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R:\Regulatory_Affairs\PGA - WASHINGTON\2020\1_September Filing\Advice Filings\UG_XXXXX_20-9_PGA\"/>
    </mc:Choice>
  </mc:AlternateContent>
  <xr:revisionPtr revIDLastSave="0" documentId="13_ncr:1_{C18E5DCD-F6AF-416C-89D2-68A19D766B7B}" xr6:coauthVersionLast="36" xr6:coauthVersionMax="36" xr10:uidLastSave="{00000000-0000-0000-0000-000000000000}"/>
  <bookViews>
    <workbookView xWindow="0" yWindow="0" windowWidth="28800" windowHeight="11835" tabRatio="885" xr2:uid="{00000000-000D-0000-FFFF-FFFF00000000}"/>
  </bookViews>
  <sheets>
    <sheet name="Temp. Increments" sheetId="2" r:id="rId1"/>
    <sheet name="Calc of Increments" sheetId="1" r:id="rId2"/>
    <sheet name="Effcts of Avg. Bill" sheetId="6" r:id="rId3"/>
    <sheet name="Summary of Def. Accts. " sheetId="3" r:id="rId4"/>
    <sheet name="191420" sheetId="4" r:id="rId5"/>
    <sheet name="191421" sheetId="5" r:id="rId6"/>
    <sheet name="191430" sheetId="7" r:id="rId7"/>
    <sheet name="191431" sheetId="8" r:id="rId8"/>
    <sheet name="254302" sheetId="9" r:id="rId9"/>
    <sheet name="Total Comm. Cost" sheetId="10" r:id="rId10"/>
    <sheet name="WACOG Calc." sheetId="11" r:id="rId11"/>
    <sheet name="Demand Charges" sheetId="12" r:id="rId12"/>
    <sheet name="Deriviation of Demand" sheetId="13" r:id="rId13"/>
    <sheet name="Calc. of Winter WACOG" sheetId="14" r:id="rId14"/>
    <sheet name="Effects on Revenue" sheetId="15" r:id="rId15"/>
  </sheets>
  <externalReferences>
    <externalReference r:id="rId16"/>
    <externalReference r:id="rId17"/>
  </externalReferences>
  <definedNames>
    <definedName name="EFFDATE">[1]Inputs!$B$63</definedName>
    <definedName name="_xlnm.Print_Area" localSheetId="7">'191431'!$A$1:$I$203</definedName>
    <definedName name="_xlnm.Print_Area" localSheetId="14">'Effects on Revenue'!$A$1:$L$48</definedName>
    <definedName name="revsens">[1]Inputs!$B$30</definedName>
    <definedName name="wa_revsens">'[2]General Inputs'!$E$10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12" l="1"/>
  <c r="R30" i="12" s="1"/>
  <c r="R26" i="12"/>
  <c r="R22" i="12"/>
  <c r="R20" i="12"/>
  <c r="R18" i="12"/>
  <c r="R16" i="12"/>
  <c r="R14" i="12"/>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13" i="3"/>
  <c r="A14" i="3"/>
  <c r="A15" i="3" s="1"/>
  <c r="A16" i="3" s="1"/>
  <c r="A17" i="3" s="1"/>
  <c r="A18" i="3" s="1"/>
  <c r="A19" i="3" s="1"/>
  <c r="A20" i="3" s="1"/>
  <c r="A21" i="3" s="1"/>
  <c r="A22" i="3" s="1"/>
  <c r="A23" i="3" s="1"/>
  <c r="A24" i="3" s="1"/>
  <c r="A25" i="3" s="1"/>
  <c r="A8" i="6" l="1"/>
  <c r="A9" i="6" s="1"/>
  <c r="A10" i="6" s="1"/>
  <c r="A11" i="6" s="1"/>
  <c r="A12" i="6" s="1"/>
  <c r="A13" i="6" s="1"/>
  <c r="A14" i="6" s="1"/>
  <c r="A15" i="6" s="1"/>
  <c r="A16" i="6" s="1"/>
  <c r="A17" i="6" s="1"/>
  <c r="A18" i="6" s="1"/>
  <c r="A19" i="6" s="1"/>
  <c r="A20" i="6" s="1"/>
  <c r="A21" i="6" s="1"/>
  <c r="A22" i="6"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 i="1"/>
  <c r="A24" i="6" l="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23" i="6"/>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alcChain>
</file>

<file path=xl/sharedStrings.xml><?xml version="1.0" encoding="utf-8"?>
<sst xmlns="http://schemas.openxmlformats.org/spreadsheetml/2006/main" count="883" uniqueCount="328">
  <si>
    <t>NW Natural</t>
  </si>
  <si>
    <t>Rates &amp; Regulatory Affairs</t>
  </si>
  <si>
    <t>Billing</t>
  </si>
  <si>
    <t>PGA</t>
  </si>
  <si>
    <t>Proposed Amount:</t>
  </si>
  <si>
    <t>Volumes page,</t>
  </si>
  <si>
    <t>Total</t>
  </si>
  <si>
    <t>Revenue Sensitive Multiplier:</t>
  </si>
  <si>
    <t>add revenue sensitive factor</t>
  </si>
  <si>
    <t>N/A</t>
  </si>
  <si>
    <t>Column D</t>
  </si>
  <si>
    <t>Column A</t>
  </si>
  <si>
    <t>Charge</t>
  </si>
  <si>
    <t>Amount to Amortize:</t>
  </si>
  <si>
    <t>Multiplier</t>
  </si>
  <si>
    <t>Increment</t>
  </si>
  <si>
    <t>Schedule</t>
  </si>
  <si>
    <t>Block</t>
  </si>
  <si>
    <t>A</t>
  </si>
  <si>
    <t>B</t>
  </si>
  <si>
    <t>C</t>
  </si>
  <si>
    <t>D</t>
  </si>
  <si>
    <t>E</t>
  </si>
  <si>
    <t>G</t>
  </si>
  <si>
    <t>H</t>
  </si>
  <si>
    <t>J</t>
  </si>
  <si>
    <t>P</t>
  </si>
  <si>
    <t>Q</t>
  </si>
  <si>
    <t>R</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</si>
  <si>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</si>
  <si>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</si>
  <si>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</si>
  <si>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</si>
  <si>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</si>
  <si>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</si>
  <si>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</si>
  <si>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</si>
  <si>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</si>
  <si>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</si>
  <si>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</si>
  <si>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</si>
  <si>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</si>
  <si>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</si>
  <si>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</si>
  <si>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</si>
  <si>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</si>
  <si>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</si>
  <si>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42C Interr Sales</t>
  </si>
  <si>
    <t>42I Interr Sales</t>
  </si>
  <si>
    <t>42 Inter Trans</t>
  </si>
  <si>
    <t>43 Firm Trans</t>
  </si>
  <si>
    <t>43 Interr Trans</t>
  </si>
  <si>
    <t>Intentionally blank</t>
  </si>
  <si>
    <t>Totals</t>
  </si>
  <si>
    <t>Sources for line 2 above:</t>
  </si>
  <si>
    <t>Inputs page</t>
  </si>
  <si>
    <t>Tariff Schedules:</t>
  </si>
  <si>
    <t>Schedule #</t>
  </si>
  <si>
    <t>I</t>
  </si>
  <si>
    <t>Calculation of Increments Allocated on the EQUAL CENT PER THERM BASIS</t>
  </si>
  <si>
    <t>Washington</t>
  </si>
  <si>
    <t>WACOG Deferral</t>
  </si>
  <si>
    <t>Demand Deferral - FIRM</t>
  </si>
  <si>
    <t>Demand Deferral - INTERRUPTIBLE</t>
  </si>
  <si>
    <t>Temporary Increment</t>
  </si>
  <si>
    <t>Column F</t>
  </si>
  <si>
    <t>to all sales schedules</t>
  </si>
  <si>
    <t>to all firm sales</t>
  </si>
  <si>
    <t>to all Interruptible sales</t>
  </si>
  <si>
    <t>Volumes</t>
  </si>
  <si>
    <t>F</t>
  </si>
  <si>
    <t>;</t>
  </si>
  <si>
    <t>Line 31</t>
  </si>
  <si>
    <t>Line 33</t>
  </si>
  <si>
    <t>Line 35</t>
  </si>
  <si>
    <t>Sched 201</t>
  </si>
  <si>
    <t>Summary of TEMPORARY Increments</t>
  </si>
  <si>
    <t>REMOVE</t>
  </si>
  <si>
    <t>ADD</t>
  </si>
  <si>
    <t>Current Temporaries</t>
  </si>
  <si>
    <t>PGA Current Temporaries</t>
  </si>
  <si>
    <t>Demand Deferral FIRM</t>
  </si>
  <si>
    <t>Demand Deferral INTERR</t>
  </si>
  <si>
    <t>Total Proposed PGA Temporaries</t>
  </si>
  <si>
    <t>Net Effect of PGA Temps</t>
  </si>
  <si>
    <t>Sources:</t>
  </si>
  <si>
    <t>Direct Inputs</t>
  </si>
  <si>
    <t>Equal ¢ per therm</t>
  </si>
  <si>
    <t>Equal % of margin</t>
  </si>
  <si>
    <t>Summary of Deferred Accounts</t>
  </si>
  <si>
    <t>Estimated</t>
  </si>
  <si>
    <t>Sep-Oct</t>
  </si>
  <si>
    <t>Interest</t>
  </si>
  <si>
    <t>Amount for</t>
  </si>
  <si>
    <t>Amounts</t>
  </si>
  <si>
    <t>Balance</t>
  </si>
  <si>
    <t>During</t>
  </si>
  <si>
    <t>(Refund) or</t>
  </si>
  <si>
    <t>Excluded from</t>
  </si>
  <si>
    <t>Included in</t>
  </si>
  <si>
    <t>Account</t>
  </si>
  <si>
    <t>Activity</t>
  </si>
  <si>
    <t>Amortization</t>
  </si>
  <si>
    <t>Collection</t>
  </si>
  <si>
    <t>PGA Filing</t>
  </si>
  <si>
    <t>E = sum B thru D</t>
  </si>
  <si>
    <t>G = E + F</t>
  </si>
  <si>
    <t>Excl. Rev Sens</t>
  </si>
  <si>
    <t>Gas Cost Deferrals and Amortizations</t>
  </si>
  <si>
    <t>191420 WACOG - ACCRUAL WA</t>
  </si>
  <si>
    <t>191421 AMORT OF WACOG - WA</t>
  </si>
  <si>
    <t>191430 DEMAND ACCRUAL -  WA</t>
  </si>
  <si>
    <t>191431 AMORT OF DEMAND WA</t>
  </si>
  <si>
    <t>254302 MARGIN SHARING - WA</t>
  </si>
  <si>
    <t>Notes</t>
  </si>
  <si>
    <t>Company:</t>
  </si>
  <si>
    <t>Northwest Natural Gas Company</t>
  </si>
  <si>
    <t>State:</t>
  </si>
  <si>
    <t>Description:</t>
  </si>
  <si>
    <t>Washington WACOG Deferral</t>
  </si>
  <si>
    <t>Account Number:</t>
  </si>
  <si>
    <t>Program under Schedule P</t>
  </si>
  <si>
    <t>Temp Increment under Schedule 203</t>
  </si>
  <si>
    <t>Debit    (Credit)</t>
  </si>
  <si>
    <t xml:space="preserve">Month/Year </t>
  </si>
  <si>
    <t>Note</t>
  </si>
  <si>
    <t>Accumulation</t>
  </si>
  <si>
    <t>Transfers</t>
  </si>
  <si>
    <t>Interest Rate</t>
  </si>
  <si>
    <t>(a)</t>
  </si>
  <si>
    <t>(b)</t>
  </si>
  <si>
    <t>(c)</t>
  </si>
  <si>
    <t>(d)</t>
  </si>
  <si>
    <t>(e1)</t>
  </si>
  <si>
    <t>(e2)</t>
  </si>
  <si>
    <t>(f)</t>
  </si>
  <si>
    <t>(g)</t>
  </si>
  <si>
    <t>Beginning Balance</t>
  </si>
  <si>
    <t>a</t>
  </si>
  <si>
    <t>History truncated for ease of viewing</t>
  </si>
  <si>
    <r>
      <rPr>
        <b/>
        <sz val="10"/>
        <rFont val="Tahoma"/>
        <family val="2"/>
      </rPr>
      <t>1</t>
    </r>
    <r>
      <rPr>
        <sz val="10"/>
        <rFont val="Tahoma"/>
        <family val="2"/>
      </rPr>
      <t xml:space="preserve"> - Transferred authorized balance to account 191421 for amortization.</t>
    </r>
  </si>
  <si>
    <t>Washington Amortization of WACOG</t>
  </si>
  <si>
    <t>old rates \a</t>
  </si>
  <si>
    <t>new rates</t>
  </si>
  <si>
    <t>old rate</t>
  </si>
  <si>
    <r>
      <t xml:space="preserve">new rate </t>
    </r>
    <r>
      <rPr>
        <b/>
        <sz val="10"/>
        <rFont val="Tahoma"/>
        <family val="2"/>
      </rPr>
      <t>(1)</t>
    </r>
  </si>
  <si>
    <r>
      <t xml:space="preserve">new </t>
    </r>
    <r>
      <rPr>
        <b/>
        <sz val="10"/>
        <rFont val="Tahoma"/>
        <family val="2"/>
      </rPr>
      <t>(1)</t>
    </r>
  </si>
  <si>
    <t>old</t>
  </si>
  <si>
    <r>
      <rPr>
        <b/>
        <sz val="10"/>
        <rFont val="Tahoma"/>
        <family val="2"/>
      </rPr>
      <t>1</t>
    </r>
    <r>
      <rPr>
        <sz val="10"/>
        <rFont val="Tahoma"/>
        <family val="2"/>
      </rPr>
      <t xml:space="preserve"> - Transfer in amounts from account 191420 approved for amortization.</t>
    </r>
  </si>
  <si>
    <t>Washington Demand Accrual</t>
  </si>
  <si>
    <t>\a</t>
  </si>
  <si>
    <t>\b</t>
  </si>
  <si>
    <r>
      <rPr>
        <b/>
        <sz val="10"/>
        <rFont val="Tahoma"/>
        <family val="2"/>
      </rPr>
      <t>1</t>
    </r>
    <r>
      <rPr>
        <sz val="10"/>
        <rFont val="Tahoma"/>
        <family val="2"/>
      </rPr>
      <t xml:space="preserve"> - Transferred authorized balance to account 191431 for amortization.</t>
    </r>
  </si>
  <si>
    <t>Washington Amortization of Demand</t>
  </si>
  <si>
    <t>(e)</t>
  </si>
  <si>
    <t>(h)</t>
  </si>
  <si>
    <r>
      <rPr>
        <b/>
        <sz val="10"/>
        <rFont val="Tahoma"/>
        <family val="2"/>
      </rPr>
      <t>1</t>
    </r>
    <r>
      <rPr>
        <sz val="10"/>
        <rFont val="Tahoma"/>
        <family val="2"/>
      </rPr>
      <t xml:space="preserve"> - Transfer in amounts from account 191430 approved for amortization.</t>
    </r>
  </si>
  <si>
    <r>
      <rPr>
        <b/>
        <sz val="10"/>
        <rFont val="Tahoma"/>
        <family val="2"/>
      </rPr>
      <t>2</t>
    </r>
    <r>
      <rPr>
        <sz val="10"/>
        <rFont val="Tahoma"/>
        <family val="2"/>
      </rPr>
      <t xml:space="preserve"> - Transfer in from account 254302 (storage and optimization revenue sharing).</t>
    </r>
  </si>
  <si>
    <t>Washington Storage Sharing</t>
  </si>
  <si>
    <t>254302</t>
  </si>
  <si>
    <t>Temp Increment under Schedule 220</t>
  </si>
  <si>
    <r>
      <rPr>
        <b/>
        <sz val="10"/>
        <rFont val="Tahoma"/>
        <family val="2"/>
      </rPr>
      <t>1</t>
    </r>
    <r>
      <rPr>
        <sz val="10"/>
        <rFont val="Tahoma"/>
        <family val="2"/>
      </rPr>
      <t xml:space="preserve"> - Transfer December balance to account 191431 for amortization.</t>
    </r>
  </si>
  <si>
    <t>PGA Effects on Average Bill by Rate Schedule</t>
  </si>
  <si>
    <t>Calculation of Effect on Customer Average Bill by Rate Schedule [1]</t>
  </si>
  <si>
    <t>Normal</t>
  </si>
  <si>
    <t>Current</t>
  </si>
  <si>
    <t>Proposed</t>
  </si>
  <si>
    <t>PGA Normalized</t>
  </si>
  <si>
    <t>Therms</t>
  </si>
  <si>
    <t>Minimum</t>
  </si>
  <si>
    <t>Therms in</t>
  </si>
  <si>
    <t>Monthly</t>
  </si>
  <si>
    <t>PGA Effects</t>
  </si>
  <si>
    <t>Average use</t>
  </si>
  <si>
    <t>Rates</t>
  </si>
  <si>
    <t>Average Bill</t>
  </si>
  <si>
    <t>% Bill Change</t>
  </si>
  <si>
    <t>F=D+(C * E)</t>
  </si>
  <si>
    <t>Q=D+(C*P)</t>
  </si>
  <si>
    <t>all additional</t>
  </si>
  <si>
    <t>TOTAL</t>
  </si>
  <si>
    <t>[1] Rate Schedule 41 and 42 customers may choose demand charges at a volumetric rate or based on MDDV.  For convenience of presentation, demand charges are not included in the calculations for those schedules.</t>
  </si>
  <si>
    <t>Rates in summary</t>
  </si>
  <si>
    <t>per Tariff</t>
  </si>
  <si>
    <t>Summary of Total Commodity Cost</t>
  </si>
  <si>
    <t>ALL VOLUMES IN THERMS</t>
  </si>
  <si>
    <t>WASHINGTON COSTS</t>
  </si>
  <si>
    <t>(i)</t>
  </si>
  <si>
    <t>(j)</t>
  </si>
  <si>
    <t>(k)</t>
  </si>
  <si>
    <t>(l)</t>
  </si>
  <si>
    <t>(m)</t>
  </si>
  <si>
    <t>(n)</t>
  </si>
  <si>
    <t>(o)</t>
  </si>
  <si>
    <t>November</t>
  </si>
  <si>
    <t>December</t>
  </si>
  <si>
    <t>January</t>
  </si>
  <si>
    <t>February</t>
  </si>
  <si>
    <t>March</t>
  </si>
  <si>
    <t>April</t>
  </si>
  <si>
    <t>May</t>
  </si>
  <si>
    <t>June</t>
  </si>
  <si>
    <t>July</t>
  </si>
  <si>
    <t>August</t>
  </si>
  <si>
    <t>September</t>
  </si>
  <si>
    <t>October</t>
  </si>
  <si>
    <t>COSTS</t>
  </si>
  <si>
    <t>Commodity Cost from Supply</t>
  </si>
  <si>
    <t>tab commodity cost from supply, column cd, lines 93-104 plus gen input line 80; and</t>
  </si>
  <si>
    <t>tab commodity cost from gas reserve, column q, lines 59-70</t>
  </si>
  <si>
    <t>Volumetric Pipeline Chgs</t>
  </si>
  <si>
    <t>tab commodity cost from vol pipe, column e, line 78-89</t>
  </si>
  <si>
    <t>Commodity Cost from Storage</t>
  </si>
  <si>
    <t>tab Commodity Cost from Storage, column k, line 61-72</t>
  </si>
  <si>
    <t>Other Costs &amp; Miscellaneous Changes</t>
  </si>
  <si>
    <t>Total Commodity Cost</t>
  </si>
  <si>
    <t>VOLUMES</t>
  </si>
  <si>
    <t>Commodity Volumes at Receipt Points</t>
  </si>
  <si>
    <t>Pipeline Fuel Use</t>
  </si>
  <si>
    <t>Gas Arriving at City Gate</t>
  </si>
  <si>
    <t>Pipeline Fuel Use for Off-site Storage</t>
  </si>
  <si>
    <t>Storage Gas Deliveries at City Gate</t>
  </si>
  <si>
    <t>Total Gas At City Gate (Storage and Commodity)</t>
  </si>
  <si>
    <t>Unaccounted for Gas</t>
  </si>
  <si>
    <t>Load Served</t>
  </si>
  <si>
    <t>WACOG Calculations</t>
  </si>
  <si>
    <t>Total Load Served</t>
  </si>
  <si>
    <t>Total (same as line 25 +/- rounding)</t>
  </si>
  <si>
    <t>Washington WACOG Calculation</t>
  </si>
  <si>
    <t>Total Washington commodity cost</t>
  </si>
  <si>
    <t>Total commodity cost for Washington</t>
  </si>
  <si>
    <t>WASHINGTON BILLING WACOG</t>
  </si>
  <si>
    <t>Summary of Total Demand Charges</t>
  </si>
  <si>
    <t>SYSTEM COSTS</t>
  </si>
  <si>
    <t>Transport charges by transporter (Washington):</t>
  </si>
  <si>
    <t>Northwest Pipeline</t>
  </si>
  <si>
    <t>Alberta: NOVA</t>
  </si>
  <si>
    <t>Alberta: Foothills</t>
  </si>
  <si>
    <t>Alberta: GTN</t>
  </si>
  <si>
    <t>BC: Southern Crossing</t>
  </si>
  <si>
    <t>BC: Spectra (Westcoast)</t>
  </si>
  <si>
    <t>KB Pipeline</t>
  </si>
  <si>
    <t>Total System Demand</t>
  </si>
  <si>
    <t/>
  </si>
  <si>
    <t>Derivation of Washington per therm Non-Commodity Charges</t>
  </si>
  <si>
    <t>Washington Derivation of Demand Increments</t>
  </si>
  <si>
    <t>Without</t>
  </si>
  <si>
    <t>WITH</t>
  </si>
  <si>
    <t>Revenue Sensitive</t>
  </si>
  <si>
    <t xml:space="preserve">System Demand  </t>
  </si>
  <si>
    <t>Washington Allocation Factor 1/</t>
  </si>
  <si>
    <t>Washington Demand</t>
  </si>
  <si>
    <t>Washington Firm Sales Forecasted Normal Volumes</t>
  </si>
  <si>
    <t>Washington Interruptible Sales Forecasted Normal Volumes</t>
  </si>
  <si>
    <t>Proposed Firm Demand Per Therm 2/</t>
  </si>
  <si>
    <t>Proposed Interruptible Demand 2/</t>
  </si>
  <si>
    <t>Proposed MDDV Demand Charge</t>
  </si>
  <si>
    <t>Current Firm Demand Per Therm</t>
  </si>
  <si>
    <t>Current Interruptible Demand</t>
  </si>
  <si>
    <t>Current MDDV Demand Charge</t>
  </si>
  <si>
    <t>Percent Change in Firm Demand</t>
  </si>
  <si>
    <t>1/Allocation Factor: 2019-20 PGA forecast firm sales volumes:</t>
  </si>
  <si>
    <t>Oregon</t>
  </si>
  <si>
    <t>System</t>
  </si>
  <si>
    <t>Firm Sales</t>
  </si>
  <si>
    <t>2/Calculation of Proposed Demand Rates:</t>
  </si>
  <si>
    <t>Demand change factor</t>
  </si>
  <si>
    <t>Firm Demand (line 16 * line 30)</t>
  </si>
  <si>
    <t>Interruptible Demand (line 17 * line 30)</t>
  </si>
  <si>
    <t>Calculation of Winter WACOG</t>
  </si>
  <si>
    <t>Prices are per therm</t>
  </si>
  <si>
    <t>Forecast price for AECO gas:</t>
  </si>
  <si>
    <t>AECO/NIT</t>
  </si>
  <si>
    <t>Average price, November-March</t>
  </si>
  <si>
    <t>average lines 5-9</t>
  </si>
  <si>
    <t>Annual average price, November-October</t>
  </si>
  <si>
    <t>average lines 5-16</t>
  </si>
  <si>
    <t>Ratio of winter to annual</t>
  </si>
  <si>
    <t>line 19 ÷ line 21</t>
  </si>
  <si>
    <t>Without Rev</t>
  </si>
  <si>
    <t>WITH Rev</t>
  </si>
  <si>
    <t>Sensitive</t>
  </si>
  <si>
    <t>WA</t>
  </si>
  <si>
    <t>Washington Annual WACOG</t>
  </si>
  <si>
    <t>Washington Winter WACOG</t>
  </si>
  <si>
    <t>Amount</t>
  </si>
  <si>
    <t xml:space="preserve">Effect of this filing, as a percentage change </t>
  </si>
  <si>
    <t>2020-2021 PGA Filing - Washington: September Filing</t>
  </si>
  <si>
    <t>F = C+D+E</t>
  </si>
  <si>
    <t>G = F-B</t>
  </si>
  <si>
    <t>42C Firm Trans</t>
  </si>
  <si>
    <t>42I Firm Trans</t>
  </si>
  <si>
    <t>20-21 PGA+EE</t>
  </si>
  <si>
    <t>Column H</t>
  </si>
  <si>
    <t>Column K</t>
  </si>
  <si>
    <t>Column N</t>
  </si>
  <si>
    <t>Dollars</t>
  </si>
  <si>
    <t xml:space="preserve">[2] Proposed rates include the effect of removing the current Schedule 215 adjustment and applying the proposed Schedule 215 adjustment.  The rate shown is for illustrative purposes only and assumes no other changes to rates occur November 1.   </t>
  </si>
  <si>
    <t>Please refer to NWN workpapers or electronic file "NWN 2020-21 Washington PGA rate development file September filing.xls" for application of revenue sensitive effect and calculation of rate increments.</t>
  </si>
  <si>
    <t>forecast</t>
  </si>
  <si>
    <t>Commodity Cost from RNG/Brown Gas</t>
  </si>
  <si>
    <t>tab Commodity Cost from RNG, column i, line 61-72</t>
  </si>
  <si>
    <t>RNG/Brown Gas  and Storage Gas Withdrawals</t>
  </si>
  <si>
    <t>Change</t>
  </si>
  <si>
    <t>2020-2021 PGA - SYSTEM: September Filing</t>
  </si>
  <si>
    <t>Washington Sales WACOG (line 45 ÷ line 39)</t>
  </si>
  <si>
    <t>Shell Capacity Release Premium</t>
  </si>
  <si>
    <t>Source:  Detail in file "Capacity Contract Monthly Summary for 2020-2021 PGA.xls"</t>
  </si>
  <si>
    <t>2020-21 PGA - Washington: September Filing</t>
  </si>
  <si>
    <t>Tariff Advice 20-09: PGA Effects on Revenue</t>
  </si>
  <si>
    <t>Reference</t>
  </si>
  <si>
    <t>Original Filing</t>
  </si>
  <si>
    <t>Purchased Gas Cost Adjustment (PGA)</t>
  </si>
  <si>
    <t>Gas Cost Change</t>
  </si>
  <si>
    <t>Capacity Cost Change</t>
  </si>
  <si>
    <t>Total PGA Change</t>
  </si>
  <si>
    <t>Temporary Rate Adjustments</t>
  </si>
  <si>
    <t>Proposed PGA Temporary Increments</t>
  </si>
  <si>
    <t>NWN 2020-21 Washington PGA rate development file.xls</t>
  </si>
  <si>
    <t>Removal of PGA Current Temporary Increments</t>
  </si>
  <si>
    <t>NWN 2019-20 Washington PGA rate development file September filing_Rev 092519_CompEE.xlsx</t>
  </si>
  <si>
    <t>Total Net Temporary Rate Adjustment</t>
  </si>
  <si>
    <t>TOTAL OF ALL COMPONENTS OF ALL RATE CHANGES</t>
  </si>
  <si>
    <t>NWN 2020-21 PGA gas cost development file September filing_WA.xls</t>
  </si>
  <si>
    <t>2019 Washington CBR Normalized Total Revenues</t>
  </si>
  <si>
    <t>(2)</t>
  </si>
  <si>
    <t>(1)</t>
  </si>
  <si>
    <t>line 23 * $0.25238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</si>
</sst>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0%"/>
    <numFmt numFmtId="166" formatCode="&quot;$&quot;#,##0.00000"/>
    <numFmt numFmtId="167" formatCode="#,##0.0_);\(#,##0.0\)"/>
    <numFmt numFmtId="168" formatCode="&quot;$&quot;#,##0.00000_);\(&quot;$&quot;#,##0.00000\)"/>
    <numFmt numFmtId="169" formatCode="0.00_);\(0.00\)"/>
    <numFmt numFmtId="170" formatCode="_(* #,##0_);_(* \(#,##0\);_(* &quot;-&quot;??_);_(@_)"/>
    <numFmt numFmtId="171" formatCode="[$-409]mmm\-yy;@"/>
    <numFmt numFmtId="172" formatCode="0.0%"/>
    <numFmt numFmtId="173" formatCode="General_)"/>
    <numFmt numFmtId="174" formatCode="0_)"/>
    <numFmt numFmtId="175" formatCode="mm/dd/yy"/>
    <numFmt numFmtId="176" formatCode="0.000"/>
    <numFmt numFmtId="177" formatCode="0.000000000"/>
    <numFmt numFmtId="178" formatCode="&quot;$&quot;#,##0.00000;[Red]&quot;$&quot;#,##0.00000"/>
    <numFmt numFmtId="179" formatCode="&quot;$&quot;#,##0.00000_);[Red]\(&quot;$&quot;#,##0.00000\)"/>
    <numFmt numFmtId="180" formatCode="_(&quot;$&quot;* #,##0_);_(&quot;$&quot;* \(#,##0\);_(&quot;$&quot;* &quot;-&quot;??_);_(@_)"/>
    <numFmt numFmtId="181" formatCode="&quot;$&quot;#,##0.00;[Red]&quot;$&quot;#,##0.00"/>
  </numFmts>
  <fonts count="19" x14ac:knownFonts="1">
    <font>
      <sz val="11"/>
      <color theme="1"/>
      <name val="Calibri"/>
      <family val="2"/>
      <scheme val="minor"/>
    </font>
    <font>
      <sz val="11"/>
      <color theme="1"/>
      <name val="Calibri"/>
      <family val="2"/>
      <scheme val="minor"/>
    </font>
    <font>
      <b/>
      <sz val="11"/>
      <name val="Tahoma"/>
      <family val="2"/>
    </font>
    <font>
      <sz val="10"/>
      <name val="Tahoma"/>
      <family val="2"/>
    </font>
    <font>
      <b/>
      <sz val="10"/>
      <name val="Tahoma"/>
      <family val="2"/>
    </font>
    <font>
      <sz val="10"/>
      <name val="Times New Roman"/>
      <family val="1"/>
    </font>
    <font>
      <sz val="9"/>
      <name val="Tahoma"/>
      <family val="2"/>
    </font>
    <font>
      <sz val="8"/>
      <name val="Tahoma"/>
      <family val="2"/>
    </font>
    <font>
      <b/>
      <u/>
      <sz val="10"/>
      <name val="Tahoma"/>
      <family val="2"/>
    </font>
    <font>
      <sz val="10"/>
      <name val="Arial"/>
      <family val="2"/>
    </font>
    <font>
      <u/>
      <sz val="10"/>
      <name val="Tahoma"/>
      <family val="2"/>
    </font>
    <font>
      <b/>
      <sz val="8"/>
      <name val="Tahoma"/>
      <family val="2"/>
    </font>
    <font>
      <sz val="10"/>
      <name val="MS Sans Serif"/>
      <family val="2"/>
    </font>
    <font>
      <i/>
      <sz val="10"/>
      <name val="Tahoma"/>
      <family val="2"/>
    </font>
    <font>
      <sz val="11"/>
      <name val="Calibri"/>
      <family val="2"/>
      <scheme val="minor"/>
    </font>
    <font>
      <sz val="10"/>
      <name val="Helv"/>
    </font>
    <font>
      <b/>
      <sz val="11"/>
      <name val="Calibri"/>
      <family val="2"/>
      <scheme val="minor"/>
    </font>
    <font>
      <b/>
      <u/>
      <sz val="11"/>
      <name val="Calibri"/>
      <family val="2"/>
      <scheme val="minor"/>
    </font>
    <font>
      <u/>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1" fontId="9" fillId="0" borderId="0"/>
    <xf numFmtId="171" fontId="9" fillId="0" borderId="0">
      <alignment vertical="top"/>
    </xf>
    <xf numFmtId="171" fontId="12" fillId="0" borderId="0"/>
    <xf numFmtId="43" fontId="12" fillId="0" borderId="0" applyFont="0" applyFill="0" applyBorder="0" applyAlignment="0" applyProtection="0"/>
    <xf numFmtId="0" fontId="12" fillId="0" borderId="0"/>
    <xf numFmtId="171" fontId="12" fillId="0" borderId="0"/>
    <xf numFmtId="43" fontId="9" fillId="0" borderId="0" applyFont="0" applyFill="0" applyBorder="0" applyAlignment="0" applyProtection="0"/>
    <xf numFmtId="43" fontId="9" fillId="0" borderId="0" applyFont="0" applyFill="0" applyBorder="0" applyAlignment="0" applyProtection="0"/>
    <xf numFmtId="171" fontId="12" fillId="0" borderId="0"/>
    <xf numFmtId="43" fontId="9" fillId="0" borderId="0" applyFont="0" applyFill="0" applyBorder="0" applyAlignment="0" applyProtection="0"/>
    <xf numFmtId="9" fontId="5" fillId="0" borderId="0" applyFont="0" applyFill="0" applyBorder="0" applyAlignment="0" applyProtection="0"/>
    <xf numFmtId="0" fontId="12" fillId="0" borderId="0"/>
    <xf numFmtId="171" fontId="9" fillId="0" borderId="0"/>
    <xf numFmtId="173" fontId="15" fillId="0" borderId="0"/>
    <xf numFmtId="0" fontId="1" fillId="0" borderId="0"/>
    <xf numFmtId="0" fontId="1" fillId="0" borderId="0"/>
  </cellStyleXfs>
  <cellXfs count="422">
    <xf numFmtId="0" fontId="0" fillId="0" borderId="0" xfId="0"/>
    <xf numFmtId="0" fontId="3" fillId="0" borderId="0" xfId="0" applyFont="1"/>
    <xf numFmtId="0" fontId="3" fillId="0" borderId="0" xfId="0" applyFont="1" applyFill="1"/>
    <xf numFmtId="37" fontId="3" fillId="0" borderId="0" xfId="0" applyNumberFormat="1" applyFont="1"/>
    <xf numFmtId="171" fontId="4" fillId="0" borderId="0" xfId="4" applyFont="1" applyFill="1"/>
    <xf numFmtId="171" fontId="3" fillId="0" borderId="0" xfId="4" applyFont="1" applyFill="1"/>
    <xf numFmtId="10" fontId="3" fillId="0" borderId="0" xfId="4" applyNumberFormat="1" applyFont="1" applyFill="1" applyAlignment="1">
      <alignment horizontal="center"/>
    </xf>
    <xf numFmtId="171" fontId="4" fillId="0" borderId="0" xfId="4" applyFont="1" applyFill="1" applyAlignment="1">
      <alignment horizontal="center"/>
    </xf>
    <xf numFmtId="171" fontId="4" fillId="0" borderId="0" xfId="4" applyFont="1" applyFill="1" applyBorder="1"/>
    <xf numFmtId="171" fontId="4" fillId="0" borderId="0" xfId="4" applyFont="1" applyFill="1" applyBorder="1" applyAlignment="1">
      <alignment horizontal="center"/>
    </xf>
    <xf numFmtId="171" fontId="4" fillId="0" borderId="0" xfId="4" quotePrefix="1" applyFont="1" applyFill="1" applyBorder="1" applyAlignment="1">
      <alignment horizontal="center"/>
    </xf>
    <xf numFmtId="171" fontId="4" fillId="0" borderId="0" xfId="4" applyNumberFormat="1" applyFont="1" applyFill="1" applyAlignment="1">
      <alignment horizontal="center"/>
    </xf>
    <xf numFmtId="14" fontId="4" fillId="0" borderId="12" xfId="4" quotePrefix="1" applyNumberFormat="1" applyFont="1" applyFill="1" applyBorder="1" applyAlignment="1">
      <alignment horizontal="center"/>
    </xf>
    <xf numFmtId="171" fontId="4" fillId="0" borderId="12" xfId="4" applyFont="1" applyFill="1" applyBorder="1" applyAlignment="1">
      <alignment horizontal="center"/>
    </xf>
    <xf numFmtId="14" fontId="4" fillId="0" borderId="12" xfId="4" applyNumberFormat="1" applyFont="1" applyFill="1" applyBorder="1" applyAlignment="1">
      <alignment horizontal="center"/>
    </xf>
    <xf numFmtId="171" fontId="4" fillId="0" borderId="12" xfId="4" applyNumberFormat="1" applyFont="1" applyFill="1" applyBorder="1" applyAlignment="1">
      <alignment horizontal="center"/>
    </xf>
    <xf numFmtId="14" fontId="4" fillId="0" borderId="0" xfId="4" applyNumberFormat="1" applyFont="1" applyFill="1" applyBorder="1" applyAlignment="1">
      <alignment horizontal="center"/>
    </xf>
    <xf numFmtId="171" fontId="3" fillId="0" borderId="0" xfId="4" applyFont="1" applyFill="1" applyBorder="1"/>
    <xf numFmtId="171" fontId="7" fillId="0" borderId="0" xfId="4" applyFont="1" applyFill="1" applyAlignment="1">
      <alignment horizontal="center"/>
    </xf>
    <xf numFmtId="37" fontId="3" fillId="0" borderId="0" xfId="4" applyNumberFormat="1" applyFont="1" applyFill="1" applyBorder="1"/>
    <xf numFmtId="37" fontId="3" fillId="0" borderId="0" xfId="4" applyNumberFormat="1" applyFont="1" applyFill="1"/>
    <xf numFmtId="37" fontId="3" fillId="0" borderId="12" xfId="4" applyNumberFormat="1" applyFont="1" applyFill="1" applyBorder="1"/>
    <xf numFmtId="37" fontId="3" fillId="0" borderId="0" xfId="4" quotePrefix="1" applyNumberFormat="1" applyFont="1" applyFill="1" applyBorder="1"/>
    <xf numFmtId="37" fontId="3" fillId="0" borderId="0" xfId="5" applyNumberFormat="1" applyFont="1" applyFill="1" applyBorder="1">
      <alignment vertical="top"/>
    </xf>
    <xf numFmtId="37" fontId="3" fillId="0" borderId="12" xfId="4" quotePrefix="1" applyNumberFormat="1" applyFont="1" applyFill="1" applyBorder="1"/>
    <xf numFmtId="37" fontId="7" fillId="0" borderId="0" xfId="4" applyNumberFormat="1" applyFont="1" applyFill="1" applyBorder="1" applyAlignment="1">
      <alignment horizontal="center"/>
    </xf>
    <xf numFmtId="37" fontId="4" fillId="0" borderId="0" xfId="4" applyNumberFormat="1" applyFont="1" applyFill="1" applyBorder="1"/>
    <xf numFmtId="171" fontId="6" fillId="0" borderId="0" xfId="4" applyFont="1" applyFill="1"/>
    <xf numFmtId="0" fontId="3" fillId="0" borderId="0" xfId="4" applyNumberFormat="1" applyFont="1" applyFill="1"/>
    <xf numFmtId="15" fontId="4" fillId="0" borderId="0" xfId="4" applyNumberFormat="1" applyFont="1" applyFill="1"/>
    <xf numFmtId="15" fontId="4" fillId="0" borderId="0" xfId="4" quotePrefix="1" applyNumberFormat="1" applyFont="1" applyFill="1"/>
    <xf numFmtId="15" fontId="4" fillId="0" borderId="0" xfId="4" quotePrefix="1" applyNumberFormat="1" applyFont="1" applyFill="1" applyBorder="1"/>
    <xf numFmtId="171" fontId="4" fillId="0" borderId="16" xfId="4" applyFont="1" applyFill="1" applyBorder="1" applyAlignment="1">
      <alignment horizontal="left" indent="1"/>
    </xf>
    <xf numFmtId="171" fontId="3" fillId="0" borderId="0" xfId="4" applyFont="1" applyFill="1" applyBorder="1" applyAlignment="1">
      <alignment horizontal="left" indent="1"/>
    </xf>
    <xf numFmtId="37" fontId="3" fillId="0" borderId="0" xfId="5" applyNumberFormat="1" applyFont="1" applyFill="1" applyBorder="1" applyAlignment="1">
      <alignment horizontal="right" vertical="top"/>
    </xf>
    <xf numFmtId="171" fontId="4" fillId="0" borderId="0" xfId="4" quotePrefix="1" applyFont="1" applyFill="1" applyBorder="1" applyAlignment="1">
      <alignment horizontal="left" indent="1"/>
    </xf>
    <xf numFmtId="37" fontId="4" fillId="0" borderId="0" xfId="4" applyNumberFormat="1" applyFont="1" applyFill="1"/>
    <xf numFmtId="171" fontId="10" fillId="0" borderId="0" xfId="4" applyFont="1" applyFill="1"/>
    <xf numFmtId="39" fontId="3" fillId="0" borderId="0" xfId="4" applyNumberFormat="1" applyFont="1" applyFill="1"/>
    <xf numFmtId="4" fontId="4" fillId="0" borderId="0" xfId="4" applyNumberFormat="1" applyFont="1" applyFill="1" applyBorder="1"/>
    <xf numFmtId="0" fontId="4" fillId="0" borderId="0" xfId="4" applyNumberFormat="1" applyFont="1" applyFill="1" applyBorder="1"/>
    <xf numFmtId="171" fontId="7" fillId="0" borderId="0" xfId="4" applyFont="1" applyFill="1" applyBorder="1" applyAlignment="1">
      <alignment horizontal="center"/>
    </xf>
    <xf numFmtId="0" fontId="3" fillId="0" borderId="0" xfId="4" applyNumberFormat="1" applyFont="1" applyFill="1" applyBorder="1" applyAlignment="1">
      <alignment horizontal="left" indent="1"/>
    </xf>
    <xf numFmtId="0" fontId="3" fillId="0" borderId="0" xfId="4" applyNumberFormat="1" applyFont="1" applyFill="1" applyBorder="1"/>
    <xf numFmtId="171" fontId="2" fillId="0" borderId="0" xfId="4" applyFont="1" applyFill="1" applyBorder="1"/>
    <xf numFmtId="37" fontId="7" fillId="0" borderId="0" xfId="6" applyNumberFormat="1" applyFont="1"/>
    <xf numFmtId="171" fontId="3" fillId="0" borderId="0" xfId="6" applyFont="1"/>
    <xf numFmtId="39" fontId="3" fillId="0" borderId="0" xfId="6" applyNumberFormat="1" applyFont="1"/>
    <xf numFmtId="39" fontId="3" fillId="0" borderId="0" xfId="6" applyNumberFormat="1" applyFont="1" applyAlignment="1">
      <alignment horizontal="left"/>
    </xf>
    <xf numFmtId="0" fontId="3" fillId="0" borderId="0" xfId="6" applyNumberFormat="1" applyFont="1" applyFill="1" applyAlignment="1">
      <alignment horizontal="left"/>
    </xf>
    <xf numFmtId="39" fontId="3" fillId="0" borderId="0" xfId="6" applyNumberFormat="1" applyFont="1" applyFill="1"/>
    <xf numFmtId="171" fontId="3" fillId="0" borderId="0" xfId="6" applyFont="1" applyFill="1"/>
    <xf numFmtId="37" fontId="7" fillId="0" borderId="0" xfId="6" applyNumberFormat="1" applyFont="1" applyAlignment="1">
      <alignment horizontal="center"/>
    </xf>
    <xf numFmtId="39" fontId="3" fillId="0" borderId="0" xfId="6" applyNumberFormat="1" applyFont="1" applyFill="1" applyAlignment="1">
      <alignment horizontal="center"/>
    </xf>
    <xf numFmtId="171" fontId="3" fillId="0" borderId="0" xfId="6" applyFont="1" applyAlignment="1">
      <alignment horizontal="center"/>
    </xf>
    <xf numFmtId="171" fontId="3" fillId="0" borderId="12" xfId="6" applyFont="1" applyBorder="1" applyAlignment="1">
      <alignment horizontal="center"/>
    </xf>
    <xf numFmtId="39" fontId="3" fillId="0" borderId="12" xfId="6" applyNumberFormat="1" applyFont="1" applyFill="1" applyBorder="1" applyAlignment="1">
      <alignment horizontal="center"/>
    </xf>
    <xf numFmtId="39" fontId="3" fillId="0" borderId="0" xfId="6" applyNumberFormat="1" applyFont="1" applyAlignment="1">
      <alignment horizontal="center"/>
    </xf>
    <xf numFmtId="171" fontId="3" fillId="0" borderId="0" xfId="6" applyFont="1" applyAlignment="1">
      <alignment horizontal="left"/>
    </xf>
    <xf numFmtId="171" fontId="3" fillId="0" borderId="0" xfId="6" applyNumberFormat="1" applyFont="1"/>
    <xf numFmtId="39" fontId="3" fillId="0" borderId="0" xfId="1" applyNumberFormat="1" applyFont="1" applyFill="1"/>
    <xf numFmtId="39" fontId="3" fillId="0" borderId="0" xfId="6" applyNumberFormat="1" applyFont="1" applyFill="1" applyBorder="1"/>
    <xf numFmtId="39" fontId="3" fillId="0" borderId="0" xfId="1" applyNumberFormat="1" applyFont="1" applyFill="1" applyBorder="1"/>
    <xf numFmtId="10" fontId="3" fillId="0" borderId="0" xfId="6" applyNumberFormat="1" applyFont="1" applyFill="1"/>
    <xf numFmtId="3" fontId="4" fillId="0" borderId="0" xfId="6" applyNumberFormat="1" applyFont="1" applyAlignment="1">
      <alignment horizontal="center"/>
    </xf>
    <xf numFmtId="171" fontId="3" fillId="0" borderId="0" xfId="6" applyFont="1" applyBorder="1"/>
    <xf numFmtId="171" fontId="3" fillId="0" borderId="0" xfId="6" applyFont="1" applyFill="1" applyBorder="1"/>
    <xf numFmtId="3" fontId="4" fillId="0" borderId="0" xfId="6" applyNumberFormat="1" applyFont="1" applyBorder="1" applyAlignment="1">
      <alignment horizontal="center"/>
    </xf>
    <xf numFmtId="43" fontId="3" fillId="0" borderId="0" xfId="1" applyFont="1" applyFill="1" applyBorder="1"/>
    <xf numFmtId="0" fontId="13" fillId="0" borderId="0" xfId="8" applyFont="1"/>
    <xf numFmtId="4" fontId="3" fillId="0" borderId="0" xfId="6" applyNumberFormat="1" applyFont="1" applyFill="1" applyBorder="1"/>
    <xf numFmtId="3" fontId="3" fillId="0" borderId="0" xfId="6" applyNumberFormat="1" applyFont="1" applyFill="1" applyBorder="1"/>
    <xf numFmtId="171" fontId="3" fillId="0" borderId="0" xfId="8" applyNumberFormat="1" applyFont="1"/>
    <xf numFmtId="171" fontId="3" fillId="0" borderId="0" xfId="6" applyNumberFormat="1" applyFont="1" applyFill="1"/>
    <xf numFmtId="3" fontId="4" fillId="0" borderId="0" xfId="6" applyNumberFormat="1" applyFont="1" applyFill="1" applyBorder="1" applyAlignment="1">
      <alignment horizontal="center"/>
    </xf>
    <xf numFmtId="171" fontId="3" fillId="0" borderId="0" xfId="8" applyNumberFormat="1" applyFont="1" applyFill="1"/>
    <xf numFmtId="10" fontId="3" fillId="0" borderId="0" xfId="1" applyNumberFormat="1" applyFont="1" applyBorder="1"/>
    <xf numFmtId="10" fontId="3" fillId="0" borderId="0" xfId="1" applyNumberFormat="1" applyFont="1" applyFill="1" applyBorder="1"/>
    <xf numFmtId="171" fontId="4" fillId="0" borderId="0" xfId="6" applyNumberFormat="1" applyFont="1"/>
    <xf numFmtId="171" fontId="10" fillId="0" borderId="0" xfId="6" applyFont="1"/>
    <xf numFmtId="171" fontId="8" fillId="0" borderId="0" xfId="6" applyFont="1"/>
    <xf numFmtId="171" fontId="3" fillId="0" borderId="0" xfId="9" applyFont="1" applyFill="1"/>
    <xf numFmtId="43" fontId="9" fillId="0" borderId="0" xfId="7" applyNumberFormat="1" applyFont="1" applyFill="1" applyProtection="1">
      <protection locked="0"/>
    </xf>
    <xf numFmtId="171" fontId="3" fillId="0" borderId="0" xfId="6" applyFont="1" applyFill="1" applyAlignment="1">
      <alignment horizontal="center"/>
    </xf>
    <xf numFmtId="171" fontId="3" fillId="0" borderId="12" xfId="6" applyFont="1" applyFill="1" applyBorder="1" applyAlignment="1">
      <alignment horizontal="center"/>
    </xf>
    <xf numFmtId="39" fontId="3" fillId="0" borderId="0" xfId="10" applyNumberFormat="1" applyFont="1" applyFill="1" applyBorder="1"/>
    <xf numFmtId="171" fontId="3" fillId="0" borderId="0" xfId="12" applyNumberFormat="1" applyFont="1"/>
    <xf numFmtId="171" fontId="3" fillId="0" borderId="0" xfId="12" applyNumberFormat="1" applyFont="1" applyProtection="1">
      <protection locked="0"/>
    </xf>
    <xf numFmtId="10" fontId="3" fillId="0" borderId="0" xfId="6" applyNumberFormat="1" applyFont="1"/>
    <xf numFmtId="39" fontId="3" fillId="0" borderId="0" xfId="1" applyNumberFormat="1" applyFont="1" applyBorder="1"/>
    <xf numFmtId="39" fontId="3" fillId="0" borderId="0" xfId="6" applyNumberFormat="1" applyFont="1" applyBorder="1"/>
    <xf numFmtId="39" fontId="3" fillId="0" borderId="0" xfId="1" applyNumberFormat="1" applyFont="1"/>
    <xf numFmtId="43" fontId="3" fillId="0" borderId="0" xfId="1" applyFont="1"/>
    <xf numFmtId="43" fontId="3" fillId="0" borderId="0" xfId="13" applyFont="1" applyFill="1"/>
    <xf numFmtId="10" fontId="3" fillId="0" borderId="0" xfId="14" applyNumberFormat="1" applyFont="1" applyFill="1" applyBorder="1"/>
    <xf numFmtId="39" fontId="3" fillId="0" borderId="0" xfId="13" applyNumberFormat="1" applyFont="1" applyFill="1" applyBorder="1"/>
    <xf numFmtId="39" fontId="3" fillId="0" borderId="0" xfId="8" applyNumberFormat="1" applyFont="1" applyFill="1" applyBorder="1"/>
    <xf numFmtId="39" fontId="3" fillId="0" borderId="0" xfId="13" applyNumberFormat="1" applyFont="1" applyFill="1"/>
    <xf numFmtId="0" fontId="3" fillId="0" borderId="0" xfId="8" applyFont="1" applyFill="1"/>
    <xf numFmtId="0" fontId="13" fillId="0" borderId="0" xfId="8" applyFont="1" applyFill="1"/>
    <xf numFmtId="171" fontId="4" fillId="0" borderId="0" xfId="6" applyNumberFormat="1" applyFont="1" applyAlignment="1">
      <alignment horizontal="left"/>
    </xf>
    <xf numFmtId="39" fontId="3" fillId="0" borderId="0" xfId="0" applyNumberFormat="1" applyFont="1"/>
    <xf numFmtId="4" fontId="3" fillId="0" borderId="0" xfId="6" applyNumberFormat="1" applyFont="1"/>
    <xf numFmtId="43" fontId="3" fillId="0" borderId="0" xfId="11" applyFont="1" applyFill="1"/>
    <xf numFmtId="43" fontId="3" fillId="0" borderId="0" xfId="13" quotePrefix="1" applyFont="1" applyFill="1"/>
    <xf numFmtId="39" fontId="3" fillId="0" borderId="0" xfId="0" applyNumberFormat="1" applyFont="1" applyFill="1"/>
    <xf numFmtId="4" fontId="3" fillId="0" borderId="0" xfId="6" applyNumberFormat="1" applyFont="1" applyFill="1"/>
    <xf numFmtId="43" fontId="3" fillId="0" borderId="0" xfId="1" applyNumberFormat="1" applyFont="1" applyFill="1"/>
    <xf numFmtId="43" fontId="3" fillId="0" borderId="0" xfId="1" applyFont="1" applyFill="1"/>
    <xf numFmtId="0" fontId="4" fillId="0" borderId="0" xfId="8" applyFont="1" applyFill="1" applyAlignment="1">
      <alignment horizontal="center"/>
    </xf>
    <xf numFmtId="0" fontId="3" fillId="0" borderId="0" xfId="6" applyNumberFormat="1" applyFont="1" applyAlignment="1">
      <alignment horizontal="left"/>
    </xf>
    <xf numFmtId="39" fontId="3" fillId="0" borderId="0" xfId="6" quotePrefix="1" applyNumberFormat="1" applyFont="1" applyFill="1"/>
    <xf numFmtId="43" fontId="3" fillId="0" borderId="0" xfId="6" applyNumberFormat="1" applyFont="1" applyFill="1"/>
    <xf numFmtId="3" fontId="4" fillId="0" borderId="0" xfId="6" applyNumberFormat="1" applyFont="1" applyFill="1" applyAlignment="1">
      <alignment horizontal="center"/>
    </xf>
    <xf numFmtId="39" fontId="3" fillId="0" borderId="0" xfId="8" applyNumberFormat="1" applyFont="1" applyFill="1"/>
    <xf numFmtId="39" fontId="3" fillId="0" borderId="0" xfId="6" applyNumberFormat="1" applyFont="1" applyFill="1" applyAlignment="1">
      <alignment horizontal="left"/>
    </xf>
    <xf numFmtId="39" fontId="3" fillId="0" borderId="0" xfId="0" quotePrefix="1" applyNumberFormat="1" applyFont="1"/>
    <xf numFmtId="39" fontId="3" fillId="0" borderId="0" xfId="6" quotePrefix="1" applyNumberFormat="1" applyFont="1"/>
    <xf numFmtId="39" fontId="3" fillId="0" borderId="0" xfId="0" quotePrefix="1" applyNumberFormat="1" applyFont="1" applyFill="1"/>
    <xf numFmtId="37" fontId="3" fillId="0" borderId="0" xfId="0" applyNumberFormat="1" applyFont="1" applyFill="1"/>
    <xf numFmtId="0" fontId="14" fillId="0" borderId="0" xfId="0" applyFont="1" applyBorder="1" applyAlignment="1"/>
    <xf numFmtId="0" fontId="14" fillId="0" borderId="0" xfId="0" applyFont="1" applyBorder="1"/>
    <xf numFmtId="0" fontId="14" fillId="0" borderId="0" xfId="0" applyFont="1" applyFill="1" applyBorder="1"/>
    <xf numFmtId="3" fontId="14" fillId="0" borderId="0" xfId="19" applyNumberFormat="1" applyFont="1" applyFill="1"/>
    <xf numFmtId="0" fontId="14" fillId="0" borderId="23" xfId="0" applyFont="1" applyFill="1" applyBorder="1"/>
    <xf numFmtId="0" fontId="14" fillId="0" borderId="0" xfId="0" applyFont="1"/>
    <xf numFmtId="0" fontId="14" fillId="0" borderId="0" xfId="0" applyFont="1" applyBorder="1" applyAlignment="1">
      <alignment horizontal="center"/>
    </xf>
    <xf numFmtId="10" fontId="14" fillId="0" borderId="0" xfId="0" applyNumberFormat="1" applyFont="1" applyFill="1" applyBorder="1"/>
    <xf numFmtId="5" fontId="14" fillId="0" borderId="0" xfId="0" applyNumberFormat="1" applyFont="1" applyFill="1" applyBorder="1"/>
    <xf numFmtId="37" fontId="14" fillId="0" borderId="0" xfId="0" applyNumberFormat="1" applyFont="1" applyBorder="1"/>
    <xf numFmtId="168" fontId="14" fillId="0" borderId="0" xfId="0" applyNumberFormat="1" applyFont="1" applyBorder="1"/>
    <xf numFmtId="168" fontId="14" fillId="0" borderId="0" xfId="0" applyNumberFormat="1" applyFont="1"/>
    <xf numFmtId="7" fontId="14" fillId="0" borderId="0" xfId="0" applyNumberFormat="1" applyFont="1" applyBorder="1"/>
    <xf numFmtId="10" fontId="14" fillId="0" borderId="0" xfId="2" applyNumberFormat="1" applyFont="1" applyFill="1" applyBorder="1"/>
    <xf numFmtId="37" fontId="14" fillId="0" borderId="0" xfId="0" applyNumberFormat="1" applyFont="1" applyFill="1" applyBorder="1"/>
    <xf numFmtId="168" fontId="14" fillId="0" borderId="0" xfId="0" applyNumberFormat="1" applyFont="1" applyFill="1" applyBorder="1"/>
    <xf numFmtId="0" fontId="14" fillId="0" borderId="12" xfId="0" applyFont="1" applyBorder="1" applyAlignment="1">
      <alignment horizontal="center"/>
    </xf>
    <xf numFmtId="0" fontId="14" fillId="0" borderId="0" xfId="0" applyFont="1" applyAlignment="1">
      <alignment horizontal="center"/>
    </xf>
    <xf numFmtId="0" fontId="14" fillId="0" borderId="0" xfId="0" applyFont="1" applyFill="1" applyBorder="1" applyAlignment="1">
      <alignment horizontal="center"/>
    </xf>
    <xf numFmtId="0" fontId="16" fillId="0" borderId="0" xfId="0" applyFont="1" applyBorder="1"/>
    <xf numFmtId="0" fontId="14" fillId="0" borderId="0" xfId="0" applyFont="1" applyFill="1"/>
    <xf numFmtId="164" fontId="14" fillId="0" borderId="0" xfId="0" applyNumberFormat="1" applyFont="1" applyFill="1"/>
    <xf numFmtId="0" fontId="16" fillId="0" borderId="0" xfId="0" applyFont="1" applyFill="1" applyAlignment="1">
      <alignment horizontal="center"/>
    </xf>
    <xf numFmtId="0" fontId="16" fillId="0" borderId="0" xfId="0" applyFont="1" applyAlignment="1">
      <alignment horizontal="center"/>
    </xf>
    <xf numFmtId="14" fontId="16" fillId="0" borderId="0" xfId="0" applyNumberFormat="1" applyFont="1" applyFill="1" applyAlignment="1">
      <alignment horizontal="center"/>
    </xf>
    <xf numFmtId="0" fontId="16" fillId="0" borderId="9" xfId="0" applyFont="1" applyFill="1" applyBorder="1" applyAlignment="1">
      <alignment horizontal="center" wrapText="1"/>
    </xf>
    <xf numFmtId="0" fontId="16" fillId="0" borderId="0" xfId="0" applyFont="1" applyBorder="1" applyAlignment="1">
      <alignment horizontal="right"/>
    </xf>
    <xf numFmtId="0" fontId="16" fillId="0" borderId="0" xfId="0" applyFont="1" applyFill="1" applyBorder="1" applyAlignment="1">
      <alignment horizontal="right"/>
    </xf>
    <xf numFmtId="0" fontId="16" fillId="0" borderId="0" xfId="0" applyFont="1" applyAlignment="1">
      <alignment horizontal="right"/>
    </xf>
    <xf numFmtId="0" fontId="16" fillId="0" borderId="0" xfId="0" applyFont="1" applyFill="1" applyAlignment="1">
      <alignment horizontal="right"/>
    </xf>
    <xf numFmtId="0" fontId="16" fillId="0" borderId="0" xfId="0" applyFont="1" applyFill="1" applyBorder="1" applyAlignment="1">
      <alignment horizontal="center"/>
    </xf>
    <xf numFmtId="0" fontId="16" fillId="0" borderId="0" xfId="0" applyFont="1" applyBorder="1" applyAlignment="1">
      <alignment horizontal="center"/>
    </xf>
    <xf numFmtId="0" fontId="14" fillId="0" borderId="4" xfId="0" applyFont="1" applyFill="1" applyBorder="1" applyAlignment="1">
      <alignment horizontal="center"/>
    </xf>
    <xf numFmtId="0" fontId="16" fillId="0" borderId="12" xfId="0" applyFont="1" applyBorder="1" applyAlignment="1">
      <alignment horizontal="center"/>
    </xf>
    <xf numFmtId="0" fontId="16" fillId="0" borderId="12" xfId="0" applyFont="1" applyFill="1" applyBorder="1" applyAlignment="1">
      <alignment horizontal="center"/>
    </xf>
    <xf numFmtId="0" fontId="14" fillId="0" borderId="16" xfId="0" applyFont="1" applyFill="1" applyBorder="1" applyAlignment="1">
      <alignment horizontal="center"/>
    </xf>
    <xf numFmtId="164" fontId="14" fillId="0" borderId="12" xfId="0" applyNumberFormat="1" applyFont="1" applyFill="1" applyBorder="1"/>
    <xf numFmtId="164" fontId="14" fillId="0" borderId="0" xfId="0" applyNumberFormat="1" applyFont="1" applyFill="1" applyBorder="1"/>
    <xf numFmtId="0" fontId="14" fillId="0" borderId="12" xfId="0" applyFont="1" applyFill="1" applyBorder="1" applyAlignment="1">
      <alignment horizontal="center"/>
    </xf>
    <xf numFmtId="169" fontId="14" fillId="0" borderId="0" xfId="0" applyNumberFormat="1" applyFont="1" applyFill="1" applyBorder="1" applyAlignment="1">
      <alignment horizontal="center"/>
    </xf>
    <xf numFmtId="169" fontId="14" fillId="0" borderId="12" xfId="0" applyNumberFormat="1" applyFont="1" applyFill="1" applyBorder="1" applyAlignment="1">
      <alignment horizontal="center"/>
    </xf>
    <xf numFmtId="164" fontId="14" fillId="0" borderId="4" xfId="0" applyNumberFormat="1" applyFont="1" applyFill="1" applyBorder="1"/>
    <xf numFmtId="164" fontId="14" fillId="0" borderId="16" xfId="0" applyNumberFormat="1" applyFont="1" applyFill="1" applyBorder="1" applyAlignment="1"/>
    <xf numFmtId="164" fontId="14" fillId="0" borderId="12" xfId="0" applyNumberFormat="1" applyFont="1" applyFill="1" applyBorder="1" applyAlignment="1"/>
    <xf numFmtId="168" fontId="14" fillId="0" borderId="12" xfId="0" applyNumberFormat="1" applyFont="1" applyFill="1" applyBorder="1" applyAlignment="1"/>
    <xf numFmtId="164" fontId="14" fillId="0" borderId="12" xfId="0" applyNumberFormat="1" applyFont="1" applyBorder="1" applyAlignment="1"/>
    <xf numFmtId="0" fontId="17" fillId="0" borderId="0" xfId="0" applyFont="1"/>
    <xf numFmtId="0" fontId="16" fillId="0" borderId="21" xfId="0" applyFont="1" applyBorder="1"/>
    <xf numFmtId="0" fontId="14" fillId="0" borderId="7" xfId="0" applyFont="1" applyBorder="1"/>
    <xf numFmtId="0" fontId="14" fillId="0" borderId="7" xfId="0" applyFont="1" applyFill="1" applyBorder="1"/>
    <xf numFmtId="0" fontId="14" fillId="0" borderId="22" xfId="0" applyFont="1" applyFill="1" applyBorder="1"/>
    <xf numFmtId="0" fontId="14" fillId="2" borderId="7" xfId="0" applyFont="1" applyFill="1" applyBorder="1"/>
    <xf numFmtId="0" fontId="14" fillId="0" borderId="7" xfId="0" applyFont="1" applyFill="1" applyBorder="1" applyAlignment="1">
      <alignment horizontal="center"/>
    </xf>
    <xf numFmtId="0" fontId="17" fillId="0" borderId="0" xfId="0" applyFont="1" applyFill="1"/>
    <xf numFmtId="0" fontId="16" fillId="0" borderId="0" xfId="0" applyFont="1" applyFill="1" applyBorder="1"/>
    <xf numFmtId="0" fontId="16" fillId="0" borderId="0" xfId="0" applyFont="1" applyFill="1"/>
    <xf numFmtId="0" fontId="14" fillId="0" borderId="7" xfId="0" applyFont="1" applyFill="1" applyBorder="1" applyAlignment="1">
      <alignment horizontal="left"/>
    </xf>
    <xf numFmtId="0" fontId="16" fillId="0" borderId="21" xfId="0" applyFont="1" applyFill="1" applyBorder="1"/>
    <xf numFmtId="37" fontId="14" fillId="0" borderId="0" xfId="0" applyNumberFormat="1" applyFont="1"/>
    <xf numFmtId="0" fontId="16" fillId="0" borderId="0" xfId="0" applyFont="1"/>
    <xf numFmtId="37" fontId="16" fillId="0" borderId="1" xfId="0" applyNumberFormat="1" applyFont="1" applyBorder="1" applyAlignment="1">
      <alignment horizontal="centerContinuous"/>
    </xf>
    <xf numFmtId="0" fontId="16" fillId="0" borderId="2" xfId="0" applyNumberFormat="1" applyFont="1" applyBorder="1" applyAlignment="1">
      <alignment horizontal="centerContinuous"/>
    </xf>
    <xf numFmtId="0" fontId="14" fillId="0" borderId="3" xfId="0" applyFont="1" applyBorder="1" applyAlignment="1">
      <alignment horizontal="centerContinuous"/>
    </xf>
    <xf numFmtId="0" fontId="14" fillId="0" borderId="5" xfId="0" applyFont="1" applyBorder="1"/>
    <xf numFmtId="37" fontId="14" fillId="0" borderId="6" xfId="0" applyNumberFormat="1" applyFont="1" applyBorder="1"/>
    <xf numFmtId="0" fontId="14" fillId="0" borderId="8" xfId="0" applyFont="1" applyBorder="1"/>
    <xf numFmtId="165" fontId="14" fillId="0" borderId="6" xfId="14" applyNumberFormat="1" applyFont="1" applyBorder="1"/>
    <xf numFmtId="0" fontId="14" fillId="0" borderId="9" xfId="0" applyFont="1" applyBorder="1" applyAlignment="1">
      <alignment horizontal="center"/>
    </xf>
    <xf numFmtId="0" fontId="14" fillId="0" borderId="34" xfId="0" applyFont="1" applyBorder="1"/>
    <xf numFmtId="37" fontId="14" fillId="0" borderId="7" xfId="0" applyNumberFormat="1" applyFont="1" applyBorder="1"/>
    <xf numFmtId="37" fontId="14" fillId="0" borderId="8" xfId="0" applyNumberFormat="1" applyFont="1" applyBorder="1"/>
    <xf numFmtId="0" fontId="16" fillId="2" borderId="17" xfId="0" applyFont="1" applyFill="1" applyBorder="1" applyAlignment="1">
      <alignment horizontal="right"/>
    </xf>
    <xf numFmtId="0" fontId="16" fillId="0" borderId="10" xfId="0" applyFont="1" applyBorder="1" applyAlignment="1">
      <alignment horizontal="center"/>
    </xf>
    <xf numFmtId="0" fontId="16" fillId="0" borderId="11" xfId="0" applyFont="1" applyBorder="1" applyAlignment="1">
      <alignment horizontal="center"/>
    </xf>
    <xf numFmtId="0" fontId="16" fillId="2" borderId="13" xfId="0" applyFont="1" applyFill="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37" fontId="14" fillId="0" borderId="12" xfId="0" applyNumberFormat="1" applyFont="1" applyBorder="1"/>
    <xf numFmtId="37" fontId="14" fillId="2" borderId="13" xfId="0" applyNumberFormat="1" applyFont="1" applyFill="1" applyBorder="1"/>
    <xf numFmtId="168" fontId="14" fillId="0" borderId="15" xfId="0" applyNumberFormat="1" applyFont="1" applyBorder="1"/>
    <xf numFmtId="37" fontId="14" fillId="2" borderId="17" xfId="0" applyNumberFormat="1" applyFont="1" applyFill="1" applyBorder="1"/>
    <xf numFmtId="168" fontId="14" fillId="0" borderId="11" xfId="0" applyNumberFormat="1" applyFont="1" applyBorder="1"/>
    <xf numFmtId="37" fontId="14" fillId="0" borderId="15" xfId="0" applyNumberFormat="1" applyFont="1" applyBorder="1"/>
    <xf numFmtId="167" fontId="14" fillId="0" borderId="7" xfId="0" applyNumberFormat="1" applyFont="1" applyFill="1" applyBorder="1" applyAlignment="1">
      <alignment horizontal="center"/>
    </xf>
    <xf numFmtId="167" fontId="14" fillId="0" borderId="14" xfId="0" applyNumberFormat="1" applyFont="1" applyBorder="1" applyAlignment="1">
      <alignment horizontal="center"/>
    </xf>
    <xf numFmtId="167" fontId="14" fillId="0" borderId="10" xfId="0" applyNumberFormat="1" applyFont="1" applyBorder="1" applyAlignment="1">
      <alignment horizontal="center"/>
    </xf>
    <xf numFmtId="167" fontId="14" fillId="0" borderId="0" xfId="0" applyNumberFormat="1" applyFont="1" applyAlignment="1">
      <alignment horizontal="center"/>
    </xf>
    <xf numFmtId="170" fontId="14" fillId="0" borderId="0" xfId="1" applyNumberFormat="1" applyFont="1"/>
    <xf numFmtId="0" fontId="14" fillId="0" borderId="0" xfId="0" applyFont="1" applyFill="1" applyAlignment="1">
      <alignment horizontal="center"/>
    </xf>
    <xf numFmtId="0" fontId="14" fillId="0" borderId="9" xfId="0" applyFont="1" applyFill="1" applyBorder="1" applyAlignment="1">
      <alignment horizontal="center"/>
    </xf>
    <xf numFmtId="168" fontId="14" fillId="0" borderId="0" xfId="0" applyNumberFormat="1" applyFont="1" applyFill="1"/>
    <xf numFmtId="170" fontId="14" fillId="0" borderId="0" xfId="1" applyNumberFormat="1" applyFont="1" applyFill="1"/>
    <xf numFmtId="39" fontId="14" fillId="0" borderId="0" xfId="0" applyNumberFormat="1" applyFont="1"/>
    <xf numFmtId="39" fontId="14" fillId="0" borderId="0" xfId="0" applyNumberFormat="1" applyFont="1" applyFill="1"/>
    <xf numFmtId="7" fontId="14" fillId="0" borderId="0" xfId="0" applyNumberFormat="1" applyFont="1" applyFill="1"/>
    <xf numFmtId="0" fontId="16" fillId="0" borderId="0" xfId="0" applyFont="1" applyBorder="1" applyAlignment="1">
      <alignment horizontal="left"/>
    </xf>
    <xf numFmtId="0" fontId="16" fillId="0" borderId="0" xfId="0" applyFont="1" applyBorder="1" applyAlignment="1">
      <alignment horizontal="centerContinuous"/>
    </xf>
    <xf numFmtId="7" fontId="16" fillId="0" borderId="0" xfId="0" applyNumberFormat="1" applyFont="1" applyBorder="1" applyAlignment="1">
      <alignment horizontal="center"/>
    </xf>
    <xf numFmtId="7" fontId="16" fillId="0" borderId="0" xfId="0" applyNumberFormat="1" applyFont="1" applyFill="1" applyBorder="1" applyAlignment="1">
      <alignment horizontal="center"/>
    </xf>
    <xf numFmtId="7" fontId="16" fillId="0" borderId="0" xfId="3" applyNumberFormat="1" applyFont="1" applyFill="1" applyBorder="1" applyAlignment="1">
      <alignment horizontal="center"/>
    </xf>
    <xf numFmtId="14" fontId="14" fillId="0" borderId="0" xfId="0" applyNumberFormat="1" applyFont="1" applyAlignment="1">
      <alignment horizontal="center"/>
    </xf>
    <xf numFmtId="14" fontId="14" fillId="0" borderId="0" xfId="0" applyNumberFormat="1" applyFont="1" applyFill="1" applyAlignment="1">
      <alignment horizontal="center"/>
    </xf>
    <xf numFmtId="14" fontId="14" fillId="0" borderId="24" xfId="0" applyNumberFormat="1" applyFont="1" applyBorder="1" applyAlignment="1">
      <alignment horizontal="center"/>
    </xf>
    <xf numFmtId="14" fontId="14" fillId="0" borderId="25" xfId="0" applyNumberFormat="1" applyFont="1" applyBorder="1" applyAlignment="1">
      <alignment horizontal="center"/>
    </xf>
    <xf numFmtId="0" fontId="16" fillId="0" borderId="25" xfId="0" applyFont="1" applyBorder="1" applyAlignment="1">
      <alignment horizontal="center"/>
    </xf>
    <xf numFmtId="0" fontId="16" fillId="0" borderId="9" xfId="0" applyFont="1" applyFill="1" applyBorder="1" applyAlignment="1">
      <alignment horizontal="center"/>
    </xf>
    <xf numFmtId="0" fontId="16" fillId="0" borderId="26" xfId="0" applyFont="1" applyBorder="1" applyAlignment="1">
      <alignment horizontal="center"/>
    </xf>
    <xf numFmtId="0" fontId="16" fillId="0" borderId="27" xfId="0" applyFont="1" applyFill="1" applyBorder="1" applyAlignment="1">
      <alignment horizontal="center"/>
    </xf>
    <xf numFmtId="0" fontId="16" fillId="0" borderId="25" xfId="0" applyFont="1" applyBorder="1" applyAlignment="1">
      <alignment horizontal="right"/>
    </xf>
    <xf numFmtId="0" fontId="16" fillId="0" borderId="28" xfId="0" applyFont="1" applyFill="1" applyBorder="1" applyAlignment="1">
      <alignment horizontal="center"/>
    </xf>
    <xf numFmtId="164" fontId="14" fillId="0" borderId="12" xfId="0" applyNumberFormat="1" applyFont="1" applyBorder="1" applyAlignment="1">
      <alignment horizontal="center"/>
    </xf>
    <xf numFmtId="167" fontId="14" fillId="0" borderId="12" xfId="0" applyNumberFormat="1" applyFont="1" applyBorder="1"/>
    <xf numFmtId="168" fontId="14" fillId="0" borderId="12" xfId="0" applyNumberFormat="1" applyFont="1" applyBorder="1"/>
    <xf numFmtId="7" fontId="14" fillId="0" borderId="12" xfId="0" applyNumberFormat="1" applyFont="1" applyBorder="1"/>
    <xf numFmtId="168" fontId="14" fillId="0" borderId="12" xfId="0" applyNumberFormat="1" applyFont="1" applyFill="1" applyBorder="1"/>
    <xf numFmtId="172" fontId="14" fillId="0" borderId="28" xfId="14" applyNumberFormat="1" applyFont="1" applyBorder="1"/>
    <xf numFmtId="7" fontId="14" fillId="0" borderId="12" xfId="0" applyNumberFormat="1" applyFont="1" applyFill="1" applyBorder="1"/>
    <xf numFmtId="39" fontId="14" fillId="0" borderId="12" xfId="0" applyNumberFormat="1" applyFont="1" applyBorder="1"/>
    <xf numFmtId="37" fontId="14" fillId="0" borderId="0" xfId="0" applyNumberFormat="1" applyFont="1" applyBorder="1" applyAlignment="1">
      <alignment horizontal="center"/>
    </xf>
    <xf numFmtId="167" fontId="14" fillId="0" borderId="0" xfId="0" applyNumberFormat="1" applyFont="1" applyBorder="1"/>
    <xf numFmtId="172" fontId="14" fillId="0" borderId="25" xfId="14" applyNumberFormat="1" applyFont="1" applyBorder="1"/>
    <xf numFmtId="7" fontId="14" fillId="0" borderId="0" xfId="0" applyNumberFormat="1" applyFont="1" applyFill="1" applyBorder="1"/>
    <xf numFmtId="169" fontId="16" fillId="0" borderId="12" xfId="0" applyNumberFormat="1" applyFont="1" applyFill="1" applyBorder="1" applyAlignment="1">
      <alignment horizontal="center"/>
    </xf>
    <xf numFmtId="37" fontId="16" fillId="0" borderId="12" xfId="0" applyNumberFormat="1" applyFont="1" applyBorder="1"/>
    <xf numFmtId="37" fontId="16" fillId="0" borderId="12" xfId="0" applyNumberFormat="1" applyFont="1" applyBorder="1" applyAlignment="1">
      <alignment horizontal="center"/>
    </xf>
    <xf numFmtId="167" fontId="16" fillId="0" borderId="12" xfId="0" applyNumberFormat="1" applyFont="1" applyBorder="1"/>
    <xf numFmtId="168" fontId="16" fillId="0" borderId="12" xfId="0" applyNumberFormat="1" applyFont="1" applyBorder="1"/>
    <xf numFmtId="7" fontId="16" fillId="0" borderId="12" xfId="0" applyNumberFormat="1" applyFont="1" applyBorder="1"/>
    <xf numFmtId="168" fontId="16" fillId="0" borderId="12" xfId="0" applyNumberFormat="1" applyFont="1" applyFill="1" applyBorder="1"/>
    <xf numFmtId="172" fontId="16" fillId="0" borderId="28" xfId="14" applyNumberFormat="1" applyFont="1" applyFill="1" applyBorder="1"/>
    <xf numFmtId="172" fontId="16" fillId="0" borderId="28" xfId="14" applyNumberFormat="1" applyFont="1" applyBorder="1"/>
    <xf numFmtId="7" fontId="16" fillId="0" borderId="12" xfId="0" applyNumberFormat="1" applyFont="1" applyFill="1" applyBorder="1"/>
    <xf numFmtId="172" fontId="16" fillId="0" borderId="25" xfId="14" applyNumberFormat="1" applyFont="1" applyBorder="1"/>
    <xf numFmtId="167" fontId="16" fillId="0" borderId="0" xfId="0" applyNumberFormat="1" applyFont="1" applyBorder="1"/>
    <xf numFmtId="167" fontId="14" fillId="0" borderId="0" xfId="0" applyNumberFormat="1" applyFont="1" applyFill="1" applyBorder="1"/>
    <xf numFmtId="172" fontId="14" fillId="0" borderId="25" xfId="14" applyNumberFormat="1" applyFont="1" applyFill="1" applyBorder="1"/>
    <xf numFmtId="37" fontId="14" fillId="0" borderId="0" xfId="0" applyNumberFormat="1" applyFont="1" applyFill="1" applyBorder="1" applyAlignment="1">
      <alignment horizontal="center"/>
    </xf>
    <xf numFmtId="37" fontId="16" fillId="0" borderId="12" xfId="0" applyNumberFormat="1" applyFont="1" applyFill="1" applyBorder="1"/>
    <xf numFmtId="37" fontId="16" fillId="0" borderId="12" xfId="0" applyNumberFormat="1" applyFont="1" applyFill="1" applyBorder="1" applyAlignment="1">
      <alignment horizontal="center"/>
    </xf>
    <xf numFmtId="167" fontId="16" fillId="0" borderId="12" xfId="0" applyNumberFormat="1" applyFont="1" applyFill="1" applyBorder="1"/>
    <xf numFmtId="37" fontId="14" fillId="0" borderId="0" xfId="0" applyNumberFormat="1" applyFont="1" applyBorder="1" applyAlignment="1"/>
    <xf numFmtId="167" fontId="14" fillId="0" borderId="0" xfId="0" applyNumberFormat="1" applyFont="1" applyBorder="1" applyAlignment="1"/>
    <xf numFmtId="168" fontId="14" fillId="0" borderId="0" xfId="0" applyNumberFormat="1" applyFont="1" applyBorder="1" applyAlignment="1"/>
    <xf numFmtId="37" fontId="14" fillId="0" borderId="0" xfId="0" applyNumberFormat="1" applyFont="1" applyFill="1" applyBorder="1" applyAlignment="1"/>
    <xf numFmtId="167" fontId="14" fillId="0" borderId="0" xfId="0" applyNumberFormat="1" applyFont="1" applyFill="1" applyBorder="1" applyAlignment="1"/>
    <xf numFmtId="168" fontId="14" fillId="0" borderId="0" xfId="0" applyNumberFormat="1" applyFont="1" applyFill="1" applyBorder="1" applyAlignment="1"/>
    <xf numFmtId="168" fontId="16" fillId="0" borderId="0" xfId="0" applyNumberFormat="1" applyFont="1" applyFill="1" applyBorder="1"/>
    <xf numFmtId="37" fontId="14" fillId="0" borderId="16" xfId="0" applyNumberFormat="1" applyFont="1" applyFill="1" applyBorder="1" applyAlignment="1"/>
    <xf numFmtId="164" fontId="14" fillId="0" borderId="16" xfId="0" applyNumberFormat="1" applyFont="1" applyFill="1" applyBorder="1" applyAlignment="1">
      <alignment horizontal="center"/>
    </xf>
    <xf numFmtId="167" fontId="14" fillId="0" borderId="16" xfId="0" applyNumberFormat="1" applyFont="1" applyFill="1" applyBorder="1" applyAlignment="1"/>
    <xf numFmtId="168" fontId="14" fillId="0" borderId="16" xfId="0" applyNumberFormat="1" applyFont="1" applyFill="1" applyBorder="1" applyAlignment="1"/>
    <xf numFmtId="168" fontId="14" fillId="0" borderId="16" xfId="0" applyNumberFormat="1" applyFont="1" applyFill="1" applyBorder="1"/>
    <xf numFmtId="172" fontId="14" fillId="0" borderId="29" xfId="14" applyNumberFormat="1" applyFont="1" applyBorder="1"/>
    <xf numFmtId="37" fontId="14" fillId="0" borderId="12" xfId="0" applyNumberFormat="1" applyFont="1" applyFill="1" applyBorder="1" applyAlignment="1"/>
    <xf numFmtId="167" fontId="14" fillId="0" borderId="12" xfId="0" applyNumberFormat="1" applyFont="1" applyFill="1" applyBorder="1" applyAlignment="1"/>
    <xf numFmtId="37" fontId="14" fillId="0" borderId="12" xfId="0" applyNumberFormat="1" applyFont="1" applyBorder="1" applyAlignment="1"/>
    <xf numFmtId="167" fontId="14" fillId="0" borderId="12" xfId="0" applyNumberFormat="1" applyFont="1" applyBorder="1" applyAlignment="1"/>
    <xf numFmtId="39" fontId="14" fillId="0" borderId="12" xfId="0" applyNumberFormat="1" applyFont="1" applyFill="1" applyBorder="1"/>
    <xf numFmtId="39" fontId="14" fillId="0" borderId="26" xfId="0" applyNumberFormat="1" applyFont="1" applyBorder="1"/>
    <xf numFmtId="0" fontId="14" fillId="0" borderId="21" xfId="0" applyFont="1" applyBorder="1"/>
    <xf numFmtId="0" fontId="14" fillId="2" borderId="7" xfId="0" applyFont="1" applyFill="1" applyBorder="1" applyAlignment="1">
      <alignment horizontal="center"/>
    </xf>
    <xf numFmtId="7" fontId="16" fillId="0" borderId="0" xfId="0" applyNumberFormat="1" applyFont="1" applyFill="1" applyBorder="1"/>
    <xf numFmtId="7" fontId="14" fillId="0" borderId="0" xfId="0" applyNumberFormat="1" applyFont="1" applyFill="1" applyBorder="1" applyAlignment="1"/>
    <xf numFmtId="7" fontId="14" fillId="0" borderId="16" xfId="0" applyNumberFormat="1" applyFont="1" applyFill="1" applyBorder="1" applyAlignment="1"/>
    <xf numFmtId="39" fontId="14" fillId="0" borderId="12" xfId="0" applyNumberFormat="1" applyFont="1" applyBorder="1" applyAlignment="1"/>
    <xf numFmtId="10" fontId="11" fillId="0" borderId="18" xfId="14" applyNumberFormat="1" applyFont="1" applyFill="1" applyBorder="1" applyAlignment="1">
      <alignment horizontal="center"/>
    </xf>
    <xf numFmtId="9" fontId="3" fillId="0" borderId="0" xfId="4" applyNumberFormat="1" applyFont="1" applyFill="1"/>
    <xf numFmtId="39" fontId="13" fillId="0" borderId="0" xfId="6" applyNumberFormat="1" applyFont="1" applyFill="1"/>
    <xf numFmtId="171" fontId="4" fillId="0" borderId="0" xfId="6" applyFont="1" applyFill="1"/>
    <xf numFmtId="43" fontId="13" fillId="0" borderId="0" xfId="13" quotePrefix="1" applyFont="1" applyFill="1"/>
    <xf numFmtId="39" fontId="3" fillId="0" borderId="0" xfId="15" applyNumberFormat="1" applyFont="1" applyFill="1"/>
    <xf numFmtId="39" fontId="13" fillId="0" borderId="0" xfId="6" applyNumberFormat="1" applyFont="1"/>
    <xf numFmtId="39" fontId="3" fillId="0" borderId="0" xfId="16" applyNumberFormat="1" applyFont="1" applyFill="1" applyAlignment="1">
      <alignment horizontal="right"/>
    </xf>
    <xf numFmtId="0" fontId="14" fillId="0" borderId="22" xfId="0" applyFont="1" applyBorder="1"/>
    <xf numFmtId="173" fontId="14" fillId="0" borderId="0" xfId="17" applyFont="1" applyBorder="1" applyAlignment="1"/>
    <xf numFmtId="173" fontId="17" fillId="0" borderId="0" xfId="17" applyFont="1" applyBorder="1" applyAlignment="1"/>
    <xf numFmtId="180" fontId="14" fillId="0" borderId="0" xfId="3" applyNumberFormat="1" applyFont="1" applyFill="1" applyBorder="1" applyAlignment="1"/>
    <xf numFmtId="5" fontId="14" fillId="0" borderId="0" xfId="17" applyNumberFormat="1" applyFont="1" applyFill="1" applyBorder="1" applyAlignment="1"/>
    <xf numFmtId="173" fontId="14" fillId="0" borderId="0" xfId="0" applyNumberFormat="1" applyFont="1" applyBorder="1" applyAlignment="1" applyProtection="1">
      <alignment horizontal="center"/>
    </xf>
    <xf numFmtId="173" fontId="14" fillId="0" borderId="0" xfId="17" applyNumberFormat="1" applyFont="1" applyBorder="1" applyAlignment="1" applyProtection="1"/>
    <xf numFmtId="5" fontId="14" fillId="0" borderId="0" xfId="17" applyNumberFormat="1" applyFont="1" applyBorder="1" applyAlignment="1"/>
    <xf numFmtId="5" fontId="14" fillId="0" borderId="0" xfId="0" applyNumberFormat="1" applyFont="1" applyBorder="1" applyAlignment="1" applyProtection="1"/>
    <xf numFmtId="5" fontId="14" fillId="0" borderId="0" xfId="0" applyNumberFormat="1" applyFont="1" applyBorder="1" applyAlignment="1"/>
    <xf numFmtId="173" fontId="16" fillId="0" borderId="0" xfId="17" applyFont="1" applyFill="1" applyBorder="1" applyAlignment="1"/>
    <xf numFmtId="0" fontId="14" fillId="0" borderId="0" xfId="0" applyFont="1" applyFill="1" applyBorder="1" applyAlignment="1"/>
    <xf numFmtId="5" fontId="14" fillId="0" borderId="25" xfId="17" applyNumberFormat="1" applyFont="1" applyFill="1" applyBorder="1" applyAlignment="1"/>
    <xf numFmtId="173" fontId="14" fillId="0" borderId="0" xfId="17" applyFont="1" applyFill="1" applyBorder="1" applyAlignment="1"/>
    <xf numFmtId="5" fontId="14" fillId="0" borderId="0" xfId="17" applyNumberFormat="1" applyFont="1" applyFill="1" applyBorder="1" applyAlignment="1" applyProtection="1"/>
    <xf numFmtId="5" fontId="14" fillId="0" borderId="0" xfId="0" applyNumberFormat="1" applyFont="1" applyFill="1" applyBorder="1" applyAlignment="1"/>
    <xf numFmtId="5" fontId="14" fillId="0" borderId="25" xfId="0" applyNumberFormat="1" applyFont="1" applyFill="1" applyBorder="1" applyAlignment="1"/>
    <xf numFmtId="5" fontId="14" fillId="0" borderId="30" xfId="17" applyNumberFormat="1" applyFont="1" applyBorder="1" applyAlignment="1"/>
    <xf numFmtId="174" fontId="14" fillId="0" borderId="0" xfId="17" applyNumberFormat="1" applyFont="1" applyBorder="1" applyAlignment="1" applyProtection="1"/>
    <xf numFmtId="37" fontId="14" fillId="0" borderId="25" xfId="17" applyNumberFormat="1" applyFont="1" applyFill="1" applyBorder="1" applyAlignment="1"/>
    <xf numFmtId="37" fontId="14" fillId="0" borderId="0" xfId="17" applyNumberFormat="1" applyFont="1" applyBorder="1" applyAlignment="1"/>
    <xf numFmtId="37" fontId="14" fillId="0" borderId="28" xfId="17" applyNumberFormat="1" applyFont="1" applyFill="1" applyBorder="1" applyAlignment="1"/>
    <xf numFmtId="175" fontId="14" fillId="0" borderId="0" xfId="17" applyNumberFormat="1" applyFont="1" applyBorder="1" applyAlignment="1"/>
    <xf numFmtId="165" fontId="14" fillId="0" borderId="0" xfId="2" applyNumberFormat="1" applyFont="1" applyBorder="1" applyAlignment="1"/>
    <xf numFmtId="165" fontId="14" fillId="0" borderId="25" xfId="2" applyNumberFormat="1" applyFont="1" applyFill="1" applyBorder="1" applyAlignment="1"/>
    <xf numFmtId="37" fontId="14" fillId="0" borderId="0" xfId="17" applyNumberFormat="1" applyFont="1" applyFill="1" applyBorder="1" applyAlignment="1"/>
    <xf numFmtId="170" fontId="14" fillId="0" borderId="0" xfId="1" applyNumberFormat="1" applyFont="1" applyBorder="1" applyAlignment="1" applyProtection="1">
      <alignment horizontal="center"/>
    </xf>
    <xf numFmtId="0" fontId="17" fillId="0" borderId="0" xfId="0" applyFont="1" applyFill="1" applyBorder="1"/>
    <xf numFmtId="166" fontId="14" fillId="0" borderId="0" xfId="17" applyNumberFormat="1" applyFont="1" applyBorder="1" applyAlignment="1" applyProtection="1"/>
    <xf numFmtId="166" fontId="14" fillId="0" borderId="23" xfId="17" applyNumberFormat="1" applyFont="1" applyFill="1" applyBorder="1" applyAlignment="1" applyProtection="1"/>
    <xf numFmtId="166" fontId="14" fillId="0" borderId="32" xfId="17" applyNumberFormat="1" applyFont="1" applyFill="1" applyBorder="1" applyAlignment="1" applyProtection="1"/>
    <xf numFmtId="5" fontId="14" fillId="0" borderId="0" xfId="0" applyNumberFormat="1" applyFont="1" applyBorder="1" applyAlignment="1">
      <alignment horizontal="right"/>
    </xf>
    <xf numFmtId="175" fontId="14" fillId="0" borderId="0" xfId="17" applyNumberFormat="1" applyFont="1" applyBorder="1"/>
    <xf numFmtId="174" fontId="14" fillId="0" borderId="0" xfId="17" applyNumberFormat="1" applyFont="1" applyBorder="1" applyProtection="1"/>
    <xf numFmtId="9" fontId="14" fillId="0" borderId="0" xfId="2" applyFont="1" applyFill="1" applyBorder="1"/>
    <xf numFmtId="9" fontId="14" fillId="0" borderId="0" xfId="2" applyNumberFormat="1" applyFont="1" applyFill="1" applyBorder="1"/>
    <xf numFmtId="44" fontId="14" fillId="0" borderId="0" xfId="0" applyNumberFormat="1" applyFont="1" applyFill="1" applyBorder="1"/>
    <xf numFmtId="0" fontId="14" fillId="0" borderId="28" xfId="0" applyFont="1" applyFill="1" applyBorder="1" applyAlignment="1">
      <alignment horizontal="center"/>
    </xf>
    <xf numFmtId="0" fontId="14" fillId="0" borderId="25" xfId="0" applyFont="1" applyFill="1" applyBorder="1" applyAlignment="1">
      <alignment horizontal="center"/>
    </xf>
    <xf numFmtId="173" fontId="17" fillId="0" borderId="0" xfId="17" applyFont="1" applyFill="1" applyBorder="1" applyAlignment="1"/>
    <xf numFmtId="173" fontId="14" fillId="0" borderId="0" xfId="0" applyNumberFormat="1" applyFont="1" applyFill="1" applyBorder="1" applyAlignment="1" applyProtection="1">
      <alignment horizontal="center"/>
    </xf>
    <xf numFmtId="173" fontId="14" fillId="0" borderId="0" xfId="17" applyNumberFormat="1" applyFont="1" applyFill="1" applyBorder="1" applyAlignment="1" applyProtection="1"/>
    <xf numFmtId="5" fontId="14" fillId="0" borderId="25" xfId="0" applyNumberFormat="1" applyFont="1" applyFill="1" applyBorder="1" applyAlignment="1" applyProtection="1"/>
    <xf numFmtId="5" fontId="14" fillId="0" borderId="0" xfId="0" applyNumberFormat="1" applyFont="1" applyFill="1" applyBorder="1" applyAlignment="1" applyProtection="1"/>
    <xf numFmtId="173" fontId="16" fillId="0" borderId="30" xfId="17" applyFont="1" applyFill="1" applyBorder="1" applyAlignment="1"/>
    <xf numFmtId="173" fontId="14" fillId="0" borderId="30" xfId="17" applyFont="1" applyFill="1" applyBorder="1" applyAlignment="1"/>
    <xf numFmtId="5" fontId="14" fillId="0" borderId="30" xfId="17" applyNumberFormat="1" applyFont="1" applyFill="1" applyBorder="1" applyAlignment="1"/>
    <xf numFmtId="5" fontId="14" fillId="0" borderId="31" xfId="17" applyNumberFormat="1" applyFont="1" applyFill="1" applyBorder="1" applyAlignment="1"/>
    <xf numFmtId="174" fontId="14" fillId="0" borderId="0" xfId="17" applyNumberFormat="1" applyFont="1" applyFill="1" applyBorder="1" applyAlignment="1" applyProtection="1"/>
    <xf numFmtId="37" fontId="14" fillId="0" borderId="25" xfId="0" applyNumberFormat="1" applyFont="1" applyFill="1" applyBorder="1" applyAlignment="1"/>
    <xf numFmtId="173" fontId="14" fillId="0" borderId="12" xfId="17" applyFont="1" applyFill="1" applyBorder="1" applyAlignment="1"/>
    <xf numFmtId="37" fontId="14" fillId="0" borderId="12" xfId="17" applyNumberFormat="1" applyFont="1" applyFill="1" applyBorder="1" applyAlignment="1"/>
    <xf numFmtId="170" fontId="14" fillId="0" borderId="0" xfId="1" applyNumberFormat="1" applyFont="1" applyFill="1" applyBorder="1" applyAlignment="1"/>
    <xf numFmtId="175" fontId="14" fillId="0" borderId="0" xfId="17" applyNumberFormat="1" applyFont="1" applyFill="1" applyBorder="1" applyAlignment="1"/>
    <xf numFmtId="165" fontId="14" fillId="0" borderId="0" xfId="2" applyNumberFormat="1" applyFont="1" applyFill="1" applyBorder="1" applyAlignment="1"/>
    <xf numFmtId="173" fontId="14" fillId="0" borderId="23" xfId="17" applyFont="1" applyFill="1" applyBorder="1" applyAlignment="1"/>
    <xf numFmtId="37" fontId="14" fillId="0" borderId="23" xfId="17" applyNumberFormat="1" applyFont="1" applyFill="1" applyBorder="1" applyAlignment="1"/>
    <xf numFmtId="37" fontId="14" fillId="0" borderId="32" xfId="17" applyNumberFormat="1" applyFont="1" applyFill="1" applyBorder="1" applyAlignment="1"/>
    <xf numFmtId="37" fontId="14" fillId="0" borderId="25" xfId="17" applyNumberFormat="1" applyFont="1" applyFill="1" applyBorder="1" applyAlignment="1" applyProtection="1"/>
    <xf numFmtId="173" fontId="14" fillId="0" borderId="4" xfId="17" applyFont="1" applyFill="1" applyBorder="1" applyAlignment="1"/>
    <xf numFmtId="37" fontId="14" fillId="0" borderId="4" xfId="17" applyNumberFormat="1" applyFont="1" applyFill="1" applyBorder="1" applyAlignment="1"/>
    <xf numFmtId="37" fontId="14" fillId="0" borderId="33" xfId="17" applyNumberFormat="1" applyFont="1" applyFill="1" applyBorder="1" applyAlignment="1" applyProtection="1"/>
    <xf numFmtId="173" fontId="16" fillId="0" borderId="19" xfId="17" applyFont="1" applyFill="1" applyBorder="1" applyAlignment="1"/>
    <xf numFmtId="166" fontId="14" fillId="0" borderId="0" xfId="17" applyNumberFormat="1" applyFont="1" applyFill="1" applyBorder="1" applyAlignment="1" applyProtection="1"/>
    <xf numFmtId="166" fontId="14" fillId="0" borderId="25" xfId="17" applyNumberFormat="1" applyFont="1" applyFill="1" applyBorder="1" applyAlignment="1" applyProtection="1"/>
    <xf numFmtId="0" fontId="14" fillId="0" borderId="4" xfId="0" applyFont="1" applyFill="1" applyBorder="1"/>
    <xf numFmtId="5" fontId="14" fillId="0" borderId="4" xfId="17" applyNumberFormat="1" applyFont="1" applyFill="1" applyBorder="1" applyAlignment="1"/>
    <xf numFmtId="5" fontId="14" fillId="0" borderId="33" xfId="17" applyNumberFormat="1" applyFont="1" applyFill="1" applyBorder="1" applyAlignment="1"/>
    <xf numFmtId="0" fontId="14" fillId="0" borderId="25" xfId="0" applyFont="1" applyFill="1" applyBorder="1"/>
    <xf numFmtId="0" fontId="16" fillId="0" borderId="23" xfId="0" applyFont="1" applyFill="1" applyBorder="1"/>
    <xf numFmtId="174" fontId="14" fillId="0" borderId="0" xfId="17" applyNumberFormat="1" applyFont="1" applyFill="1" applyBorder="1" applyAlignment="1" applyProtection="1">
      <alignment horizontal="left"/>
    </xf>
    <xf numFmtId="37" fontId="14" fillId="0" borderId="0" xfId="17" applyNumberFormat="1" applyFont="1" applyFill="1" applyBorder="1" applyAlignment="1" applyProtection="1"/>
    <xf numFmtId="37" fontId="14" fillId="0" borderId="0" xfId="0" applyNumberFormat="1" applyFont="1" applyFill="1" applyBorder="1" applyAlignment="1">
      <alignment horizontal="right"/>
    </xf>
    <xf numFmtId="168" fontId="14" fillId="0" borderId="0" xfId="0" applyNumberFormat="1" applyFont="1" applyFill="1" applyBorder="1" applyAlignment="1">
      <alignment horizontal="right"/>
    </xf>
    <xf numFmtId="5" fontId="14" fillId="0" borderId="0" xfId="0" applyNumberFormat="1" applyFont="1" applyFill="1" applyBorder="1" applyAlignment="1">
      <alignment horizontal="right"/>
    </xf>
    <xf numFmtId="175" fontId="14" fillId="0" borderId="0" xfId="17" applyNumberFormat="1" applyFont="1" applyFill="1" applyBorder="1"/>
    <xf numFmtId="174" fontId="14" fillId="0" borderId="0" xfId="17" applyNumberFormat="1" applyFont="1" applyFill="1" applyBorder="1" applyProtection="1"/>
    <xf numFmtId="0" fontId="14" fillId="0" borderId="0" xfId="0" quotePrefix="1" applyFont="1" applyFill="1"/>
    <xf numFmtId="0" fontId="14" fillId="0" borderId="0" xfId="0" quotePrefix="1" applyFont="1" applyFill="1" applyAlignment="1">
      <alignment horizontal="center"/>
    </xf>
    <xf numFmtId="0" fontId="14" fillId="0" borderId="0" xfId="0" quotePrefix="1" applyFont="1" applyFill="1" applyBorder="1" applyAlignment="1">
      <alignment horizontal="center"/>
    </xf>
    <xf numFmtId="0" fontId="14" fillId="0" borderId="24" xfId="0" quotePrefix="1" applyFont="1" applyFill="1" applyBorder="1" applyAlignment="1">
      <alignment horizontal="center"/>
    </xf>
    <xf numFmtId="165" fontId="14" fillId="0" borderId="20" xfId="17" applyNumberFormat="1" applyFont="1" applyFill="1" applyBorder="1" applyAlignment="1" applyProtection="1"/>
    <xf numFmtId="165" fontId="14" fillId="0" borderId="0" xfId="17" applyNumberFormat="1" applyFont="1" applyFill="1" applyBorder="1" applyAlignment="1" applyProtection="1"/>
    <xf numFmtId="165" fontId="14" fillId="0" borderId="4" xfId="17" applyNumberFormat="1" applyFont="1" applyFill="1" applyBorder="1" applyAlignment="1" applyProtection="1"/>
    <xf numFmtId="0" fontId="14" fillId="0" borderId="0" xfId="0" quotePrefix="1" applyFont="1" applyBorder="1" applyAlignment="1">
      <alignment horizontal="center"/>
    </xf>
    <xf numFmtId="173" fontId="16" fillId="0" borderId="0" xfId="0" applyNumberFormat="1" applyFont="1" applyBorder="1" applyAlignment="1" applyProtection="1">
      <alignment horizontal="center"/>
    </xf>
    <xf numFmtId="10" fontId="14" fillId="0" borderId="0" xfId="2" applyNumberFormat="1" applyFont="1" applyBorder="1" applyAlignment="1" applyProtection="1"/>
    <xf numFmtId="170" fontId="14" fillId="0" borderId="0" xfId="1" applyNumberFormat="1" applyFont="1" applyFill="1" applyBorder="1"/>
    <xf numFmtId="37" fontId="16" fillId="0" borderId="0" xfId="0" applyNumberFormat="1" applyFont="1" applyBorder="1" applyAlignment="1"/>
    <xf numFmtId="10" fontId="14" fillId="0" borderId="0" xfId="2" applyNumberFormat="1" applyFont="1" applyBorder="1" applyAlignment="1"/>
    <xf numFmtId="0" fontId="14" fillId="0" borderId="0" xfId="0" quotePrefix="1" applyFont="1" applyAlignment="1">
      <alignment horizontal="center"/>
    </xf>
    <xf numFmtId="165" fontId="14" fillId="0" borderId="0" xfId="17" applyNumberFormat="1" applyFont="1" applyBorder="1" applyAlignment="1" applyProtection="1"/>
    <xf numFmtId="0" fontId="18" fillId="0" borderId="0" xfId="0" applyFont="1" applyFill="1" applyBorder="1" applyAlignment="1">
      <alignment horizontal="center"/>
    </xf>
    <xf numFmtId="176" fontId="14" fillId="0" borderId="0" xfId="0" applyNumberFormat="1" applyFont="1" applyFill="1" applyBorder="1"/>
    <xf numFmtId="0" fontId="14" fillId="0" borderId="0" xfId="0" quotePrefix="1" applyFont="1" applyFill="1" applyBorder="1"/>
    <xf numFmtId="5" fontId="14" fillId="0" borderId="12" xfId="0" applyNumberFormat="1" applyFont="1" applyFill="1" applyBorder="1"/>
    <xf numFmtId="177" fontId="14" fillId="0" borderId="0" xfId="0" applyNumberFormat="1" applyFont="1" applyFill="1"/>
    <xf numFmtId="178" fontId="14" fillId="0" borderId="0" xfId="0" applyNumberFormat="1" applyFont="1" applyFill="1" applyAlignment="1">
      <alignment horizontal="center"/>
    </xf>
    <xf numFmtId="165" fontId="14" fillId="0" borderId="0" xfId="0" applyNumberFormat="1" applyFont="1" applyFill="1" applyAlignment="1" applyProtection="1">
      <alignment horizontal="center"/>
    </xf>
    <xf numFmtId="0" fontId="14" fillId="0" borderId="0" xfId="0" applyFont="1" applyFill="1" applyAlignment="1">
      <alignment horizontal="right"/>
    </xf>
    <xf numFmtId="0" fontId="18" fillId="0" borderId="0" xfId="0" applyFont="1" applyFill="1" applyAlignment="1">
      <alignment horizontal="center"/>
    </xf>
    <xf numFmtId="178" fontId="14" fillId="0" borderId="0" xfId="0" applyNumberFormat="1" applyFont="1" applyFill="1"/>
    <xf numFmtId="179" fontId="14" fillId="0" borderId="0" xfId="0" applyNumberFormat="1" applyFont="1" applyFill="1"/>
    <xf numFmtId="181" fontId="14" fillId="0" borderId="0" xfId="0" applyNumberFormat="1" applyFont="1" applyFill="1" applyAlignment="1">
      <alignment horizontal="center"/>
    </xf>
    <xf numFmtId="0" fontId="2" fillId="3" borderId="0" xfId="0" applyFont="1" applyFill="1" applyBorder="1"/>
    <xf numFmtId="0" fontId="3" fillId="3" borderId="0" xfId="0" applyFont="1" applyFill="1"/>
    <xf numFmtId="0" fontId="3" fillId="3" borderId="0" xfId="0" applyFont="1" applyFill="1" applyAlignment="1">
      <alignment horizontal="center"/>
    </xf>
    <xf numFmtId="0" fontId="8" fillId="3" borderId="0" xfId="0" applyFont="1" applyFill="1" applyAlignment="1">
      <alignment horizontal="center"/>
    </xf>
    <xf numFmtId="0" fontId="8" fillId="3" borderId="0" xfId="0" applyFont="1" applyFill="1"/>
    <xf numFmtId="0" fontId="7" fillId="3" borderId="0" xfId="0" applyFont="1" applyFill="1"/>
    <xf numFmtId="5" fontId="3" fillId="3" borderId="0" xfId="0" applyNumberFormat="1" applyFont="1" applyFill="1"/>
    <xf numFmtId="37" fontId="3" fillId="3" borderId="0" xfId="0" applyNumberFormat="1" applyFont="1" applyFill="1"/>
    <xf numFmtId="37" fontId="3" fillId="3" borderId="12" xfId="0" applyNumberFormat="1" applyFont="1" applyFill="1" applyBorder="1"/>
    <xf numFmtId="0" fontId="4" fillId="3" borderId="0" xfId="0" applyFont="1" applyFill="1" applyAlignment="1">
      <alignment horizontal="left" indent="2"/>
    </xf>
    <xf numFmtId="0" fontId="4" fillId="3" borderId="0" xfId="0" applyFont="1" applyFill="1"/>
    <xf numFmtId="5" fontId="4" fillId="3" borderId="23" xfId="0" applyNumberFormat="1" applyFont="1" applyFill="1" applyBorder="1"/>
    <xf numFmtId="0" fontId="4" fillId="3" borderId="0" xfId="0" quotePrefix="1" applyFont="1" applyFill="1"/>
    <xf numFmtId="0" fontId="3" fillId="3" borderId="0" xfId="0" quotePrefix="1" applyFont="1" applyFill="1"/>
    <xf numFmtId="5" fontId="4" fillId="3" borderId="0" xfId="3" applyNumberFormat="1" applyFont="1" applyFill="1"/>
    <xf numFmtId="37" fontId="4" fillId="3" borderId="0" xfId="0" applyNumberFormat="1" applyFont="1" applyFill="1"/>
    <xf numFmtId="10" fontId="4" fillId="3" borderId="0" xfId="14" applyNumberFormat="1" applyFont="1" applyFill="1"/>
    <xf numFmtId="171" fontId="4" fillId="0" borderId="0" xfId="6" quotePrefix="1" applyFont="1" applyAlignment="1">
      <alignment horizontal="center"/>
    </xf>
    <xf numFmtId="0" fontId="4" fillId="0" borderId="0" xfId="0" quotePrefix="1" applyFont="1" applyFill="1" applyAlignment="1">
      <alignment horizontal="center"/>
    </xf>
    <xf numFmtId="37" fontId="16" fillId="0" borderId="0" xfId="0" applyNumberFormat="1" applyFont="1" applyAlignment="1" applyProtection="1">
      <alignment horizontal="left" wrapText="1"/>
    </xf>
    <xf numFmtId="0" fontId="14" fillId="0" borderId="0" xfId="0" applyFont="1" applyAlignment="1">
      <alignment wrapText="1"/>
    </xf>
    <xf numFmtId="0" fontId="16" fillId="0" borderId="0" xfId="0" applyFont="1" applyBorder="1" applyAlignment="1">
      <alignment wrapText="1"/>
    </xf>
    <xf numFmtId="0" fontId="16" fillId="0" borderId="0" xfId="0" applyFont="1" applyFill="1" applyBorder="1" applyAlignment="1">
      <alignment horizontal="center"/>
    </xf>
    <xf numFmtId="37" fontId="14" fillId="0" borderId="0" xfId="0" applyNumberFormat="1" applyFont="1" applyFill="1" applyBorder="1" applyAlignment="1">
      <alignment horizontal="center"/>
    </xf>
    <xf numFmtId="0" fontId="14" fillId="0" borderId="0" xfId="0" applyFont="1" applyFill="1" applyBorder="1" applyAlignment="1">
      <alignment horizontal="center"/>
    </xf>
  </cellXfs>
  <cellStyles count="20">
    <cellStyle name="Comma" xfId="1" builtinId="3"/>
    <cellStyle name="Comma 10 2" xfId="13" xr:uid="{00000000-0005-0000-0000-000001000000}"/>
    <cellStyle name="Comma 11" xfId="11" xr:uid="{00000000-0005-0000-0000-000002000000}"/>
    <cellStyle name="Comma 2 2" xfId="10" xr:uid="{00000000-0005-0000-0000-000003000000}"/>
    <cellStyle name="Comma 3" xfId="7" xr:uid="{00000000-0005-0000-0000-000004000000}"/>
    <cellStyle name="Currency" xfId="3" builtinId="4"/>
    <cellStyle name="Normal" xfId="0" builtinId="0"/>
    <cellStyle name="Normal 32" xfId="18" xr:uid="{00000000-0005-0000-0000-000007000000}"/>
    <cellStyle name="Normal 33" xfId="19" xr:uid="{00000000-0005-0000-0000-000008000000}"/>
    <cellStyle name="Normal_186302" xfId="16" xr:uid="{00000000-0005-0000-0000-000009000000}"/>
    <cellStyle name="Normal_2007-08 Flowing dispatch" xfId="17" xr:uid="{00000000-0005-0000-0000-00000A000000}"/>
    <cellStyle name="Normal_4qtr e-workpapers Gas Cost Deferral section pgs1-6" xfId="9" xr:uid="{00000000-0005-0000-0000-00000B000000}"/>
    <cellStyle name="Normal_4th quarter corrections with staff expanded" xfId="6" xr:uid="{00000000-0005-0000-0000-00000C000000}"/>
    <cellStyle name="Normal_4th quarter corrections with staff expanded 2" xfId="12" xr:uid="{00000000-0005-0000-0000-00000D000000}"/>
    <cellStyle name="Normal_4th quarter corrections with staff expanded 2 3" xfId="8" xr:uid="{00000000-0005-0000-0000-00000E000000}"/>
    <cellStyle name="Normal_4th quarter corrections with staff expanded 3" xfId="15" xr:uid="{00000000-0005-0000-0000-00000F000000}"/>
    <cellStyle name="Normal_Deferred Accounts Summary 02qtr06" xfId="4" xr:uid="{00000000-0005-0000-0000-000010000000}"/>
    <cellStyle name="Normal_oregon technical incr for August 2002 filing" xfId="5" xr:uid="{00000000-0005-0000-0000-000011000000}"/>
    <cellStyle name="Percent" xfId="2" builtinId="5"/>
    <cellStyle name="Percent 3" xfId="14" xr:uid="{00000000-0005-0000-0000-000013000000}"/>
  </cellStyles>
  <dxfs count="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Rate%20Development%20file%20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19/4%20-%20Gas%20Costs%20Development/NWN%202019-20%20PGA%20gas%20cost%20development%20file%20September%20filing_W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30">
          <cell r="B30">
            <v>4.1579999999999999E-2</v>
          </cell>
        </row>
        <row r="63">
          <cell r="B63">
            <v>44136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Winter WACOG WA"/>
      <sheetName val="Derivation of Demand rates WA"/>
      <sheetName val="Demand Charges"/>
      <sheetName val="Total Commodity Summary"/>
      <sheetName val="Commodity Cost from Vol Pipe"/>
      <sheetName val="Hedged Spot Dispatch &amp; Cost"/>
      <sheetName val="Commodity Cost from Supply"/>
      <sheetName val="Commodity Supply Dispatch"/>
      <sheetName val="download for JV28A"/>
      <sheetName val="Commodity Cost from Supply VERT"/>
      <sheetName val="Commodity Cost from Storage"/>
      <sheetName val="Storage Dispatch"/>
      <sheetName val="Index Prices"/>
      <sheetName val="Line loss"/>
      <sheetName val="Fuel factors"/>
      <sheetName val="General Inputs"/>
      <sheetName val="Spot contracts"/>
      <sheetName val="Supply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E10">
            <v>4.1579999999999999E-2</v>
          </cell>
        </row>
      </sheetData>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showGridLines="0" tabSelected="1" zoomScale="90" zoomScaleNormal="90" workbookViewId="0">
      <selection activeCell="J26" sqref="J26"/>
    </sheetView>
  </sheetViews>
  <sheetFormatPr defaultColWidth="8" defaultRowHeight="15" x14ac:dyDescent="0.25"/>
  <cols>
    <col min="1" max="1" width="4.140625" style="122" customWidth="1"/>
    <col min="2" max="2" width="15" style="140" customWidth="1"/>
    <col min="3" max="3" width="8" style="140"/>
    <col min="4" max="10" width="12.7109375" style="140" customWidth="1"/>
    <col min="11" max="23" width="13.5703125" style="122" customWidth="1"/>
    <col min="24" max="16384" width="8" style="122"/>
  </cols>
  <sheetData>
    <row r="1" spans="1:10" x14ac:dyDescent="0.25">
      <c r="A1" s="174" t="s">
        <v>0</v>
      </c>
    </row>
    <row r="2" spans="1:10" x14ac:dyDescent="0.25">
      <c r="A2" s="174" t="s">
        <v>1</v>
      </c>
    </row>
    <row r="3" spans="1:10" x14ac:dyDescent="0.25">
      <c r="A3" s="174" t="s">
        <v>287</v>
      </c>
    </row>
    <row r="4" spans="1:10" x14ac:dyDescent="0.25">
      <c r="A4" s="174" t="s">
        <v>76</v>
      </c>
    </row>
    <row r="6" spans="1:10" x14ac:dyDescent="0.25">
      <c r="A6" s="174"/>
      <c r="B6" s="175"/>
      <c r="C6" s="175"/>
      <c r="D6" s="175"/>
      <c r="E6" s="175"/>
      <c r="F6" s="141"/>
      <c r="H6" s="141"/>
    </row>
    <row r="7" spans="1:10" x14ac:dyDescent="0.25">
      <c r="A7" s="138">
        <v>1</v>
      </c>
      <c r="F7" s="141"/>
      <c r="G7" s="141"/>
    </row>
    <row r="8" spans="1:10" ht="20.25" customHeight="1" x14ac:dyDescent="0.25">
      <c r="A8" s="138">
        <f t="shared" ref="A8:A71" si="0">+A7+1</f>
        <v>2</v>
      </c>
      <c r="D8" s="144"/>
      <c r="E8" s="144"/>
      <c r="F8" s="141"/>
    </row>
    <row r="9" spans="1:10" ht="24.75" customHeight="1" x14ac:dyDescent="0.25">
      <c r="A9" s="138">
        <f t="shared" si="0"/>
        <v>3</v>
      </c>
      <c r="D9" s="142" t="s">
        <v>77</v>
      </c>
      <c r="E9" s="142" t="s">
        <v>77</v>
      </c>
      <c r="F9" s="142" t="s">
        <v>78</v>
      </c>
      <c r="G9" s="142" t="s">
        <v>78</v>
      </c>
      <c r="H9" s="142" t="s">
        <v>78</v>
      </c>
      <c r="I9" s="142"/>
      <c r="J9" s="142"/>
    </row>
    <row r="10" spans="1:10" s="147" customFormat="1" ht="55.5" customHeight="1" thickBot="1" x14ac:dyDescent="0.3">
      <c r="A10" s="138">
        <f t="shared" si="0"/>
        <v>4</v>
      </c>
      <c r="B10" s="140"/>
      <c r="C10" s="140"/>
      <c r="D10" s="145" t="s">
        <v>79</v>
      </c>
      <c r="E10" s="145" t="s">
        <v>80</v>
      </c>
      <c r="F10" s="145" t="s">
        <v>61</v>
      </c>
      <c r="G10" s="145" t="s">
        <v>81</v>
      </c>
      <c r="H10" s="145" t="s">
        <v>82</v>
      </c>
      <c r="I10" s="145" t="s">
        <v>83</v>
      </c>
      <c r="J10" s="145" t="s">
        <v>84</v>
      </c>
    </row>
    <row r="11" spans="1:10" s="147" customFormat="1" x14ac:dyDescent="0.25">
      <c r="A11" s="138">
        <f t="shared" si="0"/>
        <v>5</v>
      </c>
      <c r="B11" s="140"/>
      <c r="C11" s="140"/>
      <c r="D11" s="149"/>
      <c r="E11" s="149"/>
      <c r="F11" s="149"/>
      <c r="G11" s="149"/>
      <c r="H11" s="150"/>
      <c r="I11" s="150" t="s">
        <v>288</v>
      </c>
      <c r="J11" s="150" t="s">
        <v>289</v>
      </c>
    </row>
    <row r="12" spans="1:10" s="147" customFormat="1" x14ac:dyDescent="0.25">
      <c r="A12" s="138">
        <f t="shared" si="0"/>
        <v>6</v>
      </c>
      <c r="B12" s="152" t="s">
        <v>16</v>
      </c>
      <c r="C12" s="152" t="s">
        <v>17</v>
      </c>
      <c r="D12" s="154" t="s">
        <v>18</v>
      </c>
      <c r="E12" s="154" t="s">
        <v>19</v>
      </c>
      <c r="F12" s="154" t="s">
        <v>20</v>
      </c>
      <c r="G12" s="154" t="s">
        <v>21</v>
      </c>
      <c r="H12" s="154" t="s">
        <v>22</v>
      </c>
      <c r="I12" s="154" t="s">
        <v>70</v>
      </c>
      <c r="J12" s="154" t="s">
        <v>23</v>
      </c>
    </row>
    <row r="13" spans="1:10" x14ac:dyDescent="0.25">
      <c r="A13" s="138">
        <f t="shared" si="0"/>
        <v>7</v>
      </c>
      <c r="B13" s="155" t="s">
        <v>29</v>
      </c>
      <c r="C13" s="155"/>
      <c r="D13" s="156">
        <v>5.8519999999999996E-2</v>
      </c>
      <c r="E13" s="156">
        <v>6.3799999999999968E-3</v>
      </c>
      <c r="F13" s="156">
        <v>6.7799999999999996E-3</v>
      </c>
      <c r="G13" s="156">
        <v>-1.609E-2</v>
      </c>
      <c r="H13" s="156">
        <v>0</v>
      </c>
      <c r="I13" s="156">
        <v>-9.3100000000000006E-3</v>
      </c>
      <c r="J13" s="156">
        <v>-1.5689999999999996E-2</v>
      </c>
    </row>
    <row r="14" spans="1:10" x14ac:dyDescent="0.25">
      <c r="A14" s="138">
        <f t="shared" si="0"/>
        <v>8</v>
      </c>
      <c r="B14" s="155" t="s">
        <v>30</v>
      </c>
      <c r="C14" s="155"/>
      <c r="D14" s="156">
        <v>4.9410000000000009E-2</v>
      </c>
      <c r="E14" s="156">
        <v>6.3799999999999968E-3</v>
      </c>
      <c r="F14" s="156">
        <v>6.7799999999999996E-3</v>
      </c>
      <c r="G14" s="156">
        <v>-1.609E-2</v>
      </c>
      <c r="H14" s="156">
        <v>0</v>
      </c>
      <c r="I14" s="156">
        <v>-9.3100000000000006E-3</v>
      </c>
      <c r="J14" s="156">
        <v>-1.5689999999999996E-2</v>
      </c>
    </row>
    <row r="15" spans="1:10" x14ac:dyDescent="0.25">
      <c r="A15" s="138">
        <f t="shared" si="0"/>
        <v>9</v>
      </c>
      <c r="B15" s="155" t="s">
        <v>31</v>
      </c>
      <c r="C15" s="155"/>
      <c r="D15" s="156">
        <v>3.8239999999999996E-2</v>
      </c>
      <c r="E15" s="156">
        <v>6.3799999999999968E-3</v>
      </c>
      <c r="F15" s="156">
        <v>6.7799999999999996E-3</v>
      </c>
      <c r="G15" s="156">
        <v>-1.609E-2</v>
      </c>
      <c r="H15" s="156">
        <v>0</v>
      </c>
      <c r="I15" s="156">
        <v>-9.3100000000000006E-3</v>
      </c>
      <c r="J15" s="156">
        <v>-1.5689999999999996E-2</v>
      </c>
    </row>
    <row r="16" spans="1:10" x14ac:dyDescent="0.25">
      <c r="A16" s="138">
        <f t="shared" si="0"/>
        <v>10</v>
      </c>
      <c r="B16" s="155" t="s">
        <v>32</v>
      </c>
      <c r="C16" s="155"/>
      <c r="D16" s="156">
        <v>3.4699999999999995E-2</v>
      </c>
      <c r="E16" s="156">
        <v>6.3799999999999968E-3</v>
      </c>
      <c r="F16" s="156">
        <v>6.7799999999999996E-3</v>
      </c>
      <c r="G16" s="156">
        <v>-1.609E-2</v>
      </c>
      <c r="H16" s="156">
        <v>0</v>
      </c>
      <c r="I16" s="156">
        <v>-9.3100000000000006E-3</v>
      </c>
      <c r="J16" s="156">
        <v>-1.5689999999999996E-2</v>
      </c>
    </row>
    <row r="17" spans="1:10" x14ac:dyDescent="0.25">
      <c r="A17" s="138">
        <f t="shared" si="0"/>
        <v>11</v>
      </c>
      <c r="B17" s="155" t="s">
        <v>33</v>
      </c>
      <c r="C17" s="155"/>
      <c r="D17" s="156">
        <v>-1.3350000000000002E-2</v>
      </c>
      <c r="E17" s="156">
        <v>6.3799999999999968E-3</v>
      </c>
      <c r="F17" s="156">
        <v>6.7799999999999996E-3</v>
      </c>
      <c r="G17" s="156">
        <v>-1.609E-2</v>
      </c>
      <c r="H17" s="156">
        <v>0</v>
      </c>
      <c r="I17" s="156">
        <v>-9.3100000000000006E-3</v>
      </c>
      <c r="J17" s="156">
        <v>-1.5689999999999996E-2</v>
      </c>
    </row>
    <row r="18" spans="1:10" x14ac:dyDescent="0.25">
      <c r="A18" s="138">
        <f t="shared" si="0"/>
        <v>12</v>
      </c>
      <c r="B18" s="158">
        <v>27</v>
      </c>
      <c r="C18" s="158"/>
      <c r="D18" s="156">
        <v>2.8219999999999992E-2</v>
      </c>
      <c r="E18" s="156">
        <v>6.3799999999999968E-3</v>
      </c>
      <c r="F18" s="156">
        <v>6.7799999999999996E-3</v>
      </c>
      <c r="G18" s="156">
        <v>-1.609E-2</v>
      </c>
      <c r="H18" s="156">
        <v>0</v>
      </c>
      <c r="I18" s="156">
        <v>-9.3100000000000006E-3</v>
      </c>
      <c r="J18" s="156">
        <v>-1.5689999999999996E-2</v>
      </c>
    </row>
    <row r="19" spans="1:10" x14ac:dyDescent="0.25">
      <c r="A19" s="138">
        <f t="shared" si="0"/>
        <v>13</v>
      </c>
      <c r="B19" s="138" t="s">
        <v>34</v>
      </c>
      <c r="C19" s="159" t="s">
        <v>35</v>
      </c>
      <c r="D19" s="157">
        <v>2.8689999999999997E-2</v>
      </c>
      <c r="E19" s="157">
        <v>6.3799999999999968E-3</v>
      </c>
      <c r="F19" s="157">
        <v>6.7799999999999996E-3</v>
      </c>
      <c r="G19" s="157">
        <v>-1.609E-2</v>
      </c>
      <c r="H19" s="157">
        <v>0</v>
      </c>
      <c r="I19" s="157">
        <v>-9.3100000000000006E-3</v>
      </c>
      <c r="J19" s="157">
        <v>-1.5689999999999996E-2</v>
      </c>
    </row>
    <row r="20" spans="1:10" x14ac:dyDescent="0.25">
      <c r="A20" s="138">
        <f t="shared" si="0"/>
        <v>14</v>
      </c>
      <c r="B20" s="158"/>
      <c r="C20" s="160" t="s">
        <v>36</v>
      </c>
      <c r="D20" s="156">
        <v>2.6029999999999994E-2</v>
      </c>
      <c r="E20" s="156">
        <v>6.3799999999999968E-3</v>
      </c>
      <c r="F20" s="156">
        <v>6.7799999999999996E-3</v>
      </c>
      <c r="G20" s="156">
        <v>-1.609E-2</v>
      </c>
      <c r="H20" s="156">
        <v>0</v>
      </c>
      <c r="I20" s="156">
        <v>-9.3100000000000006E-3</v>
      </c>
      <c r="J20" s="156">
        <v>-1.5689999999999996E-2</v>
      </c>
    </row>
    <row r="21" spans="1:10" x14ac:dyDescent="0.25">
      <c r="A21" s="138">
        <f t="shared" si="0"/>
        <v>15</v>
      </c>
      <c r="B21" s="138" t="s">
        <v>37</v>
      </c>
      <c r="C21" s="159" t="s">
        <v>35</v>
      </c>
      <c r="D21" s="157">
        <v>4.4980000000000006E-2</v>
      </c>
      <c r="E21" s="157">
        <v>2.5329999999999998E-2</v>
      </c>
      <c r="F21" s="157">
        <v>6.7799999999999996E-3</v>
      </c>
      <c r="G21" s="157">
        <v>0</v>
      </c>
      <c r="H21" s="157">
        <v>-5.62E-3</v>
      </c>
      <c r="I21" s="157">
        <v>1.1599999999999996E-3</v>
      </c>
      <c r="J21" s="157">
        <v>-2.4169999999999997E-2</v>
      </c>
    </row>
    <row r="22" spans="1:10" x14ac:dyDescent="0.25">
      <c r="A22" s="138">
        <f t="shared" si="0"/>
        <v>16</v>
      </c>
      <c r="B22" s="158"/>
      <c r="C22" s="160" t="s">
        <v>36</v>
      </c>
      <c r="D22" s="156">
        <v>4.2639999999999997E-2</v>
      </c>
      <c r="E22" s="156">
        <v>2.5329999999999998E-2</v>
      </c>
      <c r="F22" s="156">
        <v>6.7799999999999996E-3</v>
      </c>
      <c r="G22" s="156">
        <v>0</v>
      </c>
      <c r="H22" s="156">
        <v>-5.62E-3</v>
      </c>
      <c r="I22" s="156">
        <v>1.1599999999999996E-3</v>
      </c>
      <c r="J22" s="156">
        <v>-2.4169999999999997E-2</v>
      </c>
    </row>
    <row r="23" spans="1:10" x14ac:dyDescent="0.25">
      <c r="A23" s="138">
        <f t="shared" si="0"/>
        <v>17</v>
      </c>
      <c r="B23" s="138" t="s">
        <v>38</v>
      </c>
      <c r="C23" s="159" t="s">
        <v>35</v>
      </c>
      <c r="D23" s="157">
        <v>-2.3020000000000002E-2</v>
      </c>
      <c r="E23" s="157">
        <v>0</v>
      </c>
      <c r="F23" s="157">
        <v>0</v>
      </c>
      <c r="G23" s="157">
        <v>0</v>
      </c>
      <c r="H23" s="157">
        <v>0</v>
      </c>
      <c r="I23" s="157">
        <v>0</v>
      </c>
      <c r="J23" s="157">
        <v>0</v>
      </c>
    </row>
    <row r="24" spans="1:10" x14ac:dyDescent="0.25">
      <c r="A24" s="138">
        <f t="shared" si="0"/>
        <v>18</v>
      </c>
      <c r="B24" s="158"/>
      <c r="C24" s="160" t="s">
        <v>36</v>
      </c>
      <c r="D24" s="156">
        <v>-2.0279999999999999E-2</v>
      </c>
      <c r="E24" s="156">
        <v>0</v>
      </c>
      <c r="F24" s="156">
        <v>0</v>
      </c>
      <c r="G24" s="156">
        <v>0</v>
      </c>
      <c r="H24" s="156">
        <v>0</v>
      </c>
      <c r="I24" s="156">
        <v>0</v>
      </c>
      <c r="J24" s="156">
        <v>0</v>
      </c>
    </row>
    <row r="25" spans="1:10" x14ac:dyDescent="0.25">
      <c r="A25" s="138">
        <f t="shared" si="0"/>
        <v>19</v>
      </c>
      <c r="B25" s="138" t="s">
        <v>39</v>
      </c>
      <c r="C25" s="159" t="s">
        <v>35</v>
      </c>
      <c r="D25" s="157">
        <v>-1.0850000000000005E-2</v>
      </c>
      <c r="E25" s="157">
        <v>6.3799999999999968E-3</v>
      </c>
      <c r="F25" s="157">
        <v>6.7799999999999996E-3</v>
      </c>
      <c r="G25" s="157">
        <v>-1.609E-2</v>
      </c>
      <c r="H25" s="157">
        <v>0</v>
      </c>
      <c r="I25" s="157">
        <v>-9.3100000000000006E-3</v>
      </c>
      <c r="J25" s="157">
        <v>-1.5689999999999996E-2</v>
      </c>
    </row>
    <row r="26" spans="1:10" x14ac:dyDescent="0.25">
      <c r="A26" s="138">
        <f t="shared" si="0"/>
        <v>20</v>
      </c>
      <c r="B26" s="158"/>
      <c r="C26" s="160" t="s">
        <v>36</v>
      </c>
      <c r="D26" s="156">
        <v>-8.8000000000000023E-3</v>
      </c>
      <c r="E26" s="156">
        <v>6.3799999999999968E-3</v>
      </c>
      <c r="F26" s="156">
        <v>6.7799999999999996E-3</v>
      </c>
      <c r="G26" s="156">
        <v>-1.609E-2</v>
      </c>
      <c r="H26" s="156">
        <v>0</v>
      </c>
      <c r="I26" s="156">
        <v>-9.3100000000000006E-3</v>
      </c>
      <c r="J26" s="156">
        <v>-1.5689999999999996E-2</v>
      </c>
    </row>
    <row r="27" spans="1:10" x14ac:dyDescent="0.25">
      <c r="A27" s="138">
        <f t="shared" si="0"/>
        <v>21</v>
      </c>
      <c r="B27" s="138" t="s">
        <v>40</v>
      </c>
      <c r="C27" s="159" t="s">
        <v>35</v>
      </c>
      <c r="D27" s="157">
        <v>7.5599999999999973E-3</v>
      </c>
      <c r="E27" s="157">
        <v>2.5329999999999998E-2</v>
      </c>
      <c r="F27" s="157">
        <v>6.7799999999999996E-3</v>
      </c>
      <c r="G27" s="157">
        <v>0</v>
      </c>
      <c r="H27" s="157">
        <v>-5.62E-3</v>
      </c>
      <c r="I27" s="157">
        <v>1.1599999999999996E-3</v>
      </c>
      <c r="J27" s="157">
        <v>-2.4169999999999997E-2</v>
      </c>
    </row>
    <row r="28" spans="1:10" x14ac:dyDescent="0.25">
      <c r="A28" s="138">
        <f t="shared" si="0"/>
        <v>22</v>
      </c>
      <c r="B28" s="158"/>
      <c r="C28" s="160" t="s">
        <v>36</v>
      </c>
      <c r="D28" s="156">
        <v>9.669999999999998E-3</v>
      </c>
      <c r="E28" s="156">
        <v>2.5329999999999998E-2</v>
      </c>
      <c r="F28" s="156">
        <v>6.7799999999999996E-3</v>
      </c>
      <c r="G28" s="156">
        <v>0</v>
      </c>
      <c r="H28" s="156">
        <v>-5.62E-3</v>
      </c>
      <c r="I28" s="156">
        <v>1.1599999999999996E-3</v>
      </c>
      <c r="J28" s="156">
        <v>-2.4169999999999997E-2</v>
      </c>
    </row>
    <row r="29" spans="1:10" x14ac:dyDescent="0.25">
      <c r="A29" s="138">
        <f t="shared" si="0"/>
        <v>23</v>
      </c>
      <c r="B29" s="138" t="s">
        <v>41</v>
      </c>
      <c r="C29" s="159" t="s">
        <v>35</v>
      </c>
      <c r="D29" s="157">
        <v>1.6139999999999995E-2</v>
      </c>
      <c r="E29" s="157">
        <v>6.3799999999999968E-3</v>
      </c>
      <c r="F29" s="157">
        <v>6.7799999999999996E-3</v>
      </c>
      <c r="G29" s="157">
        <v>-1.609E-2</v>
      </c>
      <c r="H29" s="157">
        <v>0</v>
      </c>
      <c r="I29" s="157">
        <v>-9.3100000000000006E-3</v>
      </c>
      <c r="J29" s="157">
        <v>-1.5689999999999996E-2</v>
      </c>
    </row>
    <row r="30" spans="1:10" x14ac:dyDescent="0.25">
      <c r="A30" s="138">
        <f t="shared" si="0"/>
        <v>24</v>
      </c>
      <c r="B30" s="138"/>
      <c r="C30" s="159" t="s">
        <v>36</v>
      </c>
      <c r="D30" s="157">
        <v>1.5119999999999998E-2</v>
      </c>
      <c r="E30" s="157">
        <v>6.3799999999999968E-3</v>
      </c>
      <c r="F30" s="157">
        <v>6.7799999999999996E-3</v>
      </c>
      <c r="G30" s="157">
        <v>-1.609E-2</v>
      </c>
      <c r="H30" s="157">
        <v>0</v>
      </c>
      <c r="I30" s="157">
        <v>-9.3100000000000006E-3</v>
      </c>
      <c r="J30" s="157">
        <v>-1.5689999999999996E-2</v>
      </c>
    </row>
    <row r="31" spans="1:10" x14ac:dyDescent="0.25">
      <c r="A31" s="138">
        <f t="shared" si="0"/>
        <v>25</v>
      </c>
      <c r="B31" s="138"/>
      <c r="C31" s="159" t="s">
        <v>42</v>
      </c>
      <c r="D31" s="157">
        <v>1.3089999999999997E-2</v>
      </c>
      <c r="E31" s="157">
        <v>6.3799999999999968E-3</v>
      </c>
      <c r="F31" s="157">
        <v>6.7799999999999996E-3</v>
      </c>
      <c r="G31" s="157">
        <v>-1.609E-2</v>
      </c>
      <c r="H31" s="157">
        <v>0</v>
      </c>
      <c r="I31" s="157">
        <v>-9.3100000000000006E-3</v>
      </c>
      <c r="J31" s="157">
        <v>-1.5689999999999996E-2</v>
      </c>
    </row>
    <row r="32" spans="1:10" x14ac:dyDescent="0.25">
      <c r="A32" s="138">
        <f t="shared" si="0"/>
        <v>26</v>
      </c>
      <c r="B32" s="138"/>
      <c r="C32" s="159" t="s">
        <v>43</v>
      </c>
      <c r="D32" s="157">
        <v>1.1739999999999997E-2</v>
      </c>
      <c r="E32" s="157">
        <v>6.3799999999999968E-3</v>
      </c>
      <c r="F32" s="157">
        <v>6.7799999999999996E-3</v>
      </c>
      <c r="G32" s="157">
        <v>-1.609E-2</v>
      </c>
      <c r="H32" s="157">
        <v>0</v>
      </c>
      <c r="I32" s="157">
        <v>-9.3100000000000006E-3</v>
      </c>
      <c r="J32" s="157">
        <v>-1.5689999999999996E-2</v>
      </c>
    </row>
    <row r="33" spans="1:10" x14ac:dyDescent="0.25">
      <c r="A33" s="138">
        <f t="shared" si="0"/>
        <v>27</v>
      </c>
      <c r="B33" s="138"/>
      <c r="C33" s="159" t="s">
        <v>44</v>
      </c>
      <c r="D33" s="157">
        <v>9.9599999999999966E-3</v>
      </c>
      <c r="E33" s="157">
        <v>6.3799999999999968E-3</v>
      </c>
      <c r="F33" s="157">
        <v>6.7799999999999996E-3</v>
      </c>
      <c r="G33" s="157">
        <v>-1.609E-2</v>
      </c>
      <c r="H33" s="157">
        <v>0</v>
      </c>
      <c r="I33" s="157">
        <v>-9.3100000000000006E-3</v>
      </c>
      <c r="J33" s="157">
        <v>-1.5689999999999996E-2</v>
      </c>
    </row>
    <row r="34" spans="1:10" x14ac:dyDescent="0.25">
      <c r="A34" s="138">
        <f t="shared" si="0"/>
        <v>28</v>
      </c>
      <c r="B34" s="158"/>
      <c r="C34" s="160" t="s">
        <v>45</v>
      </c>
      <c r="D34" s="156">
        <v>7.7099999999999964E-3</v>
      </c>
      <c r="E34" s="156">
        <v>6.3799999999999968E-3</v>
      </c>
      <c r="F34" s="156">
        <v>6.7799999999999996E-3</v>
      </c>
      <c r="G34" s="156">
        <v>-1.609E-2</v>
      </c>
      <c r="H34" s="156">
        <v>0</v>
      </c>
      <c r="I34" s="156">
        <v>-9.3100000000000006E-3</v>
      </c>
      <c r="J34" s="156">
        <v>-1.5689999999999996E-2</v>
      </c>
    </row>
    <row r="35" spans="1:10" x14ac:dyDescent="0.25">
      <c r="A35" s="138">
        <f t="shared" si="0"/>
        <v>29</v>
      </c>
      <c r="B35" s="138" t="s">
        <v>46</v>
      </c>
      <c r="C35" s="159" t="s">
        <v>35</v>
      </c>
      <c r="D35" s="157">
        <v>-3.7100000000000032E-3</v>
      </c>
      <c r="E35" s="157">
        <v>6.3799999999999968E-3</v>
      </c>
      <c r="F35" s="157">
        <v>6.7799999999999996E-3</v>
      </c>
      <c r="G35" s="157">
        <v>-1.609E-2</v>
      </c>
      <c r="H35" s="157">
        <v>0</v>
      </c>
      <c r="I35" s="157">
        <v>-9.3100000000000006E-3</v>
      </c>
      <c r="J35" s="157">
        <v>-1.5689999999999996E-2</v>
      </c>
    </row>
    <row r="36" spans="1:10" x14ac:dyDescent="0.25">
      <c r="A36" s="138">
        <f t="shared" si="0"/>
        <v>30</v>
      </c>
      <c r="B36" s="138"/>
      <c r="C36" s="159" t="s">
        <v>36</v>
      </c>
      <c r="D36" s="157">
        <v>-2.6400000000000035E-3</v>
      </c>
      <c r="E36" s="157">
        <v>6.3799999999999968E-3</v>
      </c>
      <c r="F36" s="157">
        <v>6.7799999999999996E-3</v>
      </c>
      <c r="G36" s="157">
        <v>-1.609E-2</v>
      </c>
      <c r="H36" s="157">
        <v>0</v>
      </c>
      <c r="I36" s="157">
        <v>-9.3100000000000006E-3</v>
      </c>
      <c r="J36" s="157">
        <v>-1.5689999999999996E-2</v>
      </c>
    </row>
    <row r="37" spans="1:10" x14ac:dyDescent="0.25">
      <c r="A37" s="138">
        <f t="shared" si="0"/>
        <v>31</v>
      </c>
      <c r="B37" s="138"/>
      <c r="C37" s="159" t="s">
        <v>42</v>
      </c>
      <c r="D37" s="157">
        <v>-5.5000000000000361E-4</v>
      </c>
      <c r="E37" s="157">
        <v>6.3799999999999968E-3</v>
      </c>
      <c r="F37" s="157">
        <v>6.7799999999999996E-3</v>
      </c>
      <c r="G37" s="157">
        <v>-1.609E-2</v>
      </c>
      <c r="H37" s="157">
        <v>0</v>
      </c>
      <c r="I37" s="157">
        <v>-9.3100000000000006E-3</v>
      </c>
      <c r="J37" s="157">
        <v>-1.5689999999999996E-2</v>
      </c>
    </row>
    <row r="38" spans="1:10" x14ac:dyDescent="0.25">
      <c r="A38" s="138">
        <f t="shared" si="0"/>
        <v>32</v>
      </c>
      <c r="B38" s="138"/>
      <c r="C38" s="159" t="s">
        <v>43</v>
      </c>
      <c r="D38" s="157">
        <v>8.3999999999999613E-4</v>
      </c>
      <c r="E38" s="157">
        <v>6.3799999999999968E-3</v>
      </c>
      <c r="F38" s="157">
        <v>6.7799999999999996E-3</v>
      </c>
      <c r="G38" s="157">
        <v>-1.609E-2</v>
      </c>
      <c r="H38" s="157">
        <v>0</v>
      </c>
      <c r="I38" s="157">
        <v>-9.3100000000000006E-3</v>
      </c>
      <c r="J38" s="157">
        <v>-1.5689999999999996E-2</v>
      </c>
    </row>
    <row r="39" spans="1:10" x14ac:dyDescent="0.25">
      <c r="A39" s="138">
        <f t="shared" si="0"/>
        <v>33</v>
      </c>
      <c r="B39" s="138"/>
      <c r="C39" s="159" t="s">
        <v>44</v>
      </c>
      <c r="D39" s="157">
        <v>2.6899999999999971E-3</v>
      </c>
      <c r="E39" s="157">
        <v>6.3799999999999968E-3</v>
      </c>
      <c r="F39" s="157">
        <v>6.7799999999999996E-3</v>
      </c>
      <c r="G39" s="157">
        <v>-1.609E-2</v>
      </c>
      <c r="H39" s="157">
        <v>0</v>
      </c>
      <c r="I39" s="157">
        <v>-9.3100000000000006E-3</v>
      </c>
      <c r="J39" s="157">
        <v>-1.5689999999999996E-2</v>
      </c>
    </row>
    <row r="40" spans="1:10" x14ac:dyDescent="0.25">
      <c r="A40" s="138">
        <f t="shared" si="0"/>
        <v>34</v>
      </c>
      <c r="B40" s="158"/>
      <c r="C40" s="160" t="s">
        <v>45</v>
      </c>
      <c r="D40" s="156">
        <v>4.9899999999999962E-3</v>
      </c>
      <c r="E40" s="156">
        <v>6.3799999999999968E-3</v>
      </c>
      <c r="F40" s="156">
        <v>6.7799999999999996E-3</v>
      </c>
      <c r="G40" s="156">
        <v>-1.609E-2</v>
      </c>
      <c r="H40" s="156">
        <v>0</v>
      </c>
      <c r="I40" s="156">
        <v>-9.3100000000000006E-3</v>
      </c>
      <c r="J40" s="156">
        <v>-1.5689999999999996E-2</v>
      </c>
    </row>
    <row r="41" spans="1:10" x14ac:dyDescent="0.25">
      <c r="A41" s="138">
        <f t="shared" si="0"/>
        <v>35</v>
      </c>
      <c r="B41" s="138" t="s">
        <v>290</v>
      </c>
      <c r="C41" s="159" t="s">
        <v>35</v>
      </c>
      <c r="D41" s="157">
        <v>-9.0799999999999995E-3</v>
      </c>
      <c r="E41" s="157">
        <v>0</v>
      </c>
      <c r="F41" s="157">
        <v>0</v>
      </c>
      <c r="G41" s="157">
        <v>0</v>
      </c>
      <c r="H41" s="157">
        <v>0</v>
      </c>
      <c r="I41" s="157">
        <v>0</v>
      </c>
      <c r="J41" s="157">
        <v>0</v>
      </c>
    </row>
    <row r="42" spans="1:10" x14ac:dyDescent="0.25">
      <c r="A42" s="138">
        <f t="shared" si="0"/>
        <v>36</v>
      </c>
      <c r="B42" s="138"/>
      <c r="C42" s="159" t="s">
        <v>36</v>
      </c>
      <c r="D42" s="157">
        <v>-8.1300000000000001E-3</v>
      </c>
      <c r="E42" s="157">
        <v>0</v>
      </c>
      <c r="F42" s="157">
        <v>0</v>
      </c>
      <c r="G42" s="157">
        <v>0</v>
      </c>
      <c r="H42" s="157">
        <v>0</v>
      </c>
      <c r="I42" s="157">
        <v>0</v>
      </c>
      <c r="J42" s="157">
        <v>0</v>
      </c>
    </row>
    <row r="43" spans="1:10" x14ac:dyDescent="0.25">
      <c r="A43" s="138">
        <f t="shared" si="0"/>
        <v>37</v>
      </c>
      <c r="B43" s="138"/>
      <c r="C43" s="159" t="s">
        <v>42</v>
      </c>
      <c r="D43" s="157">
        <v>-6.2300000000000003E-3</v>
      </c>
      <c r="E43" s="157">
        <v>0</v>
      </c>
      <c r="F43" s="157">
        <v>0</v>
      </c>
      <c r="G43" s="157">
        <v>0</v>
      </c>
      <c r="H43" s="157">
        <v>0</v>
      </c>
      <c r="I43" s="157">
        <v>0</v>
      </c>
      <c r="J43" s="157">
        <v>0</v>
      </c>
    </row>
    <row r="44" spans="1:10" x14ac:dyDescent="0.25">
      <c r="A44" s="138">
        <f t="shared" si="0"/>
        <v>38</v>
      </c>
      <c r="B44" s="138"/>
      <c r="C44" s="159" t="s">
        <v>43</v>
      </c>
      <c r="D44" s="157">
        <v>-4.9800000000000001E-3</v>
      </c>
      <c r="E44" s="157">
        <v>0</v>
      </c>
      <c r="F44" s="157">
        <v>0</v>
      </c>
      <c r="G44" s="157">
        <v>0</v>
      </c>
      <c r="H44" s="157">
        <v>0</v>
      </c>
      <c r="I44" s="157">
        <v>0</v>
      </c>
      <c r="J44" s="157">
        <v>0</v>
      </c>
    </row>
    <row r="45" spans="1:10" x14ac:dyDescent="0.25">
      <c r="A45" s="138">
        <f t="shared" si="0"/>
        <v>39</v>
      </c>
      <c r="B45" s="138"/>
      <c r="C45" s="159" t="s">
        <v>44</v>
      </c>
      <c r="D45" s="157">
        <v>-3.32E-3</v>
      </c>
      <c r="E45" s="157">
        <v>0</v>
      </c>
      <c r="F45" s="157">
        <v>0</v>
      </c>
      <c r="G45" s="157">
        <v>0</v>
      </c>
      <c r="H45" s="157">
        <v>0</v>
      </c>
      <c r="I45" s="157">
        <v>0</v>
      </c>
      <c r="J45" s="157">
        <v>0</v>
      </c>
    </row>
    <row r="46" spans="1:10" x14ac:dyDescent="0.25">
      <c r="A46" s="138">
        <f t="shared" si="0"/>
        <v>40</v>
      </c>
      <c r="B46" s="158"/>
      <c r="C46" s="160" t="s">
        <v>45</v>
      </c>
      <c r="D46" s="156">
        <v>-1.25E-3</v>
      </c>
      <c r="E46" s="156">
        <v>0</v>
      </c>
      <c r="F46" s="156">
        <v>0</v>
      </c>
      <c r="G46" s="156">
        <v>0</v>
      </c>
      <c r="H46" s="156">
        <v>0</v>
      </c>
      <c r="I46" s="156">
        <v>0</v>
      </c>
      <c r="J46" s="156">
        <v>0</v>
      </c>
    </row>
    <row r="47" spans="1:10" x14ac:dyDescent="0.25">
      <c r="A47" s="138">
        <f t="shared" si="0"/>
        <v>41</v>
      </c>
      <c r="B47" s="138" t="s">
        <v>291</v>
      </c>
      <c r="C47" s="159" t="s">
        <v>35</v>
      </c>
      <c r="D47" s="157">
        <v>-6.6600000000000001E-3</v>
      </c>
      <c r="E47" s="157">
        <v>0</v>
      </c>
      <c r="F47" s="157">
        <v>0</v>
      </c>
      <c r="G47" s="161">
        <v>0</v>
      </c>
      <c r="H47" s="161">
        <v>0</v>
      </c>
      <c r="I47" s="157">
        <v>0</v>
      </c>
      <c r="J47" s="157">
        <v>0</v>
      </c>
    </row>
    <row r="48" spans="1:10" x14ac:dyDescent="0.25">
      <c r="A48" s="138">
        <f t="shared" si="0"/>
        <v>42</v>
      </c>
      <c r="B48" s="138"/>
      <c r="C48" s="159" t="s">
        <v>36</v>
      </c>
      <c r="D48" s="157">
        <v>-5.96E-3</v>
      </c>
      <c r="E48" s="157">
        <v>0</v>
      </c>
      <c r="F48" s="157">
        <v>0</v>
      </c>
      <c r="G48" s="157">
        <v>0</v>
      </c>
      <c r="H48" s="157">
        <v>0</v>
      </c>
      <c r="I48" s="157">
        <v>0</v>
      </c>
      <c r="J48" s="157">
        <v>0</v>
      </c>
    </row>
    <row r="49" spans="1:10" x14ac:dyDescent="0.25">
      <c r="A49" s="138">
        <f t="shared" si="0"/>
        <v>43</v>
      </c>
      <c r="B49" s="138"/>
      <c r="C49" s="159" t="s">
        <v>42</v>
      </c>
      <c r="D49" s="157">
        <v>-4.5700000000000003E-3</v>
      </c>
      <c r="E49" s="157">
        <v>0</v>
      </c>
      <c r="F49" s="157">
        <v>0</v>
      </c>
      <c r="G49" s="157">
        <v>0</v>
      </c>
      <c r="H49" s="157">
        <v>0</v>
      </c>
      <c r="I49" s="157">
        <v>0</v>
      </c>
      <c r="J49" s="157">
        <v>0</v>
      </c>
    </row>
    <row r="50" spans="1:10" x14ac:dyDescent="0.25">
      <c r="A50" s="138">
        <f t="shared" si="0"/>
        <v>44</v>
      </c>
      <c r="B50" s="138"/>
      <c r="C50" s="159" t="s">
        <v>43</v>
      </c>
      <c r="D50" s="157">
        <v>-3.65E-3</v>
      </c>
      <c r="E50" s="157">
        <v>0</v>
      </c>
      <c r="F50" s="157">
        <v>0</v>
      </c>
      <c r="G50" s="157">
        <v>0</v>
      </c>
      <c r="H50" s="157">
        <v>0</v>
      </c>
      <c r="I50" s="157">
        <v>0</v>
      </c>
      <c r="J50" s="157">
        <v>0</v>
      </c>
    </row>
    <row r="51" spans="1:10" x14ac:dyDescent="0.25">
      <c r="A51" s="138">
        <f t="shared" si="0"/>
        <v>45</v>
      </c>
      <c r="B51" s="138"/>
      <c r="C51" s="159" t="s">
        <v>44</v>
      </c>
      <c r="D51" s="157">
        <v>-2.4400000000000003E-3</v>
      </c>
      <c r="E51" s="157">
        <v>0</v>
      </c>
      <c r="F51" s="157">
        <v>0</v>
      </c>
      <c r="G51" s="157">
        <v>0</v>
      </c>
      <c r="H51" s="157">
        <v>0</v>
      </c>
      <c r="I51" s="157">
        <v>0</v>
      </c>
      <c r="J51" s="157">
        <v>0</v>
      </c>
    </row>
    <row r="52" spans="1:10" x14ac:dyDescent="0.25">
      <c r="A52" s="138">
        <f t="shared" si="0"/>
        <v>46</v>
      </c>
      <c r="B52" s="158"/>
      <c r="C52" s="160" t="s">
        <v>45</v>
      </c>
      <c r="D52" s="156">
        <v>-9.1E-4</v>
      </c>
      <c r="E52" s="156">
        <v>0</v>
      </c>
      <c r="F52" s="156">
        <v>0</v>
      </c>
      <c r="G52" s="156">
        <v>0</v>
      </c>
      <c r="H52" s="156">
        <v>0</v>
      </c>
      <c r="I52" s="156">
        <v>0</v>
      </c>
      <c r="J52" s="156">
        <v>0</v>
      </c>
    </row>
    <row r="53" spans="1:10" x14ac:dyDescent="0.25">
      <c r="A53" s="138">
        <f t="shared" si="0"/>
        <v>47</v>
      </c>
      <c r="B53" s="138" t="s">
        <v>47</v>
      </c>
      <c r="C53" s="159" t="s">
        <v>35</v>
      </c>
      <c r="D53" s="157">
        <v>3.3740000000000006E-2</v>
      </c>
      <c r="E53" s="157">
        <v>2.5329999999999998E-2</v>
      </c>
      <c r="F53" s="157">
        <v>6.7799999999999996E-3</v>
      </c>
      <c r="G53" s="157">
        <v>0</v>
      </c>
      <c r="H53" s="157">
        <v>-5.62E-3</v>
      </c>
      <c r="I53" s="157">
        <v>1.1599999999999996E-3</v>
      </c>
      <c r="J53" s="157">
        <v>-2.4169999999999997E-2</v>
      </c>
    </row>
    <row r="54" spans="1:10" x14ac:dyDescent="0.25">
      <c r="A54" s="138">
        <f t="shared" si="0"/>
        <v>48</v>
      </c>
      <c r="B54" s="138"/>
      <c r="C54" s="159" t="s">
        <v>36</v>
      </c>
      <c r="D54" s="157">
        <v>3.2870000000000003E-2</v>
      </c>
      <c r="E54" s="157">
        <v>2.5329999999999998E-2</v>
      </c>
      <c r="F54" s="157">
        <v>6.7799999999999996E-3</v>
      </c>
      <c r="G54" s="157">
        <v>0</v>
      </c>
      <c r="H54" s="157">
        <v>-5.62E-3</v>
      </c>
      <c r="I54" s="157">
        <v>1.1599999999999996E-3</v>
      </c>
      <c r="J54" s="157">
        <v>-2.4169999999999997E-2</v>
      </c>
    </row>
    <row r="55" spans="1:10" x14ac:dyDescent="0.25">
      <c r="A55" s="138">
        <f t="shared" si="0"/>
        <v>49</v>
      </c>
      <c r="B55" s="138"/>
      <c r="C55" s="159" t="s">
        <v>42</v>
      </c>
      <c r="D55" s="157">
        <v>3.1099999999999996E-2</v>
      </c>
      <c r="E55" s="157">
        <v>2.5329999999999998E-2</v>
      </c>
      <c r="F55" s="157">
        <v>6.7799999999999996E-3</v>
      </c>
      <c r="G55" s="157">
        <v>0</v>
      </c>
      <c r="H55" s="157">
        <v>-5.62E-3</v>
      </c>
      <c r="I55" s="157">
        <v>1.1599999999999996E-3</v>
      </c>
      <c r="J55" s="157">
        <v>-2.4169999999999997E-2</v>
      </c>
    </row>
    <row r="56" spans="1:10" x14ac:dyDescent="0.25">
      <c r="A56" s="138">
        <f t="shared" si="0"/>
        <v>50</v>
      </c>
      <c r="B56" s="138"/>
      <c r="C56" s="159" t="s">
        <v>43</v>
      </c>
      <c r="D56" s="157">
        <v>2.9949999999999997E-2</v>
      </c>
      <c r="E56" s="157">
        <v>2.5329999999999998E-2</v>
      </c>
      <c r="F56" s="157">
        <v>6.7799999999999996E-3</v>
      </c>
      <c r="G56" s="157">
        <v>0</v>
      </c>
      <c r="H56" s="157">
        <v>-5.62E-3</v>
      </c>
      <c r="I56" s="157">
        <v>1.1599999999999996E-3</v>
      </c>
      <c r="J56" s="157">
        <v>-2.4169999999999997E-2</v>
      </c>
    </row>
    <row r="57" spans="1:10" x14ac:dyDescent="0.25">
      <c r="A57" s="138">
        <f t="shared" si="0"/>
        <v>51</v>
      </c>
      <c r="B57" s="138"/>
      <c r="C57" s="159" t="s">
        <v>44</v>
      </c>
      <c r="D57" s="157">
        <v>2.8409999999999998E-2</v>
      </c>
      <c r="E57" s="157">
        <v>2.5329999999999998E-2</v>
      </c>
      <c r="F57" s="157">
        <v>6.7799999999999996E-3</v>
      </c>
      <c r="G57" s="157">
        <v>0</v>
      </c>
      <c r="H57" s="157">
        <v>-5.62E-3</v>
      </c>
      <c r="I57" s="157">
        <v>1.1599999999999996E-3</v>
      </c>
      <c r="J57" s="157">
        <v>-2.4169999999999997E-2</v>
      </c>
    </row>
    <row r="58" spans="1:10" x14ac:dyDescent="0.25">
      <c r="A58" s="138">
        <f t="shared" si="0"/>
        <v>52</v>
      </c>
      <c r="B58" s="158"/>
      <c r="C58" s="160" t="s">
        <v>45</v>
      </c>
      <c r="D58" s="156">
        <v>2.649E-2</v>
      </c>
      <c r="E58" s="156">
        <v>2.5329999999999998E-2</v>
      </c>
      <c r="F58" s="156">
        <v>6.7799999999999996E-3</v>
      </c>
      <c r="G58" s="156">
        <v>0</v>
      </c>
      <c r="H58" s="156">
        <v>-5.62E-3</v>
      </c>
      <c r="I58" s="156">
        <v>1.1599999999999996E-3</v>
      </c>
      <c r="J58" s="156">
        <v>-2.4169999999999997E-2</v>
      </c>
    </row>
    <row r="59" spans="1:10" x14ac:dyDescent="0.25">
      <c r="A59" s="138">
        <f t="shared" si="0"/>
        <v>53</v>
      </c>
      <c r="B59" s="138" t="s">
        <v>48</v>
      </c>
      <c r="C59" s="159" t="s">
        <v>35</v>
      </c>
      <c r="D59" s="157">
        <v>1.5419999999999996E-2</v>
      </c>
      <c r="E59" s="157">
        <v>2.5329999999999998E-2</v>
      </c>
      <c r="F59" s="157">
        <v>6.7799999999999996E-3</v>
      </c>
      <c r="G59" s="157">
        <v>0</v>
      </c>
      <c r="H59" s="157">
        <v>-5.62E-3</v>
      </c>
      <c r="I59" s="157">
        <v>1.1599999999999996E-3</v>
      </c>
      <c r="J59" s="157">
        <v>-2.4169999999999997E-2</v>
      </c>
    </row>
    <row r="60" spans="1:10" x14ac:dyDescent="0.25">
      <c r="A60" s="138">
        <f t="shared" si="0"/>
        <v>54</v>
      </c>
      <c r="B60" s="138"/>
      <c r="C60" s="159" t="s">
        <v>36</v>
      </c>
      <c r="D60" s="157">
        <v>1.6469999999999999E-2</v>
      </c>
      <c r="E60" s="157">
        <v>2.5329999999999998E-2</v>
      </c>
      <c r="F60" s="157">
        <v>6.7799999999999996E-3</v>
      </c>
      <c r="G60" s="157">
        <v>0</v>
      </c>
      <c r="H60" s="157">
        <v>-5.62E-3</v>
      </c>
      <c r="I60" s="157">
        <v>1.1599999999999996E-3</v>
      </c>
      <c r="J60" s="157">
        <v>-2.4169999999999997E-2</v>
      </c>
    </row>
    <row r="61" spans="1:10" x14ac:dyDescent="0.25">
      <c r="A61" s="138">
        <f t="shared" si="0"/>
        <v>55</v>
      </c>
      <c r="B61" s="138"/>
      <c r="C61" s="159" t="s">
        <v>42</v>
      </c>
      <c r="D61" s="157">
        <v>1.8529999999999998E-2</v>
      </c>
      <c r="E61" s="157">
        <v>2.5329999999999998E-2</v>
      </c>
      <c r="F61" s="157">
        <v>6.7799999999999996E-3</v>
      </c>
      <c r="G61" s="157">
        <v>0</v>
      </c>
      <c r="H61" s="157">
        <v>-5.62E-3</v>
      </c>
      <c r="I61" s="157">
        <v>1.1599999999999996E-3</v>
      </c>
      <c r="J61" s="157">
        <v>-2.4169999999999997E-2</v>
      </c>
    </row>
    <row r="62" spans="1:10" x14ac:dyDescent="0.25">
      <c r="A62" s="138">
        <f t="shared" si="0"/>
        <v>56</v>
      </c>
      <c r="B62" s="138"/>
      <c r="C62" s="159" t="s">
        <v>43</v>
      </c>
      <c r="D62" s="157">
        <v>1.9889999999999998E-2</v>
      </c>
      <c r="E62" s="157">
        <v>2.5329999999999998E-2</v>
      </c>
      <c r="F62" s="157">
        <v>6.7799999999999996E-3</v>
      </c>
      <c r="G62" s="157">
        <v>0</v>
      </c>
      <c r="H62" s="157">
        <v>-5.62E-3</v>
      </c>
      <c r="I62" s="157">
        <v>1.1599999999999996E-3</v>
      </c>
      <c r="J62" s="157">
        <v>-2.4169999999999997E-2</v>
      </c>
    </row>
    <row r="63" spans="1:10" x14ac:dyDescent="0.25">
      <c r="A63" s="138">
        <f t="shared" si="0"/>
        <v>57</v>
      </c>
      <c r="B63" s="138"/>
      <c r="C63" s="159" t="s">
        <v>44</v>
      </c>
      <c r="D63" s="157">
        <v>2.1699999999999997E-2</v>
      </c>
      <c r="E63" s="157">
        <v>2.5329999999999998E-2</v>
      </c>
      <c r="F63" s="157">
        <v>6.7799999999999996E-3</v>
      </c>
      <c r="G63" s="157">
        <v>0</v>
      </c>
      <c r="H63" s="157">
        <v>-5.62E-3</v>
      </c>
      <c r="I63" s="157">
        <v>1.1599999999999996E-3</v>
      </c>
      <c r="J63" s="157">
        <v>-2.4169999999999997E-2</v>
      </c>
    </row>
    <row r="64" spans="1:10" x14ac:dyDescent="0.25">
      <c r="A64" s="138">
        <f t="shared" si="0"/>
        <v>58</v>
      </c>
      <c r="B64" s="158"/>
      <c r="C64" s="160" t="s">
        <v>45</v>
      </c>
      <c r="D64" s="156">
        <v>2.3969999999999998E-2</v>
      </c>
      <c r="E64" s="156">
        <v>2.5329999999999998E-2</v>
      </c>
      <c r="F64" s="156">
        <v>6.7799999999999996E-3</v>
      </c>
      <c r="G64" s="156">
        <v>0</v>
      </c>
      <c r="H64" s="156">
        <v>-5.62E-3</v>
      </c>
      <c r="I64" s="156">
        <v>1.1599999999999996E-3</v>
      </c>
      <c r="J64" s="156">
        <v>-2.4169999999999997E-2</v>
      </c>
    </row>
    <row r="65" spans="1:10" x14ac:dyDescent="0.25">
      <c r="A65" s="138">
        <f t="shared" si="0"/>
        <v>59</v>
      </c>
      <c r="B65" s="138" t="s">
        <v>49</v>
      </c>
      <c r="C65" s="159" t="s">
        <v>35</v>
      </c>
      <c r="D65" s="157">
        <v>-8.2900000000000005E-3</v>
      </c>
      <c r="E65" s="157">
        <v>0</v>
      </c>
      <c r="F65" s="157">
        <v>0</v>
      </c>
      <c r="G65" s="157">
        <v>0</v>
      </c>
      <c r="H65" s="157">
        <v>0</v>
      </c>
      <c r="I65" s="157">
        <v>0</v>
      </c>
      <c r="J65" s="157">
        <v>0</v>
      </c>
    </row>
    <row r="66" spans="1:10" x14ac:dyDescent="0.25">
      <c r="A66" s="138">
        <f t="shared" si="0"/>
        <v>60</v>
      </c>
      <c r="B66" s="138"/>
      <c r="C66" s="159" t="s">
        <v>36</v>
      </c>
      <c r="D66" s="157">
        <v>-7.4199999999999995E-3</v>
      </c>
      <c r="E66" s="157">
        <v>0</v>
      </c>
      <c r="F66" s="157">
        <v>0</v>
      </c>
      <c r="G66" s="157">
        <v>0</v>
      </c>
      <c r="H66" s="157">
        <v>0</v>
      </c>
      <c r="I66" s="157">
        <v>0</v>
      </c>
      <c r="J66" s="157">
        <v>0</v>
      </c>
    </row>
    <row r="67" spans="1:10" x14ac:dyDescent="0.25">
      <c r="A67" s="138">
        <f t="shared" si="0"/>
        <v>61</v>
      </c>
      <c r="B67" s="138"/>
      <c r="C67" s="159" t="s">
        <v>42</v>
      </c>
      <c r="D67" s="157">
        <v>-5.6900000000000006E-3</v>
      </c>
      <c r="E67" s="157">
        <v>0</v>
      </c>
      <c r="F67" s="157">
        <v>0</v>
      </c>
      <c r="G67" s="157">
        <v>0</v>
      </c>
      <c r="H67" s="157">
        <v>0</v>
      </c>
      <c r="I67" s="157">
        <v>0</v>
      </c>
      <c r="J67" s="157">
        <v>0</v>
      </c>
    </row>
    <row r="68" spans="1:10" x14ac:dyDescent="0.25">
      <c r="A68" s="138">
        <f t="shared" si="0"/>
        <v>62</v>
      </c>
      <c r="B68" s="138"/>
      <c r="C68" s="159" t="s">
        <v>43</v>
      </c>
      <c r="D68" s="157">
        <v>-4.5500000000000002E-3</v>
      </c>
      <c r="E68" s="157">
        <v>0</v>
      </c>
      <c r="F68" s="157">
        <v>0</v>
      </c>
      <c r="G68" s="157">
        <v>0</v>
      </c>
      <c r="H68" s="157">
        <v>0</v>
      </c>
      <c r="I68" s="157">
        <v>0</v>
      </c>
      <c r="J68" s="157">
        <v>0</v>
      </c>
    </row>
    <row r="69" spans="1:10" x14ac:dyDescent="0.25">
      <c r="A69" s="138">
        <f t="shared" si="0"/>
        <v>63</v>
      </c>
      <c r="B69" s="138"/>
      <c r="C69" s="159" t="s">
        <v>44</v>
      </c>
      <c r="D69" s="157">
        <v>-3.0300000000000001E-3</v>
      </c>
      <c r="E69" s="157">
        <v>0</v>
      </c>
      <c r="F69" s="157">
        <v>0</v>
      </c>
      <c r="G69" s="157">
        <v>0</v>
      </c>
      <c r="H69" s="157">
        <v>0</v>
      </c>
      <c r="I69" s="157">
        <v>0</v>
      </c>
      <c r="J69" s="157">
        <v>0</v>
      </c>
    </row>
    <row r="70" spans="1:10" x14ac:dyDescent="0.25">
      <c r="A70" s="138">
        <f t="shared" si="0"/>
        <v>64</v>
      </c>
      <c r="B70" s="158"/>
      <c r="C70" s="160" t="s">
        <v>45</v>
      </c>
      <c r="D70" s="156">
        <v>-1.1400000000000002E-3</v>
      </c>
      <c r="E70" s="156">
        <v>0</v>
      </c>
      <c r="F70" s="156">
        <v>0</v>
      </c>
      <c r="G70" s="156">
        <v>0</v>
      </c>
      <c r="H70" s="156">
        <v>0</v>
      </c>
      <c r="I70" s="156">
        <v>0</v>
      </c>
      <c r="J70" s="156">
        <v>0</v>
      </c>
    </row>
    <row r="71" spans="1:10" x14ac:dyDescent="0.25">
      <c r="A71" s="138">
        <f t="shared" si="0"/>
        <v>65</v>
      </c>
      <c r="B71" s="158" t="s">
        <v>50</v>
      </c>
      <c r="C71" s="158"/>
      <c r="D71" s="162">
        <v>-3.5000000000000005E-4</v>
      </c>
      <c r="E71" s="162">
        <v>0</v>
      </c>
      <c r="F71" s="162">
        <v>0</v>
      </c>
      <c r="G71" s="162">
        <v>0</v>
      </c>
      <c r="H71" s="162">
        <v>0</v>
      </c>
      <c r="I71" s="162">
        <v>0</v>
      </c>
      <c r="J71" s="162">
        <v>0</v>
      </c>
    </row>
    <row r="72" spans="1:10" x14ac:dyDescent="0.25">
      <c r="A72" s="138">
        <f t="shared" ref="A72:A81" si="1">+A71+1</f>
        <v>66</v>
      </c>
      <c r="B72" s="155" t="s">
        <v>51</v>
      </c>
      <c r="C72" s="155"/>
      <c r="D72" s="163">
        <v>-3.5000000000000005E-4</v>
      </c>
      <c r="E72" s="163">
        <v>0</v>
      </c>
      <c r="F72" s="163">
        <v>0</v>
      </c>
      <c r="G72" s="163">
        <v>0</v>
      </c>
      <c r="H72" s="163">
        <v>0</v>
      </c>
      <c r="I72" s="163">
        <v>0</v>
      </c>
      <c r="J72" s="163">
        <v>0</v>
      </c>
    </row>
    <row r="73" spans="1:10" x14ac:dyDescent="0.25">
      <c r="A73" s="138">
        <f t="shared" si="1"/>
        <v>67</v>
      </c>
      <c r="B73" s="155" t="s">
        <v>52</v>
      </c>
      <c r="C73" s="155"/>
      <c r="D73" s="163"/>
      <c r="E73" s="163"/>
      <c r="F73" s="164"/>
      <c r="G73" s="164"/>
      <c r="H73" s="163"/>
      <c r="I73" s="163"/>
      <c r="J73" s="163"/>
    </row>
    <row r="74" spans="1:10" x14ac:dyDescent="0.25">
      <c r="A74" s="138">
        <f t="shared" si="1"/>
        <v>68</v>
      </c>
    </row>
    <row r="75" spans="1:10" ht="15.75" thickBot="1" x14ac:dyDescent="0.3">
      <c r="A75" s="138">
        <f t="shared" si="1"/>
        <v>69</v>
      </c>
      <c r="B75" s="173" t="s">
        <v>85</v>
      </c>
    </row>
    <row r="76" spans="1:10" ht="15.75" thickBot="1" x14ac:dyDescent="0.3">
      <c r="A76" s="138">
        <f t="shared" si="1"/>
        <v>70</v>
      </c>
      <c r="B76" s="177" t="s">
        <v>86</v>
      </c>
      <c r="C76" s="169"/>
      <c r="D76" s="176" t="s">
        <v>292</v>
      </c>
      <c r="E76" s="172" t="s">
        <v>292</v>
      </c>
      <c r="F76" s="169"/>
      <c r="G76" s="169"/>
      <c r="H76" s="169"/>
      <c r="I76" s="169"/>
      <c r="J76" s="169"/>
    </row>
    <row r="77" spans="1:10" ht="15.75" thickBot="1" x14ac:dyDescent="0.3">
      <c r="A77" s="138">
        <f t="shared" si="1"/>
        <v>71</v>
      </c>
    </row>
    <row r="78" spans="1:10" ht="15.75" thickBot="1" x14ac:dyDescent="0.3">
      <c r="A78" s="138">
        <f t="shared" si="1"/>
        <v>72</v>
      </c>
      <c r="B78" s="177" t="s">
        <v>87</v>
      </c>
      <c r="C78" s="169"/>
      <c r="D78" s="169"/>
      <c r="E78" s="169"/>
      <c r="F78" s="172" t="s">
        <v>293</v>
      </c>
      <c r="G78" s="172" t="s">
        <v>294</v>
      </c>
      <c r="H78" s="172" t="s">
        <v>295</v>
      </c>
      <c r="I78" s="172"/>
      <c r="J78" s="172"/>
    </row>
    <row r="79" spans="1:10" ht="15.75" thickBot="1" x14ac:dyDescent="0.3">
      <c r="A79" s="138">
        <f t="shared" si="1"/>
        <v>73</v>
      </c>
      <c r="B79" s="177" t="s">
        <v>88</v>
      </c>
      <c r="C79" s="169"/>
      <c r="D79" s="169"/>
      <c r="E79" s="169"/>
      <c r="F79" s="169"/>
      <c r="G79" s="169"/>
      <c r="H79" s="169"/>
      <c r="I79" s="169"/>
      <c r="J79" s="169"/>
    </row>
    <row r="80" spans="1:10" ht="15.75" thickBot="1" x14ac:dyDescent="0.3">
      <c r="A80" s="138">
        <f t="shared" si="1"/>
        <v>74</v>
      </c>
      <c r="B80" s="173" t="s">
        <v>56</v>
      </c>
      <c r="C80" s="122"/>
      <c r="D80" s="122"/>
      <c r="E80" s="122"/>
      <c r="F80" s="122"/>
      <c r="G80" s="122"/>
      <c r="H80" s="122"/>
      <c r="I80" s="122"/>
      <c r="J80" s="122"/>
    </row>
    <row r="81" spans="1:10" ht="15.75" thickBot="1" x14ac:dyDescent="0.3">
      <c r="A81" s="138">
        <f t="shared" si="1"/>
        <v>75</v>
      </c>
      <c r="B81" s="177" t="s">
        <v>57</v>
      </c>
      <c r="C81" s="169"/>
      <c r="D81" s="169"/>
      <c r="E81" s="169"/>
      <c r="F81" s="172" t="s">
        <v>75</v>
      </c>
      <c r="G81" s="172" t="s">
        <v>75</v>
      </c>
      <c r="H81" s="172" t="s">
        <v>75</v>
      </c>
      <c r="I81" s="172" t="s">
        <v>9</v>
      </c>
      <c r="J81" s="172" t="s">
        <v>9</v>
      </c>
    </row>
    <row r="87" spans="1:10" x14ac:dyDescent="0.25">
      <c r="B87" s="140" t="s">
        <v>296</v>
      </c>
    </row>
  </sheetData>
  <pageMargins left="0.7" right="0.7" top="0.75" bottom="0.75" header="0.3" footer="0.3"/>
  <pageSetup scale="50" fitToWidth="0" orientation="portrait" horizontalDpi="300" verticalDpi="300" r:id="rId1"/>
  <headerFooter>
    <oddHeader xml:space="preserve">&amp;RNWN WUTC Advice 20-9
Exhibit A - Supporting Materials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86"/>
  <sheetViews>
    <sheetView showGridLines="0" zoomScale="90" zoomScaleNormal="90" zoomScalePageLayoutView="70" workbookViewId="0">
      <selection activeCell="N9" sqref="N9"/>
    </sheetView>
  </sheetViews>
  <sheetFormatPr defaultColWidth="8.85546875" defaultRowHeight="15" outlineLevelRow="1" x14ac:dyDescent="0.25"/>
  <cols>
    <col min="1" max="1" width="5.85546875" style="122" customWidth="1"/>
    <col min="2" max="2" width="29.7109375" style="122" customWidth="1"/>
    <col min="3" max="3" width="25.28515625" style="122" customWidth="1"/>
    <col min="4" max="16" width="15.28515625" style="122" customWidth="1"/>
    <col min="17" max="17" width="4.85546875" style="122" customWidth="1"/>
    <col min="18" max="33" width="12.7109375" style="122" customWidth="1"/>
    <col min="34" max="16384" width="8.85546875" style="122"/>
  </cols>
  <sheetData>
    <row r="1" spans="1:17" x14ac:dyDescent="0.25">
      <c r="A1" s="122" t="s">
        <v>0</v>
      </c>
      <c r="D1" s="327"/>
      <c r="F1" s="328"/>
      <c r="P1" s="128"/>
    </row>
    <row r="2" spans="1:17" x14ac:dyDescent="0.25">
      <c r="A2" s="122" t="s">
        <v>304</v>
      </c>
      <c r="D2" s="327"/>
      <c r="F2" s="419"/>
      <c r="G2" s="419"/>
      <c r="H2" s="419"/>
      <c r="J2" s="419"/>
      <c r="K2" s="419"/>
      <c r="P2" s="128"/>
    </row>
    <row r="3" spans="1:17" x14ac:dyDescent="0.25">
      <c r="A3" s="122" t="s">
        <v>184</v>
      </c>
      <c r="D3" s="327"/>
      <c r="F3" s="420"/>
      <c r="G3" s="421"/>
      <c r="H3" s="421"/>
      <c r="J3" s="420"/>
      <c r="K3" s="421"/>
      <c r="P3" s="329"/>
    </row>
    <row r="4" spans="1:17" x14ac:dyDescent="0.25">
      <c r="A4" s="370" t="s">
        <v>185</v>
      </c>
      <c r="P4" s="128"/>
    </row>
    <row r="5" spans="1:17" ht="15.75" thickBot="1" x14ac:dyDescent="0.3"/>
    <row r="6" spans="1:17" ht="15.75" thickBot="1" x14ac:dyDescent="0.3">
      <c r="A6" s="177" t="s">
        <v>186</v>
      </c>
      <c r="B6" s="169"/>
      <c r="C6" s="170"/>
    </row>
    <row r="7" spans="1:17" x14ac:dyDescent="0.25">
      <c r="A7" s="138">
        <v>1</v>
      </c>
      <c r="B7" s="371" t="s">
        <v>129</v>
      </c>
      <c r="C7" s="371" t="s">
        <v>130</v>
      </c>
      <c r="D7" s="371" t="s">
        <v>131</v>
      </c>
      <c r="E7" s="371" t="s">
        <v>132</v>
      </c>
      <c r="F7" s="371" t="s">
        <v>154</v>
      </c>
      <c r="G7" s="372" t="s">
        <v>135</v>
      </c>
      <c r="H7" s="372" t="s">
        <v>136</v>
      </c>
      <c r="I7" s="372" t="s">
        <v>155</v>
      </c>
      <c r="J7" s="371" t="s">
        <v>187</v>
      </c>
      <c r="K7" s="371" t="s">
        <v>188</v>
      </c>
      <c r="L7" s="371" t="s">
        <v>189</v>
      </c>
      <c r="M7" s="371" t="s">
        <v>190</v>
      </c>
      <c r="N7" s="371" t="s">
        <v>191</v>
      </c>
      <c r="O7" s="371" t="s">
        <v>192</v>
      </c>
      <c r="P7" s="373" t="s">
        <v>193</v>
      </c>
      <c r="Q7" s="371"/>
    </row>
    <row r="8" spans="1:17" x14ac:dyDescent="0.25">
      <c r="A8" s="138">
        <v>2</v>
      </c>
      <c r="B8" s="306"/>
      <c r="C8" s="304"/>
      <c r="D8" s="158" t="s">
        <v>194</v>
      </c>
      <c r="E8" s="158" t="s">
        <v>195</v>
      </c>
      <c r="F8" s="158" t="s">
        <v>196</v>
      </c>
      <c r="G8" s="158" t="s">
        <v>197</v>
      </c>
      <c r="H8" s="158" t="s">
        <v>198</v>
      </c>
      <c r="I8" s="158" t="s">
        <v>199</v>
      </c>
      <c r="J8" s="158" t="s">
        <v>200</v>
      </c>
      <c r="K8" s="158" t="s">
        <v>201</v>
      </c>
      <c r="L8" s="158" t="s">
        <v>202</v>
      </c>
      <c r="M8" s="158" t="s">
        <v>203</v>
      </c>
      <c r="N8" s="158" t="s">
        <v>204</v>
      </c>
      <c r="O8" s="158" t="s">
        <v>205</v>
      </c>
      <c r="P8" s="330" t="s">
        <v>180</v>
      </c>
      <c r="Q8" s="138"/>
    </row>
    <row r="9" spans="1:17" x14ac:dyDescent="0.25">
      <c r="A9" s="138">
        <v>3</v>
      </c>
      <c r="B9" s="306"/>
      <c r="C9" s="304"/>
      <c r="D9" s="138">
        <v>1</v>
      </c>
      <c r="E9" s="138">
        <v>2</v>
      </c>
      <c r="F9" s="138">
        <v>3</v>
      </c>
      <c r="G9" s="138">
        <v>4</v>
      </c>
      <c r="H9" s="138">
        <v>5</v>
      </c>
      <c r="I9" s="138">
        <v>6</v>
      </c>
      <c r="J9" s="138">
        <v>7</v>
      </c>
      <c r="K9" s="138">
        <v>8</v>
      </c>
      <c r="L9" s="138">
        <v>9</v>
      </c>
      <c r="M9" s="138">
        <v>10</v>
      </c>
      <c r="N9" s="138">
        <v>11</v>
      </c>
      <c r="O9" s="138">
        <v>12</v>
      </c>
      <c r="P9" s="331"/>
      <c r="Q9" s="138"/>
    </row>
    <row r="10" spans="1:17" x14ac:dyDescent="0.25">
      <c r="A10" s="138">
        <v>4</v>
      </c>
      <c r="B10" s="332" t="s">
        <v>206</v>
      </c>
      <c r="C10" s="304"/>
      <c r="P10" s="331"/>
      <c r="Q10" s="138"/>
    </row>
    <row r="11" spans="1:17" x14ac:dyDescent="0.25">
      <c r="A11" s="138">
        <v>5</v>
      </c>
      <c r="B11" s="303" t="s">
        <v>207</v>
      </c>
      <c r="C11" s="303"/>
      <c r="D11" s="296">
        <v>2427726.0808639484</v>
      </c>
      <c r="E11" s="297">
        <v>3058998.4676512987</v>
      </c>
      <c r="F11" s="297">
        <v>2900643.6478238567</v>
      </c>
      <c r="G11" s="297">
        <v>2148416.4345575734</v>
      </c>
      <c r="H11" s="297">
        <v>2343592.7614021576</v>
      </c>
      <c r="I11" s="297">
        <v>1364257.1156327706</v>
      </c>
      <c r="J11" s="297">
        <v>838579.73024325538</v>
      </c>
      <c r="K11" s="297">
        <v>628150.44976000686</v>
      </c>
      <c r="L11" s="297">
        <v>576390.8100949605</v>
      </c>
      <c r="M11" s="297">
        <v>530442.76388821634</v>
      </c>
      <c r="N11" s="297">
        <v>574838.92045907653</v>
      </c>
      <c r="O11" s="297">
        <v>1186385.5617489403</v>
      </c>
      <c r="P11" s="305">
        <v>18578422.744126063</v>
      </c>
      <c r="Q11" s="333"/>
    </row>
    <row r="12" spans="1:17" x14ac:dyDescent="0.25">
      <c r="A12" s="138">
        <v>6</v>
      </c>
      <c r="B12" s="306" t="s">
        <v>208</v>
      </c>
      <c r="C12" s="334"/>
      <c r="D12" s="307"/>
      <c r="E12" s="307"/>
      <c r="F12" s="307"/>
      <c r="G12" s="307"/>
      <c r="H12" s="307"/>
      <c r="I12" s="307"/>
      <c r="J12" s="307"/>
      <c r="K12" s="307"/>
      <c r="L12" s="307"/>
      <c r="M12" s="307"/>
      <c r="N12" s="307"/>
      <c r="O12" s="307"/>
      <c r="P12" s="335"/>
      <c r="Q12" s="333"/>
    </row>
    <row r="13" spans="1:17" x14ac:dyDescent="0.25">
      <c r="A13" s="138">
        <v>7</v>
      </c>
      <c r="B13" s="306" t="s">
        <v>209</v>
      </c>
      <c r="C13" s="334"/>
      <c r="D13" s="307"/>
      <c r="E13" s="297"/>
      <c r="F13" s="336"/>
      <c r="G13" s="336"/>
      <c r="H13" s="336"/>
      <c r="I13" s="336"/>
      <c r="J13" s="336"/>
      <c r="K13" s="336"/>
      <c r="L13" s="336"/>
      <c r="M13" s="336"/>
      <c r="N13" s="336"/>
      <c r="O13" s="336"/>
      <c r="P13" s="335"/>
      <c r="Q13" s="333"/>
    </row>
    <row r="14" spans="1:17" x14ac:dyDescent="0.25">
      <c r="A14" s="138">
        <v>8</v>
      </c>
      <c r="B14" s="303" t="s">
        <v>210</v>
      </c>
      <c r="C14" s="306"/>
      <c r="D14" s="297">
        <v>10144</v>
      </c>
      <c r="E14" s="297">
        <v>11469</v>
      </c>
      <c r="F14" s="297">
        <v>11277</v>
      </c>
      <c r="G14" s="297">
        <v>8724</v>
      </c>
      <c r="H14" s="297">
        <v>9969</v>
      </c>
      <c r="I14" s="297">
        <v>7130</v>
      </c>
      <c r="J14" s="297">
        <v>4623</v>
      </c>
      <c r="K14" s="297">
        <v>3285</v>
      </c>
      <c r="L14" s="297">
        <v>2770</v>
      </c>
      <c r="M14" s="297">
        <v>2562</v>
      </c>
      <c r="N14" s="297">
        <v>2874</v>
      </c>
      <c r="O14" s="297">
        <v>6010</v>
      </c>
      <c r="P14" s="305">
        <v>80837</v>
      </c>
      <c r="Q14" s="333"/>
    </row>
    <row r="15" spans="1:17" x14ac:dyDescent="0.25">
      <c r="A15" s="138">
        <v>9</v>
      </c>
      <c r="B15" s="306" t="s">
        <v>211</v>
      </c>
      <c r="C15" s="304"/>
      <c r="D15" s="307"/>
      <c r="E15" s="308"/>
      <c r="F15" s="308"/>
      <c r="G15" s="308"/>
      <c r="H15" s="308"/>
      <c r="I15" s="308"/>
      <c r="J15" s="308"/>
      <c r="K15" s="308"/>
      <c r="L15" s="308"/>
      <c r="M15" s="308"/>
      <c r="N15" s="308"/>
      <c r="O15" s="308"/>
      <c r="P15" s="309"/>
      <c r="Q15" s="263"/>
    </row>
    <row r="16" spans="1:17" x14ac:dyDescent="0.25">
      <c r="A16" s="138">
        <v>10</v>
      </c>
      <c r="B16" s="303" t="s">
        <v>212</v>
      </c>
      <c r="C16" s="306"/>
      <c r="D16" s="297">
        <v>54709</v>
      </c>
      <c r="E16" s="297">
        <v>590614</v>
      </c>
      <c r="F16" s="297">
        <v>813023</v>
      </c>
      <c r="G16" s="297">
        <v>806886</v>
      </c>
      <c r="H16" s="297">
        <v>140682</v>
      </c>
      <c r="I16" s="297">
        <v>53173</v>
      </c>
      <c r="J16" s="297">
        <v>6765</v>
      </c>
      <c r="K16" s="297">
        <v>6547</v>
      </c>
      <c r="L16" s="297">
        <v>6765</v>
      </c>
      <c r="M16" s="297">
        <v>6765</v>
      </c>
      <c r="N16" s="297">
        <v>6547</v>
      </c>
      <c r="O16" s="297">
        <v>6765</v>
      </c>
      <c r="P16" s="305">
        <v>2499241</v>
      </c>
      <c r="Q16" s="333"/>
    </row>
    <row r="17" spans="1:17" x14ac:dyDescent="0.25">
      <c r="A17" s="138">
        <v>11</v>
      </c>
      <c r="B17" s="306" t="s">
        <v>213</v>
      </c>
      <c r="C17" s="304"/>
      <c r="D17" s="307"/>
      <c r="E17" s="308"/>
      <c r="F17" s="308"/>
      <c r="G17" s="308"/>
      <c r="H17" s="308"/>
      <c r="I17" s="308"/>
      <c r="J17" s="308"/>
      <c r="K17" s="308"/>
      <c r="L17" s="308"/>
      <c r="M17" s="308"/>
      <c r="N17" s="308"/>
      <c r="O17" s="308"/>
      <c r="P17" s="309"/>
      <c r="Q17" s="263"/>
    </row>
    <row r="18" spans="1:17" hidden="1" x14ac:dyDescent="0.25">
      <c r="A18" s="138">
        <v>12</v>
      </c>
      <c r="B18" s="306" t="s">
        <v>214</v>
      </c>
      <c r="C18" s="304"/>
      <c r="D18" s="307"/>
      <c r="E18" s="308"/>
      <c r="F18" s="308"/>
      <c r="G18" s="308"/>
      <c r="H18" s="308"/>
      <c r="I18" s="308"/>
      <c r="J18" s="308"/>
      <c r="K18" s="308"/>
      <c r="L18" s="308"/>
      <c r="M18" s="308"/>
      <c r="N18" s="308"/>
      <c r="O18" s="308"/>
      <c r="P18" s="309"/>
      <c r="Q18" s="263"/>
    </row>
    <row r="19" spans="1:17" hidden="1" x14ac:dyDescent="0.25">
      <c r="A19" s="138">
        <v>13</v>
      </c>
      <c r="B19" s="306"/>
      <c r="C19" s="304"/>
      <c r="D19" s="307"/>
      <c r="E19" s="308"/>
      <c r="F19" s="308"/>
      <c r="G19" s="308"/>
      <c r="H19" s="308"/>
      <c r="I19" s="308"/>
      <c r="J19" s="308"/>
      <c r="K19" s="308"/>
      <c r="L19" s="308"/>
      <c r="M19" s="308"/>
      <c r="N19" s="308"/>
      <c r="O19" s="308"/>
      <c r="P19" s="309"/>
      <c r="Q19" s="263"/>
    </row>
    <row r="20" spans="1:17" x14ac:dyDescent="0.25">
      <c r="A20" s="138">
        <v>14</v>
      </c>
      <c r="B20" s="303" t="s">
        <v>300</v>
      </c>
      <c r="C20" s="304"/>
      <c r="D20" s="297">
        <v>0</v>
      </c>
      <c r="E20" s="297">
        <v>0</v>
      </c>
      <c r="F20" s="297">
        <v>0</v>
      </c>
      <c r="G20" s="297">
        <v>0</v>
      </c>
      <c r="H20" s="297">
        <v>0</v>
      </c>
      <c r="I20" s="297">
        <v>0</v>
      </c>
      <c r="J20" s="297">
        <v>0</v>
      </c>
      <c r="K20" s="297">
        <v>0</v>
      </c>
      <c r="L20" s="297">
        <v>0</v>
      </c>
      <c r="M20" s="297">
        <v>0</v>
      </c>
      <c r="N20" s="297">
        <v>0</v>
      </c>
      <c r="O20" s="297">
        <v>0</v>
      </c>
      <c r="P20" s="305">
        <v>0</v>
      </c>
      <c r="Q20" s="263"/>
    </row>
    <row r="21" spans="1:17" x14ac:dyDescent="0.25">
      <c r="A21" s="138">
        <v>15</v>
      </c>
      <c r="B21" s="306" t="s">
        <v>301</v>
      </c>
      <c r="C21" s="304"/>
      <c r="D21" s="307"/>
      <c r="E21" s="308"/>
      <c r="F21" s="308"/>
      <c r="G21" s="308"/>
      <c r="H21" s="308"/>
      <c r="I21" s="308"/>
      <c r="J21" s="308"/>
      <c r="K21" s="308"/>
      <c r="L21" s="308"/>
      <c r="M21" s="308"/>
      <c r="N21" s="308"/>
      <c r="O21" s="308"/>
      <c r="P21" s="309"/>
      <c r="Q21" s="263"/>
    </row>
    <row r="22" spans="1:17" hidden="1" outlineLevel="1" x14ac:dyDescent="0.25">
      <c r="A22" s="138">
        <v>16</v>
      </c>
      <c r="B22" s="303"/>
      <c r="C22" s="304"/>
      <c r="D22" s="297"/>
      <c r="E22" s="297"/>
      <c r="F22" s="297"/>
      <c r="G22" s="297"/>
      <c r="H22" s="297"/>
      <c r="I22" s="297"/>
      <c r="J22" s="297"/>
      <c r="K22" s="297"/>
      <c r="L22" s="297"/>
      <c r="M22" s="297"/>
      <c r="N22" s="297"/>
      <c r="O22" s="297"/>
      <c r="P22" s="305"/>
      <c r="Q22" s="263"/>
    </row>
    <row r="23" spans="1:17" hidden="1" outlineLevel="1" x14ac:dyDescent="0.25">
      <c r="A23" s="138">
        <v>17</v>
      </c>
      <c r="B23" s="306"/>
      <c r="C23" s="304"/>
      <c r="D23" s="307"/>
      <c r="E23" s="308"/>
      <c r="F23" s="308"/>
      <c r="G23" s="308"/>
      <c r="H23" s="308"/>
      <c r="I23" s="308"/>
      <c r="J23" s="308"/>
      <c r="K23" s="308"/>
      <c r="L23" s="308"/>
      <c r="M23" s="308"/>
      <c r="N23" s="308"/>
      <c r="O23" s="308"/>
      <c r="P23" s="309"/>
      <c r="Q23" s="263"/>
    </row>
    <row r="24" spans="1:17" ht="15.75" collapsed="1" thickBot="1" x14ac:dyDescent="0.3">
      <c r="A24" s="138">
        <v>18</v>
      </c>
      <c r="B24" s="337" t="s">
        <v>215</v>
      </c>
      <c r="C24" s="338"/>
      <c r="D24" s="339">
        <v>2492579.0808639484</v>
      </c>
      <c r="E24" s="339">
        <v>3661081.4676512987</v>
      </c>
      <c r="F24" s="339">
        <v>3724943.6478238567</v>
      </c>
      <c r="G24" s="339">
        <v>2964026.4345575734</v>
      </c>
      <c r="H24" s="339">
        <v>2494243.7614021576</v>
      </c>
      <c r="I24" s="339">
        <v>1424560.1156327706</v>
      </c>
      <c r="J24" s="339">
        <v>849967.73024325538</v>
      </c>
      <c r="K24" s="339">
        <v>637982.44976000686</v>
      </c>
      <c r="L24" s="339">
        <v>585925.8100949605</v>
      </c>
      <c r="M24" s="339">
        <v>539769.76388821634</v>
      </c>
      <c r="N24" s="339">
        <v>584259.92045907653</v>
      </c>
      <c r="O24" s="339">
        <v>1199160.5617489403</v>
      </c>
      <c r="P24" s="340">
        <v>21158500.744126063</v>
      </c>
      <c r="Q24" s="333"/>
    </row>
    <row r="25" spans="1:17" ht="15.75" thickTop="1" x14ac:dyDescent="0.25">
      <c r="A25" s="138">
        <v>19</v>
      </c>
      <c r="B25" s="304"/>
      <c r="C25" s="304"/>
      <c r="D25" s="341"/>
      <c r="E25" s="263"/>
      <c r="F25" s="263"/>
      <c r="G25" s="263"/>
      <c r="H25" s="263"/>
      <c r="I25" s="263"/>
      <c r="J25" s="263"/>
      <c r="K25" s="263"/>
      <c r="L25" s="263"/>
      <c r="M25" s="263"/>
      <c r="N25" s="263"/>
      <c r="O25" s="263"/>
      <c r="P25" s="342"/>
      <c r="Q25" s="263"/>
    </row>
    <row r="26" spans="1:17" x14ac:dyDescent="0.25">
      <c r="A26" s="138">
        <v>20</v>
      </c>
      <c r="B26" s="332" t="s">
        <v>216</v>
      </c>
      <c r="C26" s="304"/>
      <c r="D26" s="341"/>
      <c r="E26" s="263"/>
      <c r="F26" s="263"/>
      <c r="G26" s="263"/>
      <c r="H26" s="263"/>
      <c r="I26" s="263"/>
      <c r="J26" s="263"/>
      <c r="K26" s="263"/>
      <c r="L26" s="263"/>
      <c r="M26" s="263"/>
      <c r="N26" s="263"/>
      <c r="O26" s="263"/>
      <c r="P26" s="312"/>
      <c r="Q26" s="263"/>
    </row>
    <row r="27" spans="1:17" x14ac:dyDescent="0.25">
      <c r="A27" s="138">
        <v>21</v>
      </c>
      <c r="B27" s="306" t="s">
        <v>217</v>
      </c>
      <c r="C27" s="306"/>
      <c r="D27" s="318">
        <v>9581791.0659725592</v>
      </c>
      <c r="E27" s="318">
        <v>10690504.43483831</v>
      </c>
      <c r="F27" s="318">
        <v>10067825.43483831</v>
      </c>
      <c r="G27" s="318">
        <v>7902859.328241054</v>
      </c>
      <c r="H27" s="318">
        <v>9343234.4348383099</v>
      </c>
      <c r="I27" s="318">
        <v>6761231.0659725582</v>
      </c>
      <c r="J27" s="318">
        <v>4280271.4348383099</v>
      </c>
      <c r="K27" s="318">
        <v>3115071.0659725582</v>
      </c>
      <c r="L27" s="318">
        <v>2632790.4348383103</v>
      </c>
      <c r="M27" s="318">
        <v>2406803.4348383103</v>
      </c>
      <c r="N27" s="318">
        <v>2669217.0659725582</v>
      </c>
      <c r="O27" s="318">
        <v>5513309.4348383099</v>
      </c>
      <c r="P27" s="312">
        <v>74964908.635999456</v>
      </c>
      <c r="Q27" s="333"/>
    </row>
    <row r="28" spans="1:17" x14ac:dyDescent="0.25">
      <c r="A28" s="138">
        <v>22</v>
      </c>
      <c r="B28" s="343" t="s">
        <v>218</v>
      </c>
      <c r="C28" s="343"/>
      <c r="D28" s="344">
        <v>221709.91074667498</v>
      </c>
      <c r="E28" s="344">
        <v>244746.19334335439</v>
      </c>
      <c r="F28" s="344">
        <v>231321.55829274841</v>
      </c>
      <c r="G28" s="344">
        <v>188493.58693910856</v>
      </c>
      <c r="H28" s="344">
        <v>202020.31893796474</v>
      </c>
      <c r="I28" s="344">
        <v>161459.39590762835</v>
      </c>
      <c r="J28" s="344">
        <v>100711.56353976484</v>
      </c>
      <c r="K28" s="344">
        <v>68283.281674461905</v>
      </c>
      <c r="L28" s="344">
        <v>56032.538891380653</v>
      </c>
      <c r="M28" s="344">
        <v>51160.094518735539</v>
      </c>
      <c r="N28" s="344">
        <v>58670.702798581216</v>
      </c>
      <c r="O28" s="344">
        <v>133925.16505033709</v>
      </c>
      <c r="P28" s="314">
        <v>1718534.3106407407</v>
      </c>
      <c r="Q28" s="333"/>
    </row>
    <row r="29" spans="1:17" x14ac:dyDescent="0.25">
      <c r="A29" s="138">
        <v>23</v>
      </c>
      <c r="B29" s="306" t="s">
        <v>219</v>
      </c>
      <c r="C29" s="306"/>
      <c r="D29" s="318">
        <v>9360081.1552258842</v>
      </c>
      <c r="E29" s="318">
        <v>10445758.241494955</v>
      </c>
      <c r="F29" s="318">
        <v>9836503.8765455615</v>
      </c>
      <c r="G29" s="318">
        <v>7714365.7413019454</v>
      </c>
      <c r="H29" s="318">
        <v>9141214.1159003451</v>
      </c>
      <c r="I29" s="318">
        <v>6599771.6700649299</v>
      </c>
      <c r="J29" s="318">
        <v>4179559.871298545</v>
      </c>
      <c r="K29" s="318">
        <v>3046787.7842980963</v>
      </c>
      <c r="L29" s="318">
        <v>2576757.8959469297</v>
      </c>
      <c r="M29" s="318">
        <v>2355643.3403195748</v>
      </c>
      <c r="N29" s="318">
        <v>2610546.363173977</v>
      </c>
      <c r="O29" s="318">
        <v>5379384.2697879728</v>
      </c>
      <c r="P29" s="312">
        <v>73246374.325358719</v>
      </c>
      <c r="Q29" s="333"/>
    </row>
    <row r="30" spans="1:17" x14ac:dyDescent="0.25">
      <c r="A30" s="138">
        <v>24</v>
      </c>
      <c r="B30" s="306"/>
      <c r="C30" s="306"/>
      <c r="D30" s="318"/>
      <c r="E30" s="318"/>
      <c r="F30" s="318"/>
      <c r="G30" s="318"/>
      <c r="H30" s="318"/>
      <c r="I30" s="318"/>
      <c r="J30" s="318"/>
      <c r="K30" s="318"/>
      <c r="L30" s="318"/>
      <c r="M30" s="318"/>
      <c r="N30" s="318"/>
      <c r="O30" s="318"/>
      <c r="P30" s="312"/>
      <c r="Q30" s="333"/>
    </row>
    <row r="31" spans="1:17" x14ac:dyDescent="0.25">
      <c r="A31" s="138">
        <v>25</v>
      </c>
      <c r="B31" s="306" t="s">
        <v>302</v>
      </c>
      <c r="C31" s="306"/>
      <c r="D31" s="345">
        <v>244705.32575000005</v>
      </c>
      <c r="E31" s="345">
        <v>2589482.1526900013</v>
      </c>
      <c r="F31" s="345">
        <v>3623323.5183100011</v>
      </c>
      <c r="G31" s="345">
        <v>3553891.2809099979</v>
      </c>
      <c r="H31" s="345">
        <v>682890.86011999997</v>
      </c>
      <c r="I31" s="345">
        <v>254702.93135000012</v>
      </c>
      <c r="J31" s="345">
        <v>31623.651179999975</v>
      </c>
      <c r="K31" s="345">
        <v>30603.533399999978</v>
      </c>
      <c r="L31" s="345">
        <v>31623.651179999975</v>
      </c>
      <c r="M31" s="345">
        <v>31623.651179999975</v>
      </c>
      <c r="N31" s="345">
        <v>30603.533399999978</v>
      </c>
      <c r="O31" s="345">
        <v>31623.651179999975</v>
      </c>
      <c r="P31" s="312">
        <v>11136697.740649996</v>
      </c>
      <c r="Q31" s="333"/>
    </row>
    <row r="32" spans="1:17" x14ac:dyDescent="0.25">
      <c r="A32" s="138">
        <v>26</v>
      </c>
      <c r="B32" s="343" t="s">
        <v>220</v>
      </c>
      <c r="C32" s="343"/>
      <c r="D32" s="344">
        <v>0</v>
      </c>
      <c r="E32" s="344">
        <v>0</v>
      </c>
      <c r="F32" s="344">
        <v>4221.9778605549945</v>
      </c>
      <c r="G32" s="344">
        <v>693.03285151100135</v>
      </c>
      <c r="H32" s="344">
        <v>4584.4396957450081</v>
      </c>
      <c r="I32" s="344">
        <v>0</v>
      </c>
      <c r="J32" s="344">
        <v>0</v>
      </c>
      <c r="K32" s="344">
        <v>0</v>
      </c>
      <c r="L32" s="344">
        <v>0</v>
      </c>
      <c r="M32" s="344">
        <v>0</v>
      </c>
      <c r="N32" s="344">
        <v>0</v>
      </c>
      <c r="O32" s="344">
        <v>0</v>
      </c>
      <c r="P32" s="314">
        <v>9499.450407811004</v>
      </c>
      <c r="Q32" s="333"/>
    </row>
    <row r="33" spans="1:17" x14ac:dyDescent="0.25">
      <c r="A33" s="138">
        <v>27</v>
      </c>
      <c r="B33" s="306" t="s">
        <v>221</v>
      </c>
      <c r="C33" s="306"/>
      <c r="D33" s="318">
        <v>244705.32575000005</v>
      </c>
      <c r="E33" s="318">
        <v>2589482.1526900013</v>
      </c>
      <c r="F33" s="318">
        <v>3619101.5404494461</v>
      </c>
      <c r="G33" s="318">
        <v>3553198.2480584867</v>
      </c>
      <c r="H33" s="318">
        <v>678306.42042425496</v>
      </c>
      <c r="I33" s="318">
        <v>254702.93135000012</v>
      </c>
      <c r="J33" s="318">
        <v>31623.651179999975</v>
      </c>
      <c r="K33" s="318">
        <v>30603.533399999978</v>
      </c>
      <c r="L33" s="318">
        <v>31623.651179999975</v>
      </c>
      <c r="M33" s="318">
        <v>31623.651179999975</v>
      </c>
      <c r="N33" s="318">
        <v>30603.533399999978</v>
      </c>
      <c r="O33" s="318">
        <v>31623.651179999975</v>
      </c>
      <c r="P33" s="312">
        <v>11127198.290242184</v>
      </c>
      <c r="Q33" s="333"/>
    </row>
    <row r="34" spans="1:17" x14ac:dyDescent="0.25">
      <c r="A34" s="138">
        <v>28</v>
      </c>
      <c r="B34" s="306"/>
      <c r="C34" s="306"/>
      <c r="D34" s="318"/>
      <c r="E34" s="318"/>
      <c r="F34" s="318"/>
      <c r="G34" s="318"/>
      <c r="H34" s="318"/>
      <c r="I34" s="318"/>
      <c r="J34" s="318"/>
      <c r="K34" s="318"/>
      <c r="L34" s="318"/>
      <c r="M34" s="318"/>
      <c r="N34" s="318"/>
      <c r="O34" s="318"/>
      <c r="P34" s="312"/>
      <c r="Q34" s="333"/>
    </row>
    <row r="35" spans="1:17" x14ac:dyDescent="0.25">
      <c r="A35" s="138">
        <v>29</v>
      </c>
      <c r="B35" s="306" t="s">
        <v>222</v>
      </c>
      <c r="C35" s="306"/>
      <c r="D35" s="318">
        <v>9604786.4809758849</v>
      </c>
      <c r="E35" s="318">
        <v>13035240.394184956</v>
      </c>
      <c r="F35" s="318">
        <v>13455605.416995008</v>
      </c>
      <c r="G35" s="318">
        <v>11267563.989360433</v>
      </c>
      <c r="H35" s="318">
        <v>9819520.5363245998</v>
      </c>
      <c r="I35" s="318">
        <v>6854474.6014149301</v>
      </c>
      <c r="J35" s="318">
        <v>4211183.5224785451</v>
      </c>
      <c r="K35" s="318">
        <v>3077391.3176980964</v>
      </c>
      <c r="L35" s="318">
        <v>2608381.5471269297</v>
      </c>
      <c r="M35" s="318">
        <v>2387266.9914995749</v>
      </c>
      <c r="N35" s="318">
        <v>2641149.8965739771</v>
      </c>
      <c r="O35" s="318">
        <v>5411007.9209679728</v>
      </c>
      <c r="P35" s="312">
        <v>84373572.615600899</v>
      </c>
      <c r="Q35" s="333"/>
    </row>
    <row r="36" spans="1:17" x14ac:dyDescent="0.25">
      <c r="A36" s="138">
        <v>30</v>
      </c>
      <c r="D36" s="341"/>
      <c r="E36" s="263"/>
      <c r="F36" s="263"/>
      <c r="G36" s="263"/>
      <c r="H36" s="263"/>
      <c r="I36" s="263"/>
      <c r="J36" s="263"/>
      <c r="K36" s="263"/>
      <c r="L36" s="263"/>
      <c r="M36" s="263"/>
      <c r="N36" s="263"/>
      <c r="O36" s="263"/>
      <c r="P36" s="312"/>
      <c r="Q36" s="263"/>
    </row>
    <row r="37" spans="1:17" x14ac:dyDescent="0.25">
      <c r="A37" s="138">
        <v>31</v>
      </c>
      <c r="B37" s="306" t="s">
        <v>223</v>
      </c>
      <c r="C37" s="306"/>
      <c r="D37" s="318">
        <v>68897.074137197807</v>
      </c>
      <c r="E37" s="318">
        <v>76888.455137133598</v>
      </c>
      <c r="F37" s="318">
        <v>72403.895393023267</v>
      </c>
      <c r="G37" s="318">
        <v>56783.399586572312</v>
      </c>
      <c r="H37" s="318">
        <v>67286.051926542073</v>
      </c>
      <c r="I37" s="318">
        <v>48579.168332015164</v>
      </c>
      <c r="J37" s="318">
        <v>30764.631367852911</v>
      </c>
      <c r="K37" s="318">
        <v>22426.596561921295</v>
      </c>
      <c r="L37" s="318">
        <v>18966.831253545824</v>
      </c>
      <c r="M37" s="318">
        <v>17339.265671663452</v>
      </c>
      <c r="N37" s="318">
        <v>19215.539196662605</v>
      </c>
      <c r="O37" s="318">
        <v>39596.220449555665</v>
      </c>
      <c r="P37" s="312">
        <v>539147.13</v>
      </c>
      <c r="Q37" s="333"/>
    </row>
    <row r="38" spans="1:17" x14ac:dyDescent="0.25">
      <c r="A38" s="138">
        <v>32</v>
      </c>
      <c r="B38" s="346"/>
      <c r="C38" s="341"/>
      <c r="D38" s="347"/>
      <c r="E38" s="347"/>
      <c r="F38" s="347"/>
      <c r="G38" s="347"/>
      <c r="H38" s="347"/>
      <c r="I38" s="347"/>
      <c r="J38" s="347"/>
      <c r="K38" s="347"/>
      <c r="L38" s="347"/>
      <c r="M38" s="347"/>
      <c r="N38" s="347"/>
      <c r="O38" s="347"/>
      <c r="P38" s="317"/>
      <c r="Q38" s="263"/>
    </row>
    <row r="39" spans="1:17" ht="15.75" thickBot="1" x14ac:dyDescent="0.3">
      <c r="A39" s="138">
        <v>33</v>
      </c>
      <c r="B39" s="348" t="s">
        <v>224</v>
      </c>
      <c r="C39" s="348"/>
      <c r="D39" s="349">
        <v>9535889.4068386871</v>
      </c>
      <c r="E39" s="349">
        <v>12958351.939047823</v>
      </c>
      <c r="F39" s="349">
        <v>13383201.521601984</v>
      </c>
      <c r="G39" s="349">
        <v>11210780.58977386</v>
      </c>
      <c r="H39" s="349">
        <v>9752234.4843980577</v>
      </c>
      <c r="I39" s="349">
        <v>6805895.4330829149</v>
      </c>
      <c r="J39" s="349">
        <v>4180418.8911106922</v>
      </c>
      <c r="K39" s="349">
        <v>3054964.7211361751</v>
      </c>
      <c r="L39" s="349">
        <v>2589414.7158733839</v>
      </c>
      <c r="M39" s="349">
        <v>2369927.7258279114</v>
      </c>
      <c r="N39" s="349">
        <v>2621934.3573773145</v>
      </c>
      <c r="O39" s="349">
        <v>5371411.7005184172</v>
      </c>
      <c r="P39" s="350">
        <v>83834425.486587226</v>
      </c>
      <c r="Q39" s="333"/>
    </row>
    <row r="40" spans="1:17" s="304" customFormat="1" ht="15.75" thickTop="1" x14ac:dyDescent="0.25">
      <c r="A40" s="138"/>
      <c r="B40" s="122"/>
      <c r="C40" s="122"/>
      <c r="D40" s="341"/>
      <c r="E40" s="367"/>
      <c r="F40" s="308"/>
      <c r="G40" s="308"/>
      <c r="H40" s="308"/>
      <c r="I40" s="308"/>
      <c r="J40" s="308"/>
      <c r="K40" s="308"/>
      <c r="L40" s="308"/>
      <c r="M40" s="308"/>
      <c r="N40" s="308"/>
      <c r="O40" s="308"/>
      <c r="P40" s="308"/>
      <c r="Q40" s="308"/>
    </row>
    <row r="41" spans="1:17" s="304" customFormat="1" x14ac:dyDescent="0.25">
      <c r="A41" s="138"/>
      <c r="B41" s="122"/>
      <c r="C41" s="122"/>
      <c r="D41" s="341"/>
      <c r="E41" s="367"/>
      <c r="F41" s="308"/>
      <c r="G41" s="308"/>
      <c r="H41" s="308"/>
      <c r="I41" s="308"/>
      <c r="J41" s="308"/>
      <c r="K41" s="308"/>
      <c r="L41" s="308"/>
      <c r="M41" s="308"/>
      <c r="N41" s="308"/>
      <c r="O41" s="308"/>
      <c r="P41" s="308"/>
      <c r="Q41" s="308"/>
    </row>
    <row r="42" spans="1:17" s="304" customFormat="1" x14ac:dyDescent="0.25">
      <c r="A42" s="138"/>
      <c r="B42" s="122"/>
      <c r="C42" s="122"/>
      <c r="D42" s="341"/>
      <c r="E42" s="367"/>
      <c r="F42" s="367"/>
      <c r="G42" s="367"/>
      <c r="H42" s="367"/>
      <c r="I42" s="367"/>
      <c r="J42" s="367"/>
      <c r="K42" s="367"/>
      <c r="L42" s="367"/>
      <c r="M42" s="367"/>
      <c r="N42" s="367"/>
      <c r="O42" s="367"/>
      <c r="P42" s="367"/>
      <c r="Q42" s="308"/>
    </row>
    <row r="43" spans="1:17" s="304" customFormat="1" x14ac:dyDescent="0.25">
      <c r="A43" s="138"/>
      <c r="B43" s="122"/>
      <c r="C43" s="122"/>
      <c r="D43" s="341"/>
      <c r="E43" s="367"/>
      <c r="F43" s="367"/>
      <c r="G43" s="367"/>
      <c r="H43" s="367"/>
      <c r="I43" s="367"/>
      <c r="J43" s="367"/>
      <c r="K43" s="367"/>
      <c r="L43" s="367"/>
      <c r="M43" s="367"/>
      <c r="N43" s="367"/>
      <c r="O43" s="367"/>
      <c r="P43" s="367"/>
      <c r="Q43" s="308"/>
    </row>
    <row r="44" spans="1:17" s="304" customFormat="1" x14ac:dyDescent="0.25">
      <c r="A44" s="138"/>
      <c r="B44" s="122"/>
      <c r="C44" s="122"/>
      <c r="D44" s="341"/>
      <c r="E44" s="367"/>
      <c r="F44" s="367"/>
      <c r="G44" s="367"/>
      <c r="H44" s="367"/>
      <c r="I44" s="367"/>
      <c r="J44" s="367"/>
      <c r="K44" s="367"/>
      <c r="L44" s="367"/>
      <c r="M44" s="367"/>
      <c r="N44" s="367"/>
      <c r="O44" s="367"/>
      <c r="P44" s="367"/>
      <c r="Q44" s="308"/>
    </row>
    <row r="45" spans="1:17" s="304" customFormat="1" x14ac:dyDescent="0.25">
      <c r="A45" s="138"/>
      <c r="B45" s="122"/>
      <c r="C45" s="122"/>
      <c r="D45" s="341"/>
      <c r="E45" s="367"/>
      <c r="F45" s="367"/>
      <c r="G45" s="367"/>
      <c r="H45" s="367"/>
      <c r="I45" s="367"/>
      <c r="J45" s="367"/>
      <c r="K45" s="367"/>
      <c r="L45" s="367"/>
      <c r="M45" s="367"/>
      <c r="N45" s="367"/>
      <c r="O45" s="367"/>
      <c r="P45" s="367"/>
      <c r="Q45" s="308"/>
    </row>
    <row r="46" spans="1:17" s="304" customFormat="1" x14ac:dyDescent="0.25">
      <c r="A46" s="138"/>
      <c r="B46" s="122"/>
      <c r="C46" s="122"/>
      <c r="D46" s="341"/>
      <c r="E46" s="367"/>
      <c r="F46" s="367"/>
      <c r="G46" s="367"/>
      <c r="H46" s="367"/>
      <c r="I46" s="367"/>
      <c r="J46" s="367"/>
      <c r="K46" s="367"/>
      <c r="L46" s="367"/>
      <c r="M46" s="367"/>
      <c r="N46" s="367"/>
      <c r="O46" s="367"/>
      <c r="P46" s="367"/>
      <c r="Q46" s="308"/>
    </row>
    <row r="47" spans="1:17" s="304" customFormat="1" x14ac:dyDescent="0.25">
      <c r="A47" s="138"/>
      <c r="B47" s="122"/>
      <c r="C47" s="122"/>
      <c r="D47" s="341"/>
      <c r="E47" s="367"/>
      <c r="F47" s="367"/>
      <c r="G47" s="367"/>
      <c r="H47" s="367"/>
      <c r="I47" s="367"/>
      <c r="J47" s="367"/>
      <c r="K47" s="367"/>
      <c r="L47" s="367"/>
      <c r="M47" s="367"/>
      <c r="N47" s="367"/>
      <c r="O47" s="367"/>
      <c r="P47" s="367"/>
      <c r="Q47" s="308"/>
    </row>
    <row r="48" spans="1:17" s="304" customFormat="1" x14ac:dyDescent="0.25">
      <c r="A48" s="138"/>
      <c r="B48" s="122"/>
      <c r="C48" s="122"/>
      <c r="D48" s="341"/>
      <c r="E48" s="367"/>
      <c r="F48" s="367"/>
      <c r="G48" s="367"/>
      <c r="H48" s="367"/>
      <c r="I48" s="367"/>
      <c r="J48" s="367"/>
      <c r="K48" s="367"/>
      <c r="L48" s="367"/>
      <c r="M48" s="367"/>
      <c r="N48" s="367"/>
      <c r="O48" s="367"/>
      <c r="P48" s="367"/>
      <c r="Q48" s="308"/>
    </row>
    <row r="49" spans="1:17" s="304" customFormat="1" x14ac:dyDescent="0.25">
      <c r="A49" s="138"/>
      <c r="B49" s="346"/>
      <c r="C49" s="341"/>
      <c r="D49" s="341"/>
      <c r="E49" s="308"/>
      <c r="F49" s="308"/>
      <c r="G49" s="308"/>
      <c r="H49" s="308"/>
      <c r="I49" s="308"/>
      <c r="J49" s="308"/>
      <c r="K49" s="308"/>
      <c r="L49" s="308"/>
      <c r="M49" s="308"/>
      <c r="N49" s="308"/>
      <c r="O49" s="308"/>
      <c r="P49" s="308"/>
      <c r="Q49" s="308"/>
    </row>
    <row r="50" spans="1:17" s="304" customFormat="1" x14ac:dyDescent="0.25">
      <c r="A50" s="138"/>
      <c r="B50" s="346"/>
      <c r="C50" s="341"/>
      <c r="D50" s="341"/>
      <c r="E50" s="263"/>
      <c r="F50" s="263"/>
      <c r="G50" s="263"/>
      <c r="H50" s="263"/>
      <c r="I50" s="263"/>
      <c r="J50" s="263"/>
      <c r="K50" s="263"/>
      <c r="L50" s="263"/>
      <c r="M50" s="263"/>
      <c r="N50" s="263"/>
      <c r="O50" s="263"/>
      <c r="P50" s="263"/>
      <c r="Q50" s="263"/>
    </row>
    <row r="51" spans="1:17" s="304" customFormat="1" x14ac:dyDescent="0.25">
      <c r="A51" s="138"/>
      <c r="B51" s="346"/>
      <c r="C51" s="341"/>
      <c r="D51" s="341"/>
      <c r="E51" s="263"/>
      <c r="F51" s="263"/>
      <c r="G51" s="263"/>
      <c r="H51" s="263"/>
      <c r="I51" s="263"/>
      <c r="J51" s="263"/>
      <c r="K51" s="263"/>
      <c r="L51" s="263"/>
      <c r="M51" s="263"/>
      <c r="N51" s="263"/>
      <c r="O51" s="263"/>
      <c r="P51" s="263"/>
      <c r="Q51" s="263"/>
    </row>
    <row r="52" spans="1:17" s="304" customFormat="1" x14ac:dyDescent="0.25">
      <c r="A52" s="138"/>
      <c r="B52" s="174"/>
      <c r="C52" s="122"/>
      <c r="D52" s="341"/>
      <c r="E52" s="263"/>
      <c r="F52" s="263"/>
      <c r="G52" s="263"/>
      <c r="H52" s="263"/>
      <c r="I52" s="263"/>
      <c r="J52" s="263"/>
      <c r="K52" s="263"/>
      <c r="L52" s="263"/>
      <c r="M52" s="263"/>
      <c r="N52" s="263"/>
      <c r="O52" s="263"/>
      <c r="P52" s="263"/>
      <c r="Q52" s="263"/>
    </row>
    <row r="53" spans="1:17" s="304" customFormat="1" x14ac:dyDescent="0.25">
      <c r="A53" s="138"/>
      <c r="B53" s="346"/>
      <c r="C53" s="341"/>
      <c r="D53" s="341"/>
      <c r="E53" s="263"/>
      <c r="F53" s="263"/>
      <c r="G53" s="263"/>
      <c r="H53" s="263"/>
      <c r="I53" s="263"/>
      <c r="J53" s="263"/>
      <c r="K53" s="263"/>
      <c r="L53" s="263"/>
      <c r="M53" s="263"/>
      <c r="N53" s="263"/>
      <c r="O53" s="263"/>
      <c r="P53" s="263"/>
      <c r="Q53" s="263"/>
    </row>
    <row r="54" spans="1:17" s="304" customFormat="1" x14ac:dyDescent="0.25">
      <c r="A54" s="138"/>
      <c r="B54" s="122"/>
      <c r="C54" s="122"/>
      <c r="D54" s="341"/>
      <c r="E54" s="367"/>
      <c r="F54" s="367"/>
      <c r="G54" s="367"/>
      <c r="H54" s="367"/>
      <c r="I54" s="367"/>
      <c r="J54" s="367"/>
      <c r="K54" s="367"/>
      <c r="L54" s="367"/>
      <c r="M54" s="367"/>
      <c r="N54" s="367"/>
      <c r="O54" s="367"/>
      <c r="P54" s="367"/>
      <c r="Q54" s="308"/>
    </row>
    <row r="55" spans="1:17" s="304" customFormat="1" x14ac:dyDescent="0.25">
      <c r="A55" s="138"/>
      <c r="B55" s="122"/>
      <c r="C55" s="122"/>
      <c r="D55" s="341"/>
      <c r="E55" s="367"/>
      <c r="F55" s="367"/>
      <c r="G55" s="367"/>
      <c r="H55" s="367"/>
      <c r="I55" s="367"/>
      <c r="J55" s="367"/>
      <c r="K55" s="367"/>
      <c r="L55" s="367"/>
      <c r="M55" s="367"/>
      <c r="N55" s="367"/>
      <c r="O55" s="367"/>
      <c r="P55" s="367"/>
      <c r="Q55" s="308"/>
    </row>
    <row r="56" spans="1:17" s="304" customFormat="1" x14ac:dyDescent="0.25">
      <c r="A56" s="138"/>
      <c r="B56" s="122"/>
      <c r="C56" s="122"/>
      <c r="D56" s="341"/>
      <c r="E56" s="367"/>
      <c r="F56" s="367"/>
      <c r="G56" s="367"/>
      <c r="H56" s="367"/>
      <c r="I56" s="367"/>
      <c r="J56" s="367"/>
      <c r="K56" s="367"/>
      <c r="L56" s="367"/>
      <c r="M56" s="367"/>
      <c r="N56" s="367"/>
      <c r="O56" s="367"/>
      <c r="P56" s="367"/>
      <c r="Q56" s="308"/>
    </row>
    <row r="57" spans="1:17" s="304" customFormat="1" x14ac:dyDescent="0.25">
      <c r="A57" s="138"/>
      <c r="B57" s="122"/>
      <c r="C57" s="122"/>
      <c r="D57" s="341"/>
      <c r="E57" s="367"/>
      <c r="F57" s="367"/>
      <c r="G57" s="367"/>
      <c r="H57" s="367"/>
      <c r="I57" s="367"/>
      <c r="J57" s="367"/>
      <c r="K57" s="367"/>
      <c r="L57" s="367"/>
      <c r="M57" s="367"/>
      <c r="N57" s="367"/>
      <c r="O57" s="367"/>
      <c r="P57" s="367"/>
      <c r="Q57" s="308"/>
    </row>
    <row r="58" spans="1:17" s="304" customFormat="1" x14ac:dyDescent="0.25">
      <c r="A58" s="138"/>
      <c r="B58" s="122"/>
      <c r="C58" s="122"/>
      <c r="D58" s="341"/>
      <c r="E58" s="367"/>
      <c r="F58" s="367"/>
      <c r="G58" s="367"/>
      <c r="H58" s="367"/>
      <c r="I58" s="367"/>
      <c r="J58" s="367"/>
      <c r="K58" s="367"/>
      <c r="L58" s="367"/>
      <c r="M58" s="367"/>
      <c r="N58" s="367"/>
      <c r="O58" s="367"/>
      <c r="P58" s="367"/>
      <c r="Q58" s="308"/>
    </row>
    <row r="59" spans="1:17" s="304" customFormat="1" x14ac:dyDescent="0.25">
      <c r="A59" s="138"/>
      <c r="B59" s="122"/>
      <c r="C59" s="122"/>
      <c r="D59" s="341"/>
      <c r="E59" s="367"/>
      <c r="F59" s="367"/>
      <c r="G59" s="367"/>
      <c r="H59" s="367"/>
      <c r="I59" s="367"/>
      <c r="J59" s="367"/>
      <c r="K59" s="367"/>
      <c r="L59" s="367"/>
      <c r="M59" s="367"/>
      <c r="N59" s="367"/>
      <c r="O59" s="367"/>
      <c r="P59" s="367"/>
      <c r="Q59" s="308"/>
    </row>
    <row r="60" spans="1:17" s="304" customFormat="1" x14ac:dyDescent="0.25">
      <c r="A60" s="138"/>
      <c r="B60" s="122"/>
      <c r="C60" s="122"/>
      <c r="D60" s="341"/>
      <c r="E60" s="367"/>
      <c r="F60" s="367"/>
      <c r="G60" s="367"/>
      <c r="H60" s="367"/>
      <c r="I60" s="367"/>
      <c r="J60" s="367"/>
      <c r="K60" s="367"/>
      <c r="L60" s="367"/>
      <c r="M60" s="367"/>
      <c r="N60" s="367"/>
      <c r="O60" s="367"/>
      <c r="P60" s="367"/>
      <c r="Q60" s="308"/>
    </row>
    <row r="61" spans="1:17" s="304" customFormat="1" x14ac:dyDescent="0.25">
      <c r="A61" s="138"/>
      <c r="B61" s="122"/>
      <c r="C61" s="122"/>
      <c r="D61" s="341"/>
      <c r="E61" s="367"/>
      <c r="F61" s="367"/>
      <c r="G61" s="367"/>
      <c r="H61" s="367"/>
      <c r="I61" s="367"/>
      <c r="J61" s="367"/>
      <c r="K61" s="367"/>
      <c r="L61" s="367"/>
      <c r="M61" s="367"/>
      <c r="N61" s="367"/>
      <c r="O61" s="367"/>
      <c r="P61" s="367"/>
      <c r="Q61" s="308"/>
    </row>
    <row r="62" spans="1:17" s="304" customFormat="1" x14ac:dyDescent="0.25">
      <c r="A62" s="138"/>
      <c r="B62" s="122"/>
      <c r="C62" s="122"/>
      <c r="D62" s="341"/>
      <c r="E62" s="367"/>
      <c r="F62" s="367"/>
      <c r="G62" s="367"/>
      <c r="H62" s="367"/>
      <c r="I62" s="367"/>
      <c r="J62" s="367"/>
      <c r="K62" s="367"/>
      <c r="L62" s="367"/>
      <c r="M62" s="367"/>
      <c r="N62" s="367"/>
      <c r="O62" s="367"/>
      <c r="P62" s="367"/>
      <c r="Q62" s="308"/>
    </row>
    <row r="63" spans="1:17" s="304" customFormat="1" x14ac:dyDescent="0.25">
      <c r="A63" s="138"/>
      <c r="B63" s="122"/>
      <c r="C63" s="122"/>
      <c r="D63" s="341"/>
      <c r="E63" s="367"/>
      <c r="F63" s="367"/>
      <c r="G63" s="367"/>
      <c r="H63" s="367"/>
      <c r="I63" s="367"/>
      <c r="J63" s="367"/>
      <c r="K63" s="367"/>
      <c r="L63" s="367"/>
      <c r="M63" s="367"/>
      <c r="N63" s="367"/>
      <c r="O63" s="367"/>
      <c r="P63" s="367"/>
      <c r="Q63" s="308"/>
    </row>
    <row r="64" spans="1:17" s="304" customFormat="1" x14ac:dyDescent="0.25">
      <c r="A64" s="138"/>
      <c r="B64" s="122"/>
      <c r="C64" s="122"/>
      <c r="D64" s="341"/>
      <c r="E64" s="367"/>
      <c r="F64" s="367"/>
      <c r="G64" s="367"/>
      <c r="H64" s="367"/>
      <c r="I64" s="367"/>
      <c r="J64" s="367"/>
      <c r="K64" s="367"/>
      <c r="L64" s="367"/>
      <c r="M64" s="367"/>
      <c r="N64" s="367"/>
      <c r="O64" s="367"/>
      <c r="P64" s="367"/>
      <c r="Q64" s="308"/>
    </row>
    <row r="65" spans="1:17" s="304" customFormat="1" x14ac:dyDescent="0.25">
      <c r="A65" s="138"/>
      <c r="B65" s="122"/>
      <c r="C65" s="122"/>
      <c r="D65" s="341"/>
      <c r="E65" s="367"/>
      <c r="F65" s="367"/>
      <c r="G65" s="367"/>
      <c r="H65" s="367"/>
      <c r="I65" s="367"/>
      <c r="J65" s="367"/>
      <c r="K65" s="367"/>
      <c r="L65" s="367"/>
      <c r="M65" s="367"/>
      <c r="N65" s="367"/>
      <c r="O65" s="367"/>
      <c r="P65" s="367"/>
      <c r="Q65" s="308"/>
    </row>
    <row r="66" spans="1:17" s="304" customFormat="1" x14ac:dyDescent="0.25">
      <c r="A66" s="138"/>
      <c r="B66" s="346"/>
      <c r="C66" s="341"/>
      <c r="D66" s="341"/>
      <c r="E66" s="308"/>
      <c r="F66" s="308"/>
      <c r="G66" s="308"/>
      <c r="H66" s="308"/>
      <c r="I66" s="308"/>
      <c r="J66" s="308"/>
      <c r="K66" s="308"/>
      <c r="L66" s="308"/>
      <c r="M66" s="308"/>
      <c r="N66" s="308"/>
      <c r="O66" s="308"/>
      <c r="P66" s="308"/>
      <c r="Q66" s="308"/>
    </row>
    <row r="67" spans="1:17" x14ac:dyDescent="0.25">
      <c r="A67" s="138"/>
      <c r="B67" s="368"/>
      <c r="C67" s="369"/>
      <c r="D67" s="369"/>
      <c r="E67" s="263"/>
      <c r="F67" s="263"/>
      <c r="G67" s="263"/>
      <c r="H67" s="263"/>
      <c r="I67" s="263"/>
      <c r="J67" s="263"/>
      <c r="K67" s="263"/>
      <c r="L67" s="263"/>
      <c r="M67" s="263"/>
      <c r="N67" s="263"/>
      <c r="O67" s="263"/>
      <c r="P67" s="263"/>
      <c r="Q67" s="263"/>
    </row>
    <row r="68" spans="1:17" x14ac:dyDescent="0.25">
      <c r="A68" s="138"/>
      <c r="B68" s="368"/>
      <c r="C68" s="369"/>
      <c r="D68" s="369"/>
      <c r="E68" s="263"/>
      <c r="F68" s="263"/>
      <c r="G68" s="263"/>
      <c r="H68" s="263"/>
      <c r="I68" s="263"/>
      <c r="J68" s="263"/>
      <c r="K68" s="263"/>
      <c r="L68" s="263"/>
      <c r="M68" s="263"/>
      <c r="N68" s="263"/>
      <c r="O68" s="263"/>
      <c r="P68" s="263"/>
      <c r="Q68" s="263"/>
    </row>
    <row r="69" spans="1:17" x14ac:dyDescent="0.25">
      <c r="A69" s="138"/>
      <c r="B69" s="368"/>
      <c r="C69" s="369"/>
      <c r="D69" s="369"/>
      <c r="E69" s="263"/>
      <c r="F69" s="263"/>
      <c r="G69" s="263"/>
      <c r="H69" s="263"/>
      <c r="I69" s="263"/>
      <c r="J69" s="263"/>
      <c r="K69" s="263"/>
      <c r="L69" s="263"/>
      <c r="M69" s="263"/>
      <c r="N69" s="263"/>
      <c r="O69" s="263"/>
      <c r="P69" s="263"/>
      <c r="Q69" s="263"/>
    </row>
    <row r="70" spans="1:17" x14ac:dyDescent="0.25">
      <c r="B70" s="368"/>
      <c r="C70" s="369"/>
      <c r="D70" s="369"/>
      <c r="E70" s="263"/>
      <c r="F70" s="263"/>
      <c r="G70" s="263"/>
      <c r="H70" s="263"/>
      <c r="I70" s="263"/>
      <c r="J70" s="263"/>
      <c r="K70" s="263"/>
      <c r="L70" s="263"/>
      <c r="M70" s="263"/>
      <c r="N70" s="263"/>
      <c r="O70" s="263"/>
      <c r="P70" s="263"/>
      <c r="Q70" s="263"/>
    </row>
    <row r="71" spans="1:17" x14ac:dyDescent="0.25">
      <c r="B71" s="368"/>
      <c r="C71" s="369"/>
      <c r="D71" s="369"/>
      <c r="E71" s="263"/>
      <c r="F71" s="263"/>
      <c r="G71" s="263"/>
      <c r="H71" s="263"/>
      <c r="I71" s="263"/>
      <c r="J71" s="263"/>
      <c r="K71" s="263"/>
      <c r="L71" s="263"/>
      <c r="M71" s="263"/>
      <c r="N71" s="263"/>
      <c r="O71" s="263"/>
      <c r="P71" s="263"/>
      <c r="Q71" s="263"/>
    </row>
    <row r="72" spans="1:17" x14ac:dyDescent="0.25">
      <c r="B72" s="368"/>
      <c r="C72" s="369"/>
      <c r="D72" s="369"/>
      <c r="E72" s="263"/>
      <c r="F72" s="263"/>
      <c r="G72" s="263"/>
      <c r="H72" s="263"/>
      <c r="I72" s="263"/>
      <c r="J72" s="263"/>
      <c r="K72" s="263"/>
      <c r="L72" s="263"/>
      <c r="M72" s="263"/>
      <c r="N72" s="263"/>
      <c r="O72" s="263"/>
      <c r="P72" s="263"/>
      <c r="Q72" s="263"/>
    </row>
    <row r="73" spans="1:17" x14ac:dyDescent="0.25">
      <c r="B73" s="368"/>
      <c r="C73" s="369"/>
      <c r="D73" s="369"/>
      <c r="E73" s="263"/>
      <c r="F73" s="263"/>
      <c r="G73" s="263"/>
      <c r="H73" s="263"/>
      <c r="I73" s="263"/>
      <c r="J73" s="263"/>
      <c r="K73" s="263"/>
      <c r="L73" s="263"/>
      <c r="M73" s="263"/>
      <c r="N73" s="263"/>
      <c r="O73" s="263"/>
      <c r="P73" s="263"/>
      <c r="Q73" s="263"/>
    </row>
    <row r="74" spans="1:17" x14ac:dyDescent="0.25">
      <c r="B74" s="368"/>
      <c r="C74" s="369"/>
      <c r="D74" s="369"/>
      <c r="E74" s="263"/>
      <c r="F74" s="263"/>
      <c r="G74" s="263"/>
      <c r="H74" s="263"/>
      <c r="I74" s="263"/>
      <c r="J74" s="263"/>
      <c r="K74" s="263"/>
      <c r="L74" s="263"/>
      <c r="M74" s="263"/>
      <c r="N74" s="263"/>
      <c r="O74" s="263"/>
      <c r="P74" s="263"/>
      <c r="Q74" s="263"/>
    </row>
    <row r="75" spans="1:17" x14ac:dyDescent="0.25">
      <c r="B75" s="368"/>
      <c r="C75" s="369"/>
      <c r="D75" s="369"/>
      <c r="E75" s="263"/>
      <c r="F75" s="263"/>
      <c r="G75" s="263"/>
      <c r="H75" s="263"/>
      <c r="I75" s="263"/>
      <c r="J75" s="263"/>
      <c r="K75" s="263"/>
      <c r="L75" s="263"/>
      <c r="M75" s="263"/>
      <c r="N75" s="263"/>
      <c r="O75" s="263"/>
      <c r="P75" s="263"/>
      <c r="Q75" s="263"/>
    </row>
    <row r="76" spans="1:17" x14ac:dyDescent="0.25">
      <c r="B76" s="368"/>
      <c r="C76" s="369"/>
      <c r="D76" s="369"/>
      <c r="E76" s="263"/>
      <c r="F76" s="263"/>
      <c r="G76" s="263"/>
      <c r="H76" s="263"/>
      <c r="I76" s="263"/>
      <c r="J76" s="263"/>
      <c r="K76" s="263"/>
      <c r="L76" s="263"/>
      <c r="M76" s="263"/>
      <c r="N76" s="263"/>
      <c r="O76" s="263"/>
      <c r="P76" s="263"/>
      <c r="Q76" s="263"/>
    </row>
    <row r="77" spans="1:17" x14ac:dyDescent="0.25">
      <c r="B77" s="368"/>
      <c r="C77" s="369"/>
      <c r="D77" s="369"/>
      <c r="E77" s="263"/>
      <c r="F77" s="263"/>
      <c r="G77" s="263"/>
      <c r="H77" s="263"/>
      <c r="I77" s="263"/>
      <c r="J77" s="263"/>
      <c r="K77" s="263"/>
      <c r="L77" s="263"/>
      <c r="M77" s="263"/>
      <c r="N77" s="263"/>
      <c r="O77" s="263"/>
      <c r="P77" s="263"/>
      <c r="Q77" s="263"/>
    </row>
    <row r="78" spans="1:17" x14ac:dyDescent="0.25">
      <c r="B78" s="368"/>
      <c r="C78" s="369"/>
      <c r="D78" s="369"/>
      <c r="E78" s="263"/>
      <c r="F78" s="263"/>
      <c r="G78" s="263"/>
      <c r="H78" s="263"/>
      <c r="I78" s="263"/>
      <c r="J78" s="263"/>
      <c r="K78" s="263"/>
      <c r="L78" s="263"/>
      <c r="M78" s="263"/>
      <c r="N78" s="263"/>
      <c r="O78" s="263"/>
      <c r="P78" s="263"/>
      <c r="Q78" s="263"/>
    </row>
    <row r="79" spans="1:17" x14ac:dyDescent="0.25">
      <c r="B79" s="368"/>
      <c r="C79" s="369"/>
      <c r="D79" s="369"/>
      <c r="E79" s="263"/>
      <c r="F79" s="263"/>
      <c r="G79" s="263"/>
      <c r="H79" s="263"/>
      <c r="I79" s="263"/>
      <c r="J79" s="263"/>
      <c r="K79" s="263"/>
      <c r="L79" s="263"/>
      <c r="M79" s="263"/>
      <c r="N79" s="263"/>
      <c r="O79" s="263"/>
      <c r="P79" s="263"/>
      <c r="Q79" s="263"/>
    </row>
    <row r="80" spans="1:17" x14ac:dyDescent="0.25">
      <c r="B80" s="368"/>
      <c r="C80" s="369"/>
      <c r="D80" s="369"/>
      <c r="E80" s="263"/>
      <c r="F80" s="263"/>
      <c r="G80" s="263"/>
      <c r="H80" s="263"/>
      <c r="I80" s="263"/>
      <c r="J80" s="263"/>
      <c r="K80" s="263"/>
      <c r="L80" s="263"/>
      <c r="M80" s="263"/>
      <c r="N80" s="263"/>
      <c r="O80" s="263"/>
      <c r="P80" s="263"/>
      <c r="Q80" s="263"/>
    </row>
    <row r="81" spans="2:17" x14ac:dyDescent="0.25">
      <c r="B81" s="368"/>
      <c r="C81" s="369"/>
      <c r="D81" s="369"/>
      <c r="E81" s="263"/>
      <c r="F81" s="263"/>
      <c r="G81" s="263"/>
      <c r="H81" s="263"/>
      <c r="I81" s="263"/>
      <c r="J81" s="263"/>
      <c r="K81" s="263"/>
      <c r="L81" s="263"/>
      <c r="M81" s="263"/>
      <c r="N81" s="263"/>
      <c r="O81" s="263"/>
      <c r="P81" s="263"/>
      <c r="Q81" s="263"/>
    </row>
    <row r="82" spans="2:17" x14ac:dyDescent="0.25">
      <c r="B82" s="368"/>
      <c r="C82" s="369"/>
      <c r="D82" s="369"/>
      <c r="E82" s="263"/>
      <c r="F82" s="263"/>
      <c r="G82" s="263"/>
      <c r="H82" s="263"/>
      <c r="I82" s="263"/>
      <c r="J82" s="263"/>
      <c r="K82" s="263"/>
      <c r="L82" s="263"/>
      <c r="M82" s="263"/>
      <c r="N82" s="263"/>
      <c r="O82" s="263"/>
      <c r="P82" s="263"/>
      <c r="Q82" s="263"/>
    </row>
    <row r="83" spans="2:17" x14ac:dyDescent="0.25">
      <c r="B83" s="368"/>
      <c r="C83" s="369"/>
      <c r="D83" s="369"/>
      <c r="E83" s="263"/>
      <c r="F83" s="263"/>
      <c r="G83" s="263"/>
      <c r="H83" s="263"/>
      <c r="I83" s="263"/>
      <c r="J83" s="263"/>
      <c r="K83" s="263"/>
      <c r="L83" s="263"/>
      <c r="M83" s="263"/>
      <c r="N83" s="263"/>
      <c r="O83" s="263"/>
      <c r="P83" s="263"/>
      <c r="Q83" s="263"/>
    </row>
    <row r="84" spans="2:17" x14ac:dyDescent="0.25">
      <c r="B84" s="368"/>
      <c r="C84" s="369"/>
      <c r="D84" s="369"/>
      <c r="E84" s="263"/>
      <c r="F84" s="263"/>
      <c r="G84" s="263"/>
      <c r="H84" s="263"/>
      <c r="I84" s="263"/>
      <c r="J84" s="263"/>
      <c r="K84" s="263"/>
      <c r="L84" s="263"/>
      <c r="M84" s="263"/>
      <c r="N84" s="263"/>
      <c r="O84" s="263"/>
      <c r="P84" s="263"/>
      <c r="Q84" s="263"/>
    </row>
    <row r="85" spans="2:17" x14ac:dyDescent="0.25">
      <c r="B85" s="368"/>
      <c r="C85" s="369"/>
      <c r="D85" s="369"/>
      <c r="E85" s="263"/>
      <c r="F85" s="263"/>
      <c r="G85" s="263"/>
      <c r="H85" s="263"/>
      <c r="I85" s="263"/>
      <c r="J85" s="263"/>
      <c r="K85" s="263"/>
      <c r="L85" s="263"/>
      <c r="M85" s="263"/>
      <c r="N85" s="263"/>
      <c r="O85" s="263"/>
      <c r="P85" s="263"/>
      <c r="Q85" s="263"/>
    </row>
    <row r="86" spans="2:17" x14ac:dyDescent="0.25">
      <c r="B86" s="368"/>
      <c r="C86" s="369"/>
      <c r="D86" s="369"/>
      <c r="E86" s="263"/>
      <c r="F86" s="263"/>
      <c r="G86" s="263"/>
      <c r="H86" s="263"/>
      <c r="I86" s="263"/>
      <c r="J86" s="263"/>
      <c r="K86" s="263"/>
      <c r="L86" s="263"/>
      <c r="M86" s="263"/>
      <c r="N86" s="263"/>
      <c r="O86" s="263"/>
      <c r="P86" s="263"/>
      <c r="Q86" s="263"/>
    </row>
    <row r="87" spans="2:17" x14ac:dyDescent="0.25">
      <c r="B87" s="368"/>
      <c r="C87" s="369"/>
      <c r="D87" s="369"/>
      <c r="E87" s="263"/>
      <c r="F87" s="263"/>
      <c r="G87" s="263"/>
      <c r="H87" s="263"/>
      <c r="I87" s="263"/>
      <c r="J87" s="263"/>
      <c r="K87" s="263"/>
      <c r="L87" s="263"/>
      <c r="M87" s="263"/>
      <c r="N87" s="263"/>
      <c r="O87" s="263"/>
      <c r="P87" s="263"/>
      <c r="Q87" s="263"/>
    </row>
    <row r="88" spans="2:17" x14ac:dyDescent="0.25">
      <c r="B88" s="368"/>
      <c r="C88" s="369"/>
      <c r="D88" s="369"/>
      <c r="E88" s="263"/>
      <c r="F88" s="263"/>
      <c r="G88" s="263"/>
      <c r="H88" s="263"/>
      <c r="I88" s="263"/>
      <c r="J88" s="263"/>
      <c r="K88" s="263"/>
      <c r="L88" s="263"/>
      <c r="M88" s="263"/>
      <c r="N88" s="263"/>
      <c r="O88" s="263"/>
      <c r="P88" s="263"/>
      <c r="Q88" s="263"/>
    </row>
    <row r="89" spans="2:17" x14ac:dyDescent="0.25">
      <c r="B89" s="368"/>
      <c r="C89" s="369"/>
      <c r="D89" s="369"/>
      <c r="E89" s="263"/>
      <c r="F89" s="263"/>
      <c r="G89" s="263"/>
      <c r="H89" s="263"/>
      <c r="I89" s="263"/>
      <c r="J89" s="263"/>
      <c r="K89" s="263"/>
      <c r="L89" s="263"/>
      <c r="M89" s="263"/>
      <c r="N89" s="263"/>
      <c r="O89" s="263"/>
      <c r="P89" s="263"/>
      <c r="Q89" s="263"/>
    </row>
    <row r="90" spans="2:17" x14ac:dyDescent="0.25">
      <c r="B90" s="368"/>
      <c r="C90" s="369"/>
      <c r="D90" s="369"/>
      <c r="E90" s="263"/>
      <c r="F90" s="263"/>
      <c r="G90" s="263"/>
      <c r="H90" s="263"/>
      <c r="I90" s="263"/>
      <c r="J90" s="263"/>
      <c r="K90" s="263"/>
      <c r="L90" s="263"/>
      <c r="M90" s="263"/>
      <c r="N90" s="263"/>
      <c r="O90" s="263"/>
      <c r="P90" s="263"/>
      <c r="Q90" s="263"/>
    </row>
    <row r="91" spans="2:17" x14ac:dyDescent="0.25">
      <c r="B91" s="368"/>
      <c r="C91" s="369"/>
      <c r="D91" s="369"/>
      <c r="E91" s="263"/>
      <c r="F91" s="263"/>
      <c r="G91" s="263"/>
      <c r="H91" s="263"/>
      <c r="I91" s="263"/>
      <c r="J91" s="263"/>
      <c r="K91" s="263"/>
      <c r="L91" s="263"/>
      <c r="M91" s="263"/>
      <c r="N91" s="263"/>
      <c r="O91" s="263"/>
      <c r="P91" s="263"/>
      <c r="Q91" s="263"/>
    </row>
    <row r="92" spans="2:17" x14ac:dyDescent="0.25">
      <c r="B92" s="368"/>
      <c r="C92" s="369"/>
      <c r="D92" s="369"/>
      <c r="E92" s="263"/>
      <c r="F92" s="263"/>
      <c r="G92" s="263"/>
      <c r="H92" s="263"/>
      <c r="I92" s="263"/>
      <c r="J92" s="263"/>
      <c r="K92" s="263"/>
      <c r="L92" s="263"/>
      <c r="M92" s="263"/>
      <c r="N92" s="263"/>
      <c r="O92" s="263"/>
      <c r="P92" s="263"/>
      <c r="Q92" s="263"/>
    </row>
    <row r="93" spans="2:17" x14ac:dyDescent="0.25">
      <c r="B93" s="368"/>
      <c r="C93" s="369"/>
      <c r="D93" s="369"/>
      <c r="E93" s="263"/>
      <c r="F93" s="263"/>
      <c r="G93" s="263"/>
      <c r="H93" s="263"/>
      <c r="I93" s="263"/>
      <c r="J93" s="263"/>
      <c r="K93" s="263"/>
      <c r="L93" s="263"/>
      <c r="M93" s="263"/>
      <c r="N93" s="263"/>
      <c r="O93" s="263"/>
      <c r="P93" s="263"/>
      <c r="Q93" s="263"/>
    </row>
    <row r="94" spans="2:17" x14ac:dyDescent="0.25">
      <c r="B94" s="368"/>
      <c r="C94" s="369"/>
      <c r="D94" s="369"/>
      <c r="E94" s="263"/>
      <c r="F94" s="263"/>
      <c r="G94" s="263"/>
      <c r="H94" s="263"/>
      <c r="I94" s="263"/>
      <c r="J94" s="263"/>
      <c r="K94" s="263"/>
      <c r="L94" s="263"/>
      <c r="M94" s="263"/>
      <c r="N94" s="263"/>
      <c r="O94" s="263"/>
      <c r="P94" s="263"/>
      <c r="Q94" s="263"/>
    </row>
    <row r="95" spans="2:17" x14ac:dyDescent="0.25">
      <c r="B95" s="368"/>
      <c r="C95" s="369"/>
      <c r="D95" s="369"/>
      <c r="E95" s="263"/>
      <c r="F95" s="263"/>
      <c r="G95" s="263"/>
      <c r="H95" s="263"/>
      <c r="I95" s="263"/>
      <c r="J95" s="263"/>
      <c r="K95" s="263"/>
      <c r="L95" s="263"/>
      <c r="M95" s="263"/>
      <c r="N95" s="263"/>
      <c r="O95" s="263"/>
      <c r="P95" s="263"/>
      <c r="Q95" s="263"/>
    </row>
    <row r="96" spans="2:17" x14ac:dyDescent="0.25">
      <c r="B96" s="368"/>
      <c r="C96" s="369"/>
      <c r="D96" s="369"/>
      <c r="E96" s="263"/>
      <c r="F96" s="263"/>
      <c r="G96" s="263"/>
      <c r="H96" s="263"/>
      <c r="I96" s="263"/>
      <c r="J96" s="263"/>
      <c r="K96" s="263"/>
      <c r="L96" s="263"/>
      <c r="M96" s="263"/>
      <c r="N96" s="263"/>
      <c r="O96" s="263"/>
      <c r="P96" s="263"/>
      <c r="Q96" s="263"/>
    </row>
    <row r="97" spans="2:17" x14ac:dyDescent="0.25">
      <c r="B97" s="368"/>
      <c r="C97" s="369"/>
      <c r="D97" s="369"/>
      <c r="E97" s="263"/>
      <c r="F97" s="263"/>
      <c r="G97" s="263"/>
      <c r="H97" s="263"/>
      <c r="I97" s="263"/>
      <c r="J97" s="263"/>
      <c r="K97" s="263"/>
      <c r="L97" s="263"/>
      <c r="M97" s="263"/>
      <c r="N97" s="263"/>
      <c r="O97" s="263"/>
      <c r="P97" s="263"/>
      <c r="Q97" s="263"/>
    </row>
    <row r="98" spans="2:17" x14ac:dyDescent="0.25">
      <c r="B98" s="368"/>
      <c r="C98" s="369"/>
      <c r="D98" s="369"/>
      <c r="E98" s="263"/>
      <c r="F98" s="263"/>
      <c r="G98" s="263"/>
      <c r="H98" s="263"/>
      <c r="I98" s="263"/>
      <c r="J98" s="263"/>
      <c r="K98" s="263"/>
      <c r="L98" s="263"/>
      <c r="M98" s="263"/>
      <c r="N98" s="263"/>
      <c r="O98" s="263"/>
      <c r="P98" s="263"/>
      <c r="Q98" s="263"/>
    </row>
    <row r="99" spans="2:17" x14ac:dyDescent="0.25">
      <c r="B99" s="368"/>
      <c r="C99" s="369"/>
      <c r="D99" s="369"/>
      <c r="E99" s="263"/>
      <c r="F99" s="263"/>
      <c r="G99" s="263"/>
      <c r="H99" s="263"/>
      <c r="I99" s="263"/>
      <c r="J99" s="263"/>
      <c r="K99" s="263"/>
      <c r="L99" s="263"/>
      <c r="M99" s="263"/>
      <c r="N99" s="263"/>
      <c r="O99" s="263"/>
      <c r="P99" s="263"/>
      <c r="Q99" s="263"/>
    </row>
    <row r="100" spans="2:17" x14ac:dyDescent="0.25">
      <c r="B100" s="368"/>
      <c r="C100" s="369"/>
      <c r="D100" s="369"/>
      <c r="E100" s="263"/>
      <c r="F100" s="263"/>
      <c r="G100" s="263"/>
      <c r="H100" s="263"/>
      <c r="I100" s="263"/>
      <c r="J100" s="263"/>
      <c r="K100" s="263"/>
      <c r="L100" s="263"/>
      <c r="M100" s="263"/>
      <c r="N100" s="263"/>
      <c r="O100" s="263"/>
      <c r="P100" s="263"/>
      <c r="Q100" s="263"/>
    </row>
    <row r="101" spans="2:17" x14ac:dyDescent="0.25">
      <c r="B101" s="368"/>
      <c r="C101" s="369"/>
      <c r="D101" s="369"/>
      <c r="E101" s="263"/>
      <c r="F101" s="263"/>
      <c r="G101" s="263"/>
      <c r="H101" s="263"/>
      <c r="I101" s="263"/>
      <c r="J101" s="263"/>
      <c r="K101" s="263"/>
      <c r="L101" s="263"/>
      <c r="M101" s="263"/>
      <c r="N101" s="263"/>
      <c r="O101" s="263"/>
      <c r="P101" s="263"/>
      <c r="Q101" s="263"/>
    </row>
    <row r="102" spans="2:17" x14ac:dyDescent="0.25">
      <c r="B102" s="368"/>
      <c r="C102" s="369"/>
      <c r="D102" s="369"/>
      <c r="E102" s="263"/>
      <c r="F102" s="263"/>
      <c r="G102" s="263"/>
      <c r="H102" s="263"/>
      <c r="I102" s="263"/>
      <c r="J102" s="263"/>
      <c r="K102" s="263"/>
      <c r="L102" s="263"/>
      <c r="M102" s="263"/>
      <c r="N102" s="263"/>
      <c r="O102" s="263"/>
      <c r="P102" s="263"/>
      <c r="Q102" s="263"/>
    </row>
    <row r="103" spans="2:17" x14ac:dyDescent="0.25">
      <c r="B103" s="368"/>
      <c r="C103" s="369"/>
      <c r="D103" s="369"/>
      <c r="E103" s="263"/>
      <c r="F103" s="263"/>
      <c r="G103" s="263"/>
      <c r="H103" s="263"/>
      <c r="I103" s="263"/>
      <c r="J103" s="263"/>
      <c r="K103" s="263"/>
      <c r="L103" s="263"/>
      <c r="M103" s="263"/>
      <c r="N103" s="263"/>
      <c r="O103" s="263"/>
      <c r="P103" s="263"/>
      <c r="Q103" s="263"/>
    </row>
    <row r="104" spans="2:17" x14ac:dyDescent="0.25">
      <c r="B104" s="368"/>
      <c r="C104" s="369"/>
      <c r="D104" s="369"/>
      <c r="E104" s="263"/>
      <c r="F104" s="263"/>
      <c r="G104" s="263"/>
      <c r="H104" s="263"/>
      <c r="I104" s="263"/>
      <c r="J104" s="263"/>
      <c r="K104" s="263"/>
      <c r="L104" s="263"/>
      <c r="M104" s="263"/>
      <c r="N104" s="263"/>
      <c r="O104" s="263"/>
      <c r="P104" s="263"/>
      <c r="Q104" s="263"/>
    </row>
    <row r="105" spans="2:17" x14ac:dyDescent="0.25">
      <c r="B105" s="368"/>
      <c r="C105" s="369"/>
      <c r="D105" s="369"/>
      <c r="E105" s="263"/>
      <c r="F105" s="263"/>
      <c r="G105" s="263"/>
      <c r="H105" s="263"/>
      <c r="I105" s="263"/>
      <c r="J105" s="263"/>
      <c r="K105" s="263"/>
      <c r="L105" s="263"/>
      <c r="M105" s="263"/>
      <c r="N105" s="263"/>
      <c r="O105" s="263"/>
      <c r="P105" s="263"/>
      <c r="Q105" s="263"/>
    </row>
    <row r="106" spans="2:17" x14ac:dyDescent="0.25">
      <c r="B106" s="368"/>
      <c r="C106" s="369"/>
      <c r="D106" s="369"/>
      <c r="E106" s="263"/>
      <c r="F106" s="263"/>
      <c r="G106" s="263"/>
      <c r="H106" s="263"/>
      <c r="I106" s="263"/>
      <c r="J106" s="263"/>
      <c r="K106" s="263"/>
      <c r="L106" s="263"/>
      <c r="M106" s="263"/>
      <c r="N106" s="263"/>
      <c r="O106" s="263"/>
      <c r="P106" s="263"/>
      <c r="Q106" s="263"/>
    </row>
    <row r="107" spans="2:17" x14ac:dyDescent="0.25">
      <c r="B107" s="368"/>
      <c r="C107" s="369"/>
      <c r="D107" s="369"/>
      <c r="E107" s="263"/>
      <c r="F107" s="263"/>
      <c r="G107" s="263"/>
      <c r="H107" s="263"/>
      <c r="I107" s="263"/>
      <c r="J107" s="263"/>
      <c r="K107" s="263"/>
      <c r="L107" s="263"/>
      <c r="M107" s="263"/>
      <c r="N107" s="263"/>
      <c r="O107" s="263"/>
      <c r="P107" s="263"/>
      <c r="Q107" s="263"/>
    </row>
    <row r="108" spans="2:17" x14ac:dyDescent="0.25">
      <c r="B108" s="368"/>
      <c r="C108" s="369"/>
      <c r="D108" s="369"/>
      <c r="E108" s="263"/>
      <c r="F108" s="263"/>
      <c r="G108" s="263"/>
      <c r="H108" s="263"/>
      <c r="I108" s="263"/>
      <c r="J108" s="263"/>
      <c r="K108" s="263"/>
      <c r="L108" s="263"/>
      <c r="M108" s="263"/>
      <c r="N108" s="263"/>
      <c r="O108" s="263"/>
      <c r="P108" s="263"/>
      <c r="Q108" s="263"/>
    </row>
    <row r="109" spans="2:17" x14ac:dyDescent="0.25">
      <c r="B109" s="368"/>
      <c r="C109" s="369"/>
      <c r="D109" s="369"/>
      <c r="E109" s="263"/>
      <c r="F109" s="263"/>
      <c r="G109" s="263"/>
      <c r="H109" s="263"/>
      <c r="I109" s="263"/>
      <c r="J109" s="263"/>
      <c r="K109" s="263"/>
      <c r="L109" s="263"/>
      <c r="M109" s="263"/>
      <c r="N109" s="263"/>
      <c r="O109" s="263"/>
      <c r="P109" s="263"/>
      <c r="Q109" s="263"/>
    </row>
    <row r="110" spans="2:17" x14ac:dyDescent="0.25">
      <c r="B110" s="368"/>
      <c r="C110" s="369"/>
      <c r="D110" s="369"/>
      <c r="E110" s="263"/>
      <c r="F110" s="263"/>
      <c r="G110" s="263"/>
      <c r="H110" s="263"/>
      <c r="I110" s="263"/>
      <c r="J110" s="263"/>
      <c r="K110" s="263"/>
      <c r="L110" s="263"/>
      <c r="M110" s="263"/>
      <c r="N110" s="263"/>
      <c r="O110" s="263"/>
      <c r="P110" s="263"/>
      <c r="Q110" s="263"/>
    </row>
    <row r="111" spans="2:17" x14ac:dyDescent="0.25">
      <c r="B111" s="368"/>
      <c r="C111" s="369"/>
      <c r="D111" s="369"/>
      <c r="E111" s="263"/>
      <c r="F111" s="263"/>
      <c r="G111" s="263"/>
      <c r="H111" s="263"/>
      <c r="I111" s="263"/>
      <c r="J111" s="263"/>
      <c r="K111" s="263"/>
      <c r="L111" s="263"/>
      <c r="M111" s="263"/>
      <c r="N111" s="263"/>
      <c r="O111" s="263"/>
      <c r="P111" s="263"/>
      <c r="Q111" s="263"/>
    </row>
    <row r="112" spans="2:17" x14ac:dyDescent="0.25">
      <c r="B112" s="368"/>
      <c r="C112" s="369"/>
      <c r="D112" s="369"/>
      <c r="E112" s="263"/>
      <c r="F112" s="263"/>
      <c r="G112" s="263"/>
      <c r="H112" s="263"/>
      <c r="I112" s="263"/>
      <c r="J112" s="263"/>
      <c r="K112" s="263"/>
      <c r="L112" s="263"/>
      <c r="M112" s="263"/>
      <c r="N112" s="263"/>
      <c r="O112" s="263"/>
      <c r="P112" s="263"/>
      <c r="Q112" s="263"/>
    </row>
    <row r="113" spans="2:17" x14ac:dyDescent="0.25">
      <c r="B113" s="368"/>
      <c r="C113" s="369"/>
      <c r="D113" s="369"/>
      <c r="E113" s="263"/>
      <c r="F113" s="263"/>
      <c r="G113" s="263"/>
      <c r="H113" s="263"/>
      <c r="I113" s="263"/>
      <c r="J113" s="263"/>
      <c r="K113" s="263"/>
      <c r="L113" s="263"/>
      <c r="M113" s="263"/>
      <c r="N113" s="263"/>
      <c r="O113" s="263"/>
      <c r="P113" s="263"/>
      <c r="Q113" s="263"/>
    </row>
    <row r="114" spans="2:17" x14ac:dyDescent="0.25">
      <c r="B114" s="368"/>
      <c r="C114" s="369"/>
      <c r="D114" s="369"/>
      <c r="E114" s="263"/>
      <c r="F114" s="263"/>
      <c r="G114" s="263"/>
      <c r="H114" s="263"/>
      <c r="I114" s="263"/>
      <c r="J114" s="263"/>
      <c r="K114" s="263"/>
      <c r="L114" s="263"/>
      <c r="M114" s="263"/>
      <c r="N114" s="263"/>
      <c r="O114" s="263"/>
      <c r="P114" s="263"/>
      <c r="Q114" s="263"/>
    </row>
    <row r="115" spans="2:17" x14ac:dyDescent="0.25">
      <c r="B115" s="368"/>
      <c r="C115" s="369"/>
      <c r="D115" s="369"/>
      <c r="E115" s="263"/>
      <c r="F115" s="263"/>
      <c r="G115" s="263"/>
      <c r="H115" s="263"/>
      <c r="I115" s="263"/>
      <c r="J115" s="263"/>
      <c r="K115" s="263"/>
      <c r="L115" s="263"/>
      <c r="M115" s="263"/>
      <c r="N115" s="263"/>
      <c r="O115" s="263"/>
      <c r="P115" s="263"/>
      <c r="Q115" s="263"/>
    </row>
    <row r="116" spans="2:17" x14ac:dyDescent="0.25">
      <c r="B116" s="368"/>
      <c r="C116" s="369"/>
      <c r="D116" s="369"/>
      <c r="E116" s="263"/>
      <c r="F116" s="263"/>
      <c r="G116" s="263"/>
      <c r="H116" s="263"/>
      <c r="I116" s="263"/>
      <c r="J116" s="263"/>
      <c r="K116" s="263"/>
      <c r="L116" s="263"/>
      <c r="M116" s="263"/>
      <c r="N116" s="263"/>
      <c r="O116" s="263"/>
      <c r="P116" s="263"/>
      <c r="Q116" s="263"/>
    </row>
    <row r="117" spans="2:17" x14ac:dyDescent="0.25">
      <c r="B117" s="368"/>
      <c r="C117" s="369"/>
      <c r="D117" s="369"/>
      <c r="E117" s="263"/>
      <c r="F117" s="263"/>
      <c r="G117" s="263"/>
      <c r="H117" s="263"/>
      <c r="I117" s="263"/>
      <c r="J117" s="263"/>
      <c r="K117" s="263"/>
      <c r="L117" s="263"/>
      <c r="M117" s="263"/>
      <c r="N117" s="263"/>
      <c r="O117" s="263"/>
      <c r="P117" s="263"/>
      <c r="Q117" s="263"/>
    </row>
    <row r="118" spans="2:17" x14ac:dyDescent="0.25">
      <c r="B118" s="368"/>
      <c r="C118" s="369"/>
      <c r="D118" s="369"/>
      <c r="E118" s="263"/>
      <c r="F118" s="263"/>
      <c r="G118" s="263"/>
      <c r="H118" s="263"/>
      <c r="I118" s="263"/>
      <c r="J118" s="263"/>
      <c r="K118" s="263"/>
      <c r="L118" s="263"/>
      <c r="M118" s="263"/>
      <c r="N118" s="263"/>
      <c r="O118" s="263"/>
      <c r="P118" s="263"/>
      <c r="Q118" s="263"/>
    </row>
    <row r="119" spans="2:17" x14ac:dyDescent="0.25">
      <c r="B119" s="368"/>
      <c r="C119" s="369"/>
      <c r="D119" s="369"/>
      <c r="E119" s="263"/>
      <c r="F119" s="263"/>
      <c r="G119" s="263"/>
      <c r="H119" s="263"/>
      <c r="I119" s="263"/>
      <c r="J119" s="263"/>
      <c r="K119" s="263"/>
      <c r="L119" s="263"/>
      <c r="M119" s="263"/>
      <c r="N119" s="263"/>
      <c r="O119" s="263"/>
      <c r="P119" s="263"/>
      <c r="Q119" s="263"/>
    </row>
    <row r="120" spans="2:17" x14ac:dyDescent="0.25">
      <c r="B120" s="368"/>
      <c r="C120" s="369"/>
      <c r="D120" s="369"/>
      <c r="E120" s="263"/>
      <c r="F120" s="263"/>
      <c r="G120" s="263"/>
      <c r="H120" s="263"/>
      <c r="I120" s="263"/>
      <c r="J120" s="263"/>
      <c r="K120" s="263"/>
      <c r="L120" s="263"/>
      <c r="M120" s="263"/>
      <c r="N120" s="263"/>
      <c r="O120" s="263"/>
      <c r="P120" s="263"/>
      <c r="Q120" s="263"/>
    </row>
    <row r="121" spans="2:17" x14ac:dyDescent="0.25">
      <c r="B121" s="368"/>
      <c r="C121" s="369"/>
      <c r="D121" s="369"/>
      <c r="E121" s="263"/>
      <c r="F121" s="263"/>
      <c r="G121" s="263"/>
      <c r="H121" s="263"/>
      <c r="I121" s="263"/>
      <c r="J121" s="263"/>
      <c r="K121" s="263"/>
      <c r="L121" s="263"/>
      <c r="M121" s="263"/>
      <c r="N121" s="263"/>
      <c r="O121" s="263"/>
      <c r="P121" s="263"/>
      <c r="Q121" s="263"/>
    </row>
    <row r="122" spans="2:17" x14ac:dyDescent="0.25">
      <c r="B122" s="368"/>
      <c r="C122" s="369"/>
      <c r="D122" s="369"/>
      <c r="E122" s="263"/>
      <c r="F122" s="263"/>
      <c r="G122" s="263"/>
      <c r="H122" s="263"/>
      <c r="I122" s="263"/>
      <c r="J122" s="263"/>
      <c r="K122" s="263"/>
      <c r="L122" s="263"/>
      <c r="M122" s="263"/>
      <c r="N122" s="263"/>
      <c r="O122" s="263"/>
      <c r="P122" s="263"/>
      <c r="Q122" s="263"/>
    </row>
    <row r="123" spans="2:17" x14ac:dyDescent="0.25">
      <c r="B123" s="368"/>
      <c r="C123" s="369"/>
      <c r="D123" s="369"/>
      <c r="E123" s="263"/>
      <c r="F123" s="263"/>
      <c r="G123" s="263"/>
      <c r="H123" s="263"/>
      <c r="I123" s="263"/>
      <c r="J123" s="263"/>
      <c r="K123" s="263"/>
      <c r="L123" s="263"/>
      <c r="M123" s="263"/>
      <c r="N123" s="263"/>
      <c r="O123" s="263"/>
      <c r="P123" s="263"/>
      <c r="Q123" s="263"/>
    </row>
    <row r="124" spans="2:17" x14ac:dyDescent="0.25">
      <c r="B124" s="368"/>
      <c r="C124" s="369"/>
      <c r="D124" s="369"/>
      <c r="E124" s="263"/>
      <c r="F124" s="263"/>
      <c r="G124" s="263"/>
      <c r="H124" s="263"/>
      <c r="I124" s="263"/>
      <c r="J124" s="263"/>
      <c r="K124" s="263"/>
      <c r="L124" s="263"/>
      <c r="M124" s="263"/>
      <c r="N124" s="263"/>
      <c r="O124" s="263"/>
      <c r="P124" s="263"/>
      <c r="Q124" s="263"/>
    </row>
    <row r="125" spans="2:17" x14ac:dyDescent="0.25">
      <c r="B125" s="368"/>
      <c r="C125" s="369"/>
      <c r="D125" s="369"/>
      <c r="E125" s="263"/>
      <c r="F125" s="263"/>
      <c r="G125" s="263"/>
      <c r="H125" s="263"/>
      <c r="I125" s="263"/>
      <c r="J125" s="263"/>
      <c r="K125" s="263"/>
      <c r="L125" s="263"/>
      <c r="M125" s="263"/>
      <c r="N125" s="263"/>
      <c r="O125" s="263"/>
      <c r="P125" s="263"/>
      <c r="Q125" s="263"/>
    </row>
    <row r="126" spans="2:17" x14ac:dyDescent="0.25">
      <c r="B126" s="368"/>
      <c r="C126" s="369"/>
      <c r="D126" s="369"/>
      <c r="E126" s="263"/>
      <c r="F126" s="263"/>
      <c r="G126" s="263"/>
      <c r="H126" s="263"/>
      <c r="I126" s="263"/>
      <c r="J126" s="263"/>
      <c r="K126" s="263"/>
      <c r="L126" s="263"/>
      <c r="M126" s="263"/>
      <c r="N126" s="263"/>
      <c r="O126" s="263"/>
      <c r="P126" s="263"/>
      <c r="Q126" s="263"/>
    </row>
    <row r="127" spans="2:17" x14ac:dyDescent="0.25">
      <c r="B127" s="368"/>
      <c r="C127" s="369"/>
      <c r="D127" s="369"/>
      <c r="E127" s="263"/>
      <c r="F127" s="263"/>
      <c r="G127" s="263"/>
      <c r="H127" s="263"/>
      <c r="I127" s="263"/>
      <c r="J127" s="263"/>
      <c r="K127" s="263"/>
      <c r="L127" s="263"/>
      <c r="M127" s="263"/>
      <c r="N127" s="263"/>
      <c r="O127" s="263"/>
      <c r="P127" s="263"/>
      <c r="Q127" s="263"/>
    </row>
    <row r="128" spans="2:17" x14ac:dyDescent="0.25">
      <c r="B128" s="368"/>
      <c r="C128" s="369"/>
      <c r="D128" s="369"/>
      <c r="E128" s="263"/>
      <c r="F128" s="263"/>
      <c r="G128" s="263"/>
      <c r="H128" s="263"/>
      <c r="I128" s="263"/>
      <c r="J128" s="263"/>
      <c r="K128" s="263"/>
      <c r="L128" s="263"/>
      <c r="M128" s="263"/>
      <c r="N128" s="263"/>
      <c r="O128" s="263"/>
      <c r="P128" s="263"/>
      <c r="Q128" s="263"/>
    </row>
    <row r="129" spans="2:17" x14ac:dyDescent="0.25">
      <c r="B129" s="368"/>
      <c r="C129" s="369"/>
      <c r="D129" s="369"/>
      <c r="E129" s="263"/>
      <c r="F129" s="263"/>
      <c r="G129" s="263"/>
      <c r="H129" s="263"/>
      <c r="I129" s="263"/>
      <c r="J129" s="263"/>
      <c r="K129" s="263"/>
      <c r="L129" s="263"/>
      <c r="M129" s="263"/>
      <c r="N129" s="263"/>
      <c r="O129" s="263"/>
      <c r="P129" s="263"/>
      <c r="Q129" s="263"/>
    </row>
    <row r="130" spans="2:17" x14ac:dyDescent="0.25">
      <c r="B130" s="368"/>
      <c r="C130" s="369"/>
      <c r="D130" s="369"/>
      <c r="E130" s="263"/>
      <c r="F130" s="263"/>
      <c r="G130" s="263"/>
      <c r="H130" s="263"/>
      <c r="I130" s="263"/>
      <c r="J130" s="263"/>
      <c r="K130" s="263"/>
      <c r="L130" s="263"/>
      <c r="M130" s="263"/>
      <c r="N130" s="263"/>
      <c r="O130" s="263"/>
      <c r="P130" s="263"/>
      <c r="Q130" s="263"/>
    </row>
    <row r="131" spans="2:17" x14ac:dyDescent="0.25">
      <c r="B131" s="368"/>
      <c r="C131" s="369"/>
      <c r="D131" s="369"/>
      <c r="E131" s="263"/>
      <c r="F131" s="263"/>
      <c r="G131" s="263"/>
      <c r="H131" s="263"/>
      <c r="I131" s="263"/>
      <c r="J131" s="263"/>
      <c r="K131" s="263"/>
      <c r="L131" s="263"/>
      <c r="M131" s="263"/>
      <c r="N131" s="263"/>
      <c r="O131" s="263"/>
      <c r="P131" s="263"/>
      <c r="Q131" s="263"/>
    </row>
    <row r="132" spans="2:17" x14ac:dyDescent="0.25">
      <c r="B132" s="368"/>
      <c r="C132" s="369"/>
      <c r="D132" s="369"/>
      <c r="E132" s="263"/>
      <c r="F132" s="263"/>
      <c r="G132" s="263"/>
      <c r="H132" s="263"/>
      <c r="I132" s="263"/>
      <c r="J132" s="263"/>
      <c r="K132" s="263"/>
      <c r="L132" s="263"/>
      <c r="M132" s="263"/>
      <c r="N132" s="263"/>
      <c r="O132" s="263"/>
      <c r="P132" s="263"/>
      <c r="Q132" s="263"/>
    </row>
    <row r="133" spans="2:17" x14ac:dyDescent="0.25">
      <c r="B133" s="368"/>
      <c r="C133" s="369"/>
      <c r="D133" s="369"/>
      <c r="E133" s="263"/>
      <c r="F133" s="263"/>
      <c r="G133" s="263"/>
      <c r="H133" s="263"/>
      <c r="I133" s="263"/>
      <c r="J133" s="263"/>
      <c r="K133" s="263"/>
      <c r="L133" s="263"/>
      <c r="M133" s="263"/>
      <c r="N133" s="263"/>
      <c r="O133" s="263"/>
      <c r="P133" s="263"/>
      <c r="Q133" s="263"/>
    </row>
    <row r="134" spans="2:17" x14ac:dyDescent="0.25">
      <c r="B134" s="368"/>
      <c r="C134" s="369"/>
      <c r="D134" s="369"/>
      <c r="E134" s="263"/>
      <c r="F134" s="263"/>
      <c r="G134" s="263"/>
      <c r="H134" s="263"/>
      <c r="I134" s="263"/>
      <c r="J134" s="263"/>
      <c r="K134" s="263"/>
      <c r="L134" s="263"/>
      <c r="M134" s="263"/>
      <c r="N134" s="263"/>
      <c r="O134" s="263"/>
      <c r="P134" s="263"/>
      <c r="Q134" s="263"/>
    </row>
    <row r="135" spans="2:17" x14ac:dyDescent="0.25">
      <c r="B135" s="368"/>
      <c r="C135" s="369"/>
      <c r="D135" s="369"/>
      <c r="E135" s="263"/>
      <c r="F135" s="263"/>
      <c r="G135" s="263"/>
      <c r="H135" s="263"/>
      <c r="I135" s="263"/>
      <c r="J135" s="263"/>
      <c r="K135" s="263"/>
      <c r="L135" s="263"/>
      <c r="M135" s="263"/>
      <c r="N135" s="263"/>
      <c r="O135" s="263"/>
      <c r="P135" s="263"/>
      <c r="Q135" s="263"/>
    </row>
    <row r="136" spans="2:17" x14ac:dyDescent="0.25">
      <c r="B136" s="368"/>
      <c r="C136" s="369"/>
      <c r="D136" s="369"/>
      <c r="E136" s="263"/>
      <c r="F136" s="263"/>
      <c r="G136" s="263"/>
      <c r="H136" s="263"/>
      <c r="I136" s="263"/>
      <c r="J136" s="263"/>
      <c r="K136" s="263"/>
      <c r="L136" s="263"/>
      <c r="M136" s="263"/>
      <c r="N136" s="263"/>
      <c r="O136" s="263"/>
      <c r="P136" s="263"/>
      <c r="Q136" s="263"/>
    </row>
    <row r="137" spans="2:17" x14ac:dyDescent="0.25">
      <c r="B137" s="368"/>
      <c r="C137" s="369"/>
      <c r="D137" s="369"/>
      <c r="E137" s="263"/>
      <c r="F137" s="263"/>
      <c r="G137" s="263"/>
      <c r="H137" s="263"/>
      <c r="I137" s="263"/>
      <c r="J137" s="263"/>
      <c r="K137" s="263"/>
      <c r="L137" s="263"/>
      <c r="M137" s="263"/>
      <c r="N137" s="263"/>
      <c r="O137" s="263"/>
      <c r="P137" s="263"/>
      <c r="Q137" s="263"/>
    </row>
    <row r="138" spans="2:17" x14ac:dyDescent="0.25">
      <c r="B138" s="368"/>
      <c r="C138" s="369"/>
      <c r="D138" s="369"/>
      <c r="E138" s="263"/>
      <c r="F138" s="263"/>
      <c r="G138" s="263"/>
      <c r="H138" s="263"/>
      <c r="I138" s="263"/>
      <c r="J138" s="263"/>
      <c r="K138" s="263"/>
      <c r="L138" s="263"/>
      <c r="M138" s="263"/>
      <c r="N138" s="263"/>
      <c r="O138" s="263"/>
      <c r="P138" s="263"/>
      <c r="Q138" s="263"/>
    </row>
    <row r="139" spans="2:17" x14ac:dyDescent="0.25">
      <c r="B139" s="368"/>
      <c r="C139" s="369"/>
      <c r="D139" s="369"/>
      <c r="E139" s="263"/>
      <c r="F139" s="263"/>
      <c r="G139" s="263"/>
      <c r="H139" s="263"/>
      <c r="I139" s="263"/>
      <c r="J139" s="263"/>
      <c r="K139" s="263"/>
      <c r="L139" s="263"/>
      <c r="M139" s="263"/>
      <c r="N139" s="263"/>
      <c r="O139" s="263"/>
      <c r="P139" s="263"/>
      <c r="Q139" s="263"/>
    </row>
    <row r="140" spans="2:17" x14ac:dyDescent="0.25">
      <c r="B140" s="368"/>
      <c r="C140" s="369"/>
      <c r="D140" s="369"/>
      <c r="E140" s="263"/>
      <c r="F140" s="263"/>
      <c r="G140" s="263"/>
      <c r="H140" s="263"/>
      <c r="I140" s="263"/>
      <c r="J140" s="263"/>
      <c r="K140" s="263"/>
      <c r="L140" s="263"/>
      <c r="M140" s="263"/>
      <c r="N140" s="263"/>
      <c r="O140" s="263"/>
      <c r="P140" s="263"/>
      <c r="Q140" s="263"/>
    </row>
    <row r="141" spans="2:17" x14ac:dyDescent="0.25">
      <c r="B141" s="368"/>
      <c r="C141" s="369"/>
      <c r="D141" s="369"/>
      <c r="E141" s="263"/>
      <c r="F141" s="263"/>
      <c r="G141" s="263"/>
      <c r="H141" s="263"/>
      <c r="I141" s="263"/>
      <c r="J141" s="263"/>
      <c r="K141" s="263"/>
      <c r="L141" s="263"/>
      <c r="M141" s="263"/>
      <c r="N141" s="263"/>
      <c r="O141" s="263"/>
      <c r="P141" s="263"/>
      <c r="Q141" s="263"/>
    </row>
    <row r="142" spans="2:17" x14ac:dyDescent="0.25">
      <c r="B142" s="368"/>
      <c r="C142" s="369"/>
      <c r="D142" s="369"/>
      <c r="E142" s="263"/>
      <c r="F142" s="263"/>
      <c r="G142" s="263"/>
      <c r="H142" s="263"/>
      <c r="I142" s="263"/>
      <c r="J142" s="263"/>
      <c r="K142" s="263"/>
      <c r="L142" s="263"/>
      <c r="M142" s="263"/>
      <c r="N142" s="263"/>
      <c r="O142" s="263"/>
      <c r="P142" s="263"/>
      <c r="Q142" s="263"/>
    </row>
    <row r="143" spans="2:17" x14ac:dyDescent="0.25">
      <c r="B143" s="368"/>
      <c r="C143" s="369"/>
      <c r="D143" s="369"/>
      <c r="E143" s="263"/>
      <c r="F143" s="263"/>
      <c r="G143" s="263"/>
      <c r="H143" s="263"/>
      <c r="I143" s="263"/>
      <c r="J143" s="263"/>
      <c r="K143" s="263"/>
      <c r="L143" s="263"/>
      <c r="M143" s="263"/>
      <c r="N143" s="263"/>
      <c r="O143" s="263"/>
      <c r="P143" s="263"/>
      <c r="Q143" s="263"/>
    </row>
    <row r="144" spans="2:17" x14ac:dyDescent="0.25">
      <c r="B144" s="368"/>
      <c r="C144" s="369"/>
      <c r="D144" s="369"/>
      <c r="E144" s="263"/>
      <c r="F144" s="263"/>
      <c r="G144" s="263"/>
      <c r="H144" s="263"/>
      <c r="I144" s="263"/>
      <c r="J144" s="263"/>
      <c r="K144" s="263"/>
      <c r="L144" s="263"/>
      <c r="M144" s="263"/>
      <c r="N144" s="263"/>
      <c r="O144" s="263"/>
      <c r="P144" s="263"/>
      <c r="Q144" s="263"/>
    </row>
    <row r="145" spans="2:17" x14ac:dyDescent="0.25">
      <c r="B145" s="368"/>
      <c r="C145" s="369"/>
      <c r="D145" s="369"/>
      <c r="E145" s="263"/>
      <c r="F145" s="263"/>
      <c r="G145" s="263"/>
      <c r="H145" s="263"/>
      <c r="I145" s="263"/>
      <c r="J145" s="263"/>
      <c r="K145" s="263"/>
      <c r="L145" s="263"/>
      <c r="M145" s="263"/>
      <c r="N145" s="263"/>
      <c r="O145" s="263"/>
      <c r="P145" s="263"/>
      <c r="Q145" s="263"/>
    </row>
    <row r="146" spans="2:17" x14ac:dyDescent="0.25">
      <c r="B146" s="368"/>
      <c r="C146" s="369"/>
      <c r="D146" s="369"/>
      <c r="E146" s="263"/>
      <c r="F146" s="263"/>
      <c r="G146" s="263"/>
      <c r="H146" s="263"/>
      <c r="I146" s="263"/>
      <c r="J146" s="263"/>
      <c r="K146" s="263"/>
      <c r="L146" s="263"/>
      <c r="M146" s="263"/>
      <c r="N146" s="263"/>
      <c r="O146" s="263"/>
      <c r="P146" s="263"/>
      <c r="Q146" s="263"/>
    </row>
    <row r="147" spans="2:17" x14ac:dyDescent="0.25">
      <c r="B147" s="368"/>
      <c r="C147" s="369"/>
      <c r="D147" s="369"/>
      <c r="E147" s="263"/>
      <c r="F147" s="263"/>
      <c r="G147" s="263"/>
      <c r="H147" s="263"/>
      <c r="I147" s="263"/>
      <c r="J147" s="263"/>
      <c r="K147" s="263"/>
      <c r="L147" s="263"/>
      <c r="M147" s="263"/>
      <c r="N147" s="263"/>
      <c r="O147" s="263"/>
      <c r="P147" s="263"/>
      <c r="Q147" s="263"/>
    </row>
    <row r="148" spans="2:17" x14ac:dyDescent="0.25">
      <c r="B148" s="368"/>
      <c r="C148" s="369"/>
      <c r="D148" s="369"/>
      <c r="E148" s="263"/>
      <c r="F148" s="263"/>
      <c r="G148" s="263"/>
      <c r="H148" s="263"/>
      <c r="I148" s="263"/>
      <c r="J148" s="263"/>
      <c r="K148" s="263"/>
      <c r="L148" s="263"/>
      <c r="M148" s="263"/>
      <c r="N148" s="263"/>
      <c r="O148" s="263"/>
      <c r="P148" s="263"/>
      <c r="Q148" s="263"/>
    </row>
    <row r="149" spans="2:17" x14ac:dyDescent="0.25">
      <c r="B149" s="368"/>
      <c r="C149" s="369"/>
      <c r="D149" s="369"/>
      <c r="E149" s="263"/>
      <c r="F149" s="263"/>
      <c r="G149" s="263"/>
      <c r="H149" s="263"/>
      <c r="I149" s="263"/>
      <c r="J149" s="263"/>
      <c r="K149" s="263"/>
      <c r="L149" s="263"/>
      <c r="M149" s="263"/>
      <c r="N149" s="263"/>
      <c r="O149" s="263"/>
      <c r="P149" s="263"/>
      <c r="Q149" s="263"/>
    </row>
    <row r="150" spans="2:17" x14ac:dyDescent="0.25">
      <c r="B150" s="368"/>
      <c r="C150" s="369"/>
      <c r="D150" s="369"/>
      <c r="E150" s="263"/>
      <c r="F150" s="263"/>
      <c r="G150" s="263"/>
      <c r="H150" s="263"/>
      <c r="I150" s="263"/>
      <c r="J150" s="263"/>
      <c r="K150" s="263"/>
      <c r="L150" s="263"/>
      <c r="M150" s="263"/>
      <c r="N150" s="263"/>
      <c r="O150" s="263"/>
      <c r="P150" s="263"/>
      <c r="Q150" s="263"/>
    </row>
    <row r="151" spans="2:17" x14ac:dyDescent="0.25">
      <c r="B151" s="368"/>
      <c r="C151" s="369"/>
      <c r="D151" s="369"/>
      <c r="E151" s="263"/>
      <c r="F151" s="263"/>
      <c r="G151" s="263"/>
      <c r="H151" s="263"/>
      <c r="I151" s="263"/>
      <c r="J151" s="263"/>
      <c r="K151" s="263"/>
      <c r="L151" s="263"/>
      <c r="M151" s="263"/>
      <c r="N151" s="263"/>
      <c r="O151" s="263"/>
      <c r="P151" s="263"/>
      <c r="Q151" s="263"/>
    </row>
    <row r="152" spans="2:17" x14ac:dyDescent="0.25">
      <c r="B152" s="368"/>
      <c r="C152" s="369"/>
      <c r="D152" s="369"/>
      <c r="E152" s="263"/>
      <c r="F152" s="263"/>
      <c r="G152" s="263"/>
      <c r="H152" s="263"/>
      <c r="I152" s="263"/>
      <c r="J152" s="263"/>
      <c r="K152" s="263"/>
      <c r="L152" s="263"/>
      <c r="M152" s="263"/>
      <c r="N152" s="263"/>
      <c r="O152" s="263"/>
      <c r="P152" s="263"/>
      <c r="Q152" s="263"/>
    </row>
    <row r="153" spans="2:17" x14ac:dyDescent="0.25">
      <c r="B153" s="368"/>
      <c r="C153" s="369"/>
      <c r="D153" s="369"/>
      <c r="E153" s="263"/>
      <c r="F153" s="263"/>
      <c r="G153" s="263"/>
      <c r="H153" s="263"/>
      <c r="I153" s="263"/>
      <c r="J153" s="263"/>
      <c r="K153" s="263"/>
      <c r="L153" s="263"/>
      <c r="M153" s="263"/>
      <c r="N153" s="263"/>
      <c r="O153" s="263"/>
      <c r="P153" s="263"/>
      <c r="Q153" s="263"/>
    </row>
    <row r="154" spans="2:17" x14ac:dyDescent="0.25">
      <c r="B154" s="368"/>
      <c r="C154" s="369"/>
      <c r="D154" s="369"/>
      <c r="E154" s="263"/>
      <c r="F154" s="263"/>
      <c r="G154" s="263"/>
      <c r="H154" s="263"/>
      <c r="I154" s="263"/>
      <c r="J154" s="263"/>
      <c r="K154" s="263"/>
      <c r="L154" s="263"/>
      <c r="M154" s="263"/>
      <c r="N154" s="263"/>
      <c r="O154" s="263"/>
      <c r="P154" s="263"/>
      <c r="Q154" s="263"/>
    </row>
    <row r="155" spans="2:17" x14ac:dyDescent="0.25">
      <c r="B155" s="368"/>
      <c r="C155" s="369"/>
      <c r="D155" s="369"/>
      <c r="E155" s="263"/>
      <c r="F155" s="263"/>
      <c r="G155" s="263"/>
      <c r="H155" s="263"/>
      <c r="I155" s="263"/>
      <c r="J155" s="263"/>
      <c r="K155" s="263"/>
      <c r="L155" s="263"/>
      <c r="M155" s="263"/>
      <c r="N155" s="263"/>
      <c r="O155" s="263"/>
      <c r="P155" s="263"/>
      <c r="Q155" s="263"/>
    </row>
    <row r="156" spans="2:17" x14ac:dyDescent="0.25">
      <c r="B156" s="368"/>
      <c r="C156" s="369"/>
      <c r="D156" s="369"/>
      <c r="E156" s="263"/>
      <c r="F156" s="263"/>
      <c r="G156" s="263"/>
      <c r="H156" s="263"/>
      <c r="I156" s="263"/>
      <c r="J156" s="263"/>
      <c r="K156" s="263"/>
      <c r="L156" s="263"/>
      <c r="M156" s="263"/>
      <c r="N156" s="263"/>
      <c r="O156" s="263"/>
      <c r="P156" s="263"/>
      <c r="Q156" s="263"/>
    </row>
    <row r="157" spans="2:17" x14ac:dyDescent="0.25">
      <c r="B157" s="368"/>
      <c r="C157" s="369"/>
      <c r="D157" s="369"/>
      <c r="E157" s="263"/>
      <c r="F157" s="263"/>
      <c r="G157" s="263"/>
      <c r="H157" s="263"/>
      <c r="I157" s="263"/>
      <c r="J157" s="263"/>
      <c r="K157" s="263"/>
      <c r="L157" s="263"/>
      <c r="M157" s="263"/>
      <c r="N157" s="263"/>
      <c r="O157" s="263"/>
      <c r="P157" s="263"/>
      <c r="Q157" s="263"/>
    </row>
    <row r="158" spans="2:17" x14ac:dyDescent="0.25">
      <c r="B158" s="368"/>
      <c r="C158" s="369"/>
      <c r="D158" s="369"/>
      <c r="E158" s="263"/>
      <c r="F158" s="263"/>
      <c r="G158" s="263"/>
      <c r="H158" s="263"/>
      <c r="I158" s="263"/>
      <c r="J158" s="263"/>
      <c r="K158" s="263"/>
      <c r="L158" s="263"/>
      <c r="M158" s="263"/>
      <c r="N158" s="263"/>
      <c r="O158" s="263"/>
      <c r="P158" s="263"/>
      <c r="Q158" s="263"/>
    </row>
    <row r="159" spans="2:17" x14ac:dyDescent="0.25">
      <c r="B159" s="368"/>
      <c r="C159" s="369"/>
      <c r="D159" s="369"/>
      <c r="E159" s="263"/>
      <c r="F159" s="263"/>
      <c r="G159" s="263"/>
      <c r="H159" s="263"/>
      <c r="I159" s="263"/>
      <c r="J159" s="263"/>
      <c r="K159" s="263"/>
      <c r="L159" s="263"/>
      <c r="M159" s="263"/>
      <c r="N159" s="263"/>
      <c r="O159" s="263"/>
      <c r="P159" s="263"/>
      <c r="Q159" s="263"/>
    </row>
    <row r="160" spans="2:17" x14ac:dyDescent="0.25">
      <c r="B160" s="368"/>
      <c r="C160" s="369"/>
      <c r="D160" s="369"/>
      <c r="E160" s="263"/>
      <c r="F160" s="263"/>
      <c r="G160" s="263"/>
      <c r="H160" s="263"/>
      <c r="I160" s="263"/>
      <c r="J160" s="263"/>
      <c r="K160" s="263"/>
      <c r="L160" s="263"/>
      <c r="M160" s="263"/>
      <c r="N160" s="263"/>
      <c r="O160" s="263"/>
      <c r="P160" s="263"/>
      <c r="Q160" s="263"/>
    </row>
    <row r="161" spans="2:17" x14ac:dyDescent="0.25">
      <c r="B161" s="368"/>
      <c r="C161" s="369"/>
      <c r="D161" s="369"/>
      <c r="E161" s="263"/>
      <c r="F161" s="263"/>
      <c r="G161" s="263"/>
      <c r="H161" s="263"/>
      <c r="I161" s="263"/>
      <c r="J161" s="263"/>
      <c r="K161" s="263"/>
      <c r="L161" s="263"/>
      <c r="M161" s="263"/>
      <c r="N161" s="263"/>
      <c r="O161" s="263"/>
      <c r="P161" s="263"/>
      <c r="Q161" s="263"/>
    </row>
    <row r="162" spans="2:17" x14ac:dyDescent="0.25">
      <c r="B162" s="368"/>
      <c r="C162" s="369"/>
      <c r="D162" s="369"/>
      <c r="E162" s="263"/>
      <c r="F162" s="263"/>
      <c r="G162" s="263"/>
      <c r="H162" s="263"/>
      <c r="I162" s="263"/>
      <c r="J162" s="263"/>
      <c r="K162" s="263"/>
      <c r="L162" s="263"/>
      <c r="M162" s="263"/>
      <c r="N162" s="263"/>
      <c r="O162" s="263"/>
      <c r="P162" s="263"/>
      <c r="Q162" s="263"/>
    </row>
    <row r="163" spans="2:17" x14ac:dyDescent="0.25">
      <c r="B163" s="368"/>
      <c r="C163" s="369"/>
      <c r="D163" s="369"/>
      <c r="E163" s="263"/>
      <c r="F163" s="263"/>
      <c r="G163" s="263"/>
      <c r="H163" s="263"/>
      <c r="I163" s="263"/>
      <c r="J163" s="263"/>
      <c r="K163" s="263"/>
      <c r="L163" s="263"/>
      <c r="M163" s="263"/>
      <c r="N163" s="263"/>
      <c r="O163" s="263"/>
      <c r="P163" s="263"/>
      <c r="Q163" s="263"/>
    </row>
    <row r="164" spans="2:17" x14ac:dyDescent="0.25">
      <c r="B164" s="368"/>
      <c r="C164" s="369"/>
      <c r="D164" s="369"/>
      <c r="E164" s="263"/>
      <c r="F164" s="263"/>
      <c r="G164" s="263"/>
      <c r="H164" s="263"/>
      <c r="I164" s="263"/>
      <c r="J164" s="263"/>
      <c r="K164" s="263"/>
      <c r="L164" s="263"/>
      <c r="M164" s="263"/>
      <c r="N164" s="263"/>
      <c r="O164" s="263"/>
      <c r="P164" s="263"/>
      <c r="Q164" s="263"/>
    </row>
    <row r="165" spans="2:17" x14ac:dyDescent="0.25">
      <c r="B165" s="368"/>
      <c r="C165" s="369"/>
      <c r="D165" s="369"/>
      <c r="E165" s="263"/>
      <c r="F165" s="263"/>
      <c r="G165" s="263"/>
      <c r="H165" s="263"/>
      <c r="I165" s="263"/>
      <c r="J165" s="263"/>
      <c r="K165" s="263"/>
      <c r="L165" s="263"/>
      <c r="M165" s="263"/>
      <c r="N165" s="263"/>
      <c r="O165" s="263"/>
      <c r="P165" s="263"/>
      <c r="Q165" s="263"/>
    </row>
    <row r="166" spans="2:17" x14ac:dyDescent="0.25">
      <c r="B166" s="368"/>
      <c r="C166" s="369"/>
      <c r="D166" s="369"/>
      <c r="E166" s="263"/>
      <c r="F166" s="263"/>
      <c r="G166" s="263"/>
      <c r="H166" s="263"/>
      <c r="I166" s="263"/>
      <c r="J166" s="263"/>
      <c r="K166" s="263"/>
      <c r="L166" s="263"/>
      <c r="M166" s="263"/>
      <c r="N166" s="263"/>
      <c r="O166" s="263"/>
      <c r="P166" s="263"/>
      <c r="Q166" s="263"/>
    </row>
    <row r="167" spans="2:17" x14ac:dyDescent="0.25">
      <c r="B167" s="368"/>
      <c r="C167" s="369"/>
      <c r="D167" s="369"/>
      <c r="E167" s="263"/>
      <c r="F167" s="263"/>
      <c r="G167" s="263"/>
      <c r="H167" s="263"/>
      <c r="I167" s="263"/>
      <c r="J167" s="263"/>
      <c r="K167" s="263"/>
      <c r="L167" s="263"/>
      <c r="M167" s="263"/>
      <c r="N167" s="263"/>
      <c r="O167" s="263"/>
      <c r="P167" s="263"/>
      <c r="Q167" s="263"/>
    </row>
    <row r="168" spans="2:17" x14ac:dyDescent="0.25">
      <c r="B168" s="368"/>
      <c r="C168" s="369"/>
      <c r="D168" s="369"/>
      <c r="E168" s="263"/>
      <c r="F168" s="263"/>
      <c r="G168" s="263"/>
      <c r="H168" s="263"/>
      <c r="I168" s="263"/>
      <c r="J168" s="263"/>
      <c r="K168" s="263"/>
      <c r="L168" s="263"/>
      <c r="M168" s="263"/>
      <c r="N168" s="263"/>
      <c r="O168" s="263"/>
      <c r="P168" s="263"/>
      <c r="Q168" s="263"/>
    </row>
    <row r="169" spans="2:17" x14ac:dyDescent="0.25">
      <c r="B169" s="368"/>
      <c r="C169" s="369"/>
      <c r="D169" s="369"/>
      <c r="E169" s="263"/>
      <c r="F169" s="263"/>
      <c r="G169" s="263"/>
      <c r="H169" s="263"/>
      <c r="I169" s="263"/>
      <c r="J169" s="263"/>
      <c r="K169" s="263"/>
      <c r="L169" s="263"/>
      <c r="M169" s="263"/>
      <c r="N169" s="263"/>
      <c r="O169" s="263"/>
      <c r="P169" s="263"/>
      <c r="Q169" s="263"/>
    </row>
    <row r="170" spans="2:17" x14ac:dyDescent="0.25">
      <c r="B170" s="368"/>
      <c r="C170" s="369"/>
      <c r="D170" s="369"/>
      <c r="E170" s="263"/>
      <c r="F170" s="263"/>
      <c r="G170" s="263"/>
      <c r="H170" s="263"/>
      <c r="I170" s="263"/>
      <c r="J170" s="263"/>
      <c r="K170" s="263"/>
      <c r="L170" s="263"/>
      <c r="M170" s="263"/>
      <c r="N170" s="263"/>
      <c r="O170" s="263"/>
      <c r="P170" s="263"/>
      <c r="Q170" s="263"/>
    </row>
    <row r="171" spans="2:17" x14ac:dyDescent="0.25">
      <c r="B171" s="368"/>
      <c r="C171" s="369"/>
      <c r="D171" s="369"/>
      <c r="E171" s="263"/>
      <c r="F171" s="263"/>
      <c r="G171" s="263"/>
      <c r="H171" s="263"/>
      <c r="I171" s="263"/>
      <c r="J171" s="263"/>
      <c r="K171" s="263"/>
      <c r="L171" s="263"/>
      <c r="M171" s="263"/>
      <c r="N171" s="263"/>
      <c r="O171" s="263"/>
      <c r="P171" s="263"/>
      <c r="Q171" s="263"/>
    </row>
    <row r="172" spans="2:17" x14ac:dyDescent="0.25">
      <c r="B172" s="368"/>
      <c r="C172" s="369"/>
      <c r="D172" s="369"/>
      <c r="E172" s="263"/>
      <c r="F172" s="263"/>
      <c r="G172" s="263"/>
      <c r="H172" s="263"/>
      <c r="I172" s="263"/>
      <c r="J172" s="263"/>
      <c r="K172" s="263"/>
      <c r="L172" s="263"/>
      <c r="M172" s="263"/>
      <c r="N172" s="263"/>
      <c r="O172" s="263"/>
      <c r="P172" s="263"/>
      <c r="Q172" s="263"/>
    </row>
    <row r="173" spans="2:17" x14ac:dyDescent="0.25">
      <c r="B173" s="368"/>
      <c r="C173" s="369"/>
      <c r="D173" s="369"/>
      <c r="E173" s="263"/>
      <c r="F173" s="263"/>
      <c r="G173" s="263"/>
      <c r="H173" s="263"/>
      <c r="I173" s="263"/>
      <c r="J173" s="263"/>
      <c r="K173" s="263"/>
      <c r="L173" s="263"/>
      <c r="M173" s="263"/>
      <c r="N173" s="263"/>
      <c r="O173" s="263"/>
      <c r="P173" s="263"/>
      <c r="Q173" s="263"/>
    </row>
    <row r="174" spans="2:17" x14ac:dyDescent="0.25">
      <c r="B174" s="368"/>
      <c r="C174" s="369"/>
      <c r="D174" s="369"/>
      <c r="E174" s="263"/>
      <c r="F174" s="263"/>
      <c r="G174" s="263"/>
      <c r="H174" s="263"/>
      <c r="I174" s="263"/>
      <c r="J174" s="263"/>
      <c r="K174" s="263"/>
      <c r="L174" s="263"/>
      <c r="M174" s="263"/>
      <c r="N174" s="263"/>
      <c r="O174" s="263"/>
      <c r="P174" s="263"/>
      <c r="Q174" s="263"/>
    </row>
    <row r="175" spans="2:17" x14ac:dyDescent="0.25">
      <c r="B175" s="368"/>
      <c r="C175" s="369"/>
      <c r="D175" s="369"/>
      <c r="E175" s="263"/>
      <c r="F175" s="263"/>
      <c r="G175" s="263"/>
      <c r="H175" s="263"/>
      <c r="I175" s="263"/>
      <c r="J175" s="263"/>
      <c r="K175" s="263"/>
      <c r="L175" s="263"/>
      <c r="M175" s="263"/>
      <c r="N175" s="263"/>
      <c r="O175" s="263"/>
      <c r="P175" s="263"/>
      <c r="Q175" s="263"/>
    </row>
    <row r="176" spans="2:17" x14ac:dyDescent="0.25">
      <c r="B176" s="368"/>
      <c r="C176" s="369"/>
      <c r="D176" s="369"/>
      <c r="E176" s="263"/>
      <c r="F176" s="263"/>
      <c r="G176" s="263"/>
      <c r="H176" s="263"/>
      <c r="I176" s="263"/>
      <c r="J176" s="263"/>
      <c r="K176" s="263"/>
      <c r="L176" s="263"/>
      <c r="M176" s="263"/>
      <c r="N176" s="263"/>
      <c r="O176" s="263"/>
      <c r="P176" s="263"/>
      <c r="Q176" s="263"/>
    </row>
    <row r="177" spans="2:17" x14ac:dyDescent="0.25">
      <c r="B177" s="368"/>
      <c r="C177" s="369"/>
      <c r="D177" s="369"/>
      <c r="E177" s="263"/>
      <c r="F177" s="263"/>
      <c r="G177" s="263"/>
      <c r="H177" s="263"/>
      <c r="I177" s="263"/>
      <c r="J177" s="263"/>
      <c r="K177" s="263"/>
      <c r="L177" s="263"/>
      <c r="M177" s="263"/>
      <c r="N177" s="263"/>
      <c r="O177" s="263"/>
      <c r="P177" s="263"/>
      <c r="Q177" s="263"/>
    </row>
    <row r="178" spans="2:17" x14ac:dyDescent="0.25">
      <c r="B178" s="368"/>
      <c r="C178" s="369"/>
      <c r="D178" s="369"/>
      <c r="E178" s="263"/>
      <c r="F178" s="263"/>
      <c r="G178" s="263"/>
      <c r="H178" s="263"/>
      <c r="I178" s="263"/>
      <c r="J178" s="263"/>
      <c r="K178" s="263"/>
      <c r="L178" s="263"/>
      <c r="M178" s="263"/>
      <c r="N178" s="263"/>
      <c r="O178" s="263"/>
      <c r="P178" s="263"/>
      <c r="Q178" s="263"/>
    </row>
    <row r="179" spans="2:17" x14ac:dyDescent="0.25">
      <c r="B179" s="368"/>
      <c r="C179" s="369"/>
      <c r="D179" s="369"/>
      <c r="E179" s="263"/>
      <c r="F179" s="263"/>
      <c r="G179" s="263"/>
      <c r="H179" s="263"/>
      <c r="I179" s="263"/>
      <c r="J179" s="263"/>
      <c r="K179" s="263"/>
      <c r="L179" s="263"/>
      <c r="M179" s="263"/>
      <c r="N179" s="263"/>
      <c r="O179" s="263"/>
      <c r="P179" s="263"/>
      <c r="Q179" s="263"/>
    </row>
    <row r="180" spans="2:17" x14ac:dyDescent="0.25">
      <c r="B180" s="368"/>
      <c r="C180" s="369"/>
      <c r="D180" s="369"/>
      <c r="E180" s="263"/>
      <c r="F180" s="263"/>
      <c r="G180" s="263"/>
      <c r="H180" s="263"/>
      <c r="I180" s="263"/>
      <c r="J180" s="263"/>
      <c r="K180" s="263"/>
      <c r="L180" s="263"/>
      <c r="M180" s="263"/>
      <c r="N180" s="263"/>
      <c r="O180" s="263"/>
      <c r="P180" s="263"/>
      <c r="Q180" s="263"/>
    </row>
    <row r="181" spans="2:17" x14ac:dyDescent="0.25">
      <c r="B181" s="368"/>
      <c r="C181" s="369"/>
      <c r="D181" s="369"/>
      <c r="E181" s="263"/>
      <c r="F181" s="263"/>
      <c r="G181" s="263"/>
      <c r="H181" s="263"/>
      <c r="I181" s="263"/>
      <c r="J181" s="263"/>
      <c r="K181" s="263"/>
      <c r="L181" s="263"/>
      <c r="M181" s="263"/>
      <c r="N181" s="263"/>
      <c r="O181" s="263"/>
      <c r="P181" s="263"/>
      <c r="Q181" s="263"/>
    </row>
    <row r="182" spans="2:17" x14ac:dyDescent="0.25">
      <c r="B182" s="368"/>
      <c r="C182" s="369"/>
      <c r="D182" s="369"/>
      <c r="E182" s="263"/>
      <c r="F182" s="263"/>
      <c r="G182" s="263"/>
      <c r="H182" s="263"/>
      <c r="I182" s="263"/>
      <c r="J182" s="263"/>
      <c r="K182" s="263"/>
      <c r="L182" s="263"/>
      <c r="M182" s="263"/>
      <c r="N182" s="263"/>
      <c r="O182" s="263"/>
      <c r="P182" s="263"/>
      <c r="Q182" s="263"/>
    </row>
    <row r="183" spans="2:17" x14ac:dyDescent="0.25">
      <c r="B183" s="368"/>
      <c r="C183" s="369"/>
      <c r="D183" s="369"/>
      <c r="E183" s="263"/>
      <c r="F183" s="263"/>
      <c r="G183" s="263"/>
      <c r="H183" s="263"/>
      <c r="I183" s="263"/>
      <c r="J183" s="263"/>
      <c r="K183" s="263"/>
      <c r="L183" s="263"/>
      <c r="M183" s="263"/>
      <c r="N183" s="263"/>
      <c r="O183" s="263"/>
      <c r="P183" s="263"/>
      <c r="Q183" s="263"/>
    </row>
    <row r="184" spans="2:17" x14ac:dyDescent="0.25">
      <c r="B184" s="368"/>
      <c r="C184" s="369"/>
      <c r="D184" s="369"/>
      <c r="E184" s="263"/>
      <c r="F184" s="263"/>
      <c r="G184" s="263"/>
      <c r="H184" s="263"/>
      <c r="I184" s="263"/>
      <c r="J184" s="263"/>
      <c r="K184" s="263"/>
      <c r="L184" s="263"/>
      <c r="M184" s="263"/>
      <c r="N184" s="263"/>
      <c r="O184" s="263"/>
      <c r="P184" s="263"/>
      <c r="Q184" s="263"/>
    </row>
    <row r="185" spans="2:17" x14ac:dyDescent="0.25">
      <c r="B185" s="368"/>
      <c r="C185" s="369"/>
      <c r="D185" s="369"/>
      <c r="E185" s="263"/>
      <c r="F185" s="263"/>
      <c r="G185" s="263"/>
      <c r="H185" s="263"/>
      <c r="I185" s="263"/>
      <c r="J185" s="263"/>
      <c r="K185" s="263"/>
      <c r="L185" s="263"/>
      <c r="M185" s="263"/>
      <c r="N185" s="263"/>
      <c r="O185" s="263"/>
      <c r="P185" s="263"/>
      <c r="Q185" s="263"/>
    </row>
    <row r="186" spans="2:17" x14ac:dyDescent="0.25">
      <c r="B186" s="368"/>
      <c r="C186" s="369"/>
      <c r="D186" s="369"/>
      <c r="E186" s="263"/>
      <c r="F186" s="263"/>
      <c r="G186" s="263"/>
      <c r="H186" s="263"/>
      <c r="I186" s="263"/>
      <c r="J186" s="263"/>
      <c r="K186" s="263"/>
      <c r="L186" s="263"/>
      <c r="M186" s="263"/>
      <c r="N186" s="263"/>
      <c r="O186" s="263"/>
      <c r="P186" s="263"/>
      <c r="Q186" s="263"/>
    </row>
    <row r="187" spans="2:17" x14ac:dyDescent="0.25">
      <c r="B187" s="368"/>
      <c r="C187" s="369"/>
      <c r="D187" s="369"/>
      <c r="E187" s="263"/>
      <c r="F187" s="263"/>
      <c r="G187" s="263"/>
      <c r="H187" s="263"/>
      <c r="I187" s="263"/>
      <c r="J187" s="263"/>
      <c r="K187" s="263"/>
      <c r="L187" s="263"/>
      <c r="M187" s="263"/>
      <c r="N187" s="263"/>
      <c r="O187" s="263"/>
      <c r="P187" s="263"/>
      <c r="Q187" s="263"/>
    </row>
    <row r="188" spans="2:17" x14ac:dyDescent="0.25">
      <c r="B188" s="368"/>
      <c r="C188" s="369"/>
      <c r="D188" s="369"/>
      <c r="E188" s="263"/>
      <c r="F188" s="263"/>
      <c r="G188" s="263"/>
      <c r="H188" s="263"/>
      <c r="I188" s="263"/>
      <c r="J188" s="263"/>
      <c r="K188" s="263"/>
      <c r="L188" s="263"/>
      <c r="M188" s="263"/>
      <c r="N188" s="263"/>
      <c r="O188" s="263"/>
      <c r="P188" s="263"/>
      <c r="Q188" s="263"/>
    </row>
    <row r="189" spans="2:17" x14ac:dyDescent="0.25">
      <c r="B189" s="368"/>
      <c r="C189" s="369"/>
      <c r="D189" s="369"/>
      <c r="E189" s="263"/>
      <c r="F189" s="263"/>
      <c r="G189" s="263"/>
      <c r="H189" s="263"/>
      <c r="I189" s="263"/>
      <c r="J189" s="263"/>
      <c r="K189" s="263"/>
      <c r="L189" s="263"/>
      <c r="M189" s="263"/>
      <c r="N189" s="263"/>
      <c r="O189" s="263"/>
      <c r="P189" s="263"/>
      <c r="Q189" s="263"/>
    </row>
    <row r="190" spans="2:17" x14ac:dyDescent="0.25">
      <c r="B190" s="368"/>
      <c r="C190" s="369"/>
      <c r="D190" s="369"/>
      <c r="E190" s="263"/>
      <c r="F190" s="263"/>
      <c r="G190" s="263"/>
      <c r="H190" s="263"/>
      <c r="I190" s="263"/>
      <c r="J190" s="263"/>
      <c r="K190" s="263"/>
      <c r="L190" s="263"/>
      <c r="M190" s="263"/>
      <c r="N190" s="263"/>
      <c r="O190" s="263"/>
      <c r="P190" s="263"/>
      <c r="Q190" s="263"/>
    </row>
    <row r="191" spans="2:17" x14ac:dyDescent="0.25">
      <c r="B191" s="368"/>
      <c r="C191" s="369"/>
      <c r="D191" s="369"/>
      <c r="E191" s="263"/>
      <c r="F191" s="263"/>
      <c r="G191" s="263"/>
      <c r="H191" s="263"/>
      <c r="I191" s="263"/>
      <c r="J191" s="263"/>
      <c r="K191" s="263"/>
      <c r="L191" s="263"/>
      <c r="M191" s="263"/>
      <c r="N191" s="263"/>
      <c r="O191" s="263"/>
      <c r="P191" s="263"/>
      <c r="Q191" s="263"/>
    </row>
    <row r="192" spans="2:17" x14ac:dyDescent="0.25">
      <c r="B192" s="368"/>
      <c r="C192" s="369"/>
      <c r="D192" s="369"/>
      <c r="E192" s="263"/>
      <c r="F192" s="263"/>
      <c r="G192" s="263"/>
      <c r="H192" s="263"/>
      <c r="I192" s="263"/>
      <c r="J192" s="263"/>
      <c r="K192" s="263"/>
      <c r="L192" s="263"/>
      <c r="M192" s="263"/>
      <c r="N192" s="263"/>
      <c r="O192" s="263"/>
      <c r="P192" s="263"/>
      <c r="Q192" s="263"/>
    </row>
    <row r="193" spans="2:17" x14ac:dyDescent="0.25">
      <c r="B193" s="368"/>
      <c r="C193" s="369"/>
      <c r="D193" s="369"/>
      <c r="E193" s="263"/>
      <c r="F193" s="263"/>
      <c r="G193" s="263"/>
      <c r="H193" s="263"/>
      <c r="I193" s="263"/>
      <c r="J193" s="263"/>
      <c r="K193" s="263"/>
      <c r="L193" s="263"/>
      <c r="M193" s="263"/>
      <c r="N193" s="263"/>
      <c r="O193" s="263"/>
      <c r="P193" s="263"/>
      <c r="Q193" s="263"/>
    </row>
    <row r="194" spans="2:17" x14ac:dyDescent="0.25">
      <c r="B194" s="368"/>
      <c r="C194" s="369"/>
      <c r="D194" s="369"/>
      <c r="E194" s="263"/>
      <c r="F194" s="263"/>
      <c r="G194" s="263"/>
      <c r="H194" s="263"/>
      <c r="I194" s="263"/>
      <c r="J194" s="263"/>
      <c r="K194" s="263"/>
      <c r="L194" s="263"/>
      <c r="M194" s="263"/>
      <c r="N194" s="263"/>
      <c r="O194" s="263"/>
      <c r="P194" s="263"/>
      <c r="Q194" s="263"/>
    </row>
    <row r="195" spans="2:17" x14ac:dyDescent="0.25">
      <c r="B195" s="368"/>
      <c r="C195" s="369"/>
      <c r="D195" s="369"/>
      <c r="E195" s="263"/>
      <c r="F195" s="263"/>
      <c r="G195" s="263"/>
      <c r="H195" s="263"/>
      <c r="I195" s="263"/>
      <c r="J195" s="263"/>
      <c r="K195" s="263"/>
      <c r="L195" s="263"/>
      <c r="M195" s="263"/>
      <c r="N195" s="263"/>
      <c r="O195" s="263"/>
      <c r="P195" s="263"/>
      <c r="Q195" s="263"/>
    </row>
    <row r="196" spans="2:17" x14ac:dyDescent="0.25">
      <c r="B196" s="368"/>
      <c r="C196" s="369"/>
      <c r="D196" s="369"/>
      <c r="E196" s="263"/>
      <c r="F196" s="263"/>
      <c r="G196" s="263"/>
      <c r="H196" s="263"/>
      <c r="I196" s="263"/>
      <c r="J196" s="263"/>
      <c r="K196" s="263"/>
      <c r="L196" s="263"/>
      <c r="M196" s="263"/>
      <c r="N196" s="263"/>
      <c r="O196" s="263"/>
      <c r="P196" s="263"/>
      <c r="Q196" s="263"/>
    </row>
    <row r="197" spans="2:17" x14ac:dyDescent="0.25">
      <c r="B197" s="368"/>
      <c r="C197" s="369"/>
      <c r="D197" s="369"/>
      <c r="E197" s="263"/>
      <c r="F197" s="263"/>
      <c r="G197" s="263"/>
      <c r="H197" s="263"/>
      <c r="I197" s="263"/>
      <c r="J197" s="263"/>
      <c r="K197" s="263"/>
      <c r="L197" s="263"/>
      <c r="M197" s="263"/>
      <c r="N197" s="263"/>
      <c r="O197" s="263"/>
      <c r="P197" s="263"/>
      <c r="Q197" s="263"/>
    </row>
    <row r="198" spans="2:17" x14ac:dyDescent="0.25">
      <c r="B198" s="368"/>
      <c r="C198" s="369"/>
      <c r="D198" s="369"/>
      <c r="E198" s="263"/>
      <c r="F198" s="263"/>
      <c r="G198" s="263"/>
      <c r="H198" s="263"/>
      <c r="I198" s="263"/>
      <c r="J198" s="263"/>
      <c r="K198" s="263"/>
      <c r="L198" s="263"/>
      <c r="M198" s="263"/>
      <c r="N198" s="263"/>
      <c r="O198" s="263"/>
      <c r="P198" s="263"/>
      <c r="Q198" s="263"/>
    </row>
    <row r="199" spans="2:17" x14ac:dyDescent="0.25">
      <c r="B199" s="368"/>
      <c r="C199" s="369"/>
      <c r="D199" s="369"/>
      <c r="E199" s="263"/>
      <c r="F199" s="263"/>
      <c r="G199" s="263"/>
      <c r="H199" s="263"/>
      <c r="I199" s="263"/>
      <c r="J199" s="263"/>
      <c r="K199" s="263"/>
      <c r="L199" s="263"/>
      <c r="M199" s="263"/>
      <c r="N199" s="263"/>
      <c r="O199" s="263"/>
      <c r="P199" s="263"/>
      <c r="Q199" s="263"/>
    </row>
    <row r="200" spans="2:17" x14ac:dyDescent="0.25">
      <c r="B200" s="368"/>
      <c r="C200" s="369"/>
      <c r="D200" s="369"/>
      <c r="E200" s="263"/>
      <c r="F200" s="263"/>
      <c r="G200" s="263"/>
      <c r="H200" s="263"/>
      <c r="I200" s="263"/>
      <c r="J200" s="263"/>
      <c r="K200" s="263"/>
      <c r="L200" s="263"/>
      <c r="M200" s="263"/>
      <c r="N200" s="263"/>
      <c r="O200" s="263"/>
      <c r="P200" s="263"/>
      <c r="Q200" s="263"/>
    </row>
    <row r="201" spans="2:17" x14ac:dyDescent="0.25">
      <c r="B201" s="368"/>
      <c r="C201" s="369"/>
      <c r="D201" s="369"/>
      <c r="E201" s="263"/>
      <c r="F201" s="263"/>
      <c r="G201" s="263"/>
      <c r="H201" s="263"/>
      <c r="I201" s="263"/>
      <c r="J201" s="263"/>
      <c r="K201" s="263"/>
      <c r="L201" s="263"/>
      <c r="M201" s="263"/>
      <c r="N201" s="263"/>
      <c r="O201" s="263"/>
      <c r="P201" s="263"/>
      <c r="Q201" s="263"/>
    </row>
    <row r="202" spans="2:17" x14ac:dyDescent="0.25">
      <c r="B202" s="368"/>
      <c r="C202" s="369"/>
      <c r="D202" s="369"/>
      <c r="E202" s="263"/>
      <c r="F202" s="263"/>
      <c r="G202" s="263"/>
      <c r="H202" s="263"/>
      <c r="I202" s="263"/>
      <c r="J202" s="263"/>
      <c r="K202" s="263"/>
      <c r="L202" s="263"/>
      <c r="M202" s="263"/>
      <c r="N202" s="263"/>
      <c r="O202" s="263"/>
      <c r="P202" s="263"/>
      <c r="Q202" s="263"/>
    </row>
    <row r="203" spans="2:17" x14ac:dyDescent="0.25">
      <c r="B203" s="368"/>
      <c r="C203" s="369"/>
      <c r="D203" s="369"/>
      <c r="E203" s="263"/>
      <c r="F203" s="263"/>
      <c r="G203" s="263"/>
      <c r="H203" s="263"/>
      <c r="I203" s="263"/>
      <c r="J203" s="263"/>
      <c r="K203" s="263"/>
      <c r="L203" s="263"/>
      <c r="M203" s="263"/>
      <c r="N203" s="263"/>
      <c r="O203" s="263"/>
      <c r="P203" s="263"/>
      <c r="Q203" s="263"/>
    </row>
    <row r="204" spans="2:17" x14ac:dyDescent="0.25">
      <c r="B204" s="368"/>
      <c r="C204" s="369"/>
      <c r="D204" s="369"/>
      <c r="E204" s="263"/>
      <c r="F204" s="263"/>
      <c r="G204" s="263"/>
      <c r="H204" s="263"/>
      <c r="I204" s="263"/>
      <c r="J204" s="263"/>
      <c r="K204" s="263"/>
      <c r="L204" s="263"/>
      <c r="M204" s="263"/>
      <c r="N204" s="263"/>
      <c r="O204" s="263"/>
      <c r="P204" s="263"/>
      <c r="Q204" s="263"/>
    </row>
    <row r="205" spans="2:17" x14ac:dyDescent="0.25">
      <c r="B205" s="368"/>
      <c r="C205" s="369"/>
      <c r="D205" s="369"/>
      <c r="E205" s="263"/>
      <c r="F205" s="263"/>
      <c r="G205" s="263"/>
      <c r="H205" s="263"/>
      <c r="I205" s="263"/>
      <c r="J205" s="263"/>
      <c r="K205" s="263"/>
      <c r="L205" s="263"/>
      <c r="M205" s="263"/>
      <c r="N205" s="263"/>
      <c r="O205" s="263"/>
      <c r="P205" s="263"/>
      <c r="Q205" s="263"/>
    </row>
    <row r="206" spans="2:17" x14ac:dyDescent="0.25">
      <c r="B206" s="368"/>
      <c r="C206" s="369"/>
      <c r="D206" s="369"/>
      <c r="E206" s="263"/>
      <c r="F206" s="263"/>
      <c r="G206" s="263"/>
      <c r="H206" s="263"/>
      <c r="I206" s="263"/>
      <c r="J206" s="263"/>
      <c r="K206" s="263"/>
      <c r="L206" s="263"/>
      <c r="M206" s="263"/>
      <c r="N206" s="263"/>
      <c r="O206" s="263"/>
      <c r="P206" s="263"/>
      <c r="Q206" s="263"/>
    </row>
    <row r="207" spans="2:17" x14ac:dyDescent="0.25">
      <c r="B207" s="368"/>
      <c r="C207" s="369"/>
      <c r="D207" s="369"/>
      <c r="E207" s="263"/>
      <c r="F207" s="263"/>
      <c r="G207" s="263"/>
      <c r="H207" s="263"/>
      <c r="I207" s="263"/>
      <c r="J207" s="263"/>
      <c r="K207" s="263"/>
      <c r="L207" s="263"/>
      <c r="M207" s="263"/>
      <c r="N207" s="263"/>
      <c r="O207" s="263"/>
      <c r="P207" s="263"/>
      <c r="Q207" s="263"/>
    </row>
    <row r="208" spans="2:17" x14ac:dyDescent="0.25">
      <c r="B208" s="368"/>
      <c r="C208" s="369"/>
      <c r="D208" s="369"/>
      <c r="E208" s="263"/>
      <c r="F208" s="263"/>
      <c r="G208" s="263"/>
      <c r="H208" s="263"/>
      <c r="I208" s="263"/>
      <c r="J208" s="263"/>
      <c r="K208" s="263"/>
      <c r="L208" s="263"/>
      <c r="M208" s="263"/>
      <c r="N208" s="263"/>
      <c r="O208" s="263"/>
      <c r="P208" s="263"/>
      <c r="Q208" s="263"/>
    </row>
    <row r="209" spans="2:17" x14ac:dyDescent="0.25">
      <c r="B209" s="368"/>
      <c r="C209" s="369"/>
      <c r="D209" s="369"/>
      <c r="E209" s="263"/>
      <c r="F209" s="263"/>
      <c r="G209" s="263"/>
      <c r="H209" s="263"/>
      <c r="I209" s="263"/>
      <c r="J209" s="263"/>
      <c r="K209" s="263"/>
      <c r="L209" s="263"/>
      <c r="M209" s="263"/>
      <c r="N209" s="263"/>
      <c r="O209" s="263"/>
      <c r="P209" s="263"/>
      <c r="Q209" s="263"/>
    </row>
    <row r="210" spans="2:17" x14ac:dyDescent="0.25">
      <c r="B210" s="368"/>
      <c r="C210" s="369"/>
      <c r="D210" s="369"/>
      <c r="E210" s="263"/>
      <c r="F210" s="263"/>
      <c r="G210" s="263"/>
      <c r="H210" s="263"/>
      <c r="I210" s="263"/>
      <c r="J210" s="263"/>
      <c r="K210" s="263"/>
      <c r="L210" s="263"/>
      <c r="M210" s="263"/>
      <c r="N210" s="263"/>
      <c r="O210" s="263"/>
      <c r="P210" s="263"/>
      <c r="Q210" s="263"/>
    </row>
    <row r="211" spans="2:17" x14ac:dyDescent="0.25">
      <c r="B211" s="368"/>
      <c r="C211" s="369"/>
      <c r="D211" s="369"/>
      <c r="E211" s="263"/>
      <c r="F211" s="263"/>
      <c r="G211" s="263"/>
      <c r="H211" s="263"/>
      <c r="I211" s="263"/>
      <c r="J211" s="263"/>
      <c r="K211" s="263"/>
      <c r="L211" s="263"/>
      <c r="M211" s="263"/>
      <c r="N211" s="263"/>
      <c r="O211" s="263"/>
      <c r="P211" s="263"/>
      <c r="Q211" s="263"/>
    </row>
    <row r="212" spans="2:17" x14ac:dyDescent="0.25">
      <c r="B212" s="368"/>
      <c r="C212" s="369"/>
      <c r="D212" s="369"/>
      <c r="E212" s="263"/>
      <c r="F212" s="263"/>
      <c r="G212" s="263"/>
      <c r="H212" s="263"/>
      <c r="I212" s="263"/>
      <c r="J212" s="263"/>
      <c r="K212" s="263"/>
      <c r="L212" s="263"/>
      <c r="M212" s="263"/>
      <c r="N212" s="263"/>
      <c r="O212" s="263"/>
      <c r="P212" s="263"/>
      <c r="Q212" s="263"/>
    </row>
    <row r="213" spans="2:17" x14ac:dyDescent="0.25">
      <c r="B213" s="368"/>
      <c r="C213" s="369"/>
      <c r="D213" s="369"/>
      <c r="E213" s="263"/>
      <c r="F213" s="263"/>
      <c r="G213" s="263"/>
      <c r="H213" s="263"/>
      <c r="I213" s="263"/>
      <c r="J213" s="263"/>
      <c r="K213" s="263"/>
      <c r="L213" s="263"/>
      <c r="M213" s="263"/>
      <c r="N213" s="263"/>
      <c r="O213" s="263"/>
      <c r="P213" s="263"/>
      <c r="Q213" s="263"/>
    </row>
    <row r="214" spans="2:17" x14ac:dyDescent="0.25">
      <c r="B214" s="368"/>
      <c r="C214" s="369"/>
      <c r="D214" s="369"/>
      <c r="E214" s="263"/>
      <c r="F214" s="263"/>
      <c r="G214" s="263"/>
      <c r="H214" s="263"/>
      <c r="I214" s="263"/>
      <c r="J214" s="263"/>
      <c r="K214" s="263"/>
      <c r="L214" s="263"/>
      <c r="M214" s="263"/>
      <c r="N214" s="263"/>
      <c r="O214" s="263"/>
      <c r="P214" s="263"/>
      <c r="Q214" s="263"/>
    </row>
    <row r="215" spans="2:17" x14ac:dyDescent="0.25">
      <c r="B215" s="368"/>
      <c r="C215" s="369"/>
      <c r="D215" s="369"/>
      <c r="E215" s="263"/>
      <c r="F215" s="263"/>
      <c r="G215" s="263"/>
      <c r="H215" s="263"/>
      <c r="I215" s="263"/>
      <c r="J215" s="263"/>
      <c r="K215" s="263"/>
      <c r="L215" s="263"/>
      <c r="M215" s="263"/>
      <c r="N215" s="263"/>
      <c r="O215" s="263"/>
      <c r="P215" s="263"/>
      <c r="Q215" s="263"/>
    </row>
    <row r="216" spans="2:17" x14ac:dyDescent="0.25">
      <c r="B216" s="368"/>
      <c r="C216" s="369"/>
      <c r="D216" s="369"/>
      <c r="E216" s="263"/>
      <c r="F216" s="263"/>
      <c r="G216" s="263"/>
      <c r="H216" s="263"/>
      <c r="I216" s="263"/>
      <c r="J216" s="263"/>
      <c r="K216" s="263"/>
      <c r="L216" s="263"/>
      <c r="M216" s="263"/>
      <c r="N216" s="263"/>
      <c r="O216" s="263"/>
      <c r="P216" s="263"/>
      <c r="Q216" s="263"/>
    </row>
    <row r="217" spans="2:17" x14ac:dyDescent="0.25">
      <c r="B217" s="368"/>
      <c r="C217" s="369"/>
      <c r="D217" s="369"/>
      <c r="E217" s="263"/>
      <c r="F217" s="263"/>
      <c r="G217" s="263"/>
      <c r="H217" s="263"/>
      <c r="I217" s="263"/>
      <c r="J217" s="263"/>
      <c r="K217" s="263"/>
      <c r="L217" s="263"/>
      <c r="M217" s="263"/>
      <c r="N217" s="263"/>
      <c r="O217" s="263"/>
      <c r="P217" s="263"/>
      <c r="Q217" s="263"/>
    </row>
    <row r="218" spans="2:17" x14ac:dyDescent="0.25">
      <c r="B218" s="368"/>
      <c r="C218" s="369"/>
      <c r="D218" s="369"/>
      <c r="E218" s="263"/>
      <c r="F218" s="263"/>
      <c r="G218" s="263"/>
      <c r="H218" s="263"/>
      <c r="I218" s="263"/>
      <c r="J218" s="263"/>
      <c r="K218" s="263"/>
      <c r="L218" s="263"/>
      <c r="M218" s="263"/>
      <c r="N218" s="263"/>
      <c r="O218" s="263"/>
      <c r="P218" s="263"/>
      <c r="Q218" s="263"/>
    </row>
    <row r="219" spans="2:17" x14ac:dyDescent="0.25">
      <c r="B219" s="368"/>
      <c r="C219" s="369"/>
      <c r="D219" s="369"/>
      <c r="E219" s="263"/>
      <c r="F219" s="263"/>
      <c r="G219" s="263"/>
      <c r="H219" s="263"/>
      <c r="I219" s="263"/>
      <c r="J219" s="263"/>
      <c r="K219" s="263"/>
      <c r="L219" s="263"/>
      <c r="M219" s="263"/>
      <c r="N219" s="263"/>
      <c r="O219" s="263"/>
      <c r="P219" s="263"/>
      <c r="Q219" s="263"/>
    </row>
    <row r="220" spans="2:17" x14ac:dyDescent="0.25">
      <c r="B220" s="368"/>
      <c r="C220" s="369"/>
      <c r="D220" s="369"/>
      <c r="E220" s="263"/>
      <c r="F220" s="263"/>
      <c r="G220" s="263"/>
      <c r="H220" s="263"/>
      <c r="I220" s="263"/>
      <c r="J220" s="263"/>
      <c r="K220" s="263"/>
      <c r="L220" s="263"/>
      <c r="M220" s="263"/>
      <c r="N220" s="263"/>
      <c r="O220" s="263"/>
      <c r="P220" s="263"/>
      <c r="Q220" s="263"/>
    </row>
    <row r="221" spans="2:17" x14ac:dyDescent="0.25">
      <c r="B221" s="368"/>
      <c r="C221" s="369"/>
      <c r="D221" s="369"/>
      <c r="E221" s="263"/>
      <c r="F221" s="263"/>
      <c r="G221" s="263"/>
      <c r="H221" s="263"/>
      <c r="I221" s="263"/>
      <c r="J221" s="263"/>
      <c r="K221" s="263"/>
      <c r="L221" s="263"/>
      <c r="M221" s="263"/>
      <c r="N221" s="263"/>
      <c r="O221" s="263"/>
      <c r="P221" s="263"/>
      <c r="Q221" s="263"/>
    </row>
    <row r="222" spans="2:17" x14ac:dyDescent="0.25">
      <c r="B222" s="368"/>
      <c r="C222" s="369"/>
      <c r="D222" s="369"/>
      <c r="E222" s="263"/>
      <c r="F222" s="263"/>
      <c r="G222" s="263"/>
      <c r="H222" s="263"/>
      <c r="I222" s="263"/>
      <c r="J222" s="263"/>
      <c r="K222" s="263"/>
      <c r="L222" s="263"/>
      <c r="M222" s="263"/>
      <c r="N222" s="263"/>
      <c r="O222" s="263"/>
      <c r="P222" s="263"/>
      <c r="Q222" s="263"/>
    </row>
    <row r="223" spans="2:17" x14ac:dyDescent="0.25">
      <c r="B223" s="368"/>
      <c r="C223" s="369"/>
      <c r="D223" s="369"/>
      <c r="E223" s="263"/>
      <c r="F223" s="263"/>
      <c r="G223" s="263"/>
      <c r="H223" s="263"/>
      <c r="I223" s="263"/>
      <c r="J223" s="263"/>
      <c r="K223" s="263"/>
      <c r="L223" s="263"/>
      <c r="M223" s="263"/>
      <c r="N223" s="263"/>
      <c r="O223" s="263"/>
      <c r="P223" s="263"/>
      <c r="Q223" s="263"/>
    </row>
    <row r="224" spans="2:17" x14ac:dyDescent="0.25">
      <c r="B224" s="368"/>
      <c r="C224" s="369"/>
      <c r="D224" s="369"/>
      <c r="E224" s="263"/>
      <c r="F224" s="263"/>
      <c r="G224" s="263"/>
      <c r="H224" s="263"/>
      <c r="I224" s="263"/>
      <c r="J224" s="263"/>
      <c r="K224" s="263"/>
      <c r="L224" s="263"/>
      <c r="M224" s="263"/>
      <c r="N224" s="263"/>
      <c r="O224" s="263"/>
      <c r="P224" s="263"/>
      <c r="Q224" s="263"/>
    </row>
    <row r="225" spans="2:17" x14ac:dyDescent="0.25">
      <c r="B225" s="368"/>
      <c r="C225" s="369"/>
      <c r="D225" s="369"/>
      <c r="E225" s="263"/>
      <c r="F225" s="263"/>
      <c r="G225" s="263"/>
      <c r="H225" s="263"/>
      <c r="I225" s="263"/>
      <c r="J225" s="263"/>
      <c r="K225" s="263"/>
      <c r="L225" s="263"/>
      <c r="M225" s="263"/>
      <c r="N225" s="263"/>
      <c r="O225" s="263"/>
      <c r="P225" s="263"/>
      <c r="Q225" s="263"/>
    </row>
    <row r="226" spans="2:17" x14ac:dyDescent="0.25">
      <c r="B226" s="368"/>
      <c r="C226" s="369"/>
      <c r="D226" s="369"/>
      <c r="E226" s="263"/>
      <c r="F226" s="263"/>
      <c r="G226" s="263"/>
      <c r="H226" s="263"/>
      <c r="I226" s="263"/>
      <c r="J226" s="263"/>
      <c r="K226" s="263"/>
      <c r="L226" s="263"/>
      <c r="M226" s="263"/>
      <c r="N226" s="263"/>
      <c r="O226" s="263"/>
      <c r="P226" s="263"/>
      <c r="Q226" s="263"/>
    </row>
    <row r="227" spans="2:17" x14ac:dyDescent="0.25">
      <c r="B227" s="368"/>
      <c r="C227" s="369"/>
      <c r="D227" s="369"/>
      <c r="E227" s="263"/>
      <c r="F227" s="263"/>
      <c r="G227" s="263"/>
      <c r="H227" s="263"/>
      <c r="I227" s="263"/>
      <c r="J227" s="263"/>
      <c r="K227" s="263"/>
      <c r="L227" s="263"/>
      <c r="M227" s="263"/>
      <c r="N227" s="263"/>
      <c r="O227" s="263"/>
      <c r="P227" s="263"/>
      <c r="Q227" s="263"/>
    </row>
    <row r="228" spans="2:17" x14ac:dyDescent="0.25">
      <c r="B228" s="368"/>
      <c r="C228" s="369"/>
      <c r="D228" s="369"/>
      <c r="E228" s="263"/>
      <c r="F228" s="263"/>
      <c r="G228" s="263"/>
      <c r="H228" s="263"/>
      <c r="I228" s="263"/>
      <c r="J228" s="263"/>
      <c r="K228" s="263"/>
      <c r="L228" s="263"/>
      <c r="M228" s="263"/>
      <c r="N228" s="263"/>
      <c r="O228" s="263"/>
      <c r="P228" s="263"/>
      <c r="Q228" s="263"/>
    </row>
    <row r="229" spans="2:17" x14ac:dyDescent="0.25">
      <c r="B229" s="368"/>
      <c r="C229" s="369"/>
      <c r="D229" s="369"/>
      <c r="E229" s="263"/>
      <c r="F229" s="263"/>
      <c r="G229" s="263"/>
      <c r="H229" s="263"/>
      <c r="I229" s="263"/>
      <c r="J229" s="263"/>
      <c r="K229" s="263"/>
      <c r="L229" s="263"/>
      <c r="M229" s="263"/>
      <c r="N229" s="263"/>
      <c r="O229" s="263"/>
      <c r="P229" s="263"/>
      <c r="Q229" s="263"/>
    </row>
    <row r="230" spans="2:17" x14ac:dyDescent="0.25">
      <c r="B230" s="368"/>
      <c r="C230" s="369"/>
      <c r="D230" s="369"/>
      <c r="E230" s="263"/>
      <c r="F230" s="263"/>
      <c r="G230" s="263"/>
      <c r="H230" s="263"/>
      <c r="I230" s="263"/>
      <c r="J230" s="263"/>
      <c r="K230" s="263"/>
      <c r="L230" s="263"/>
      <c r="M230" s="263"/>
      <c r="N230" s="263"/>
      <c r="O230" s="263"/>
      <c r="P230" s="263"/>
      <c r="Q230" s="263"/>
    </row>
    <row r="231" spans="2:17" x14ac:dyDescent="0.25">
      <c r="B231" s="368"/>
      <c r="C231" s="369"/>
      <c r="D231" s="369"/>
      <c r="E231" s="263"/>
      <c r="F231" s="263"/>
      <c r="G231" s="263"/>
      <c r="H231" s="263"/>
      <c r="I231" s="263"/>
      <c r="J231" s="263"/>
      <c r="K231" s="263"/>
      <c r="L231" s="263"/>
      <c r="M231" s="263"/>
      <c r="N231" s="263"/>
      <c r="O231" s="263"/>
      <c r="P231" s="263"/>
      <c r="Q231" s="263"/>
    </row>
    <row r="232" spans="2:17" x14ac:dyDescent="0.25">
      <c r="B232" s="368"/>
      <c r="C232" s="369"/>
      <c r="D232" s="369"/>
      <c r="E232" s="263"/>
      <c r="F232" s="263"/>
      <c r="G232" s="263"/>
      <c r="H232" s="263"/>
      <c r="I232" s="263"/>
      <c r="J232" s="263"/>
      <c r="K232" s="263"/>
      <c r="L232" s="263"/>
      <c r="M232" s="263"/>
      <c r="N232" s="263"/>
      <c r="O232" s="263"/>
      <c r="P232" s="263"/>
      <c r="Q232" s="263"/>
    </row>
    <row r="233" spans="2:17" x14ac:dyDescent="0.25">
      <c r="B233" s="368"/>
      <c r="C233" s="369"/>
      <c r="D233" s="369"/>
      <c r="E233" s="263"/>
      <c r="F233" s="263"/>
      <c r="G233" s="263"/>
      <c r="H233" s="263"/>
      <c r="I233" s="263"/>
      <c r="J233" s="263"/>
      <c r="K233" s="263"/>
      <c r="L233" s="263"/>
      <c r="M233" s="263"/>
      <c r="N233" s="263"/>
      <c r="O233" s="263"/>
      <c r="P233" s="263"/>
      <c r="Q233" s="263"/>
    </row>
    <row r="234" spans="2:17" x14ac:dyDescent="0.25">
      <c r="B234" s="368"/>
      <c r="C234" s="369"/>
      <c r="D234" s="369"/>
      <c r="E234" s="263"/>
      <c r="F234" s="263"/>
      <c r="G234" s="263"/>
      <c r="H234" s="263"/>
      <c r="I234" s="263"/>
      <c r="J234" s="263"/>
      <c r="K234" s="263"/>
      <c r="L234" s="263"/>
      <c r="M234" s="263"/>
      <c r="N234" s="263"/>
      <c r="O234" s="263"/>
      <c r="P234" s="263"/>
      <c r="Q234" s="263"/>
    </row>
    <row r="235" spans="2:17" x14ac:dyDescent="0.25">
      <c r="B235" s="368"/>
      <c r="C235" s="369"/>
      <c r="D235" s="369"/>
      <c r="E235" s="263"/>
      <c r="F235" s="263"/>
      <c r="G235" s="263"/>
      <c r="H235" s="263"/>
      <c r="I235" s="263"/>
      <c r="J235" s="263"/>
      <c r="K235" s="263"/>
      <c r="L235" s="263"/>
      <c r="M235" s="263"/>
      <c r="N235" s="263"/>
      <c r="O235" s="263"/>
      <c r="P235" s="263"/>
      <c r="Q235" s="263"/>
    </row>
    <row r="236" spans="2:17" x14ac:dyDescent="0.25">
      <c r="B236" s="368"/>
      <c r="C236" s="369"/>
      <c r="D236" s="369"/>
      <c r="E236" s="263"/>
      <c r="F236" s="263"/>
      <c r="G236" s="263"/>
      <c r="H236" s="263"/>
      <c r="I236" s="263"/>
      <c r="J236" s="263"/>
      <c r="K236" s="263"/>
      <c r="L236" s="263"/>
      <c r="M236" s="263"/>
      <c r="N236" s="263"/>
      <c r="O236" s="263"/>
      <c r="P236" s="263"/>
      <c r="Q236" s="263"/>
    </row>
    <row r="237" spans="2:17" x14ac:dyDescent="0.25">
      <c r="B237" s="368"/>
      <c r="C237" s="369"/>
      <c r="D237" s="369"/>
      <c r="E237" s="263"/>
      <c r="F237" s="263"/>
      <c r="G237" s="263"/>
      <c r="H237" s="263"/>
      <c r="I237" s="263"/>
      <c r="J237" s="263"/>
      <c r="K237" s="263"/>
      <c r="L237" s="263"/>
      <c r="M237" s="263"/>
      <c r="N237" s="263"/>
      <c r="O237" s="263"/>
      <c r="P237" s="263"/>
      <c r="Q237" s="263"/>
    </row>
    <row r="238" spans="2:17" x14ac:dyDescent="0.25">
      <c r="B238" s="368"/>
      <c r="C238" s="369"/>
      <c r="D238" s="369"/>
      <c r="E238" s="263"/>
      <c r="F238" s="263"/>
      <c r="G238" s="263"/>
      <c r="H238" s="263"/>
      <c r="I238" s="263"/>
      <c r="J238" s="263"/>
      <c r="K238" s="263"/>
      <c r="L238" s="263"/>
      <c r="M238" s="263"/>
      <c r="N238" s="263"/>
      <c r="O238" s="263"/>
      <c r="P238" s="263"/>
      <c r="Q238" s="263"/>
    </row>
    <row r="239" spans="2:17" x14ac:dyDescent="0.25">
      <c r="B239" s="368"/>
      <c r="C239" s="369"/>
      <c r="D239" s="369"/>
      <c r="E239" s="263"/>
      <c r="F239" s="263"/>
      <c r="G239" s="263"/>
      <c r="H239" s="263"/>
      <c r="I239" s="263"/>
      <c r="J239" s="263"/>
      <c r="K239" s="263"/>
      <c r="L239" s="263"/>
      <c r="M239" s="263"/>
      <c r="N239" s="263"/>
      <c r="O239" s="263"/>
      <c r="P239" s="263"/>
      <c r="Q239" s="263"/>
    </row>
    <row r="240" spans="2:17" x14ac:dyDescent="0.25">
      <c r="B240" s="368"/>
      <c r="C240" s="369"/>
      <c r="D240" s="369"/>
      <c r="E240" s="263"/>
      <c r="F240" s="263"/>
      <c r="G240" s="263"/>
      <c r="H240" s="263"/>
      <c r="I240" s="263"/>
      <c r="J240" s="263"/>
      <c r="K240" s="263"/>
      <c r="L240" s="263"/>
      <c r="M240" s="263"/>
      <c r="N240" s="263"/>
      <c r="O240" s="263"/>
      <c r="P240" s="263"/>
      <c r="Q240" s="263"/>
    </row>
    <row r="241" spans="2:17" x14ac:dyDescent="0.25">
      <c r="B241" s="368"/>
      <c r="C241" s="369"/>
      <c r="D241" s="369"/>
      <c r="E241" s="263"/>
      <c r="F241" s="263"/>
      <c r="G241" s="263"/>
      <c r="H241" s="263"/>
      <c r="I241" s="263"/>
      <c r="J241" s="263"/>
      <c r="K241" s="263"/>
      <c r="L241" s="263"/>
      <c r="M241" s="263"/>
      <c r="N241" s="263"/>
      <c r="O241" s="263"/>
      <c r="P241" s="263"/>
      <c r="Q241" s="263"/>
    </row>
    <row r="242" spans="2:17" x14ac:dyDescent="0.25">
      <c r="B242" s="368"/>
      <c r="C242" s="369"/>
      <c r="D242" s="369"/>
      <c r="E242" s="263"/>
      <c r="F242" s="263"/>
      <c r="G242" s="263"/>
      <c r="H242" s="263"/>
      <c r="I242" s="263"/>
      <c r="J242" s="263"/>
      <c r="K242" s="263"/>
      <c r="L242" s="263"/>
      <c r="M242" s="263"/>
      <c r="N242" s="263"/>
      <c r="O242" s="263"/>
      <c r="P242" s="263"/>
      <c r="Q242" s="263"/>
    </row>
    <row r="243" spans="2:17" x14ac:dyDescent="0.25">
      <c r="B243" s="368"/>
      <c r="C243" s="369"/>
      <c r="D243" s="369"/>
      <c r="E243" s="263"/>
      <c r="F243" s="263"/>
      <c r="G243" s="263"/>
      <c r="H243" s="263"/>
      <c r="I243" s="263"/>
      <c r="J243" s="263"/>
      <c r="K243" s="263"/>
      <c r="L243" s="263"/>
      <c r="M243" s="263"/>
      <c r="N243" s="263"/>
      <c r="O243" s="263"/>
      <c r="P243" s="263"/>
      <c r="Q243" s="263"/>
    </row>
    <row r="244" spans="2:17" x14ac:dyDescent="0.25">
      <c r="B244" s="368"/>
      <c r="C244" s="369"/>
      <c r="D244" s="369"/>
      <c r="E244" s="263"/>
      <c r="F244" s="263"/>
      <c r="G244" s="263"/>
      <c r="H244" s="263"/>
      <c r="I244" s="263"/>
      <c r="J244" s="263"/>
      <c r="K244" s="263"/>
      <c r="L244" s="263"/>
      <c r="M244" s="263"/>
      <c r="N244" s="263"/>
      <c r="O244" s="263"/>
      <c r="P244" s="263"/>
      <c r="Q244" s="263"/>
    </row>
    <row r="245" spans="2:17" x14ac:dyDescent="0.25">
      <c r="B245" s="368"/>
      <c r="C245" s="369"/>
      <c r="D245" s="369"/>
      <c r="E245" s="263"/>
      <c r="F245" s="263"/>
      <c r="G245" s="263"/>
      <c r="H245" s="263"/>
      <c r="I245" s="263"/>
      <c r="J245" s="263"/>
      <c r="K245" s="263"/>
      <c r="L245" s="263"/>
      <c r="M245" s="263"/>
      <c r="N245" s="263"/>
      <c r="O245" s="263"/>
      <c r="P245" s="263"/>
      <c r="Q245" s="263"/>
    </row>
    <row r="246" spans="2:17" x14ac:dyDescent="0.25">
      <c r="B246" s="368"/>
      <c r="C246" s="369"/>
      <c r="D246" s="369"/>
      <c r="E246" s="263"/>
      <c r="F246" s="263"/>
      <c r="G246" s="263"/>
      <c r="H246" s="263"/>
      <c r="I246" s="263"/>
      <c r="J246" s="263"/>
      <c r="K246" s="263"/>
      <c r="L246" s="263"/>
      <c r="M246" s="263"/>
      <c r="N246" s="263"/>
      <c r="O246" s="263"/>
      <c r="P246" s="263"/>
      <c r="Q246" s="263"/>
    </row>
    <row r="247" spans="2:17" x14ac:dyDescent="0.25">
      <c r="B247" s="368"/>
      <c r="C247" s="369"/>
      <c r="D247" s="369"/>
      <c r="E247" s="263"/>
      <c r="F247" s="263"/>
      <c r="G247" s="263"/>
      <c r="H247" s="263"/>
      <c r="I247" s="263"/>
      <c r="J247" s="263"/>
      <c r="K247" s="263"/>
      <c r="L247" s="263"/>
      <c r="M247" s="263"/>
      <c r="N247" s="263"/>
      <c r="O247" s="263"/>
      <c r="P247" s="263"/>
      <c r="Q247" s="263"/>
    </row>
    <row r="248" spans="2:17" x14ac:dyDescent="0.25">
      <c r="B248" s="368"/>
      <c r="C248" s="369"/>
      <c r="D248" s="369"/>
      <c r="E248" s="263"/>
      <c r="F248" s="263"/>
      <c r="G248" s="263"/>
      <c r="H248" s="263"/>
      <c r="I248" s="263"/>
      <c r="J248" s="263"/>
      <c r="K248" s="263"/>
      <c r="L248" s="263"/>
      <c r="M248" s="263"/>
      <c r="N248" s="263"/>
      <c r="O248" s="263"/>
      <c r="P248" s="263"/>
      <c r="Q248" s="263"/>
    </row>
    <row r="249" spans="2:17" x14ac:dyDescent="0.25">
      <c r="B249" s="368"/>
      <c r="C249" s="369"/>
      <c r="D249" s="369"/>
      <c r="E249" s="263"/>
      <c r="F249" s="263"/>
      <c r="G249" s="263"/>
      <c r="H249" s="263"/>
      <c r="I249" s="263"/>
      <c r="J249" s="263"/>
      <c r="K249" s="263"/>
      <c r="L249" s="263"/>
      <c r="M249" s="263"/>
      <c r="N249" s="263"/>
      <c r="O249" s="263"/>
      <c r="P249" s="263"/>
      <c r="Q249" s="263"/>
    </row>
    <row r="250" spans="2:17" x14ac:dyDescent="0.25">
      <c r="B250" s="368"/>
      <c r="C250" s="369"/>
      <c r="D250" s="369"/>
      <c r="E250" s="263"/>
      <c r="F250" s="263"/>
      <c r="G250" s="263"/>
      <c r="H250" s="263"/>
      <c r="I250" s="263"/>
      <c r="J250" s="263"/>
      <c r="K250" s="263"/>
      <c r="L250" s="263"/>
      <c r="M250" s="263"/>
      <c r="N250" s="263"/>
      <c r="O250" s="263"/>
      <c r="P250" s="263"/>
      <c r="Q250" s="263"/>
    </row>
    <row r="251" spans="2:17" x14ac:dyDescent="0.25">
      <c r="B251" s="368"/>
      <c r="C251" s="369"/>
      <c r="D251" s="369"/>
      <c r="E251" s="263"/>
      <c r="F251" s="263"/>
      <c r="G251" s="263"/>
      <c r="H251" s="263"/>
      <c r="I251" s="263"/>
      <c r="J251" s="263"/>
      <c r="K251" s="263"/>
      <c r="L251" s="263"/>
      <c r="M251" s="263"/>
      <c r="N251" s="263"/>
      <c r="O251" s="263"/>
      <c r="P251" s="263"/>
      <c r="Q251" s="263"/>
    </row>
    <row r="252" spans="2:17" x14ac:dyDescent="0.25">
      <c r="B252" s="368"/>
      <c r="C252" s="369"/>
      <c r="D252" s="369"/>
      <c r="E252" s="263"/>
      <c r="F252" s="263"/>
      <c r="G252" s="263"/>
      <c r="H252" s="263"/>
      <c r="I252" s="263"/>
      <c r="J252" s="263"/>
      <c r="K252" s="263"/>
      <c r="L252" s="263"/>
      <c r="M252" s="263"/>
      <c r="N252" s="263"/>
      <c r="O252" s="263"/>
      <c r="P252" s="263"/>
      <c r="Q252" s="263"/>
    </row>
    <row r="253" spans="2:17" x14ac:dyDescent="0.25">
      <c r="B253" s="368"/>
      <c r="C253" s="369"/>
      <c r="D253" s="369"/>
      <c r="E253" s="263"/>
      <c r="F253" s="263"/>
      <c r="G253" s="263"/>
      <c r="H253" s="263"/>
      <c r="I253" s="263"/>
      <c r="J253" s="263"/>
      <c r="K253" s="263"/>
      <c r="L253" s="263"/>
      <c r="M253" s="263"/>
      <c r="N253" s="263"/>
      <c r="O253" s="263"/>
      <c r="P253" s="263"/>
      <c r="Q253" s="263"/>
    </row>
    <row r="254" spans="2:17" x14ac:dyDescent="0.25">
      <c r="B254" s="368"/>
      <c r="C254" s="369"/>
      <c r="D254" s="369"/>
      <c r="E254" s="263"/>
      <c r="F254" s="263"/>
      <c r="G254" s="263"/>
      <c r="H254" s="263"/>
      <c r="I254" s="263"/>
      <c r="J254" s="263"/>
      <c r="K254" s="263"/>
      <c r="L254" s="263"/>
      <c r="M254" s="263"/>
      <c r="N254" s="263"/>
      <c r="O254" s="263"/>
      <c r="P254" s="263"/>
      <c r="Q254" s="263"/>
    </row>
    <row r="255" spans="2:17" x14ac:dyDescent="0.25">
      <c r="B255" s="368"/>
      <c r="C255" s="369"/>
      <c r="D255" s="369"/>
      <c r="E255" s="263"/>
      <c r="F255" s="263"/>
      <c r="G255" s="263"/>
      <c r="H255" s="263"/>
      <c r="I255" s="263"/>
      <c r="J255" s="263"/>
      <c r="K255" s="263"/>
      <c r="L255" s="263"/>
      <c r="M255" s="263"/>
      <c r="N255" s="263"/>
      <c r="O255" s="263"/>
      <c r="P255" s="263"/>
      <c r="Q255" s="263"/>
    </row>
    <row r="256" spans="2:17" x14ac:dyDescent="0.25">
      <c r="B256" s="368"/>
      <c r="C256" s="369"/>
      <c r="D256" s="369"/>
      <c r="E256" s="263"/>
      <c r="F256" s="263"/>
      <c r="G256" s="263"/>
      <c r="H256" s="263"/>
      <c r="I256" s="263"/>
      <c r="J256" s="263"/>
      <c r="K256" s="263"/>
      <c r="L256" s="263"/>
      <c r="M256" s="263"/>
      <c r="N256" s="263"/>
      <c r="O256" s="263"/>
      <c r="P256" s="263"/>
      <c r="Q256" s="263"/>
    </row>
    <row r="257" spans="2:17" x14ac:dyDescent="0.25">
      <c r="B257" s="368"/>
      <c r="C257" s="369"/>
      <c r="D257" s="369"/>
      <c r="E257" s="263"/>
      <c r="F257" s="263"/>
      <c r="G257" s="263"/>
      <c r="H257" s="263"/>
      <c r="I257" s="263"/>
      <c r="J257" s="263"/>
      <c r="K257" s="263"/>
      <c r="L257" s="263"/>
      <c r="M257" s="263"/>
      <c r="N257" s="263"/>
      <c r="O257" s="263"/>
      <c r="P257" s="263"/>
      <c r="Q257" s="263"/>
    </row>
    <row r="258" spans="2:17" x14ac:dyDescent="0.25">
      <c r="B258" s="368"/>
      <c r="C258" s="369"/>
      <c r="D258" s="369"/>
      <c r="E258" s="263"/>
      <c r="F258" s="263"/>
      <c r="G258" s="263"/>
      <c r="H258" s="263"/>
      <c r="I258" s="263"/>
      <c r="J258" s="263"/>
      <c r="K258" s="263"/>
      <c r="L258" s="263"/>
      <c r="M258" s="263"/>
      <c r="N258" s="263"/>
      <c r="O258" s="263"/>
      <c r="P258" s="263"/>
      <c r="Q258" s="263"/>
    </row>
    <row r="259" spans="2:17" x14ac:dyDescent="0.25">
      <c r="B259" s="368"/>
      <c r="C259" s="369"/>
      <c r="D259" s="369"/>
      <c r="E259" s="263"/>
      <c r="F259" s="263"/>
      <c r="G259" s="263"/>
      <c r="H259" s="263"/>
      <c r="I259" s="263"/>
      <c r="J259" s="263"/>
      <c r="K259" s="263"/>
      <c r="L259" s="263"/>
      <c r="M259" s="263"/>
      <c r="N259" s="263"/>
      <c r="O259" s="263"/>
      <c r="P259" s="263"/>
      <c r="Q259" s="263"/>
    </row>
    <row r="260" spans="2:17" x14ac:dyDescent="0.25">
      <c r="B260" s="368"/>
      <c r="C260" s="369"/>
      <c r="D260" s="369"/>
      <c r="E260" s="263"/>
      <c r="F260" s="263"/>
      <c r="G260" s="263"/>
      <c r="H260" s="263"/>
      <c r="I260" s="263"/>
      <c r="J260" s="263"/>
      <c r="K260" s="263"/>
      <c r="L260" s="263"/>
      <c r="M260" s="263"/>
      <c r="N260" s="263"/>
      <c r="O260" s="263"/>
      <c r="P260" s="263"/>
      <c r="Q260" s="263"/>
    </row>
    <row r="261" spans="2:17" x14ac:dyDescent="0.25">
      <c r="B261" s="368"/>
      <c r="C261" s="369"/>
      <c r="D261" s="369"/>
      <c r="E261" s="263"/>
      <c r="F261" s="263"/>
      <c r="G261" s="263"/>
      <c r="H261" s="263"/>
      <c r="I261" s="263"/>
      <c r="J261" s="263"/>
      <c r="K261" s="263"/>
      <c r="L261" s="263"/>
      <c r="M261" s="263"/>
      <c r="N261" s="263"/>
      <c r="O261" s="263"/>
      <c r="P261" s="263"/>
      <c r="Q261" s="263"/>
    </row>
    <row r="262" spans="2:17" x14ac:dyDescent="0.25">
      <c r="B262" s="368"/>
      <c r="C262" s="369"/>
      <c r="D262" s="369"/>
      <c r="E262" s="263"/>
      <c r="F262" s="263"/>
      <c r="G262" s="263"/>
      <c r="H262" s="263"/>
      <c r="I262" s="263"/>
      <c r="J262" s="263"/>
      <c r="K262" s="263"/>
      <c r="L262" s="263"/>
      <c r="M262" s="263"/>
      <c r="N262" s="263"/>
      <c r="O262" s="263"/>
      <c r="P262" s="263"/>
      <c r="Q262" s="263"/>
    </row>
    <row r="263" spans="2:17" x14ac:dyDescent="0.25">
      <c r="B263" s="368"/>
      <c r="C263" s="369"/>
      <c r="D263" s="369"/>
      <c r="E263" s="263"/>
      <c r="F263" s="263"/>
      <c r="G263" s="263"/>
      <c r="H263" s="263"/>
      <c r="I263" s="263"/>
      <c r="J263" s="263"/>
      <c r="K263" s="263"/>
      <c r="L263" s="263"/>
      <c r="M263" s="263"/>
      <c r="N263" s="263"/>
      <c r="O263" s="263"/>
      <c r="P263" s="263"/>
      <c r="Q263" s="263"/>
    </row>
    <row r="264" spans="2:17" x14ac:dyDescent="0.25">
      <c r="B264" s="368"/>
      <c r="C264" s="369"/>
      <c r="D264" s="369"/>
      <c r="E264" s="263"/>
      <c r="F264" s="263"/>
      <c r="G264" s="263"/>
      <c r="H264" s="263"/>
      <c r="I264" s="263"/>
      <c r="J264" s="263"/>
      <c r="K264" s="263"/>
      <c r="L264" s="263"/>
      <c r="M264" s="263"/>
      <c r="N264" s="263"/>
      <c r="O264" s="263"/>
      <c r="P264" s="263"/>
      <c r="Q264" s="263"/>
    </row>
    <row r="265" spans="2:17" x14ac:dyDescent="0.25">
      <c r="B265" s="368"/>
      <c r="C265" s="369"/>
      <c r="D265" s="369"/>
      <c r="E265" s="263"/>
      <c r="F265" s="263"/>
      <c r="G265" s="263"/>
      <c r="H265" s="263"/>
      <c r="I265" s="263"/>
      <c r="J265" s="263"/>
      <c r="K265" s="263"/>
      <c r="L265" s="263"/>
      <c r="M265" s="263"/>
      <c r="N265" s="263"/>
      <c r="O265" s="263"/>
      <c r="P265" s="263"/>
      <c r="Q265" s="263"/>
    </row>
    <row r="266" spans="2:17" x14ac:dyDescent="0.25">
      <c r="B266" s="368"/>
      <c r="C266" s="369"/>
      <c r="D266" s="369"/>
      <c r="E266" s="263"/>
      <c r="F266" s="263"/>
      <c r="G266" s="263"/>
      <c r="H266" s="263"/>
      <c r="I266" s="263"/>
      <c r="J266" s="263"/>
      <c r="K266" s="263"/>
      <c r="L266" s="263"/>
      <c r="M266" s="263"/>
      <c r="N266" s="263"/>
      <c r="O266" s="263"/>
      <c r="P266" s="263"/>
      <c r="Q266" s="263"/>
    </row>
    <row r="267" spans="2:17" x14ac:dyDescent="0.25">
      <c r="B267" s="368"/>
      <c r="C267" s="369"/>
      <c r="D267" s="369"/>
      <c r="E267" s="263"/>
      <c r="F267" s="263"/>
      <c r="G267" s="263"/>
      <c r="H267" s="263"/>
      <c r="I267" s="263"/>
      <c r="J267" s="263"/>
      <c r="K267" s="263"/>
      <c r="L267" s="263"/>
      <c r="M267" s="263"/>
      <c r="N267" s="263"/>
      <c r="O267" s="263"/>
      <c r="P267" s="263"/>
      <c r="Q267" s="263"/>
    </row>
    <row r="268" spans="2:17" x14ac:dyDescent="0.25">
      <c r="B268" s="368"/>
      <c r="C268" s="369"/>
      <c r="D268" s="369"/>
      <c r="E268" s="263"/>
      <c r="F268" s="263"/>
      <c r="G268" s="263"/>
      <c r="H268" s="263"/>
      <c r="I268" s="263"/>
      <c r="J268" s="263"/>
      <c r="K268" s="263"/>
      <c r="L268" s="263"/>
      <c r="M268" s="263"/>
      <c r="N268" s="263"/>
      <c r="O268" s="263"/>
      <c r="P268" s="263"/>
      <c r="Q268" s="263"/>
    </row>
    <row r="269" spans="2:17" x14ac:dyDescent="0.25">
      <c r="B269" s="368"/>
      <c r="C269" s="369"/>
      <c r="D269" s="369"/>
      <c r="E269" s="263"/>
      <c r="F269" s="263"/>
      <c r="G269" s="263"/>
      <c r="H269" s="263"/>
      <c r="I269" s="263"/>
      <c r="J269" s="263"/>
      <c r="K269" s="263"/>
      <c r="L269" s="263"/>
      <c r="M269" s="263"/>
      <c r="N269" s="263"/>
      <c r="O269" s="263"/>
      <c r="P269" s="263"/>
      <c r="Q269" s="263"/>
    </row>
    <row r="270" spans="2:17" x14ac:dyDescent="0.25">
      <c r="B270" s="368"/>
      <c r="C270" s="369"/>
      <c r="D270" s="369"/>
      <c r="E270" s="263"/>
      <c r="F270" s="263"/>
      <c r="G270" s="263"/>
      <c r="H270" s="263"/>
      <c r="I270" s="263"/>
      <c r="J270" s="263"/>
      <c r="K270" s="263"/>
      <c r="L270" s="263"/>
      <c r="M270" s="263"/>
      <c r="N270" s="263"/>
      <c r="O270" s="263"/>
      <c r="P270" s="263"/>
      <c r="Q270" s="263"/>
    </row>
    <row r="271" spans="2:17" x14ac:dyDescent="0.25">
      <c r="B271" s="368"/>
      <c r="C271" s="369"/>
      <c r="D271" s="369"/>
      <c r="E271" s="263"/>
      <c r="F271" s="263"/>
      <c r="G271" s="263"/>
      <c r="H271" s="263"/>
      <c r="I271" s="263"/>
      <c r="J271" s="263"/>
      <c r="K271" s="263"/>
      <c r="L271" s="263"/>
      <c r="M271" s="263"/>
      <c r="N271" s="263"/>
      <c r="O271" s="263"/>
      <c r="P271" s="263"/>
      <c r="Q271" s="263"/>
    </row>
    <row r="272" spans="2:17" x14ac:dyDescent="0.25">
      <c r="B272" s="368"/>
      <c r="C272" s="369"/>
      <c r="D272" s="369"/>
      <c r="E272" s="263"/>
      <c r="F272" s="263"/>
      <c r="G272" s="263"/>
      <c r="H272" s="263"/>
      <c r="I272" s="263"/>
      <c r="J272" s="263"/>
      <c r="K272" s="263"/>
      <c r="L272" s="263"/>
      <c r="M272" s="263"/>
      <c r="N272" s="263"/>
      <c r="O272" s="263"/>
      <c r="P272" s="263"/>
      <c r="Q272" s="263"/>
    </row>
    <row r="273" spans="2:17" x14ac:dyDescent="0.25">
      <c r="B273" s="368"/>
      <c r="C273" s="369"/>
      <c r="D273" s="369"/>
      <c r="E273" s="263"/>
      <c r="F273" s="263"/>
      <c r="G273" s="263"/>
      <c r="H273" s="263"/>
      <c r="I273" s="263"/>
      <c r="J273" s="263"/>
      <c r="K273" s="263"/>
      <c r="L273" s="263"/>
      <c r="M273" s="263"/>
      <c r="N273" s="263"/>
      <c r="O273" s="263"/>
      <c r="P273" s="263"/>
      <c r="Q273" s="263"/>
    </row>
    <row r="274" spans="2:17" x14ac:dyDescent="0.25">
      <c r="B274" s="368"/>
      <c r="C274" s="369"/>
      <c r="D274" s="369"/>
      <c r="E274" s="263"/>
      <c r="F274" s="263"/>
      <c r="G274" s="263"/>
      <c r="H274" s="263"/>
      <c r="I274" s="263"/>
      <c r="J274" s="263"/>
      <c r="K274" s="263"/>
      <c r="L274" s="263"/>
      <c r="M274" s="263"/>
      <c r="N274" s="263"/>
      <c r="O274" s="263"/>
      <c r="P274" s="263"/>
      <c r="Q274" s="263"/>
    </row>
    <row r="275" spans="2:17" x14ac:dyDescent="0.25">
      <c r="B275" s="368"/>
      <c r="C275" s="369"/>
      <c r="D275" s="369"/>
      <c r="E275" s="263"/>
      <c r="F275" s="263"/>
      <c r="G275" s="263"/>
      <c r="H275" s="263"/>
      <c r="I275" s="263"/>
      <c r="J275" s="263"/>
      <c r="K275" s="263"/>
      <c r="L275" s="263"/>
      <c r="M275" s="263"/>
      <c r="N275" s="263"/>
      <c r="O275" s="263"/>
      <c r="P275" s="263"/>
      <c r="Q275" s="263"/>
    </row>
    <row r="276" spans="2:17" x14ac:dyDescent="0.25">
      <c r="B276" s="368"/>
      <c r="C276" s="369"/>
      <c r="D276" s="369"/>
      <c r="E276" s="263"/>
      <c r="F276" s="263"/>
      <c r="G276" s="263"/>
      <c r="H276" s="263"/>
      <c r="I276" s="263"/>
      <c r="J276" s="263"/>
      <c r="K276" s="263"/>
      <c r="L276" s="263"/>
      <c r="M276" s="263"/>
      <c r="N276" s="263"/>
      <c r="O276" s="263"/>
      <c r="P276" s="263"/>
      <c r="Q276" s="263"/>
    </row>
    <row r="277" spans="2:17" x14ac:dyDescent="0.25">
      <c r="B277" s="368"/>
      <c r="C277" s="369"/>
      <c r="D277" s="369"/>
      <c r="E277" s="263"/>
      <c r="F277" s="263"/>
      <c r="G277" s="263"/>
      <c r="H277" s="263"/>
      <c r="I277" s="263"/>
      <c r="J277" s="263"/>
      <c r="K277" s="263"/>
      <c r="L277" s="263"/>
      <c r="M277" s="263"/>
      <c r="N277" s="263"/>
      <c r="O277" s="263"/>
      <c r="P277" s="263"/>
      <c r="Q277" s="263"/>
    </row>
    <row r="278" spans="2:17" x14ac:dyDescent="0.25">
      <c r="B278" s="368"/>
      <c r="C278" s="369"/>
      <c r="D278" s="369"/>
      <c r="E278" s="263"/>
      <c r="F278" s="263"/>
      <c r="G278" s="263"/>
      <c r="H278" s="263"/>
      <c r="I278" s="263"/>
      <c r="J278" s="263"/>
      <c r="K278" s="263"/>
      <c r="L278" s="263"/>
      <c r="M278" s="263"/>
      <c r="N278" s="263"/>
      <c r="O278" s="263"/>
      <c r="P278" s="263"/>
      <c r="Q278" s="263"/>
    </row>
    <row r="279" spans="2:17" x14ac:dyDescent="0.25">
      <c r="B279" s="368"/>
      <c r="C279" s="369"/>
      <c r="D279" s="369"/>
      <c r="E279" s="263"/>
      <c r="F279" s="263"/>
      <c r="G279" s="263"/>
      <c r="H279" s="263"/>
      <c r="I279" s="263"/>
      <c r="J279" s="263"/>
      <c r="K279" s="263"/>
      <c r="L279" s="263"/>
      <c r="M279" s="263"/>
      <c r="N279" s="263"/>
      <c r="O279" s="263"/>
      <c r="P279" s="263"/>
      <c r="Q279" s="263"/>
    </row>
    <row r="280" spans="2:17" x14ac:dyDescent="0.25">
      <c r="B280" s="368"/>
      <c r="C280" s="369"/>
      <c r="D280" s="369"/>
      <c r="E280" s="263"/>
      <c r="F280" s="263"/>
      <c r="G280" s="263"/>
      <c r="H280" s="263"/>
      <c r="I280" s="263"/>
      <c r="J280" s="263"/>
      <c r="K280" s="263"/>
      <c r="L280" s="263"/>
      <c r="M280" s="263"/>
      <c r="N280" s="263"/>
      <c r="O280" s="263"/>
      <c r="P280" s="263"/>
      <c r="Q280" s="263"/>
    </row>
    <row r="281" spans="2:17" x14ac:dyDescent="0.25">
      <c r="B281" s="368"/>
      <c r="C281" s="369"/>
      <c r="D281" s="369"/>
      <c r="E281" s="263"/>
      <c r="F281" s="263"/>
      <c r="G281" s="263"/>
      <c r="H281" s="263"/>
      <c r="I281" s="263"/>
      <c r="J281" s="263"/>
      <c r="K281" s="263"/>
      <c r="L281" s="263"/>
      <c r="M281" s="263"/>
      <c r="N281" s="263"/>
      <c r="O281" s="263"/>
      <c r="P281" s="263"/>
      <c r="Q281" s="263"/>
    </row>
    <row r="282" spans="2:17" x14ac:dyDescent="0.25">
      <c r="B282" s="368"/>
      <c r="C282" s="369"/>
      <c r="D282" s="369"/>
      <c r="E282" s="263"/>
      <c r="F282" s="263"/>
      <c r="G282" s="263"/>
      <c r="H282" s="263"/>
      <c r="I282" s="263"/>
      <c r="J282" s="263"/>
      <c r="K282" s="263"/>
      <c r="L282" s="263"/>
      <c r="M282" s="263"/>
      <c r="N282" s="263"/>
      <c r="O282" s="263"/>
      <c r="P282" s="263"/>
      <c r="Q282" s="263"/>
    </row>
    <row r="283" spans="2:17" x14ac:dyDescent="0.25">
      <c r="B283" s="368"/>
      <c r="C283" s="369"/>
      <c r="D283" s="369"/>
      <c r="E283" s="263"/>
      <c r="F283" s="263"/>
      <c r="G283" s="263"/>
      <c r="H283" s="263"/>
      <c r="I283" s="263"/>
      <c r="J283" s="263"/>
      <c r="K283" s="263"/>
      <c r="L283" s="263"/>
      <c r="M283" s="263"/>
      <c r="N283" s="263"/>
      <c r="O283" s="263"/>
      <c r="P283" s="263"/>
      <c r="Q283" s="263"/>
    </row>
    <row r="284" spans="2:17" x14ac:dyDescent="0.25">
      <c r="B284" s="368"/>
      <c r="C284" s="369"/>
      <c r="D284" s="369"/>
      <c r="E284" s="263"/>
      <c r="F284" s="263"/>
      <c r="G284" s="263"/>
      <c r="H284" s="263"/>
      <c r="I284" s="263"/>
      <c r="J284" s="263"/>
      <c r="K284" s="263"/>
      <c r="L284" s="263"/>
      <c r="M284" s="263"/>
      <c r="N284" s="263"/>
      <c r="O284" s="263"/>
      <c r="P284" s="263"/>
      <c r="Q284" s="263"/>
    </row>
    <row r="285" spans="2:17" x14ac:dyDescent="0.25">
      <c r="B285" s="368"/>
      <c r="C285" s="369"/>
      <c r="D285" s="369"/>
      <c r="E285" s="263"/>
      <c r="F285" s="263"/>
      <c r="G285" s="263"/>
      <c r="H285" s="263"/>
      <c r="I285" s="263"/>
      <c r="J285" s="263"/>
      <c r="K285" s="263"/>
      <c r="L285" s="263"/>
      <c r="M285" s="263"/>
      <c r="N285" s="263"/>
      <c r="O285" s="263"/>
      <c r="P285" s="263"/>
      <c r="Q285" s="263"/>
    </row>
    <row r="286" spans="2:17" x14ac:dyDescent="0.25">
      <c r="B286" s="368"/>
      <c r="C286" s="369"/>
      <c r="D286" s="369"/>
      <c r="E286" s="263"/>
      <c r="F286" s="263"/>
      <c r="G286" s="263"/>
      <c r="H286" s="263"/>
      <c r="I286" s="263"/>
      <c r="J286" s="263"/>
      <c r="K286" s="263"/>
      <c r="L286" s="263"/>
      <c r="M286" s="263"/>
      <c r="N286" s="263"/>
      <c r="O286" s="263"/>
      <c r="P286" s="263"/>
      <c r="Q286" s="263"/>
    </row>
    <row r="287" spans="2:17" x14ac:dyDescent="0.25">
      <c r="B287" s="368"/>
      <c r="C287" s="369"/>
      <c r="D287" s="369"/>
      <c r="E287" s="263"/>
      <c r="F287" s="263"/>
      <c r="G287" s="263"/>
      <c r="H287" s="263"/>
      <c r="I287" s="263"/>
      <c r="J287" s="263"/>
      <c r="K287" s="263"/>
      <c r="L287" s="263"/>
      <c r="M287" s="263"/>
      <c r="N287" s="263"/>
      <c r="O287" s="263"/>
      <c r="P287" s="263"/>
      <c r="Q287" s="263"/>
    </row>
    <row r="288" spans="2:17" x14ac:dyDescent="0.25">
      <c r="B288" s="368"/>
      <c r="C288" s="369"/>
      <c r="D288" s="369"/>
      <c r="E288" s="263"/>
      <c r="F288" s="263"/>
      <c r="G288" s="263"/>
      <c r="H288" s="263"/>
      <c r="I288" s="263"/>
      <c r="J288" s="263"/>
      <c r="K288" s="263"/>
      <c r="L288" s="263"/>
      <c r="M288" s="263"/>
      <c r="N288" s="263"/>
      <c r="O288" s="263"/>
      <c r="P288" s="263"/>
      <c r="Q288" s="263"/>
    </row>
    <row r="289" spans="2:17" x14ac:dyDescent="0.25">
      <c r="B289" s="368"/>
      <c r="C289" s="369"/>
      <c r="D289" s="369"/>
      <c r="E289" s="263"/>
      <c r="F289" s="263"/>
      <c r="G289" s="263"/>
      <c r="H289" s="263"/>
      <c r="I289" s="263"/>
      <c r="J289" s="263"/>
      <c r="K289" s="263"/>
      <c r="L289" s="263"/>
      <c r="M289" s="263"/>
      <c r="N289" s="263"/>
      <c r="O289" s="263"/>
      <c r="P289" s="263"/>
      <c r="Q289" s="263"/>
    </row>
    <row r="290" spans="2:17" x14ac:dyDescent="0.25">
      <c r="B290" s="368"/>
      <c r="C290" s="369"/>
      <c r="D290" s="369"/>
      <c r="E290" s="263"/>
      <c r="F290" s="263"/>
      <c r="G290" s="263"/>
      <c r="H290" s="263"/>
      <c r="I290" s="263"/>
      <c r="J290" s="263"/>
      <c r="K290" s="263"/>
      <c r="L290" s="263"/>
      <c r="M290" s="263"/>
      <c r="N290" s="263"/>
      <c r="O290" s="263"/>
      <c r="P290" s="263"/>
      <c r="Q290" s="263"/>
    </row>
    <row r="291" spans="2:17" x14ac:dyDescent="0.25">
      <c r="B291" s="368"/>
      <c r="C291" s="369"/>
      <c r="D291" s="369"/>
      <c r="E291" s="263"/>
      <c r="F291" s="263"/>
      <c r="G291" s="263"/>
      <c r="H291" s="263"/>
      <c r="I291" s="263"/>
      <c r="J291" s="263"/>
      <c r="K291" s="263"/>
      <c r="L291" s="263"/>
      <c r="M291" s="263"/>
      <c r="N291" s="263"/>
      <c r="O291" s="263"/>
      <c r="P291" s="263"/>
      <c r="Q291" s="263"/>
    </row>
    <row r="292" spans="2:17" x14ac:dyDescent="0.25">
      <c r="B292" s="368"/>
      <c r="C292" s="369"/>
      <c r="D292" s="369"/>
      <c r="E292" s="263"/>
      <c r="F292" s="263"/>
      <c r="G292" s="263"/>
      <c r="H292" s="263"/>
      <c r="I292" s="263"/>
      <c r="J292" s="263"/>
      <c r="K292" s="263"/>
      <c r="L292" s="263"/>
      <c r="M292" s="263"/>
      <c r="N292" s="263"/>
      <c r="O292" s="263"/>
      <c r="P292" s="263"/>
      <c r="Q292" s="263"/>
    </row>
    <row r="293" spans="2:17" x14ac:dyDescent="0.25">
      <c r="B293" s="368"/>
      <c r="C293" s="369"/>
      <c r="D293" s="369"/>
      <c r="E293" s="263"/>
      <c r="F293" s="263"/>
      <c r="G293" s="263"/>
      <c r="H293" s="263"/>
      <c r="I293" s="263"/>
      <c r="J293" s="263"/>
      <c r="K293" s="263"/>
      <c r="L293" s="263"/>
      <c r="M293" s="263"/>
      <c r="N293" s="263"/>
      <c r="O293" s="263"/>
      <c r="P293" s="263"/>
      <c r="Q293" s="263"/>
    </row>
    <row r="294" spans="2:17" x14ac:dyDescent="0.25">
      <c r="B294" s="368"/>
      <c r="C294" s="369"/>
      <c r="D294" s="369"/>
      <c r="E294" s="263"/>
      <c r="F294" s="263"/>
      <c r="G294" s="263"/>
      <c r="H294" s="263"/>
      <c r="I294" s="263"/>
      <c r="J294" s="263"/>
      <c r="K294" s="263"/>
      <c r="L294" s="263"/>
      <c r="M294" s="263"/>
      <c r="N294" s="263"/>
      <c r="O294" s="263"/>
      <c r="P294" s="263"/>
      <c r="Q294" s="263"/>
    </row>
    <row r="295" spans="2:17" x14ac:dyDescent="0.25">
      <c r="B295" s="368"/>
      <c r="C295" s="369"/>
      <c r="D295" s="369"/>
      <c r="E295" s="263"/>
      <c r="F295" s="263"/>
      <c r="G295" s="263"/>
      <c r="H295" s="263"/>
      <c r="I295" s="263"/>
      <c r="J295" s="263"/>
      <c r="K295" s="263"/>
      <c r="L295" s="263"/>
      <c r="M295" s="263"/>
      <c r="N295" s="263"/>
      <c r="O295" s="263"/>
      <c r="P295" s="263"/>
      <c r="Q295" s="263"/>
    </row>
    <row r="296" spans="2:17" x14ac:dyDescent="0.25">
      <c r="B296" s="368"/>
      <c r="C296" s="369"/>
      <c r="D296" s="369"/>
      <c r="E296" s="263"/>
      <c r="F296" s="263"/>
      <c r="G296" s="263"/>
      <c r="H296" s="263"/>
      <c r="I296" s="263"/>
      <c r="J296" s="263"/>
      <c r="K296" s="263"/>
      <c r="L296" s="263"/>
      <c r="M296" s="263"/>
      <c r="N296" s="263"/>
      <c r="O296" s="263"/>
      <c r="P296" s="263"/>
      <c r="Q296" s="263"/>
    </row>
    <row r="297" spans="2:17" x14ac:dyDescent="0.25">
      <c r="B297" s="368"/>
      <c r="C297" s="369"/>
      <c r="D297" s="369"/>
      <c r="E297" s="263"/>
      <c r="F297" s="263"/>
      <c r="G297" s="263"/>
      <c r="H297" s="263"/>
      <c r="I297" s="263"/>
      <c r="J297" s="263"/>
      <c r="K297" s="263"/>
      <c r="L297" s="263"/>
      <c r="M297" s="263"/>
      <c r="N297" s="263"/>
      <c r="O297" s="263"/>
      <c r="P297" s="263"/>
      <c r="Q297" s="263"/>
    </row>
    <row r="298" spans="2:17" x14ac:dyDescent="0.25">
      <c r="B298" s="368"/>
      <c r="C298" s="369"/>
      <c r="D298" s="369"/>
      <c r="E298" s="263"/>
      <c r="F298" s="263"/>
      <c r="G298" s="263"/>
      <c r="H298" s="263"/>
      <c r="I298" s="263"/>
      <c r="J298" s="263"/>
      <c r="K298" s="263"/>
      <c r="L298" s="263"/>
      <c r="M298" s="263"/>
      <c r="N298" s="263"/>
      <c r="O298" s="263"/>
      <c r="P298" s="263"/>
      <c r="Q298" s="263"/>
    </row>
    <row r="299" spans="2:17" x14ac:dyDescent="0.25">
      <c r="B299" s="368"/>
      <c r="C299" s="369"/>
      <c r="D299" s="369"/>
      <c r="E299" s="263"/>
      <c r="F299" s="263"/>
      <c r="G299" s="263"/>
      <c r="H299" s="263"/>
      <c r="I299" s="263"/>
      <c r="J299" s="263"/>
      <c r="K299" s="263"/>
      <c r="L299" s="263"/>
      <c r="M299" s="263"/>
      <c r="N299" s="263"/>
      <c r="O299" s="263"/>
      <c r="P299" s="263"/>
      <c r="Q299" s="263"/>
    </row>
    <row r="300" spans="2:17" x14ac:dyDescent="0.25">
      <c r="B300" s="368"/>
      <c r="C300" s="369"/>
      <c r="D300" s="369"/>
      <c r="E300" s="263"/>
      <c r="F300" s="263"/>
      <c r="G300" s="263"/>
      <c r="H300" s="263"/>
      <c r="I300" s="263"/>
      <c r="J300" s="263"/>
      <c r="K300" s="263"/>
      <c r="L300" s="263"/>
      <c r="M300" s="263"/>
      <c r="N300" s="263"/>
      <c r="O300" s="263"/>
      <c r="P300" s="263"/>
      <c r="Q300" s="263"/>
    </row>
    <row r="301" spans="2:17" x14ac:dyDescent="0.25">
      <c r="B301" s="368"/>
      <c r="C301" s="369"/>
      <c r="D301" s="369"/>
      <c r="E301" s="263"/>
      <c r="F301" s="263"/>
      <c r="G301" s="263"/>
      <c r="H301" s="263"/>
      <c r="I301" s="263"/>
      <c r="J301" s="263"/>
      <c r="K301" s="263"/>
      <c r="L301" s="263"/>
      <c r="M301" s="263"/>
      <c r="N301" s="263"/>
      <c r="O301" s="263"/>
      <c r="P301" s="263"/>
      <c r="Q301" s="263"/>
    </row>
    <row r="302" spans="2:17" x14ac:dyDescent="0.25">
      <c r="B302" s="368"/>
      <c r="C302" s="369"/>
      <c r="D302" s="369"/>
      <c r="E302" s="263"/>
      <c r="F302" s="263"/>
      <c r="G302" s="263"/>
      <c r="H302" s="263"/>
      <c r="I302" s="263"/>
      <c r="J302" s="263"/>
      <c r="K302" s="263"/>
      <c r="L302" s="263"/>
      <c r="M302" s="263"/>
      <c r="N302" s="263"/>
      <c r="O302" s="263"/>
      <c r="P302" s="263"/>
      <c r="Q302" s="263"/>
    </row>
    <row r="303" spans="2:17" x14ac:dyDescent="0.25">
      <c r="B303" s="368"/>
      <c r="C303" s="369"/>
      <c r="D303" s="369"/>
      <c r="E303" s="263"/>
      <c r="F303" s="263"/>
      <c r="G303" s="263"/>
      <c r="H303" s="263"/>
      <c r="I303" s="263"/>
      <c r="J303" s="263"/>
      <c r="K303" s="263"/>
      <c r="L303" s="263"/>
      <c r="M303" s="263"/>
      <c r="N303" s="263"/>
      <c r="O303" s="263"/>
      <c r="P303" s="263"/>
      <c r="Q303" s="263"/>
    </row>
    <row r="304" spans="2:17" x14ac:dyDescent="0.25">
      <c r="B304" s="368"/>
      <c r="C304" s="369"/>
      <c r="D304" s="369"/>
      <c r="E304" s="263"/>
      <c r="F304" s="263"/>
      <c r="G304" s="263"/>
      <c r="H304" s="263"/>
      <c r="I304" s="263"/>
      <c r="J304" s="263"/>
      <c r="K304" s="263"/>
      <c r="L304" s="263"/>
      <c r="M304" s="263"/>
      <c r="N304" s="263"/>
      <c r="O304" s="263"/>
      <c r="P304" s="263"/>
      <c r="Q304" s="263"/>
    </row>
    <row r="305" spans="2:17" x14ac:dyDescent="0.25">
      <c r="B305" s="368"/>
      <c r="C305" s="369"/>
      <c r="D305" s="369"/>
      <c r="E305" s="263"/>
      <c r="F305" s="263"/>
      <c r="G305" s="263"/>
      <c r="H305" s="263"/>
      <c r="I305" s="263"/>
      <c r="J305" s="263"/>
      <c r="K305" s="263"/>
      <c r="L305" s="263"/>
      <c r="M305" s="263"/>
      <c r="N305" s="263"/>
      <c r="O305" s="263"/>
      <c r="P305" s="263"/>
      <c r="Q305" s="263"/>
    </row>
    <row r="306" spans="2:17" x14ac:dyDescent="0.25">
      <c r="B306" s="368"/>
      <c r="C306" s="369"/>
      <c r="D306" s="369"/>
      <c r="E306" s="263"/>
      <c r="F306" s="263"/>
      <c r="G306" s="263"/>
      <c r="H306" s="263"/>
      <c r="I306" s="263"/>
      <c r="J306" s="263"/>
      <c r="K306" s="263"/>
      <c r="L306" s="263"/>
      <c r="M306" s="263"/>
      <c r="N306" s="263"/>
      <c r="O306" s="263"/>
      <c r="P306" s="263"/>
      <c r="Q306" s="263"/>
    </row>
    <row r="307" spans="2:17" x14ac:dyDescent="0.25">
      <c r="B307" s="368"/>
      <c r="C307" s="369"/>
      <c r="D307" s="369"/>
      <c r="E307" s="263"/>
      <c r="F307" s="263"/>
      <c r="G307" s="263"/>
      <c r="H307" s="263"/>
      <c r="I307" s="263"/>
      <c r="J307" s="263"/>
      <c r="K307" s="263"/>
      <c r="L307" s="263"/>
      <c r="M307" s="263"/>
      <c r="N307" s="263"/>
      <c r="O307" s="263"/>
      <c r="P307" s="263"/>
      <c r="Q307" s="263"/>
    </row>
    <row r="308" spans="2:17" x14ac:dyDescent="0.25">
      <c r="B308" s="368"/>
      <c r="C308" s="369"/>
      <c r="D308" s="369"/>
      <c r="E308" s="263"/>
      <c r="F308" s="263"/>
      <c r="G308" s="263"/>
      <c r="H308" s="263"/>
      <c r="I308" s="263"/>
      <c r="J308" s="263"/>
      <c r="K308" s="263"/>
      <c r="L308" s="263"/>
      <c r="M308" s="263"/>
      <c r="N308" s="263"/>
      <c r="O308" s="263"/>
      <c r="P308" s="263"/>
      <c r="Q308" s="263"/>
    </row>
    <row r="309" spans="2:17" x14ac:dyDescent="0.25">
      <c r="B309" s="368"/>
      <c r="C309" s="369"/>
      <c r="D309" s="369"/>
      <c r="E309" s="263"/>
      <c r="F309" s="263"/>
      <c r="G309" s="263"/>
      <c r="H309" s="263"/>
      <c r="I309" s="263"/>
      <c r="J309" s="263"/>
      <c r="K309" s="263"/>
      <c r="L309" s="263"/>
      <c r="M309" s="263"/>
      <c r="N309" s="263"/>
      <c r="O309" s="263"/>
      <c r="P309" s="263"/>
      <c r="Q309" s="263"/>
    </row>
    <row r="310" spans="2:17" x14ac:dyDescent="0.25">
      <c r="B310" s="368"/>
      <c r="C310" s="369"/>
      <c r="D310" s="369"/>
      <c r="E310" s="263"/>
      <c r="F310" s="263"/>
      <c r="G310" s="263"/>
      <c r="H310" s="263"/>
      <c r="I310" s="263"/>
      <c r="J310" s="263"/>
      <c r="K310" s="263"/>
      <c r="L310" s="263"/>
      <c r="M310" s="263"/>
      <c r="N310" s="263"/>
      <c r="O310" s="263"/>
      <c r="P310" s="263"/>
      <c r="Q310" s="263"/>
    </row>
    <row r="311" spans="2:17" x14ac:dyDescent="0.25">
      <c r="B311" s="368"/>
      <c r="C311" s="369"/>
      <c r="D311" s="369"/>
      <c r="E311" s="263"/>
      <c r="F311" s="263"/>
      <c r="G311" s="263"/>
      <c r="H311" s="263"/>
      <c r="I311" s="263"/>
      <c r="J311" s="263"/>
      <c r="K311" s="263"/>
      <c r="L311" s="263"/>
      <c r="M311" s="263"/>
      <c r="N311" s="263"/>
      <c r="O311" s="263"/>
      <c r="P311" s="263"/>
      <c r="Q311" s="263"/>
    </row>
    <row r="312" spans="2:17" x14ac:dyDescent="0.25">
      <c r="B312" s="368"/>
      <c r="C312" s="369"/>
      <c r="D312" s="369"/>
      <c r="E312" s="263"/>
      <c r="F312" s="263"/>
      <c r="G312" s="263"/>
      <c r="H312" s="263"/>
      <c r="I312" s="263"/>
      <c r="J312" s="263"/>
      <c r="K312" s="263"/>
      <c r="L312" s="263"/>
      <c r="M312" s="263"/>
      <c r="N312" s="263"/>
      <c r="O312" s="263"/>
      <c r="P312" s="263"/>
      <c r="Q312" s="263"/>
    </row>
    <row r="313" spans="2:17" x14ac:dyDescent="0.25">
      <c r="B313" s="368"/>
      <c r="C313" s="369"/>
      <c r="D313" s="369"/>
      <c r="E313" s="263"/>
      <c r="F313" s="263"/>
      <c r="G313" s="263"/>
      <c r="H313" s="263"/>
      <c r="I313" s="263"/>
      <c r="J313" s="263"/>
      <c r="K313" s="263"/>
      <c r="L313" s="263"/>
      <c r="M313" s="263"/>
      <c r="N313" s="263"/>
      <c r="O313" s="263"/>
      <c r="P313" s="263"/>
      <c r="Q313" s="263"/>
    </row>
    <row r="314" spans="2:17" x14ac:dyDescent="0.25">
      <c r="B314" s="368"/>
      <c r="C314" s="369"/>
      <c r="D314" s="369"/>
      <c r="E314" s="263"/>
      <c r="F314" s="263"/>
      <c r="G314" s="263"/>
      <c r="H314" s="263"/>
      <c r="I314" s="263"/>
      <c r="J314" s="263"/>
      <c r="K314" s="263"/>
      <c r="L314" s="263"/>
      <c r="M314" s="263"/>
      <c r="N314" s="263"/>
      <c r="O314" s="263"/>
      <c r="P314" s="263"/>
      <c r="Q314" s="263"/>
    </row>
    <row r="315" spans="2:17" x14ac:dyDescent="0.25">
      <c r="B315" s="368"/>
      <c r="C315" s="369"/>
      <c r="D315" s="369"/>
      <c r="E315" s="263"/>
      <c r="F315" s="263"/>
      <c r="G315" s="263"/>
      <c r="H315" s="263"/>
      <c r="I315" s="263"/>
      <c r="J315" s="263"/>
      <c r="K315" s="263"/>
      <c r="L315" s="263"/>
      <c r="M315" s="263"/>
      <c r="N315" s="263"/>
      <c r="O315" s="263"/>
      <c r="P315" s="263"/>
      <c r="Q315" s="263"/>
    </row>
    <row r="316" spans="2:17" x14ac:dyDescent="0.25">
      <c r="B316" s="368"/>
      <c r="C316" s="369"/>
      <c r="D316" s="369"/>
      <c r="E316" s="263"/>
      <c r="F316" s="263"/>
      <c r="G316" s="263"/>
      <c r="H316" s="263"/>
      <c r="I316" s="263"/>
      <c r="J316" s="263"/>
      <c r="K316" s="263"/>
      <c r="L316" s="263"/>
      <c r="M316" s="263"/>
      <c r="N316" s="263"/>
      <c r="O316" s="263"/>
      <c r="P316" s="263"/>
      <c r="Q316" s="263"/>
    </row>
    <row r="317" spans="2:17" x14ac:dyDescent="0.25">
      <c r="B317" s="368"/>
      <c r="C317" s="369"/>
      <c r="D317" s="369"/>
      <c r="E317" s="263"/>
      <c r="F317" s="263"/>
      <c r="G317" s="263"/>
      <c r="H317" s="263"/>
      <c r="I317" s="263"/>
      <c r="J317" s="263"/>
      <c r="K317" s="263"/>
      <c r="L317" s="263"/>
      <c r="M317" s="263"/>
      <c r="N317" s="263"/>
      <c r="O317" s="263"/>
      <c r="P317" s="263"/>
      <c r="Q317" s="263"/>
    </row>
    <row r="318" spans="2:17" x14ac:dyDescent="0.25">
      <c r="B318" s="368"/>
      <c r="C318" s="369"/>
      <c r="D318" s="369"/>
      <c r="E318" s="263"/>
      <c r="F318" s="263"/>
      <c r="G318" s="263"/>
      <c r="H318" s="263"/>
      <c r="I318" s="263"/>
      <c r="J318" s="263"/>
      <c r="K318" s="263"/>
      <c r="L318" s="263"/>
      <c r="M318" s="263"/>
      <c r="N318" s="263"/>
      <c r="O318" s="263"/>
      <c r="P318" s="263"/>
      <c r="Q318" s="263"/>
    </row>
    <row r="319" spans="2:17" x14ac:dyDescent="0.25">
      <c r="B319" s="368"/>
      <c r="C319" s="369"/>
      <c r="D319" s="369"/>
      <c r="E319" s="263"/>
      <c r="F319" s="263"/>
      <c r="G319" s="263"/>
      <c r="H319" s="263"/>
      <c r="I319" s="263"/>
      <c r="J319" s="263"/>
      <c r="K319" s="263"/>
      <c r="L319" s="263"/>
      <c r="M319" s="263"/>
      <c r="N319" s="263"/>
      <c r="O319" s="263"/>
      <c r="P319" s="263"/>
      <c r="Q319" s="263"/>
    </row>
    <row r="320" spans="2:17" x14ac:dyDescent="0.25">
      <c r="B320" s="368"/>
      <c r="C320" s="369"/>
      <c r="D320" s="369"/>
      <c r="E320" s="263"/>
      <c r="F320" s="263"/>
      <c r="G320" s="263"/>
      <c r="H320" s="263"/>
      <c r="I320" s="263"/>
      <c r="J320" s="263"/>
      <c r="K320" s="263"/>
      <c r="L320" s="263"/>
      <c r="M320" s="263"/>
      <c r="N320" s="263"/>
      <c r="O320" s="263"/>
      <c r="P320" s="263"/>
      <c r="Q320" s="263"/>
    </row>
    <row r="321" spans="2:17" x14ac:dyDescent="0.25">
      <c r="B321" s="368"/>
      <c r="C321" s="369"/>
      <c r="D321" s="369"/>
      <c r="E321" s="263"/>
      <c r="F321" s="263"/>
      <c r="G321" s="263"/>
      <c r="H321" s="263"/>
      <c r="I321" s="263"/>
      <c r="J321" s="263"/>
      <c r="K321" s="263"/>
      <c r="L321" s="263"/>
      <c r="M321" s="263"/>
      <c r="N321" s="263"/>
      <c r="O321" s="263"/>
      <c r="P321" s="263"/>
      <c r="Q321" s="263"/>
    </row>
    <row r="322" spans="2:17" x14ac:dyDescent="0.25">
      <c r="B322" s="368"/>
      <c r="C322" s="369"/>
      <c r="D322" s="369"/>
      <c r="E322" s="263"/>
      <c r="F322" s="263"/>
      <c r="G322" s="263"/>
      <c r="H322" s="263"/>
      <c r="I322" s="263"/>
      <c r="J322" s="263"/>
      <c r="K322" s="263"/>
      <c r="L322" s="263"/>
      <c r="M322" s="263"/>
      <c r="N322" s="263"/>
      <c r="O322" s="263"/>
      <c r="P322" s="263"/>
      <c r="Q322" s="263"/>
    </row>
    <row r="323" spans="2:17" x14ac:dyDescent="0.25">
      <c r="B323" s="368"/>
      <c r="C323" s="369"/>
      <c r="D323" s="369"/>
      <c r="E323" s="263"/>
      <c r="F323" s="263"/>
      <c r="G323" s="263"/>
      <c r="H323" s="263"/>
      <c r="I323" s="263"/>
      <c r="J323" s="263"/>
      <c r="K323" s="263"/>
      <c r="L323" s="263"/>
      <c r="M323" s="263"/>
      <c r="N323" s="263"/>
      <c r="O323" s="263"/>
      <c r="P323" s="263"/>
      <c r="Q323" s="263"/>
    </row>
    <row r="324" spans="2:17" x14ac:dyDescent="0.25">
      <c r="B324" s="368"/>
      <c r="C324" s="369"/>
      <c r="D324" s="369"/>
      <c r="E324" s="263"/>
      <c r="F324" s="263"/>
      <c r="G324" s="263"/>
      <c r="H324" s="263"/>
      <c r="I324" s="263"/>
      <c r="J324" s="263"/>
      <c r="K324" s="263"/>
      <c r="L324" s="263"/>
      <c r="M324" s="263"/>
      <c r="N324" s="263"/>
      <c r="O324" s="263"/>
      <c r="P324" s="263"/>
      <c r="Q324" s="263"/>
    </row>
    <row r="325" spans="2:17" x14ac:dyDescent="0.25">
      <c r="B325" s="368"/>
      <c r="C325" s="369"/>
      <c r="D325" s="369"/>
      <c r="E325" s="263"/>
      <c r="F325" s="263"/>
      <c r="G325" s="263"/>
      <c r="H325" s="263"/>
      <c r="I325" s="263"/>
      <c r="J325" s="263"/>
      <c r="K325" s="263"/>
      <c r="L325" s="263"/>
      <c r="M325" s="263"/>
      <c r="N325" s="263"/>
      <c r="O325" s="263"/>
      <c r="P325" s="263"/>
      <c r="Q325" s="263"/>
    </row>
    <row r="326" spans="2:17" x14ac:dyDescent="0.25">
      <c r="B326" s="368"/>
      <c r="C326" s="369"/>
      <c r="D326" s="369"/>
      <c r="E326" s="263"/>
      <c r="F326" s="263"/>
      <c r="G326" s="263"/>
      <c r="H326" s="263"/>
      <c r="I326" s="263"/>
      <c r="J326" s="263"/>
      <c r="K326" s="263"/>
      <c r="L326" s="263"/>
      <c r="M326" s="263"/>
      <c r="N326" s="263"/>
      <c r="O326" s="263"/>
      <c r="P326" s="263"/>
      <c r="Q326" s="263"/>
    </row>
    <row r="327" spans="2:17" x14ac:dyDescent="0.25">
      <c r="B327" s="368"/>
      <c r="C327" s="369"/>
      <c r="D327" s="369"/>
      <c r="E327" s="263"/>
      <c r="F327" s="263"/>
      <c r="G327" s="263"/>
      <c r="H327" s="263"/>
      <c r="I327" s="263"/>
      <c r="J327" s="263"/>
      <c r="K327" s="263"/>
      <c r="L327" s="263"/>
      <c r="M327" s="263"/>
      <c r="N327" s="263"/>
      <c r="O327" s="263"/>
      <c r="P327" s="263"/>
      <c r="Q327" s="263"/>
    </row>
    <row r="328" spans="2:17" x14ac:dyDescent="0.25">
      <c r="B328" s="368"/>
      <c r="C328" s="369"/>
      <c r="D328" s="369"/>
      <c r="E328" s="263"/>
      <c r="F328" s="263"/>
      <c r="G328" s="263"/>
      <c r="H328" s="263"/>
      <c r="I328" s="263"/>
      <c r="J328" s="263"/>
      <c r="K328" s="263"/>
      <c r="L328" s="263"/>
      <c r="M328" s="263"/>
      <c r="N328" s="263"/>
      <c r="O328" s="263"/>
      <c r="P328" s="263"/>
      <c r="Q328" s="263"/>
    </row>
    <row r="329" spans="2:17" x14ac:dyDescent="0.25">
      <c r="B329" s="368"/>
      <c r="C329" s="369"/>
      <c r="D329" s="369"/>
      <c r="E329" s="263"/>
      <c r="F329" s="263"/>
      <c r="G329" s="263"/>
      <c r="H329" s="263"/>
      <c r="I329" s="263"/>
      <c r="J329" s="263"/>
      <c r="K329" s="263"/>
      <c r="L329" s="263"/>
      <c r="M329" s="263"/>
      <c r="N329" s="263"/>
      <c r="O329" s="263"/>
      <c r="P329" s="263"/>
      <c r="Q329" s="263"/>
    </row>
    <row r="330" spans="2:17" x14ac:dyDescent="0.25">
      <c r="B330" s="368"/>
      <c r="C330" s="369"/>
      <c r="D330" s="369"/>
      <c r="E330" s="263"/>
      <c r="F330" s="263"/>
      <c r="G330" s="263"/>
      <c r="H330" s="263"/>
      <c r="I330" s="263"/>
      <c r="J330" s="263"/>
      <c r="K330" s="263"/>
      <c r="L330" s="263"/>
      <c r="M330" s="263"/>
      <c r="N330" s="263"/>
      <c r="O330" s="263"/>
      <c r="P330" s="263"/>
      <c r="Q330" s="263"/>
    </row>
    <row r="331" spans="2:17" x14ac:dyDescent="0.25">
      <c r="B331" s="368"/>
      <c r="C331" s="369"/>
      <c r="D331" s="369"/>
      <c r="E331" s="263"/>
      <c r="F331" s="263"/>
      <c r="G331" s="263"/>
      <c r="H331" s="263"/>
      <c r="I331" s="263"/>
      <c r="J331" s="263"/>
      <c r="K331" s="263"/>
      <c r="L331" s="263"/>
      <c r="M331" s="263"/>
      <c r="N331" s="263"/>
      <c r="O331" s="263"/>
      <c r="P331" s="263"/>
      <c r="Q331" s="263"/>
    </row>
    <row r="332" spans="2:17" x14ac:dyDescent="0.25">
      <c r="B332" s="368"/>
      <c r="C332" s="369"/>
      <c r="D332" s="369"/>
      <c r="E332" s="263"/>
      <c r="F332" s="263"/>
      <c r="G332" s="263"/>
      <c r="H332" s="263"/>
      <c r="I332" s="263"/>
      <c r="J332" s="263"/>
      <c r="K332" s="263"/>
      <c r="L332" s="263"/>
      <c r="M332" s="263"/>
      <c r="N332" s="263"/>
      <c r="O332" s="263"/>
      <c r="P332" s="263"/>
      <c r="Q332" s="263"/>
    </row>
    <row r="333" spans="2:17" x14ac:dyDescent="0.25">
      <c r="B333" s="368"/>
      <c r="C333" s="369"/>
      <c r="D333" s="369"/>
      <c r="E333" s="263"/>
      <c r="F333" s="263"/>
      <c r="G333" s="263"/>
      <c r="H333" s="263"/>
      <c r="I333" s="263"/>
      <c r="J333" s="263"/>
      <c r="K333" s="263"/>
      <c r="L333" s="263"/>
      <c r="M333" s="263"/>
      <c r="N333" s="263"/>
      <c r="O333" s="263"/>
      <c r="P333" s="263"/>
      <c r="Q333" s="263"/>
    </row>
    <row r="334" spans="2:17" x14ac:dyDescent="0.25">
      <c r="B334" s="368"/>
      <c r="C334" s="369"/>
      <c r="D334" s="369"/>
      <c r="E334" s="263"/>
      <c r="F334" s="263"/>
      <c r="G334" s="263"/>
      <c r="H334" s="263"/>
      <c r="I334" s="263"/>
      <c r="J334" s="263"/>
      <c r="K334" s="263"/>
      <c r="L334" s="263"/>
      <c r="M334" s="263"/>
      <c r="N334" s="263"/>
      <c r="O334" s="263"/>
      <c r="P334" s="263"/>
      <c r="Q334" s="263"/>
    </row>
    <row r="335" spans="2:17" x14ac:dyDescent="0.25">
      <c r="B335" s="368"/>
      <c r="C335" s="369"/>
      <c r="D335" s="369"/>
      <c r="E335" s="263"/>
      <c r="F335" s="263"/>
      <c r="G335" s="263"/>
      <c r="H335" s="263"/>
      <c r="I335" s="263"/>
      <c r="J335" s="263"/>
      <c r="K335" s="263"/>
      <c r="L335" s="263"/>
      <c r="M335" s="263"/>
      <c r="N335" s="263"/>
      <c r="O335" s="263"/>
      <c r="P335" s="263"/>
      <c r="Q335" s="263"/>
    </row>
    <row r="336" spans="2:17" x14ac:dyDescent="0.25">
      <c r="B336" s="368"/>
      <c r="C336" s="369"/>
      <c r="D336" s="369"/>
      <c r="E336" s="263"/>
      <c r="F336" s="263"/>
      <c r="G336" s="263"/>
      <c r="H336" s="263"/>
      <c r="I336" s="263"/>
      <c r="J336" s="263"/>
      <c r="K336" s="263"/>
      <c r="L336" s="263"/>
      <c r="M336" s="263"/>
      <c r="N336" s="263"/>
      <c r="O336" s="263"/>
      <c r="P336" s="263"/>
      <c r="Q336" s="263"/>
    </row>
    <row r="337" spans="2:17" x14ac:dyDescent="0.25">
      <c r="B337" s="368"/>
      <c r="C337" s="369"/>
      <c r="D337" s="369"/>
      <c r="E337" s="263"/>
      <c r="F337" s="263"/>
      <c r="G337" s="263"/>
      <c r="H337" s="263"/>
      <c r="I337" s="263"/>
      <c r="J337" s="263"/>
      <c r="K337" s="263"/>
      <c r="L337" s="263"/>
      <c r="M337" s="263"/>
      <c r="N337" s="263"/>
      <c r="O337" s="263"/>
      <c r="P337" s="263"/>
      <c r="Q337" s="263"/>
    </row>
    <row r="338" spans="2:17" x14ac:dyDescent="0.25">
      <c r="B338" s="368"/>
      <c r="C338" s="369"/>
      <c r="D338" s="369"/>
      <c r="E338" s="263"/>
      <c r="F338" s="263"/>
      <c r="G338" s="263"/>
      <c r="H338" s="263"/>
      <c r="I338" s="263"/>
      <c r="J338" s="263"/>
      <c r="K338" s="263"/>
      <c r="L338" s="263"/>
      <c r="M338" s="263"/>
      <c r="N338" s="263"/>
      <c r="O338" s="263"/>
      <c r="P338" s="263"/>
      <c r="Q338" s="263"/>
    </row>
    <row r="339" spans="2:17" x14ac:dyDescent="0.25">
      <c r="B339" s="368"/>
      <c r="C339" s="369"/>
      <c r="D339" s="369"/>
      <c r="E339" s="263"/>
      <c r="F339" s="263"/>
      <c r="G339" s="263"/>
      <c r="H339" s="263"/>
      <c r="I339" s="263"/>
      <c r="J339" s="263"/>
      <c r="K339" s="263"/>
      <c r="L339" s="263"/>
      <c r="M339" s="263"/>
      <c r="N339" s="263"/>
      <c r="O339" s="263"/>
      <c r="P339" s="263"/>
      <c r="Q339" s="263"/>
    </row>
    <row r="340" spans="2:17" x14ac:dyDescent="0.25">
      <c r="B340" s="368"/>
      <c r="C340" s="369"/>
      <c r="D340" s="369"/>
      <c r="E340" s="263"/>
      <c r="F340" s="263"/>
      <c r="G340" s="263"/>
      <c r="H340" s="263"/>
      <c r="I340" s="263"/>
      <c r="J340" s="263"/>
      <c r="K340" s="263"/>
      <c r="L340" s="263"/>
      <c r="M340" s="263"/>
      <c r="N340" s="263"/>
      <c r="O340" s="263"/>
      <c r="P340" s="263"/>
      <c r="Q340" s="263"/>
    </row>
    <row r="341" spans="2:17" x14ac:dyDescent="0.25">
      <c r="B341" s="368"/>
      <c r="C341" s="369"/>
      <c r="D341" s="369"/>
      <c r="E341" s="263"/>
      <c r="F341" s="263"/>
      <c r="G341" s="263"/>
      <c r="H341" s="263"/>
      <c r="I341" s="263"/>
      <c r="J341" s="263"/>
      <c r="K341" s="263"/>
      <c r="L341" s="263"/>
      <c r="M341" s="263"/>
      <c r="N341" s="263"/>
      <c r="O341" s="263"/>
      <c r="P341" s="263"/>
      <c r="Q341" s="263"/>
    </row>
    <row r="342" spans="2:17" x14ac:dyDescent="0.25">
      <c r="B342" s="368"/>
      <c r="C342" s="369"/>
      <c r="D342" s="369"/>
      <c r="E342" s="263"/>
      <c r="F342" s="263"/>
      <c r="G342" s="263"/>
      <c r="H342" s="263"/>
      <c r="I342" s="263"/>
      <c r="J342" s="263"/>
      <c r="K342" s="263"/>
      <c r="L342" s="263"/>
      <c r="M342" s="263"/>
      <c r="N342" s="263"/>
      <c r="O342" s="263"/>
      <c r="P342" s="263"/>
      <c r="Q342" s="263"/>
    </row>
    <row r="343" spans="2:17" x14ac:dyDescent="0.25">
      <c r="B343" s="368"/>
      <c r="C343" s="369"/>
      <c r="D343" s="369"/>
      <c r="E343" s="263"/>
      <c r="F343" s="263"/>
      <c r="G343" s="263"/>
      <c r="H343" s="263"/>
      <c r="I343" s="263"/>
      <c r="J343" s="263"/>
      <c r="K343" s="263"/>
      <c r="L343" s="263"/>
      <c r="M343" s="263"/>
      <c r="N343" s="263"/>
      <c r="O343" s="263"/>
      <c r="P343" s="263"/>
      <c r="Q343" s="263"/>
    </row>
    <row r="344" spans="2:17" x14ac:dyDescent="0.25">
      <c r="B344" s="368"/>
      <c r="C344" s="369"/>
      <c r="D344" s="369"/>
      <c r="E344" s="263"/>
      <c r="F344" s="263"/>
      <c r="G344" s="263"/>
      <c r="H344" s="263"/>
      <c r="I344" s="263"/>
      <c r="J344" s="263"/>
      <c r="K344" s="263"/>
      <c r="L344" s="263"/>
      <c r="M344" s="263"/>
      <c r="N344" s="263"/>
      <c r="O344" s="263"/>
      <c r="P344" s="263"/>
      <c r="Q344" s="263"/>
    </row>
    <row r="345" spans="2:17" x14ac:dyDescent="0.25">
      <c r="B345" s="368"/>
      <c r="C345" s="369"/>
      <c r="D345" s="369"/>
      <c r="E345" s="263"/>
      <c r="F345" s="263"/>
      <c r="G345" s="263"/>
      <c r="H345" s="263"/>
      <c r="I345" s="263"/>
      <c r="J345" s="263"/>
      <c r="K345" s="263"/>
      <c r="L345" s="263"/>
      <c r="M345" s="263"/>
      <c r="N345" s="263"/>
      <c r="O345" s="263"/>
      <c r="P345" s="263"/>
      <c r="Q345" s="263"/>
    </row>
    <row r="346" spans="2:17" x14ac:dyDescent="0.25">
      <c r="B346" s="368"/>
      <c r="C346" s="369"/>
      <c r="D346" s="369"/>
      <c r="E346" s="263"/>
      <c r="F346" s="263"/>
      <c r="G346" s="263"/>
      <c r="H346" s="263"/>
      <c r="I346" s="263"/>
      <c r="J346" s="263"/>
      <c r="K346" s="263"/>
      <c r="L346" s="263"/>
      <c r="M346" s="263"/>
      <c r="N346" s="263"/>
      <c r="O346" s="263"/>
      <c r="P346" s="263"/>
      <c r="Q346" s="263"/>
    </row>
    <row r="347" spans="2:17" x14ac:dyDescent="0.25">
      <c r="B347" s="368"/>
      <c r="C347" s="369"/>
      <c r="D347" s="369"/>
      <c r="E347" s="263"/>
      <c r="F347" s="263"/>
      <c r="G347" s="263"/>
      <c r="H347" s="263"/>
      <c r="I347" s="263"/>
      <c r="J347" s="263"/>
      <c r="K347" s="263"/>
      <c r="L347" s="263"/>
      <c r="M347" s="263"/>
      <c r="N347" s="263"/>
      <c r="O347" s="263"/>
      <c r="P347" s="263"/>
      <c r="Q347" s="263"/>
    </row>
    <row r="348" spans="2:17" x14ac:dyDescent="0.25">
      <c r="B348" s="368"/>
      <c r="C348" s="369"/>
      <c r="D348" s="369"/>
      <c r="E348" s="263"/>
      <c r="F348" s="263"/>
      <c r="G348" s="263"/>
      <c r="H348" s="263"/>
      <c r="I348" s="263"/>
      <c r="J348" s="263"/>
      <c r="K348" s="263"/>
      <c r="L348" s="263"/>
      <c r="M348" s="263"/>
      <c r="N348" s="263"/>
      <c r="O348" s="263"/>
      <c r="P348" s="263"/>
      <c r="Q348" s="263"/>
    </row>
    <row r="349" spans="2:17" x14ac:dyDescent="0.25">
      <c r="B349" s="368"/>
      <c r="C349" s="369"/>
      <c r="D349" s="369"/>
      <c r="E349" s="263"/>
      <c r="F349" s="263"/>
      <c r="G349" s="263"/>
      <c r="H349" s="263"/>
      <c r="I349" s="263"/>
      <c r="J349" s="263"/>
      <c r="K349" s="263"/>
      <c r="L349" s="263"/>
      <c r="M349" s="263"/>
      <c r="N349" s="263"/>
      <c r="O349" s="263"/>
      <c r="P349" s="263"/>
      <c r="Q349" s="263"/>
    </row>
    <row r="350" spans="2:17" x14ac:dyDescent="0.25">
      <c r="B350" s="368"/>
      <c r="C350" s="369"/>
      <c r="D350" s="369"/>
      <c r="E350" s="263"/>
      <c r="F350" s="263"/>
      <c r="G350" s="263"/>
      <c r="H350" s="263"/>
      <c r="I350" s="263"/>
      <c r="J350" s="263"/>
      <c r="K350" s="263"/>
      <c r="L350" s="263"/>
      <c r="M350" s="263"/>
      <c r="N350" s="263"/>
      <c r="O350" s="263"/>
      <c r="P350" s="263"/>
      <c r="Q350" s="263"/>
    </row>
    <row r="351" spans="2:17" x14ac:dyDescent="0.25">
      <c r="B351" s="368"/>
      <c r="C351" s="369"/>
      <c r="D351" s="369"/>
      <c r="E351" s="263"/>
      <c r="F351" s="263"/>
      <c r="G351" s="263"/>
      <c r="H351" s="263"/>
      <c r="I351" s="263"/>
      <c r="J351" s="263"/>
      <c r="K351" s="263"/>
      <c r="L351" s="263"/>
      <c r="M351" s="263"/>
      <c r="N351" s="263"/>
      <c r="O351" s="263"/>
      <c r="P351" s="263"/>
      <c r="Q351" s="263"/>
    </row>
    <row r="352" spans="2:17" x14ac:dyDescent="0.25">
      <c r="B352" s="368"/>
      <c r="C352" s="369"/>
      <c r="D352" s="369"/>
      <c r="E352" s="263"/>
      <c r="F352" s="263"/>
      <c r="G352" s="263"/>
      <c r="H352" s="263"/>
      <c r="I352" s="263"/>
      <c r="J352" s="263"/>
      <c r="K352" s="263"/>
      <c r="L352" s="263"/>
      <c r="M352" s="263"/>
      <c r="N352" s="263"/>
      <c r="O352" s="263"/>
      <c r="P352" s="263"/>
      <c r="Q352" s="263"/>
    </row>
    <row r="353" spans="2:17" x14ac:dyDescent="0.25">
      <c r="B353" s="368"/>
      <c r="C353" s="369"/>
      <c r="D353" s="369"/>
      <c r="E353" s="263"/>
      <c r="F353" s="263"/>
      <c r="G353" s="263"/>
      <c r="H353" s="263"/>
      <c r="I353" s="263"/>
      <c r="J353" s="263"/>
      <c r="K353" s="263"/>
      <c r="L353" s="263"/>
      <c r="M353" s="263"/>
      <c r="N353" s="263"/>
      <c r="O353" s="263"/>
      <c r="P353" s="263"/>
      <c r="Q353" s="263"/>
    </row>
    <row r="354" spans="2:17" x14ac:dyDescent="0.25">
      <c r="B354" s="368"/>
      <c r="C354" s="369"/>
      <c r="D354" s="369"/>
      <c r="E354" s="263"/>
      <c r="F354" s="263"/>
      <c r="G354" s="263"/>
      <c r="H354" s="263"/>
      <c r="I354" s="263"/>
      <c r="J354" s="263"/>
      <c r="K354" s="263"/>
      <c r="L354" s="263"/>
      <c r="M354" s="263"/>
      <c r="N354" s="263"/>
      <c r="O354" s="263"/>
      <c r="P354" s="263"/>
      <c r="Q354" s="263"/>
    </row>
    <row r="355" spans="2:17" x14ac:dyDescent="0.25">
      <c r="B355" s="368"/>
      <c r="C355" s="369"/>
      <c r="D355" s="369"/>
      <c r="E355" s="263"/>
      <c r="F355" s="263"/>
      <c r="G355" s="263"/>
      <c r="H355" s="263"/>
      <c r="I355" s="263"/>
      <c r="J355" s="263"/>
      <c r="K355" s="263"/>
      <c r="L355" s="263"/>
      <c r="M355" s="263"/>
      <c r="N355" s="263"/>
      <c r="O355" s="263"/>
      <c r="P355" s="263"/>
      <c r="Q355" s="263"/>
    </row>
    <row r="356" spans="2:17" x14ac:dyDescent="0.25">
      <c r="B356" s="368"/>
      <c r="C356" s="369"/>
      <c r="D356" s="369"/>
      <c r="E356" s="263"/>
      <c r="F356" s="263"/>
      <c r="G356" s="263"/>
      <c r="H356" s="263"/>
      <c r="I356" s="263"/>
      <c r="J356" s="263"/>
      <c r="K356" s="263"/>
      <c r="L356" s="263"/>
      <c r="M356" s="263"/>
      <c r="N356" s="263"/>
      <c r="O356" s="263"/>
      <c r="P356" s="263"/>
      <c r="Q356" s="263"/>
    </row>
    <row r="357" spans="2:17" x14ac:dyDescent="0.25">
      <c r="B357" s="368"/>
      <c r="C357" s="369"/>
      <c r="D357" s="369"/>
      <c r="E357" s="263"/>
      <c r="F357" s="263"/>
      <c r="G357" s="263"/>
      <c r="H357" s="263"/>
      <c r="I357" s="263"/>
      <c r="J357" s="263"/>
      <c r="K357" s="263"/>
      <c r="L357" s="263"/>
      <c r="M357" s="263"/>
      <c r="N357" s="263"/>
      <c r="O357" s="263"/>
      <c r="P357" s="263"/>
      <c r="Q357" s="263"/>
    </row>
    <row r="358" spans="2:17" x14ac:dyDescent="0.25">
      <c r="B358" s="368"/>
      <c r="C358" s="369"/>
      <c r="D358" s="369"/>
      <c r="E358" s="263"/>
      <c r="F358" s="263"/>
      <c r="G358" s="263"/>
      <c r="H358" s="263"/>
      <c r="I358" s="263"/>
      <c r="J358" s="263"/>
      <c r="K358" s="263"/>
      <c r="L358" s="263"/>
      <c r="M358" s="263"/>
      <c r="N358" s="263"/>
      <c r="O358" s="263"/>
      <c r="P358" s="263"/>
      <c r="Q358" s="263"/>
    </row>
    <row r="359" spans="2:17" x14ac:dyDescent="0.25">
      <c r="B359" s="368"/>
      <c r="C359" s="369"/>
      <c r="D359" s="369"/>
      <c r="E359" s="263"/>
      <c r="F359" s="263"/>
      <c r="G359" s="263"/>
      <c r="H359" s="263"/>
      <c r="I359" s="263"/>
      <c r="J359" s="263"/>
      <c r="K359" s="263"/>
      <c r="L359" s="263"/>
      <c r="M359" s="263"/>
      <c r="N359" s="263"/>
      <c r="O359" s="263"/>
      <c r="P359" s="263"/>
      <c r="Q359" s="263"/>
    </row>
    <row r="360" spans="2:17" x14ac:dyDescent="0.25">
      <c r="B360" s="368"/>
      <c r="C360" s="369"/>
      <c r="D360" s="369"/>
      <c r="E360" s="263"/>
      <c r="F360" s="263"/>
      <c r="G360" s="263"/>
      <c r="H360" s="263"/>
      <c r="I360" s="263"/>
      <c r="J360" s="263"/>
      <c r="K360" s="263"/>
      <c r="L360" s="263"/>
      <c r="M360" s="263"/>
      <c r="N360" s="263"/>
      <c r="O360" s="263"/>
      <c r="P360" s="263"/>
      <c r="Q360" s="263"/>
    </row>
    <row r="361" spans="2:17" x14ac:dyDescent="0.25">
      <c r="B361" s="368"/>
      <c r="C361" s="369"/>
      <c r="D361" s="369"/>
      <c r="E361" s="263"/>
      <c r="F361" s="263"/>
      <c r="G361" s="263"/>
      <c r="H361" s="263"/>
      <c r="I361" s="263"/>
      <c r="J361" s="263"/>
      <c r="K361" s="263"/>
      <c r="L361" s="263"/>
      <c r="M361" s="263"/>
      <c r="N361" s="263"/>
      <c r="O361" s="263"/>
      <c r="P361" s="263"/>
      <c r="Q361" s="263"/>
    </row>
    <row r="362" spans="2:17" x14ac:dyDescent="0.25">
      <c r="B362" s="368"/>
      <c r="C362" s="369"/>
      <c r="D362" s="369"/>
      <c r="E362" s="263"/>
      <c r="F362" s="263"/>
      <c r="G362" s="263"/>
      <c r="H362" s="263"/>
      <c r="I362" s="263"/>
      <c r="J362" s="263"/>
      <c r="K362" s="263"/>
      <c r="L362" s="263"/>
      <c r="M362" s="263"/>
      <c r="N362" s="263"/>
      <c r="O362" s="263"/>
      <c r="P362" s="263"/>
      <c r="Q362" s="263"/>
    </row>
    <row r="363" spans="2:17" x14ac:dyDescent="0.25">
      <c r="B363" s="368"/>
      <c r="C363" s="369"/>
      <c r="D363" s="369"/>
      <c r="E363" s="263"/>
      <c r="F363" s="263"/>
      <c r="G363" s="263"/>
      <c r="H363" s="263"/>
      <c r="I363" s="263"/>
      <c r="J363" s="263"/>
      <c r="K363" s="263"/>
      <c r="L363" s="263"/>
      <c r="M363" s="263"/>
      <c r="N363" s="263"/>
      <c r="O363" s="263"/>
      <c r="P363" s="263"/>
      <c r="Q363" s="263"/>
    </row>
    <row r="364" spans="2:17" x14ac:dyDescent="0.25">
      <c r="B364" s="368"/>
      <c r="C364" s="369"/>
      <c r="D364" s="369"/>
      <c r="E364" s="263"/>
      <c r="F364" s="263"/>
      <c r="G364" s="263"/>
      <c r="H364" s="263"/>
      <c r="I364" s="263"/>
      <c r="J364" s="263"/>
      <c r="K364" s="263"/>
      <c r="L364" s="263"/>
      <c r="M364" s="263"/>
      <c r="N364" s="263"/>
      <c r="O364" s="263"/>
      <c r="P364" s="263"/>
      <c r="Q364" s="263"/>
    </row>
    <row r="365" spans="2:17" x14ac:dyDescent="0.25">
      <c r="B365" s="368"/>
      <c r="C365" s="369"/>
      <c r="D365" s="369"/>
      <c r="E365" s="263"/>
      <c r="F365" s="263"/>
      <c r="G365" s="263"/>
      <c r="H365" s="263"/>
      <c r="I365" s="263"/>
      <c r="J365" s="263"/>
      <c r="K365" s="263"/>
      <c r="L365" s="263"/>
      <c r="M365" s="263"/>
      <c r="N365" s="263"/>
      <c r="O365" s="263"/>
      <c r="P365" s="263"/>
      <c r="Q365" s="263"/>
    </row>
    <row r="366" spans="2:17" x14ac:dyDescent="0.25">
      <c r="B366" s="368"/>
      <c r="C366" s="369"/>
      <c r="D366" s="369"/>
      <c r="E366" s="263"/>
      <c r="F366" s="263"/>
      <c r="G366" s="263"/>
      <c r="H366" s="263"/>
      <c r="I366" s="263"/>
      <c r="J366" s="263"/>
      <c r="K366" s="263"/>
      <c r="L366" s="263"/>
      <c r="M366" s="263"/>
      <c r="N366" s="263"/>
      <c r="O366" s="263"/>
      <c r="P366" s="263"/>
      <c r="Q366" s="263"/>
    </row>
    <row r="367" spans="2:17" x14ac:dyDescent="0.25">
      <c r="B367" s="368"/>
      <c r="C367" s="369"/>
      <c r="D367" s="369"/>
      <c r="E367" s="263"/>
      <c r="F367" s="263"/>
      <c r="G367" s="263"/>
      <c r="H367" s="263"/>
      <c r="I367" s="263"/>
      <c r="J367" s="263"/>
      <c r="K367" s="263"/>
      <c r="L367" s="263"/>
      <c r="M367" s="263"/>
      <c r="N367" s="263"/>
      <c r="O367" s="263"/>
      <c r="P367" s="263"/>
      <c r="Q367" s="263"/>
    </row>
    <row r="368" spans="2:17" x14ac:dyDescent="0.25">
      <c r="B368" s="368"/>
      <c r="C368" s="369"/>
      <c r="D368" s="369"/>
      <c r="E368" s="263"/>
      <c r="F368" s="263"/>
      <c r="G368" s="263"/>
      <c r="H368" s="263"/>
      <c r="I368" s="263"/>
      <c r="J368" s="263"/>
      <c r="K368" s="263"/>
      <c r="L368" s="263"/>
      <c r="M368" s="263"/>
      <c r="N368" s="263"/>
      <c r="O368" s="263"/>
      <c r="P368" s="263"/>
      <c r="Q368" s="263"/>
    </row>
    <row r="369" spans="2:17" x14ac:dyDescent="0.25">
      <c r="B369" s="368"/>
      <c r="C369" s="369"/>
      <c r="D369" s="369"/>
      <c r="E369" s="263"/>
      <c r="F369" s="263"/>
      <c r="G369" s="263"/>
      <c r="H369" s="263"/>
      <c r="I369" s="263"/>
      <c r="J369" s="263"/>
      <c r="K369" s="263"/>
      <c r="L369" s="263"/>
      <c r="M369" s="263"/>
      <c r="N369" s="263"/>
      <c r="O369" s="263"/>
      <c r="P369" s="263"/>
      <c r="Q369" s="263"/>
    </row>
    <row r="370" spans="2:17" x14ac:dyDescent="0.25">
      <c r="B370" s="368"/>
      <c r="C370" s="369"/>
      <c r="D370" s="369"/>
      <c r="E370" s="263"/>
      <c r="F370" s="263"/>
      <c r="G370" s="263"/>
      <c r="H370" s="263"/>
      <c r="I370" s="263"/>
      <c r="J370" s="263"/>
      <c r="K370" s="263"/>
      <c r="L370" s="263"/>
      <c r="M370" s="263"/>
      <c r="N370" s="263"/>
      <c r="O370" s="263"/>
      <c r="P370" s="263"/>
      <c r="Q370" s="263"/>
    </row>
    <row r="371" spans="2:17" x14ac:dyDescent="0.25">
      <c r="B371" s="368"/>
      <c r="C371" s="369"/>
      <c r="D371" s="369"/>
      <c r="E371" s="263"/>
      <c r="F371" s="263"/>
      <c r="G371" s="263"/>
      <c r="H371" s="263"/>
      <c r="I371" s="263"/>
      <c r="J371" s="263"/>
      <c r="K371" s="263"/>
      <c r="L371" s="263"/>
      <c r="M371" s="263"/>
      <c r="N371" s="263"/>
      <c r="O371" s="263"/>
      <c r="P371" s="263"/>
      <c r="Q371" s="263"/>
    </row>
    <row r="372" spans="2:17" x14ac:dyDescent="0.25">
      <c r="B372" s="368"/>
      <c r="C372" s="369"/>
      <c r="D372" s="369"/>
      <c r="E372" s="263"/>
      <c r="F372" s="263"/>
      <c r="G372" s="263"/>
      <c r="H372" s="263"/>
      <c r="I372" s="263"/>
      <c r="J372" s="263"/>
      <c r="K372" s="263"/>
      <c r="L372" s="263"/>
      <c r="M372" s="263"/>
      <c r="N372" s="263"/>
      <c r="O372" s="263"/>
      <c r="P372" s="263"/>
      <c r="Q372" s="263"/>
    </row>
    <row r="373" spans="2:17" x14ac:dyDescent="0.25">
      <c r="B373" s="368"/>
      <c r="C373" s="369"/>
      <c r="D373" s="369"/>
      <c r="E373" s="263"/>
      <c r="F373" s="263"/>
      <c r="G373" s="263"/>
      <c r="H373" s="263"/>
      <c r="I373" s="263"/>
      <c r="J373" s="263"/>
      <c r="K373" s="263"/>
      <c r="L373" s="263"/>
      <c r="M373" s="263"/>
      <c r="N373" s="263"/>
      <c r="O373" s="263"/>
      <c r="P373" s="263"/>
      <c r="Q373" s="263"/>
    </row>
    <row r="374" spans="2:17" x14ac:dyDescent="0.25">
      <c r="B374" s="368"/>
      <c r="C374" s="369"/>
      <c r="D374" s="369"/>
      <c r="E374" s="263"/>
      <c r="F374" s="263"/>
      <c r="G374" s="263"/>
      <c r="H374" s="263"/>
      <c r="I374" s="263"/>
      <c r="J374" s="263"/>
      <c r="K374" s="263"/>
      <c r="L374" s="263"/>
      <c r="M374" s="263"/>
      <c r="N374" s="263"/>
      <c r="O374" s="263"/>
      <c r="P374" s="263"/>
      <c r="Q374" s="263"/>
    </row>
    <row r="375" spans="2:17" x14ac:dyDescent="0.25">
      <c r="B375" s="368"/>
      <c r="C375" s="369"/>
      <c r="D375" s="369"/>
      <c r="E375" s="263"/>
      <c r="F375" s="263"/>
      <c r="G375" s="263"/>
      <c r="H375" s="263"/>
      <c r="I375" s="263"/>
      <c r="J375" s="263"/>
      <c r="K375" s="263"/>
      <c r="L375" s="263"/>
      <c r="M375" s="263"/>
      <c r="N375" s="263"/>
      <c r="O375" s="263"/>
      <c r="P375" s="263"/>
      <c r="Q375" s="263"/>
    </row>
    <row r="376" spans="2:17" x14ac:dyDescent="0.25">
      <c r="B376" s="368"/>
      <c r="C376" s="369"/>
      <c r="D376" s="369"/>
      <c r="E376" s="263"/>
      <c r="F376" s="263"/>
      <c r="G376" s="263"/>
      <c r="H376" s="263"/>
      <c r="I376" s="263"/>
      <c r="J376" s="263"/>
      <c r="K376" s="263"/>
      <c r="L376" s="263"/>
      <c r="M376" s="263"/>
      <c r="N376" s="263"/>
      <c r="O376" s="263"/>
      <c r="P376" s="263"/>
      <c r="Q376" s="263"/>
    </row>
    <row r="377" spans="2:17" x14ac:dyDescent="0.25">
      <c r="B377" s="368"/>
      <c r="C377" s="369"/>
      <c r="D377" s="369"/>
      <c r="E377" s="263"/>
      <c r="F377" s="263"/>
      <c r="G377" s="263"/>
      <c r="H377" s="263"/>
      <c r="I377" s="263"/>
      <c r="J377" s="263"/>
      <c r="K377" s="263"/>
      <c r="L377" s="263"/>
      <c r="M377" s="263"/>
      <c r="N377" s="263"/>
      <c r="O377" s="263"/>
      <c r="P377" s="263"/>
      <c r="Q377" s="263"/>
    </row>
    <row r="378" spans="2:17" x14ac:dyDescent="0.25">
      <c r="B378" s="368"/>
      <c r="C378" s="369"/>
      <c r="D378" s="369"/>
      <c r="E378" s="263"/>
      <c r="F378" s="263"/>
      <c r="G378" s="263"/>
      <c r="H378" s="263"/>
      <c r="I378" s="263"/>
      <c r="J378" s="263"/>
      <c r="K378" s="263"/>
      <c r="L378" s="263"/>
      <c r="M378" s="263"/>
      <c r="N378" s="263"/>
      <c r="O378" s="263"/>
      <c r="P378" s="263"/>
      <c r="Q378" s="263"/>
    </row>
    <row r="379" spans="2:17" x14ac:dyDescent="0.25">
      <c r="B379" s="368"/>
      <c r="C379" s="369"/>
      <c r="D379" s="369"/>
      <c r="E379" s="263"/>
      <c r="F379" s="263"/>
      <c r="G379" s="263"/>
      <c r="H379" s="263"/>
      <c r="I379" s="263"/>
      <c r="J379" s="263"/>
      <c r="K379" s="263"/>
      <c r="L379" s="263"/>
      <c r="M379" s="263"/>
      <c r="N379" s="263"/>
      <c r="O379" s="263"/>
      <c r="P379" s="263"/>
      <c r="Q379" s="263"/>
    </row>
    <row r="380" spans="2:17" x14ac:dyDescent="0.25">
      <c r="B380" s="368"/>
      <c r="C380" s="369"/>
      <c r="D380" s="369"/>
      <c r="E380" s="263"/>
      <c r="F380" s="263"/>
      <c r="G380" s="263"/>
      <c r="H380" s="263"/>
      <c r="I380" s="263"/>
      <c r="J380" s="263"/>
      <c r="K380" s="263"/>
      <c r="L380" s="263"/>
      <c r="M380" s="263"/>
      <c r="N380" s="263"/>
      <c r="O380" s="263"/>
      <c r="P380" s="263"/>
      <c r="Q380" s="263"/>
    </row>
    <row r="381" spans="2:17" x14ac:dyDescent="0.25">
      <c r="B381" s="368"/>
      <c r="C381" s="369"/>
      <c r="D381" s="369"/>
      <c r="E381" s="263"/>
      <c r="F381" s="263"/>
      <c r="G381" s="263"/>
      <c r="H381" s="263"/>
      <c r="I381" s="263"/>
      <c r="J381" s="263"/>
      <c r="K381" s="263"/>
      <c r="L381" s="263"/>
      <c r="M381" s="263"/>
      <c r="N381" s="263"/>
      <c r="O381" s="263"/>
      <c r="P381" s="263"/>
      <c r="Q381" s="263"/>
    </row>
    <row r="382" spans="2:17" x14ac:dyDescent="0.25">
      <c r="B382" s="368"/>
      <c r="C382" s="369"/>
      <c r="D382" s="369"/>
      <c r="E382" s="263"/>
      <c r="F382" s="263"/>
      <c r="G382" s="263"/>
      <c r="H382" s="263"/>
      <c r="I382" s="263"/>
      <c r="J382" s="263"/>
      <c r="K382" s="263"/>
      <c r="L382" s="263"/>
      <c r="M382" s="263"/>
      <c r="N382" s="263"/>
      <c r="O382" s="263"/>
      <c r="P382" s="263"/>
      <c r="Q382" s="263"/>
    </row>
    <row r="383" spans="2:17" x14ac:dyDescent="0.25">
      <c r="B383" s="368"/>
      <c r="C383" s="369"/>
      <c r="D383" s="369"/>
      <c r="E383" s="263"/>
      <c r="F383" s="263"/>
      <c r="G383" s="263"/>
      <c r="H383" s="263"/>
      <c r="I383" s="263"/>
      <c r="J383" s="263"/>
      <c r="K383" s="263"/>
      <c r="L383" s="263"/>
      <c r="M383" s="263"/>
      <c r="N383" s="263"/>
      <c r="O383" s="263"/>
      <c r="P383" s="263"/>
      <c r="Q383" s="263"/>
    </row>
    <row r="384" spans="2:17" x14ac:dyDescent="0.25">
      <c r="B384" s="368"/>
      <c r="C384" s="369"/>
      <c r="D384" s="369"/>
      <c r="E384" s="263"/>
      <c r="F384" s="263"/>
      <c r="G384" s="263"/>
      <c r="H384" s="263"/>
      <c r="I384" s="263"/>
      <c r="J384" s="263"/>
      <c r="K384" s="263"/>
      <c r="L384" s="263"/>
      <c r="M384" s="263"/>
      <c r="N384" s="263"/>
      <c r="O384" s="263"/>
      <c r="P384" s="263"/>
      <c r="Q384" s="263"/>
    </row>
    <row r="385" spans="2:17" x14ac:dyDescent="0.25">
      <c r="B385" s="368"/>
      <c r="C385" s="369"/>
      <c r="D385" s="369"/>
      <c r="E385" s="263"/>
      <c r="F385" s="263"/>
      <c r="G385" s="263"/>
      <c r="H385" s="263"/>
      <c r="I385" s="263"/>
      <c r="J385" s="263"/>
      <c r="K385" s="263"/>
      <c r="L385" s="263"/>
      <c r="M385" s="263"/>
      <c r="N385" s="263"/>
      <c r="O385" s="263"/>
      <c r="P385" s="263"/>
      <c r="Q385" s="263"/>
    </row>
    <row r="386" spans="2:17" x14ac:dyDescent="0.25">
      <c r="B386" s="368"/>
      <c r="C386" s="369"/>
      <c r="D386" s="369"/>
      <c r="E386" s="263"/>
      <c r="F386" s="263"/>
      <c r="G386" s="263"/>
      <c r="H386" s="263"/>
      <c r="I386" s="263"/>
      <c r="J386" s="263"/>
      <c r="K386" s="263"/>
      <c r="L386" s="263"/>
      <c r="M386" s="263"/>
      <c r="N386" s="263"/>
      <c r="O386" s="263"/>
      <c r="P386" s="263"/>
      <c r="Q386" s="263"/>
    </row>
  </sheetData>
  <mergeCells count="4">
    <mergeCell ref="F2:H2"/>
    <mergeCell ref="J2:K2"/>
    <mergeCell ref="F3:H3"/>
    <mergeCell ref="J3:K3"/>
  </mergeCells>
  <conditionalFormatting sqref="F3:H3">
    <cfRule type="cellIs" dxfId="7" priority="19" operator="equal">
      <formula>"ERROR"</formula>
    </cfRule>
    <cfRule type="cellIs" dxfId="6" priority="20" operator="equal">
      <formula>"GOOD"</formula>
    </cfRule>
  </conditionalFormatting>
  <conditionalFormatting sqref="J3:K3">
    <cfRule type="cellIs" dxfId="5" priority="17" operator="equal">
      <formula>"ERROR"</formula>
    </cfRule>
    <cfRule type="cellIs" dxfId="4" priority="18" operator="equal">
      <formula>"GOOD"</formula>
    </cfRule>
  </conditionalFormatting>
  <pageMargins left="0.7" right="0.7" top="0.75" bottom="0.75" header="0.3" footer="0.3"/>
  <pageSetup scale="50" fitToHeight="0" orientation="landscape" horizontalDpi="300" verticalDpi="300" r:id="rId1"/>
  <headerFooter>
    <oddHeader xml:space="preserve">&amp;RNWN WUTC Advice 20-9
Exhibit A - Supporting Materials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03"/>
  <sheetViews>
    <sheetView showGridLines="0" zoomScale="90" zoomScaleNormal="90" workbookViewId="0">
      <selection activeCell="P27" sqref="P27"/>
    </sheetView>
  </sheetViews>
  <sheetFormatPr defaultColWidth="8.85546875" defaultRowHeight="15" outlineLevelRow="1" x14ac:dyDescent="0.25"/>
  <cols>
    <col min="1" max="1" width="5.85546875" style="122" customWidth="1"/>
    <col min="2" max="2" width="29.7109375" style="122" customWidth="1"/>
    <col min="3" max="3" width="25.28515625" style="122" customWidth="1"/>
    <col min="4" max="16" width="15.28515625" style="122" customWidth="1"/>
    <col min="17" max="17" width="4.85546875" style="122" customWidth="1"/>
    <col min="18" max="33" width="12.7109375" style="122" customWidth="1"/>
    <col min="34" max="16384" width="8.85546875" style="122"/>
  </cols>
  <sheetData>
    <row r="1" spans="1:18" x14ac:dyDescent="0.25">
      <c r="A1" s="122" t="s">
        <v>0</v>
      </c>
      <c r="D1" s="327"/>
      <c r="F1" s="328"/>
      <c r="P1" s="128"/>
    </row>
    <row r="2" spans="1:18" x14ac:dyDescent="0.25">
      <c r="A2" s="122" t="s">
        <v>304</v>
      </c>
      <c r="D2" s="327"/>
      <c r="F2" s="419"/>
      <c r="G2" s="419"/>
      <c r="H2" s="419"/>
      <c r="J2" s="419"/>
      <c r="K2" s="419"/>
      <c r="P2" s="128"/>
    </row>
    <row r="3" spans="1:18" x14ac:dyDescent="0.25">
      <c r="A3" s="122" t="s">
        <v>184</v>
      </c>
      <c r="D3" s="327"/>
      <c r="F3" s="420"/>
      <c r="G3" s="421"/>
      <c r="H3" s="421"/>
      <c r="J3" s="420"/>
      <c r="K3" s="421"/>
      <c r="P3" s="329"/>
    </row>
    <row r="4" spans="1:18" x14ac:dyDescent="0.25">
      <c r="A4" s="370" t="s">
        <v>185</v>
      </c>
      <c r="P4" s="128"/>
    </row>
    <row r="5" spans="1:18" ht="15.75" thickBot="1" x14ac:dyDescent="0.3"/>
    <row r="6" spans="1:18" ht="15.75" thickBot="1" x14ac:dyDescent="0.3">
      <c r="A6" s="177" t="s">
        <v>186</v>
      </c>
      <c r="B6" s="169"/>
      <c r="C6" s="170"/>
    </row>
    <row r="7" spans="1:18" x14ac:dyDescent="0.25">
      <c r="A7" s="138">
        <v>1</v>
      </c>
      <c r="B7" s="371" t="s">
        <v>129</v>
      </c>
      <c r="C7" s="371" t="s">
        <v>130</v>
      </c>
      <c r="D7" s="371" t="s">
        <v>131</v>
      </c>
      <c r="E7" s="371" t="s">
        <v>132</v>
      </c>
      <c r="F7" s="371" t="s">
        <v>154</v>
      </c>
      <c r="G7" s="372" t="s">
        <v>135</v>
      </c>
      <c r="H7" s="372" t="s">
        <v>136</v>
      </c>
      <c r="I7" s="372" t="s">
        <v>155</v>
      </c>
      <c r="J7" s="371" t="s">
        <v>187</v>
      </c>
      <c r="K7" s="371" t="s">
        <v>188</v>
      </c>
      <c r="L7" s="371" t="s">
        <v>189</v>
      </c>
      <c r="M7" s="371" t="s">
        <v>190</v>
      </c>
      <c r="N7" s="371" t="s">
        <v>191</v>
      </c>
      <c r="O7" s="371" t="s">
        <v>192</v>
      </c>
      <c r="P7" s="373" t="s">
        <v>193</v>
      </c>
      <c r="Q7" s="371"/>
    </row>
    <row r="8" spans="1:18" x14ac:dyDescent="0.25">
      <c r="A8" s="138">
        <v>2</v>
      </c>
      <c r="B8" s="306"/>
      <c r="C8" s="304"/>
      <c r="D8" s="158" t="s">
        <v>194</v>
      </c>
      <c r="E8" s="158" t="s">
        <v>195</v>
      </c>
      <c r="F8" s="158" t="s">
        <v>196</v>
      </c>
      <c r="G8" s="158" t="s">
        <v>197</v>
      </c>
      <c r="H8" s="158" t="s">
        <v>198</v>
      </c>
      <c r="I8" s="158" t="s">
        <v>199</v>
      </c>
      <c r="J8" s="158" t="s">
        <v>200</v>
      </c>
      <c r="K8" s="158" t="s">
        <v>201</v>
      </c>
      <c r="L8" s="158" t="s">
        <v>202</v>
      </c>
      <c r="M8" s="158" t="s">
        <v>203</v>
      </c>
      <c r="N8" s="158" t="s">
        <v>204</v>
      </c>
      <c r="O8" s="158" t="s">
        <v>205</v>
      </c>
      <c r="P8" s="330" t="s">
        <v>180</v>
      </c>
      <c r="Q8" s="138"/>
    </row>
    <row r="9" spans="1:18" ht="15.75" thickBot="1" x14ac:dyDescent="0.3">
      <c r="A9" s="138">
        <v>3</v>
      </c>
      <c r="B9" s="306"/>
      <c r="C9" s="304"/>
      <c r="D9" s="138">
        <v>1</v>
      </c>
      <c r="E9" s="138">
        <v>2</v>
      </c>
      <c r="F9" s="138">
        <v>3</v>
      </c>
      <c r="G9" s="138">
        <v>4</v>
      </c>
      <c r="H9" s="138">
        <v>5</v>
      </c>
      <c r="I9" s="138">
        <v>6</v>
      </c>
      <c r="J9" s="138">
        <v>7</v>
      </c>
      <c r="K9" s="138">
        <v>8</v>
      </c>
      <c r="L9" s="138">
        <v>9</v>
      </c>
      <c r="M9" s="138">
        <v>10</v>
      </c>
      <c r="N9" s="138">
        <v>11</v>
      </c>
      <c r="O9" s="138">
        <v>12</v>
      </c>
      <c r="P9" s="331"/>
      <c r="Q9" s="138"/>
    </row>
    <row r="10" spans="1:18" ht="15.75" thickBot="1" x14ac:dyDescent="0.3">
      <c r="A10" s="177" t="s">
        <v>225</v>
      </c>
      <c r="B10" s="169"/>
      <c r="C10" s="170"/>
      <c r="D10" s="318"/>
      <c r="E10" s="318"/>
      <c r="F10" s="318"/>
      <c r="G10" s="318"/>
      <c r="H10" s="318"/>
      <c r="I10" s="318"/>
      <c r="J10" s="318"/>
      <c r="K10" s="318"/>
      <c r="L10" s="318"/>
      <c r="M10" s="318"/>
      <c r="N10" s="318"/>
      <c r="O10" s="318"/>
      <c r="P10" s="312"/>
      <c r="Q10" s="333"/>
    </row>
    <row r="11" spans="1:18" x14ac:dyDescent="0.25">
      <c r="A11" s="174"/>
      <c r="D11" s="318"/>
      <c r="E11" s="318"/>
      <c r="F11" s="318"/>
      <c r="G11" s="318"/>
      <c r="H11" s="318"/>
      <c r="I11" s="318"/>
      <c r="J11" s="318"/>
      <c r="K11" s="318"/>
      <c r="L11" s="318"/>
      <c r="M11" s="318"/>
      <c r="N11" s="318"/>
      <c r="O11" s="318"/>
      <c r="P11" s="312"/>
      <c r="Q11" s="333"/>
    </row>
    <row r="12" spans="1:18" hidden="1" outlineLevel="1" x14ac:dyDescent="0.25">
      <c r="A12" s="138">
        <v>34</v>
      </c>
      <c r="B12" s="320"/>
      <c r="D12" s="318"/>
      <c r="E12" s="318"/>
      <c r="F12" s="318"/>
      <c r="G12" s="318"/>
      <c r="H12" s="318"/>
      <c r="I12" s="318"/>
      <c r="J12" s="318"/>
      <c r="K12" s="318"/>
      <c r="L12" s="318"/>
      <c r="M12" s="318"/>
      <c r="N12" s="318"/>
      <c r="O12" s="318"/>
      <c r="P12" s="312"/>
      <c r="Q12" s="333"/>
    </row>
    <row r="13" spans="1:18" hidden="1" outlineLevel="1" x14ac:dyDescent="0.25">
      <c r="A13" s="138">
        <v>35</v>
      </c>
      <c r="D13" s="297"/>
      <c r="E13" s="297"/>
      <c r="F13" s="297"/>
      <c r="G13" s="297"/>
      <c r="H13" s="297"/>
      <c r="I13" s="297"/>
      <c r="J13" s="297"/>
      <c r="K13" s="297"/>
      <c r="L13" s="297"/>
      <c r="M13" s="297"/>
      <c r="N13" s="297"/>
      <c r="O13" s="297"/>
      <c r="P13" s="305"/>
      <c r="Q13" s="333"/>
    </row>
    <row r="14" spans="1:18" hidden="1" outlineLevel="1" x14ac:dyDescent="0.25">
      <c r="A14" s="138">
        <v>36</v>
      </c>
      <c r="B14" s="306"/>
      <c r="C14" s="306"/>
      <c r="D14" s="297"/>
      <c r="E14" s="297"/>
      <c r="F14" s="297"/>
      <c r="G14" s="297"/>
      <c r="H14" s="297"/>
      <c r="I14" s="297"/>
      <c r="J14" s="297"/>
      <c r="K14" s="297"/>
      <c r="L14" s="297"/>
      <c r="M14" s="297"/>
      <c r="N14" s="297"/>
      <c r="O14" s="297"/>
      <c r="P14" s="312"/>
      <c r="Q14" s="333"/>
    </row>
    <row r="15" spans="1:18" hidden="1" outlineLevel="1" x14ac:dyDescent="0.25">
      <c r="A15" s="138">
        <v>37</v>
      </c>
      <c r="B15" s="306"/>
      <c r="C15" s="306"/>
      <c r="D15" s="318"/>
      <c r="E15" s="318"/>
      <c r="F15" s="318"/>
      <c r="G15" s="318"/>
      <c r="H15" s="318"/>
      <c r="I15" s="318"/>
      <c r="J15" s="318"/>
      <c r="K15" s="318"/>
      <c r="L15" s="318"/>
      <c r="M15" s="318"/>
      <c r="N15" s="318"/>
      <c r="O15" s="318"/>
      <c r="P15" s="312"/>
      <c r="Q15" s="333"/>
    </row>
    <row r="16" spans="1:18" collapsed="1" x14ac:dyDescent="0.25">
      <c r="A16" s="138">
        <v>38</v>
      </c>
      <c r="B16" s="320" t="s">
        <v>226</v>
      </c>
      <c r="C16" s="306"/>
      <c r="D16" s="318"/>
      <c r="E16" s="318"/>
      <c r="F16" s="318"/>
      <c r="G16" s="318"/>
      <c r="H16" s="318"/>
      <c r="I16" s="318"/>
      <c r="J16" s="318"/>
      <c r="K16" s="318"/>
      <c r="L16" s="318"/>
      <c r="M16" s="318"/>
      <c r="N16" s="318"/>
      <c r="O16" s="318"/>
      <c r="P16" s="312"/>
      <c r="Q16" s="333"/>
      <c r="R16" s="123"/>
    </row>
    <row r="17" spans="1:18" x14ac:dyDescent="0.25">
      <c r="A17" s="138">
        <v>39</v>
      </c>
      <c r="B17" s="306" t="s">
        <v>60</v>
      </c>
      <c r="C17" s="306"/>
      <c r="D17" s="211">
        <v>9535889.406838689</v>
      </c>
      <c r="E17" s="211">
        <v>12958351.939047823</v>
      </c>
      <c r="F17" s="211">
        <v>13383201.521601986</v>
      </c>
      <c r="G17" s="211">
        <v>11210780.589773864</v>
      </c>
      <c r="H17" s="211">
        <v>9752234.4843980558</v>
      </c>
      <c r="I17" s="211">
        <v>6805895.4330829149</v>
      </c>
      <c r="J17" s="211">
        <v>4180418.8911106936</v>
      </c>
      <c r="K17" s="211">
        <v>3054964.7211361756</v>
      </c>
      <c r="L17" s="211">
        <v>2589414.7158733858</v>
      </c>
      <c r="M17" s="211">
        <v>2369927.7258279119</v>
      </c>
      <c r="N17" s="211">
        <v>2621934.357377314</v>
      </c>
      <c r="O17" s="211">
        <v>5371411.7005184181</v>
      </c>
      <c r="P17" s="351">
        <v>83834425.486587256</v>
      </c>
      <c r="Q17" s="333"/>
      <c r="R17" s="123"/>
    </row>
    <row r="18" spans="1:18" x14ac:dyDescent="0.25">
      <c r="A18" s="138">
        <v>40</v>
      </c>
      <c r="B18" s="352" t="s">
        <v>227</v>
      </c>
      <c r="C18" s="352"/>
      <c r="D18" s="353">
        <v>9535889.406838689</v>
      </c>
      <c r="E18" s="353">
        <v>12958351.939047823</v>
      </c>
      <c r="F18" s="353">
        <v>13383201.521601986</v>
      </c>
      <c r="G18" s="353">
        <v>11210780.589773864</v>
      </c>
      <c r="H18" s="353">
        <v>9752234.4843980558</v>
      </c>
      <c r="I18" s="353">
        <v>6805895.4330829149</v>
      </c>
      <c r="J18" s="353">
        <v>4180418.8911106936</v>
      </c>
      <c r="K18" s="353">
        <v>3054964.7211361756</v>
      </c>
      <c r="L18" s="353">
        <v>2589414.7158733858</v>
      </c>
      <c r="M18" s="353">
        <v>2369927.7258279119</v>
      </c>
      <c r="N18" s="353">
        <v>2621934.357377314</v>
      </c>
      <c r="O18" s="353">
        <v>5371411.7005184181</v>
      </c>
      <c r="P18" s="354">
        <v>83834425</v>
      </c>
      <c r="Q18" s="333"/>
      <c r="R18" s="123"/>
    </row>
    <row r="19" spans="1:18" x14ac:dyDescent="0.25">
      <c r="A19" s="138">
        <v>41</v>
      </c>
      <c r="B19" s="306"/>
      <c r="C19" s="306"/>
      <c r="D19" s="318"/>
      <c r="E19" s="318"/>
      <c r="F19" s="318"/>
      <c r="G19" s="318"/>
      <c r="H19" s="318"/>
      <c r="I19" s="318"/>
      <c r="J19" s="318"/>
      <c r="K19" s="318"/>
      <c r="L19" s="318"/>
      <c r="M19" s="318"/>
      <c r="N19" s="318"/>
      <c r="O19" s="318"/>
      <c r="P19" s="351"/>
      <c r="Q19" s="333"/>
      <c r="R19" s="123"/>
    </row>
    <row r="20" spans="1:18" x14ac:dyDescent="0.25">
      <c r="A20" s="138">
        <v>42</v>
      </c>
      <c r="B20" s="355" t="s">
        <v>228</v>
      </c>
      <c r="C20" s="374"/>
      <c r="D20" s="356"/>
      <c r="E20" s="356"/>
      <c r="F20" s="356"/>
      <c r="G20" s="356"/>
      <c r="H20" s="356"/>
      <c r="I20" s="356"/>
      <c r="J20" s="356"/>
      <c r="K20" s="356"/>
      <c r="L20" s="356"/>
      <c r="M20" s="356"/>
      <c r="N20" s="356"/>
      <c r="O20" s="356"/>
      <c r="P20" s="357"/>
      <c r="Q20" s="333"/>
    </row>
    <row r="21" spans="1:18" x14ac:dyDescent="0.25">
      <c r="A21" s="138">
        <v>43</v>
      </c>
      <c r="B21" s="174"/>
      <c r="C21" s="375"/>
      <c r="D21" s="356"/>
      <c r="E21" s="356"/>
      <c r="F21" s="356"/>
      <c r="G21" s="356"/>
      <c r="H21" s="356"/>
      <c r="I21" s="356"/>
      <c r="J21" s="356"/>
      <c r="K21" s="356"/>
      <c r="L21" s="356"/>
      <c r="M21" s="356"/>
      <c r="N21" s="356"/>
      <c r="O21" s="356"/>
      <c r="P21" s="357"/>
      <c r="Q21" s="333"/>
    </row>
    <row r="22" spans="1:18" x14ac:dyDescent="0.25">
      <c r="A22" s="138">
        <v>44</v>
      </c>
      <c r="B22" s="122" t="s">
        <v>229</v>
      </c>
      <c r="C22" s="375"/>
      <c r="D22" s="297">
        <v>2492579.0808639484</v>
      </c>
      <c r="E22" s="297">
        <v>3661081.4676512987</v>
      </c>
      <c r="F22" s="297">
        <v>3724943.6478238567</v>
      </c>
      <c r="G22" s="297">
        <v>2964026.4345575734</v>
      </c>
      <c r="H22" s="297">
        <v>2494243.7614021576</v>
      </c>
      <c r="I22" s="297">
        <v>1424560.1156327706</v>
      </c>
      <c r="J22" s="297">
        <v>849967.73024325538</v>
      </c>
      <c r="K22" s="297">
        <v>637982.44976000686</v>
      </c>
      <c r="L22" s="297">
        <v>585925.8100949605</v>
      </c>
      <c r="M22" s="297">
        <v>539769.76388821634</v>
      </c>
      <c r="N22" s="297">
        <v>584259.92045907653</v>
      </c>
      <c r="O22" s="297">
        <v>1199160.5617489403</v>
      </c>
      <c r="P22" s="305">
        <v>21158500.744126067</v>
      </c>
      <c r="Q22" s="333"/>
    </row>
    <row r="23" spans="1:18" x14ac:dyDescent="0.25">
      <c r="A23" s="138">
        <v>45</v>
      </c>
      <c r="B23" s="358" t="s">
        <v>230</v>
      </c>
      <c r="C23" s="376"/>
      <c r="D23" s="359">
        <v>2492579.0808639484</v>
      </c>
      <c r="E23" s="359">
        <v>3661081.4676512987</v>
      </c>
      <c r="F23" s="359">
        <v>3724943.6478238567</v>
      </c>
      <c r="G23" s="359">
        <v>2964026.4345575734</v>
      </c>
      <c r="H23" s="359">
        <v>2494243.7614021576</v>
      </c>
      <c r="I23" s="359">
        <v>1424560.1156327706</v>
      </c>
      <c r="J23" s="359">
        <v>849967.73024325538</v>
      </c>
      <c r="K23" s="359">
        <v>637982.44976000686</v>
      </c>
      <c r="L23" s="359">
        <v>585925.8100949605</v>
      </c>
      <c r="M23" s="359">
        <v>539769.76388821634</v>
      </c>
      <c r="N23" s="359">
        <v>584259.92045907653</v>
      </c>
      <c r="O23" s="359">
        <v>1199160.5617489403</v>
      </c>
      <c r="P23" s="360">
        <v>21158500.744126067</v>
      </c>
      <c r="Q23" s="333"/>
    </row>
    <row r="24" spans="1:18" x14ac:dyDescent="0.25">
      <c r="A24" s="138">
        <v>46</v>
      </c>
      <c r="B24" s="306"/>
      <c r="C24" s="306"/>
      <c r="D24" s="318"/>
      <c r="E24" s="318"/>
      <c r="F24" s="318"/>
      <c r="G24" s="318"/>
      <c r="H24" s="318"/>
      <c r="I24" s="318"/>
      <c r="J24" s="318"/>
      <c r="K24" s="318"/>
      <c r="L24" s="318"/>
      <c r="M24" s="318"/>
      <c r="N24" s="318"/>
      <c r="O24" s="318"/>
      <c r="P24" s="361"/>
      <c r="Q24" s="333"/>
    </row>
    <row r="25" spans="1:18" x14ac:dyDescent="0.25">
      <c r="A25" s="138">
        <v>47</v>
      </c>
      <c r="B25" s="174" t="s">
        <v>305</v>
      </c>
      <c r="D25" s="356">
        <v>0.26139000000000001</v>
      </c>
      <c r="E25" s="356">
        <v>0.28253</v>
      </c>
      <c r="F25" s="356">
        <v>0.27833000000000002</v>
      </c>
      <c r="G25" s="356">
        <v>0.26439000000000001</v>
      </c>
      <c r="H25" s="356">
        <v>0.25575999999999999</v>
      </c>
      <c r="I25" s="356">
        <v>0.20931</v>
      </c>
      <c r="J25" s="356">
        <v>0.20332</v>
      </c>
      <c r="K25" s="356">
        <v>0.20882999999999999</v>
      </c>
      <c r="L25" s="356">
        <v>0.22628000000000001</v>
      </c>
      <c r="M25" s="356">
        <v>0.22775999999999999</v>
      </c>
      <c r="N25" s="356">
        <v>0.22284000000000001</v>
      </c>
      <c r="O25" s="356">
        <v>0.22325</v>
      </c>
      <c r="P25" s="357">
        <v>0.25237999999999999</v>
      </c>
      <c r="Q25" s="263"/>
    </row>
    <row r="26" spans="1:18" x14ac:dyDescent="0.25">
      <c r="A26" s="138">
        <v>48</v>
      </c>
      <c r="B26" s="174"/>
      <c r="D26" s="356"/>
      <c r="E26" s="356"/>
      <c r="F26" s="356"/>
      <c r="G26" s="356"/>
      <c r="H26" s="356"/>
      <c r="I26" s="356"/>
      <c r="J26" s="356"/>
      <c r="K26" s="356"/>
      <c r="L26" s="356"/>
      <c r="M26" s="356"/>
      <c r="N26" s="356"/>
      <c r="O26" s="356"/>
      <c r="P26" s="357"/>
      <c r="Q26" s="263"/>
    </row>
    <row r="27" spans="1:18" ht="15.75" thickBot="1" x14ac:dyDescent="0.3">
      <c r="A27" s="138">
        <v>49</v>
      </c>
      <c r="B27" s="362" t="s">
        <v>231</v>
      </c>
      <c r="C27" s="124"/>
      <c r="D27" s="322">
        <v>0.27272999999999997</v>
      </c>
      <c r="E27" s="322">
        <v>0.29479</v>
      </c>
      <c r="F27" s="322">
        <v>0.29041</v>
      </c>
      <c r="G27" s="322">
        <v>0.27585999999999999</v>
      </c>
      <c r="H27" s="322">
        <v>0.26685999999999999</v>
      </c>
      <c r="I27" s="322">
        <v>0.21839</v>
      </c>
      <c r="J27" s="322">
        <v>0.21214</v>
      </c>
      <c r="K27" s="322">
        <v>0.21789</v>
      </c>
      <c r="L27" s="322">
        <v>0.2361</v>
      </c>
      <c r="M27" s="322">
        <v>0.23763999999999999</v>
      </c>
      <c r="N27" s="322">
        <v>0.23250999999999999</v>
      </c>
      <c r="O27" s="322">
        <v>0.23294000000000001</v>
      </c>
      <c r="P27" s="323">
        <v>0.26333000000000001</v>
      </c>
      <c r="Q27" s="263"/>
    </row>
    <row r="28" spans="1:18" s="304" customFormat="1" ht="15.75" thickTop="1" x14ac:dyDescent="0.25">
      <c r="A28" s="138"/>
      <c r="B28" s="122"/>
      <c r="C28" s="122"/>
      <c r="D28" s="364"/>
      <c r="E28" s="263"/>
      <c r="F28" s="365"/>
      <c r="G28" s="263"/>
      <c r="H28" s="365"/>
      <c r="I28" s="263"/>
      <c r="J28" s="365"/>
      <c r="K28" s="365"/>
      <c r="L28" s="263"/>
      <c r="M28" s="263"/>
      <c r="N28" s="263"/>
      <c r="O28" s="263"/>
      <c r="P28" s="263"/>
      <c r="Q28" s="265"/>
    </row>
    <row r="29" spans="1:18" s="304" customFormat="1" x14ac:dyDescent="0.25">
      <c r="A29" s="138"/>
      <c r="B29" s="122"/>
      <c r="C29" s="122"/>
      <c r="D29" s="364"/>
      <c r="E29" s="263"/>
      <c r="F29" s="365"/>
      <c r="G29" s="263"/>
      <c r="H29" s="365"/>
      <c r="I29" s="263"/>
      <c r="J29" s="365"/>
      <c r="K29" s="365"/>
      <c r="L29" s="365"/>
      <c r="M29" s="263"/>
      <c r="N29" s="263"/>
      <c r="O29" s="263"/>
      <c r="P29" s="263"/>
      <c r="Q29" s="265"/>
    </row>
    <row r="30" spans="1:18" s="304" customFormat="1" x14ac:dyDescent="0.25">
      <c r="A30" s="138"/>
      <c r="B30" s="122"/>
      <c r="C30" s="122"/>
      <c r="D30" s="341"/>
      <c r="E30" s="265"/>
      <c r="F30" s="366"/>
      <c r="G30" s="265"/>
      <c r="H30" s="366"/>
      <c r="I30" s="265"/>
      <c r="J30" s="366"/>
      <c r="K30" s="366"/>
      <c r="L30" s="366"/>
      <c r="M30" s="265"/>
      <c r="N30" s="265"/>
      <c r="O30" s="265"/>
      <c r="P30" s="265"/>
      <c r="Q30" s="265"/>
    </row>
    <row r="31" spans="1:18" s="304" customFormat="1" x14ac:dyDescent="0.25">
      <c r="A31" s="138"/>
      <c r="B31" s="122"/>
      <c r="C31" s="122"/>
      <c r="D31" s="341"/>
      <c r="E31" s="265"/>
      <c r="F31" s="366"/>
      <c r="G31" s="265"/>
      <c r="H31" s="366"/>
      <c r="I31" s="265"/>
      <c r="J31" s="366"/>
      <c r="K31" s="366"/>
      <c r="L31" s="366"/>
      <c r="M31" s="265"/>
      <c r="N31" s="265"/>
      <c r="O31" s="265"/>
      <c r="P31" s="265"/>
      <c r="Q31" s="265"/>
    </row>
    <row r="32" spans="1:18" s="304" customFormat="1" x14ac:dyDescent="0.25">
      <c r="A32" s="138"/>
      <c r="B32" s="122"/>
      <c r="C32" s="122"/>
      <c r="D32" s="341"/>
      <c r="E32" s="265"/>
      <c r="F32" s="366"/>
      <c r="G32" s="265"/>
      <c r="H32" s="265"/>
      <c r="I32" s="265"/>
      <c r="J32" s="265"/>
      <c r="K32" s="366"/>
      <c r="L32" s="265"/>
      <c r="M32" s="265"/>
      <c r="N32" s="265"/>
      <c r="O32" s="265"/>
      <c r="P32" s="265"/>
      <c r="Q32" s="265"/>
    </row>
    <row r="33" spans="1:17" s="304" customFormat="1" x14ac:dyDescent="0.25">
      <c r="A33" s="138"/>
      <c r="B33" s="346"/>
      <c r="C33" s="341"/>
      <c r="D33" s="341"/>
      <c r="E33" s="263"/>
      <c r="F33" s="263"/>
      <c r="G33" s="263"/>
      <c r="H33" s="263"/>
      <c r="I33" s="263"/>
      <c r="J33" s="263"/>
      <c r="K33" s="263"/>
      <c r="L33" s="263"/>
      <c r="M33" s="263"/>
      <c r="N33" s="263"/>
      <c r="O33" s="263"/>
      <c r="P33" s="263"/>
      <c r="Q33" s="263"/>
    </row>
    <row r="34" spans="1:17" s="304" customFormat="1" x14ac:dyDescent="0.25">
      <c r="A34" s="138"/>
      <c r="B34" s="346"/>
      <c r="C34" s="341"/>
      <c r="D34" s="341"/>
      <c r="E34" s="263"/>
      <c r="F34" s="263"/>
      <c r="G34" s="263"/>
      <c r="H34" s="263"/>
      <c r="I34" s="263"/>
      <c r="J34" s="263"/>
      <c r="K34" s="263"/>
      <c r="L34" s="263"/>
      <c r="M34" s="263"/>
      <c r="N34" s="263"/>
      <c r="O34" s="263"/>
      <c r="P34" s="263"/>
      <c r="Q34" s="263"/>
    </row>
    <row r="35" spans="1:17" s="304" customFormat="1" x14ac:dyDescent="0.25">
      <c r="A35" s="138"/>
      <c r="B35" s="174"/>
      <c r="C35" s="122"/>
      <c r="D35" s="341"/>
      <c r="E35" s="263"/>
      <c r="F35" s="263"/>
      <c r="G35" s="263"/>
      <c r="H35" s="263"/>
      <c r="I35" s="263"/>
      <c r="J35" s="263"/>
      <c r="K35" s="263"/>
      <c r="L35" s="263"/>
      <c r="M35" s="263"/>
      <c r="N35" s="263"/>
      <c r="O35" s="263"/>
      <c r="P35" s="263"/>
      <c r="Q35" s="263"/>
    </row>
    <row r="36" spans="1:17" s="304" customFormat="1" x14ac:dyDescent="0.25">
      <c r="A36" s="138"/>
      <c r="B36" s="346"/>
      <c r="C36" s="341"/>
      <c r="D36" s="341"/>
      <c r="E36" s="263"/>
      <c r="F36" s="263"/>
      <c r="G36" s="263"/>
      <c r="H36" s="263"/>
      <c r="I36" s="263"/>
      <c r="J36" s="263"/>
      <c r="K36" s="263"/>
      <c r="L36" s="263"/>
      <c r="M36" s="263"/>
      <c r="N36" s="263"/>
      <c r="O36" s="263"/>
      <c r="P36" s="263"/>
      <c r="Q36" s="263"/>
    </row>
    <row r="37" spans="1:17" s="304" customFormat="1" x14ac:dyDescent="0.25">
      <c r="A37" s="138"/>
      <c r="B37" s="122"/>
      <c r="C37" s="122"/>
      <c r="D37" s="341"/>
      <c r="E37" s="308"/>
      <c r="F37" s="308"/>
      <c r="G37" s="308"/>
      <c r="H37" s="308"/>
      <c r="I37" s="308"/>
      <c r="J37" s="308"/>
      <c r="K37" s="308"/>
      <c r="L37" s="308"/>
      <c r="M37" s="308"/>
      <c r="N37" s="308"/>
      <c r="O37" s="308"/>
      <c r="P37" s="308"/>
      <c r="Q37" s="308"/>
    </row>
    <row r="38" spans="1:17" s="304" customFormat="1" x14ac:dyDescent="0.25">
      <c r="A38" s="138"/>
      <c r="B38" s="122"/>
      <c r="C38" s="122"/>
      <c r="D38" s="341"/>
      <c r="E38" s="308"/>
      <c r="F38" s="308"/>
      <c r="G38" s="308"/>
      <c r="H38" s="308"/>
      <c r="I38" s="308"/>
      <c r="J38" s="308"/>
      <c r="K38" s="308"/>
      <c r="L38" s="308"/>
      <c r="M38" s="308"/>
      <c r="N38" s="308"/>
      <c r="O38" s="308"/>
      <c r="P38" s="308"/>
      <c r="Q38" s="308"/>
    </row>
    <row r="39" spans="1:17" s="304" customFormat="1" x14ac:dyDescent="0.25">
      <c r="A39" s="138"/>
      <c r="B39" s="122"/>
      <c r="C39" s="122"/>
      <c r="D39" s="341"/>
      <c r="E39" s="308"/>
      <c r="F39" s="308"/>
      <c r="G39" s="308"/>
      <c r="H39" s="308"/>
      <c r="I39" s="308"/>
      <c r="J39" s="308"/>
      <c r="K39" s="308"/>
      <c r="L39" s="308"/>
      <c r="M39" s="308"/>
      <c r="N39" s="308"/>
      <c r="O39" s="308"/>
      <c r="P39" s="308"/>
      <c r="Q39" s="308"/>
    </row>
    <row r="40" spans="1:17" s="304" customFormat="1" x14ac:dyDescent="0.25">
      <c r="A40" s="138"/>
      <c r="B40" s="122"/>
      <c r="C40" s="122"/>
      <c r="D40" s="341"/>
      <c r="E40" s="308"/>
      <c r="F40" s="308"/>
      <c r="G40" s="308"/>
      <c r="H40" s="308"/>
      <c r="I40" s="308"/>
      <c r="J40" s="308"/>
      <c r="K40" s="308"/>
      <c r="L40" s="308"/>
      <c r="M40" s="308"/>
      <c r="N40" s="308"/>
      <c r="O40" s="308"/>
      <c r="P40" s="308"/>
      <c r="Q40" s="308"/>
    </row>
    <row r="41" spans="1:17" s="304" customFormat="1" x14ac:dyDescent="0.25">
      <c r="A41" s="138"/>
      <c r="B41" s="308"/>
      <c r="C41" s="308"/>
      <c r="D41" s="308"/>
      <c r="E41" s="308"/>
      <c r="F41" s="308"/>
      <c r="G41" s="308"/>
      <c r="H41" s="308"/>
      <c r="I41" s="308"/>
      <c r="J41" s="308"/>
      <c r="K41" s="308"/>
      <c r="L41" s="308"/>
      <c r="M41" s="308"/>
      <c r="N41" s="308"/>
      <c r="O41" s="308"/>
      <c r="P41" s="308"/>
      <c r="Q41" s="308"/>
    </row>
    <row r="42" spans="1:17" s="304" customFormat="1" x14ac:dyDescent="0.25">
      <c r="A42" s="138"/>
      <c r="B42" s="308"/>
      <c r="C42" s="308"/>
      <c r="D42" s="308"/>
      <c r="E42" s="308"/>
      <c r="F42" s="308"/>
      <c r="G42" s="308"/>
      <c r="H42" s="308"/>
      <c r="I42" s="308"/>
      <c r="J42" s="308"/>
      <c r="K42" s="308"/>
      <c r="L42" s="308"/>
      <c r="M42" s="308"/>
      <c r="N42" s="308"/>
      <c r="O42" s="308"/>
      <c r="P42" s="308"/>
      <c r="Q42" s="308"/>
    </row>
    <row r="43" spans="1:17" s="304" customFormat="1" x14ac:dyDescent="0.25">
      <c r="A43" s="138"/>
      <c r="B43" s="308"/>
      <c r="C43" s="308"/>
      <c r="D43" s="308"/>
      <c r="E43" s="308"/>
      <c r="F43" s="308"/>
      <c r="G43" s="308"/>
      <c r="H43" s="308"/>
      <c r="I43" s="308"/>
      <c r="J43" s="308"/>
      <c r="K43" s="308"/>
      <c r="L43" s="308"/>
      <c r="M43" s="308"/>
      <c r="N43" s="308"/>
      <c r="O43" s="308"/>
      <c r="P43" s="308"/>
      <c r="Q43" s="308"/>
    </row>
    <row r="44" spans="1:17" s="304" customFormat="1" x14ac:dyDescent="0.25">
      <c r="A44" s="138"/>
      <c r="B44" s="308"/>
      <c r="C44" s="308"/>
      <c r="D44" s="308"/>
      <c r="E44" s="308"/>
      <c r="F44" s="308"/>
      <c r="G44" s="308"/>
      <c r="H44" s="308"/>
      <c r="I44" s="308"/>
      <c r="J44" s="308"/>
      <c r="K44" s="308"/>
      <c r="L44" s="308"/>
      <c r="M44" s="308"/>
      <c r="N44" s="308"/>
      <c r="O44" s="308"/>
      <c r="P44" s="308"/>
      <c r="Q44" s="308"/>
    </row>
    <row r="45" spans="1:17" s="304" customFormat="1" x14ac:dyDescent="0.25">
      <c r="A45" s="138"/>
      <c r="B45" s="308"/>
      <c r="C45" s="308"/>
      <c r="D45" s="308"/>
      <c r="E45" s="308"/>
      <c r="F45" s="308"/>
      <c r="G45" s="308"/>
      <c r="H45" s="308"/>
      <c r="I45" s="308"/>
      <c r="J45" s="308"/>
      <c r="K45" s="308"/>
      <c r="L45" s="308"/>
      <c r="M45" s="308"/>
      <c r="N45" s="308"/>
      <c r="O45" s="308"/>
      <c r="P45" s="308"/>
      <c r="Q45" s="308"/>
    </row>
    <row r="46" spans="1:17" s="304" customFormat="1" x14ac:dyDescent="0.25">
      <c r="A46" s="138"/>
      <c r="B46" s="308"/>
      <c r="C46" s="308"/>
      <c r="D46" s="308"/>
      <c r="E46" s="308"/>
      <c r="F46" s="308"/>
      <c r="G46" s="308"/>
      <c r="H46" s="308"/>
      <c r="I46" s="308"/>
      <c r="J46" s="308"/>
      <c r="K46" s="308"/>
      <c r="L46" s="308"/>
      <c r="M46" s="308"/>
      <c r="N46" s="308"/>
      <c r="O46" s="308"/>
      <c r="P46" s="308"/>
      <c r="Q46" s="308"/>
    </row>
    <row r="47" spans="1:17" s="304" customFormat="1" x14ac:dyDescent="0.25">
      <c r="A47" s="138"/>
      <c r="B47" s="308"/>
      <c r="C47" s="308"/>
      <c r="D47" s="308"/>
      <c r="E47" s="308"/>
      <c r="F47" s="308"/>
      <c r="G47" s="308"/>
      <c r="H47" s="308"/>
      <c r="I47" s="308"/>
      <c r="J47" s="308"/>
      <c r="K47" s="308"/>
      <c r="L47" s="308"/>
      <c r="M47" s="308"/>
      <c r="N47" s="308"/>
      <c r="O47" s="308"/>
      <c r="P47" s="308"/>
      <c r="Q47" s="308"/>
    </row>
    <row r="48" spans="1:17" s="304" customFormat="1" x14ac:dyDescent="0.25">
      <c r="A48" s="138"/>
      <c r="B48" s="308"/>
      <c r="C48" s="308"/>
      <c r="D48" s="308"/>
      <c r="E48" s="308"/>
      <c r="F48" s="308"/>
      <c r="G48" s="308"/>
      <c r="H48" s="308"/>
      <c r="I48" s="308"/>
      <c r="J48" s="308"/>
      <c r="K48" s="308"/>
      <c r="L48" s="308"/>
      <c r="M48" s="308"/>
      <c r="N48" s="308"/>
      <c r="O48" s="308"/>
      <c r="P48" s="308"/>
      <c r="Q48" s="308"/>
    </row>
    <row r="49" spans="1:17" s="304" customFormat="1" x14ac:dyDescent="0.25">
      <c r="A49" s="138"/>
      <c r="B49" s="308"/>
      <c r="C49" s="308"/>
      <c r="D49" s="308"/>
      <c r="E49" s="308"/>
      <c r="F49" s="308"/>
      <c r="G49" s="308"/>
      <c r="H49" s="308"/>
      <c r="I49" s="308"/>
      <c r="J49" s="308"/>
      <c r="K49" s="308"/>
      <c r="L49" s="308"/>
      <c r="M49" s="308"/>
      <c r="N49" s="308"/>
      <c r="O49" s="308"/>
      <c r="P49" s="308"/>
      <c r="Q49" s="308"/>
    </row>
    <row r="50" spans="1:17" s="304" customFormat="1" x14ac:dyDescent="0.25">
      <c r="A50" s="138"/>
      <c r="B50" s="263"/>
      <c r="C50" s="263"/>
      <c r="D50" s="263"/>
      <c r="E50" s="263"/>
      <c r="F50" s="263"/>
      <c r="G50" s="263"/>
      <c r="H50" s="263"/>
      <c r="I50" s="263"/>
      <c r="J50" s="263"/>
      <c r="K50" s="263"/>
      <c r="L50" s="263"/>
      <c r="M50" s="263"/>
      <c r="N50" s="263"/>
      <c r="O50" s="263"/>
      <c r="P50" s="263"/>
      <c r="Q50" s="263"/>
    </row>
    <row r="51" spans="1:17" s="304" customFormat="1" x14ac:dyDescent="0.25">
      <c r="A51" s="138"/>
      <c r="B51" s="263"/>
      <c r="C51" s="263"/>
      <c r="D51" s="263"/>
      <c r="E51" s="263"/>
      <c r="F51" s="263"/>
      <c r="G51" s="263"/>
      <c r="H51" s="263"/>
      <c r="I51" s="263"/>
      <c r="J51" s="263"/>
      <c r="K51" s="263"/>
      <c r="L51" s="263"/>
      <c r="M51" s="263"/>
      <c r="N51" s="263"/>
      <c r="O51" s="263"/>
      <c r="P51" s="263"/>
      <c r="Q51" s="263"/>
    </row>
    <row r="52" spans="1:17" s="304" customFormat="1" x14ac:dyDescent="0.25">
      <c r="A52" s="138"/>
      <c r="B52" s="263"/>
      <c r="C52" s="263"/>
      <c r="D52" s="263"/>
      <c r="E52" s="263"/>
      <c r="F52" s="263"/>
      <c r="G52" s="263"/>
      <c r="H52" s="263"/>
      <c r="I52" s="263"/>
      <c r="J52" s="263"/>
      <c r="K52" s="263"/>
      <c r="L52" s="263"/>
      <c r="M52" s="263"/>
      <c r="N52" s="263"/>
      <c r="O52" s="263"/>
      <c r="P52" s="263"/>
      <c r="Q52" s="263"/>
    </row>
    <row r="53" spans="1:17" s="304" customFormat="1" x14ac:dyDescent="0.25">
      <c r="A53" s="138"/>
      <c r="B53" s="346"/>
      <c r="C53" s="341"/>
      <c r="D53" s="341"/>
      <c r="E53" s="263"/>
      <c r="F53" s="263"/>
      <c r="G53" s="263"/>
      <c r="H53" s="263"/>
      <c r="I53" s="263"/>
      <c r="J53" s="263"/>
      <c r="K53" s="263"/>
      <c r="L53" s="263"/>
      <c r="M53" s="263"/>
      <c r="N53" s="263"/>
      <c r="O53" s="263"/>
      <c r="P53" s="263"/>
      <c r="Q53" s="263"/>
    </row>
    <row r="54" spans="1:17" s="304" customFormat="1" x14ac:dyDescent="0.25">
      <c r="A54" s="138"/>
      <c r="B54" s="122"/>
      <c r="C54" s="122"/>
      <c r="D54" s="341"/>
      <c r="E54" s="367"/>
      <c r="F54" s="308"/>
      <c r="G54" s="308"/>
      <c r="H54" s="308"/>
      <c r="I54" s="308"/>
      <c r="J54" s="308"/>
      <c r="K54" s="308"/>
      <c r="L54" s="308"/>
      <c r="M54" s="308"/>
      <c r="N54" s="308"/>
      <c r="O54" s="308"/>
      <c r="P54" s="308"/>
      <c r="Q54" s="308"/>
    </row>
    <row r="55" spans="1:17" s="304" customFormat="1" x14ac:dyDescent="0.25">
      <c r="A55" s="138"/>
      <c r="B55" s="122"/>
      <c r="C55" s="122"/>
      <c r="D55" s="341"/>
      <c r="E55" s="367"/>
      <c r="F55" s="308"/>
      <c r="G55" s="308"/>
      <c r="H55" s="308"/>
      <c r="I55" s="308"/>
      <c r="J55" s="308"/>
      <c r="K55" s="308"/>
      <c r="L55" s="308"/>
      <c r="M55" s="308"/>
      <c r="N55" s="308"/>
      <c r="O55" s="308"/>
      <c r="P55" s="308"/>
      <c r="Q55" s="308"/>
    </row>
    <row r="56" spans="1:17" s="304" customFormat="1" x14ac:dyDescent="0.25">
      <c r="A56" s="138"/>
      <c r="B56" s="122"/>
      <c r="C56" s="122"/>
      <c r="D56" s="341"/>
      <c r="E56" s="367"/>
      <c r="F56" s="308"/>
      <c r="G56" s="308"/>
      <c r="H56" s="308"/>
      <c r="I56" s="308"/>
      <c r="J56" s="308"/>
      <c r="K56" s="308"/>
      <c r="L56" s="308"/>
      <c r="M56" s="308"/>
      <c r="N56" s="308"/>
      <c r="O56" s="308"/>
      <c r="P56" s="308"/>
      <c r="Q56" s="308"/>
    </row>
    <row r="57" spans="1:17" s="304" customFormat="1" x14ac:dyDescent="0.25">
      <c r="A57" s="138"/>
      <c r="B57" s="122"/>
      <c r="C57" s="122"/>
      <c r="D57" s="341"/>
      <c r="E57" s="367"/>
      <c r="F57" s="308"/>
      <c r="G57" s="308"/>
      <c r="H57" s="308"/>
      <c r="I57" s="308"/>
      <c r="J57" s="308"/>
      <c r="K57" s="308"/>
      <c r="L57" s="308"/>
      <c r="M57" s="308"/>
      <c r="N57" s="308"/>
      <c r="O57" s="308"/>
      <c r="P57" s="308"/>
      <c r="Q57" s="308"/>
    </row>
    <row r="58" spans="1:17" s="304" customFormat="1" x14ac:dyDescent="0.25">
      <c r="A58" s="138"/>
      <c r="B58" s="122"/>
      <c r="C58" s="122"/>
      <c r="D58" s="341"/>
      <c r="E58" s="367"/>
      <c r="F58" s="308"/>
      <c r="G58" s="308"/>
      <c r="H58" s="308"/>
      <c r="I58" s="308"/>
      <c r="J58" s="308"/>
      <c r="K58" s="308"/>
      <c r="L58" s="308"/>
      <c r="M58" s="308"/>
      <c r="N58" s="308"/>
      <c r="O58" s="308"/>
      <c r="P58" s="308"/>
      <c r="Q58" s="308"/>
    </row>
    <row r="59" spans="1:17" s="304" customFormat="1" x14ac:dyDescent="0.25">
      <c r="A59" s="138"/>
      <c r="B59" s="122"/>
      <c r="C59" s="122"/>
      <c r="D59" s="341"/>
      <c r="E59" s="367"/>
      <c r="F59" s="367"/>
      <c r="G59" s="367"/>
      <c r="H59" s="367"/>
      <c r="I59" s="367"/>
      <c r="J59" s="367"/>
      <c r="K59" s="367"/>
      <c r="L59" s="367"/>
      <c r="M59" s="367"/>
      <c r="N59" s="367"/>
      <c r="O59" s="367"/>
      <c r="P59" s="367"/>
      <c r="Q59" s="308"/>
    </row>
    <row r="60" spans="1:17" s="304" customFormat="1" x14ac:dyDescent="0.25">
      <c r="A60" s="138"/>
      <c r="B60" s="122"/>
      <c r="C60" s="122"/>
      <c r="D60" s="341"/>
      <c r="E60" s="367"/>
      <c r="F60" s="367"/>
      <c r="G60" s="367"/>
      <c r="H60" s="367"/>
      <c r="I60" s="367"/>
      <c r="J60" s="367"/>
      <c r="K60" s="367"/>
      <c r="L60" s="367"/>
      <c r="M60" s="367"/>
      <c r="N60" s="367"/>
      <c r="O60" s="367"/>
      <c r="P60" s="367"/>
      <c r="Q60" s="308"/>
    </row>
    <row r="61" spans="1:17" s="304" customFormat="1" x14ac:dyDescent="0.25">
      <c r="A61" s="138"/>
      <c r="B61" s="122"/>
      <c r="C61" s="122"/>
      <c r="D61" s="341"/>
      <c r="E61" s="367"/>
      <c r="F61" s="367"/>
      <c r="G61" s="367"/>
      <c r="H61" s="367"/>
      <c r="I61" s="367"/>
      <c r="J61" s="367"/>
      <c r="K61" s="367"/>
      <c r="L61" s="367"/>
      <c r="M61" s="367"/>
      <c r="N61" s="367"/>
      <c r="O61" s="367"/>
      <c r="P61" s="367"/>
      <c r="Q61" s="308"/>
    </row>
    <row r="62" spans="1:17" s="304" customFormat="1" x14ac:dyDescent="0.25">
      <c r="A62" s="138"/>
      <c r="B62" s="122"/>
      <c r="C62" s="122"/>
      <c r="D62" s="341"/>
      <c r="E62" s="367"/>
      <c r="F62" s="367"/>
      <c r="G62" s="367"/>
      <c r="H62" s="367"/>
      <c r="I62" s="367"/>
      <c r="J62" s="367"/>
      <c r="K62" s="367"/>
      <c r="L62" s="367"/>
      <c r="M62" s="367"/>
      <c r="N62" s="367"/>
      <c r="O62" s="367"/>
      <c r="P62" s="367"/>
      <c r="Q62" s="308"/>
    </row>
    <row r="63" spans="1:17" s="304" customFormat="1" x14ac:dyDescent="0.25">
      <c r="A63" s="138"/>
      <c r="B63" s="122"/>
      <c r="C63" s="122"/>
      <c r="D63" s="341"/>
      <c r="E63" s="367"/>
      <c r="F63" s="367"/>
      <c r="G63" s="367"/>
      <c r="H63" s="367"/>
      <c r="I63" s="367"/>
      <c r="J63" s="367"/>
      <c r="K63" s="367"/>
      <c r="L63" s="367"/>
      <c r="M63" s="367"/>
      <c r="N63" s="367"/>
      <c r="O63" s="367"/>
      <c r="P63" s="367"/>
      <c r="Q63" s="308"/>
    </row>
    <row r="64" spans="1:17" s="304" customFormat="1" x14ac:dyDescent="0.25">
      <c r="A64" s="138"/>
      <c r="B64" s="122"/>
      <c r="C64" s="122"/>
      <c r="D64" s="341"/>
      <c r="E64" s="367"/>
      <c r="F64" s="367"/>
      <c r="G64" s="367"/>
      <c r="H64" s="367"/>
      <c r="I64" s="367"/>
      <c r="J64" s="367"/>
      <c r="K64" s="367"/>
      <c r="L64" s="367"/>
      <c r="M64" s="367"/>
      <c r="N64" s="367"/>
      <c r="O64" s="367"/>
      <c r="P64" s="367"/>
      <c r="Q64" s="308"/>
    </row>
    <row r="65" spans="1:17" s="304" customFormat="1" x14ac:dyDescent="0.25">
      <c r="A65" s="138"/>
      <c r="B65" s="122"/>
      <c r="C65" s="122"/>
      <c r="D65" s="341"/>
      <c r="E65" s="367"/>
      <c r="F65" s="367"/>
      <c r="G65" s="367"/>
      <c r="H65" s="367"/>
      <c r="I65" s="367"/>
      <c r="J65" s="367"/>
      <c r="K65" s="367"/>
      <c r="L65" s="367"/>
      <c r="M65" s="367"/>
      <c r="N65" s="367"/>
      <c r="O65" s="367"/>
      <c r="P65" s="367"/>
      <c r="Q65" s="308"/>
    </row>
    <row r="66" spans="1:17" s="304" customFormat="1" x14ac:dyDescent="0.25">
      <c r="A66" s="138"/>
      <c r="B66" s="346"/>
      <c r="C66" s="341"/>
      <c r="D66" s="341"/>
      <c r="E66" s="308"/>
      <c r="F66" s="308"/>
      <c r="G66" s="308"/>
      <c r="H66" s="308"/>
      <c r="I66" s="308"/>
      <c r="J66" s="308"/>
      <c r="K66" s="308"/>
      <c r="L66" s="308"/>
      <c r="M66" s="308"/>
      <c r="N66" s="308"/>
      <c r="O66" s="308"/>
      <c r="P66" s="308"/>
      <c r="Q66" s="308"/>
    </row>
    <row r="67" spans="1:17" s="304" customFormat="1" x14ac:dyDescent="0.25">
      <c r="A67" s="138"/>
      <c r="B67" s="346"/>
      <c r="C67" s="341"/>
      <c r="D67" s="341"/>
      <c r="E67" s="263"/>
      <c r="F67" s="263"/>
      <c r="G67" s="263"/>
      <c r="H67" s="263"/>
      <c r="I67" s="263"/>
      <c r="J67" s="263"/>
      <c r="K67" s="263"/>
      <c r="L67" s="263"/>
      <c r="M67" s="263"/>
      <c r="N67" s="263"/>
      <c r="O67" s="263"/>
      <c r="P67" s="263"/>
      <c r="Q67" s="263"/>
    </row>
    <row r="68" spans="1:17" s="304" customFormat="1" x14ac:dyDescent="0.25">
      <c r="A68" s="138"/>
      <c r="B68" s="346"/>
      <c r="C68" s="341"/>
      <c r="D68" s="341"/>
      <c r="E68" s="263"/>
      <c r="F68" s="263"/>
      <c r="G68" s="263"/>
      <c r="H68" s="263"/>
      <c r="I68" s="263"/>
      <c r="J68" s="263"/>
      <c r="K68" s="263"/>
      <c r="L68" s="263"/>
      <c r="M68" s="263"/>
      <c r="N68" s="263"/>
      <c r="O68" s="263"/>
      <c r="P68" s="263"/>
      <c r="Q68" s="263"/>
    </row>
    <row r="69" spans="1:17" s="304" customFormat="1" x14ac:dyDescent="0.25">
      <c r="A69" s="138"/>
      <c r="B69" s="174"/>
      <c r="C69" s="122"/>
      <c r="D69" s="341"/>
      <c r="E69" s="263"/>
      <c r="F69" s="263"/>
      <c r="G69" s="263"/>
      <c r="H69" s="263"/>
      <c r="I69" s="263"/>
      <c r="J69" s="263"/>
      <c r="K69" s="263"/>
      <c r="L69" s="263"/>
      <c r="M69" s="263"/>
      <c r="N69" s="263"/>
      <c r="O69" s="263"/>
      <c r="P69" s="263"/>
      <c r="Q69" s="263"/>
    </row>
    <row r="70" spans="1:17" s="304" customFormat="1" x14ac:dyDescent="0.25">
      <c r="A70" s="138"/>
      <c r="B70" s="346"/>
      <c r="C70" s="341"/>
      <c r="D70" s="341"/>
      <c r="E70" s="263"/>
      <c r="F70" s="263"/>
      <c r="G70" s="263"/>
      <c r="H70" s="263"/>
      <c r="I70" s="263"/>
      <c r="J70" s="263"/>
      <c r="K70" s="263"/>
      <c r="L70" s="263"/>
      <c r="M70" s="263"/>
      <c r="N70" s="263"/>
      <c r="O70" s="263"/>
      <c r="P70" s="263"/>
      <c r="Q70" s="263"/>
    </row>
    <row r="71" spans="1:17" s="304" customFormat="1" x14ac:dyDescent="0.25">
      <c r="A71" s="138"/>
      <c r="B71" s="122"/>
      <c r="C71" s="122"/>
      <c r="D71" s="341"/>
      <c r="E71" s="367"/>
      <c r="F71" s="367"/>
      <c r="G71" s="367"/>
      <c r="H71" s="367"/>
      <c r="I71" s="367"/>
      <c r="J71" s="367"/>
      <c r="K71" s="367"/>
      <c r="L71" s="367"/>
      <c r="M71" s="367"/>
      <c r="N71" s="367"/>
      <c r="O71" s="367"/>
      <c r="P71" s="367"/>
      <c r="Q71" s="308"/>
    </row>
    <row r="72" spans="1:17" s="304" customFormat="1" x14ac:dyDescent="0.25">
      <c r="A72" s="138"/>
      <c r="B72" s="122"/>
      <c r="C72" s="122"/>
      <c r="D72" s="341"/>
      <c r="E72" s="367"/>
      <c r="F72" s="367"/>
      <c r="G72" s="367"/>
      <c r="H72" s="367"/>
      <c r="I72" s="367"/>
      <c r="J72" s="367"/>
      <c r="K72" s="367"/>
      <c r="L72" s="367"/>
      <c r="M72" s="367"/>
      <c r="N72" s="367"/>
      <c r="O72" s="367"/>
      <c r="P72" s="367"/>
      <c r="Q72" s="308"/>
    </row>
    <row r="73" spans="1:17" s="304" customFormat="1" x14ac:dyDescent="0.25">
      <c r="A73" s="138"/>
      <c r="B73" s="122"/>
      <c r="C73" s="122"/>
      <c r="D73" s="341"/>
      <c r="E73" s="367"/>
      <c r="F73" s="367"/>
      <c r="G73" s="367"/>
      <c r="H73" s="367"/>
      <c r="I73" s="367"/>
      <c r="J73" s="367"/>
      <c r="K73" s="367"/>
      <c r="L73" s="367"/>
      <c r="M73" s="367"/>
      <c r="N73" s="367"/>
      <c r="O73" s="367"/>
      <c r="P73" s="367"/>
      <c r="Q73" s="308"/>
    </row>
    <row r="74" spans="1:17" s="304" customFormat="1" x14ac:dyDescent="0.25">
      <c r="A74" s="138"/>
      <c r="B74" s="122"/>
      <c r="C74" s="122"/>
      <c r="D74" s="341"/>
      <c r="E74" s="367"/>
      <c r="F74" s="367"/>
      <c r="G74" s="367"/>
      <c r="H74" s="367"/>
      <c r="I74" s="367"/>
      <c r="J74" s="367"/>
      <c r="K74" s="367"/>
      <c r="L74" s="367"/>
      <c r="M74" s="367"/>
      <c r="N74" s="367"/>
      <c r="O74" s="367"/>
      <c r="P74" s="367"/>
      <c r="Q74" s="308"/>
    </row>
    <row r="75" spans="1:17" s="304" customFormat="1" x14ac:dyDescent="0.25">
      <c r="A75" s="138"/>
      <c r="B75" s="122"/>
      <c r="C75" s="122"/>
      <c r="D75" s="341"/>
      <c r="E75" s="367"/>
      <c r="F75" s="367"/>
      <c r="G75" s="367"/>
      <c r="H75" s="367"/>
      <c r="I75" s="367"/>
      <c r="J75" s="367"/>
      <c r="K75" s="367"/>
      <c r="L75" s="367"/>
      <c r="M75" s="367"/>
      <c r="N75" s="367"/>
      <c r="O75" s="367"/>
      <c r="P75" s="367"/>
      <c r="Q75" s="308"/>
    </row>
    <row r="76" spans="1:17" s="304" customFormat="1" x14ac:dyDescent="0.25">
      <c r="A76" s="138"/>
      <c r="B76" s="122"/>
      <c r="C76" s="122"/>
      <c r="D76" s="341"/>
      <c r="E76" s="367"/>
      <c r="F76" s="367"/>
      <c r="G76" s="367"/>
      <c r="H76" s="367"/>
      <c r="I76" s="367"/>
      <c r="J76" s="367"/>
      <c r="K76" s="367"/>
      <c r="L76" s="367"/>
      <c r="M76" s="367"/>
      <c r="N76" s="367"/>
      <c r="O76" s="367"/>
      <c r="P76" s="367"/>
      <c r="Q76" s="308"/>
    </row>
    <row r="77" spans="1:17" s="304" customFormat="1" x14ac:dyDescent="0.25">
      <c r="A77" s="138"/>
      <c r="B77" s="122"/>
      <c r="C77" s="122"/>
      <c r="D77" s="341"/>
      <c r="E77" s="367"/>
      <c r="F77" s="367"/>
      <c r="G77" s="367"/>
      <c r="H77" s="367"/>
      <c r="I77" s="367"/>
      <c r="J77" s="367"/>
      <c r="K77" s="367"/>
      <c r="L77" s="367"/>
      <c r="M77" s="367"/>
      <c r="N77" s="367"/>
      <c r="O77" s="367"/>
      <c r="P77" s="367"/>
      <c r="Q77" s="308"/>
    </row>
    <row r="78" spans="1:17" s="304" customFormat="1" x14ac:dyDescent="0.25">
      <c r="A78" s="138"/>
      <c r="B78" s="122"/>
      <c r="C78" s="122"/>
      <c r="D78" s="341"/>
      <c r="E78" s="367"/>
      <c r="F78" s="367"/>
      <c r="G78" s="367"/>
      <c r="H78" s="367"/>
      <c r="I78" s="367"/>
      <c r="J78" s="367"/>
      <c r="K78" s="367"/>
      <c r="L78" s="367"/>
      <c r="M78" s="367"/>
      <c r="N78" s="367"/>
      <c r="O78" s="367"/>
      <c r="P78" s="367"/>
      <c r="Q78" s="308"/>
    </row>
    <row r="79" spans="1:17" s="304" customFormat="1" x14ac:dyDescent="0.25">
      <c r="A79" s="138"/>
      <c r="B79" s="122"/>
      <c r="C79" s="122"/>
      <c r="D79" s="341"/>
      <c r="E79" s="367"/>
      <c r="F79" s="367"/>
      <c r="G79" s="367"/>
      <c r="H79" s="367"/>
      <c r="I79" s="367"/>
      <c r="J79" s="367"/>
      <c r="K79" s="367"/>
      <c r="L79" s="367"/>
      <c r="M79" s="367"/>
      <c r="N79" s="367"/>
      <c r="O79" s="367"/>
      <c r="P79" s="367"/>
      <c r="Q79" s="308"/>
    </row>
    <row r="80" spans="1:17" s="304" customFormat="1" x14ac:dyDescent="0.25">
      <c r="A80" s="138"/>
      <c r="B80" s="122"/>
      <c r="C80" s="122"/>
      <c r="D80" s="341"/>
      <c r="E80" s="367"/>
      <c r="F80" s="367"/>
      <c r="G80" s="367"/>
      <c r="H80" s="367"/>
      <c r="I80" s="367"/>
      <c r="J80" s="367"/>
      <c r="K80" s="367"/>
      <c r="L80" s="367"/>
      <c r="M80" s="367"/>
      <c r="N80" s="367"/>
      <c r="O80" s="367"/>
      <c r="P80" s="367"/>
      <c r="Q80" s="308"/>
    </row>
    <row r="81" spans="1:17" s="304" customFormat="1" x14ac:dyDescent="0.25">
      <c r="A81" s="138"/>
      <c r="B81" s="122"/>
      <c r="C81" s="122"/>
      <c r="D81" s="341"/>
      <c r="E81" s="367"/>
      <c r="F81" s="367"/>
      <c r="G81" s="367"/>
      <c r="H81" s="367"/>
      <c r="I81" s="367"/>
      <c r="J81" s="367"/>
      <c r="K81" s="367"/>
      <c r="L81" s="367"/>
      <c r="M81" s="367"/>
      <c r="N81" s="367"/>
      <c r="O81" s="367"/>
      <c r="P81" s="367"/>
      <c r="Q81" s="308"/>
    </row>
    <row r="82" spans="1:17" s="304" customFormat="1" x14ac:dyDescent="0.25">
      <c r="A82" s="138"/>
      <c r="B82" s="122"/>
      <c r="C82" s="122"/>
      <c r="D82" s="341"/>
      <c r="E82" s="367"/>
      <c r="F82" s="367"/>
      <c r="G82" s="367"/>
      <c r="H82" s="367"/>
      <c r="I82" s="367"/>
      <c r="J82" s="367"/>
      <c r="K82" s="367"/>
      <c r="L82" s="367"/>
      <c r="M82" s="367"/>
      <c r="N82" s="367"/>
      <c r="O82" s="367"/>
      <c r="P82" s="367"/>
      <c r="Q82" s="308"/>
    </row>
    <row r="83" spans="1:17" s="304" customFormat="1" x14ac:dyDescent="0.25">
      <c r="A83" s="138"/>
      <c r="B83" s="346"/>
      <c r="C83" s="341"/>
      <c r="D83" s="341"/>
      <c r="E83" s="308"/>
      <c r="F83" s="308"/>
      <c r="G83" s="308"/>
      <c r="H83" s="308"/>
      <c r="I83" s="308"/>
      <c r="J83" s="308"/>
      <c r="K83" s="308"/>
      <c r="L83" s="308"/>
      <c r="M83" s="308"/>
      <c r="N83" s="308"/>
      <c r="O83" s="308"/>
      <c r="P83" s="308"/>
      <c r="Q83" s="308"/>
    </row>
    <row r="84" spans="1:17" x14ac:dyDescent="0.25">
      <c r="A84" s="138"/>
      <c r="B84" s="368"/>
      <c r="C84" s="369"/>
      <c r="D84" s="369"/>
      <c r="E84" s="263"/>
      <c r="F84" s="263"/>
      <c r="G84" s="263"/>
      <c r="H84" s="263"/>
      <c r="I84" s="263"/>
      <c r="J84" s="263"/>
      <c r="K84" s="263"/>
      <c r="L84" s="263"/>
      <c r="M84" s="263"/>
      <c r="N84" s="263"/>
      <c r="O84" s="263"/>
      <c r="P84" s="263"/>
      <c r="Q84" s="263"/>
    </row>
    <row r="85" spans="1:17" x14ac:dyDescent="0.25">
      <c r="A85" s="138"/>
      <c r="B85" s="368"/>
      <c r="C85" s="369"/>
      <c r="D85" s="369"/>
      <c r="E85" s="263"/>
      <c r="F85" s="263"/>
      <c r="G85" s="263"/>
      <c r="H85" s="263"/>
      <c r="I85" s="263"/>
      <c r="J85" s="263"/>
      <c r="K85" s="263"/>
      <c r="L85" s="263"/>
      <c r="M85" s="263"/>
      <c r="N85" s="263"/>
      <c r="O85" s="263"/>
      <c r="P85" s="263"/>
      <c r="Q85" s="263"/>
    </row>
    <row r="86" spans="1:17" x14ac:dyDescent="0.25">
      <c r="A86" s="138"/>
      <c r="B86" s="368"/>
      <c r="C86" s="369"/>
      <c r="D86" s="369"/>
      <c r="E86" s="263"/>
      <c r="F86" s="263"/>
      <c r="G86" s="263"/>
      <c r="H86" s="263"/>
      <c r="I86" s="263"/>
      <c r="J86" s="263"/>
      <c r="K86" s="263"/>
      <c r="L86" s="263"/>
      <c r="M86" s="263"/>
      <c r="N86" s="263"/>
      <c r="O86" s="263"/>
      <c r="P86" s="263"/>
      <c r="Q86" s="263"/>
    </row>
    <row r="87" spans="1:17" x14ac:dyDescent="0.25">
      <c r="B87" s="368"/>
      <c r="C87" s="369"/>
      <c r="D87" s="369"/>
      <c r="E87" s="263"/>
      <c r="F87" s="263"/>
      <c r="G87" s="263"/>
      <c r="H87" s="263"/>
      <c r="I87" s="263"/>
      <c r="J87" s="263"/>
      <c r="K87" s="263"/>
      <c r="L87" s="263"/>
      <c r="M87" s="263"/>
      <c r="N87" s="263"/>
      <c r="O87" s="263"/>
      <c r="P87" s="263"/>
      <c r="Q87" s="263"/>
    </row>
    <row r="88" spans="1:17" x14ac:dyDescent="0.25">
      <c r="B88" s="368"/>
      <c r="C88" s="369"/>
      <c r="D88" s="369"/>
      <c r="E88" s="263"/>
      <c r="F88" s="263"/>
      <c r="G88" s="263"/>
      <c r="H88" s="263"/>
      <c r="I88" s="263"/>
      <c r="J88" s="263"/>
      <c r="K88" s="263"/>
      <c r="L88" s="263"/>
      <c r="M88" s="263"/>
      <c r="N88" s="263"/>
      <c r="O88" s="263"/>
      <c r="P88" s="263"/>
      <c r="Q88" s="263"/>
    </row>
    <row r="89" spans="1:17" x14ac:dyDescent="0.25">
      <c r="B89" s="368"/>
      <c r="C89" s="369"/>
      <c r="D89" s="369"/>
      <c r="E89" s="263"/>
      <c r="F89" s="263"/>
      <c r="G89" s="263"/>
      <c r="H89" s="263"/>
      <c r="I89" s="263"/>
      <c r="J89" s="263"/>
      <c r="K89" s="263"/>
      <c r="L89" s="263"/>
      <c r="M89" s="263"/>
      <c r="N89" s="263"/>
      <c r="O89" s="263"/>
      <c r="P89" s="263"/>
      <c r="Q89" s="263"/>
    </row>
    <row r="90" spans="1:17" x14ac:dyDescent="0.25">
      <c r="B90" s="368"/>
      <c r="C90" s="369"/>
      <c r="D90" s="369"/>
      <c r="E90" s="263"/>
      <c r="F90" s="263"/>
      <c r="G90" s="263"/>
      <c r="H90" s="263"/>
      <c r="I90" s="263"/>
      <c r="J90" s="263"/>
      <c r="K90" s="263"/>
      <c r="L90" s="263"/>
      <c r="M90" s="263"/>
      <c r="N90" s="263"/>
      <c r="O90" s="263"/>
      <c r="P90" s="263"/>
      <c r="Q90" s="263"/>
    </row>
    <row r="91" spans="1:17" x14ac:dyDescent="0.25">
      <c r="B91" s="368"/>
      <c r="C91" s="369"/>
      <c r="D91" s="369"/>
      <c r="E91" s="263"/>
      <c r="F91" s="263"/>
      <c r="G91" s="263"/>
      <c r="H91" s="263"/>
      <c r="I91" s="263"/>
      <c r="J91" s="263"/>
      <c r="K91" s="263"/>
      <c r="L91" s="263"/>
      <c r="M91" s="263"/>
      <c r="N91" s="263"/>
      <c r="O91" s="263"/>
      <c r="P91" s="263"/>
      <c r="Q91" s="263"/>
    </row>
    <row r="92" spans="1:17" x14ac:dyDescent="0.25">
      <c r="B92" s="368"/>
      <c r="C92" s="369"/>
      <c r="D92" s="369"/>
      <c r="E92" s="263"/>
      <c r="F92" s="263"/>
      <c r="G92" s="263"/>
      <c r="H92" s="263"/>
      <c r="I92" s="263"/>
      <c r="J92" s="263"/>
      <c r="K92" s="263"/>
      <c r="L92" s="263"/>
      <c r="M92" s="263"/>
      <c r="N92" s="263"/>
      <c r="O92" s="263"/>
      <c r="P92" s="263"/>
      <c r="Q92" s="263"/>
    </row>
    <row r="93" spans="1:17" x14ac:dyDescent="0.25">
      <c r="B93" s="368"/>
      <c r="C93" s="369"/>
      <c r="D93" s="369"/>
      <c r="E93" s="263"/>
      <c r="F93" s="263"/>
      <c r="G93" s="263"/>
      <c r="H93" s="263"/>
      <c r="I93" s="263"/>
      <c r="J93" s="263"/>
      <c r="K93" s="263"/>
      <c r="L93" s="263"/>
      <c r="M93" s="263"/>
      <c r="N93" s="263"/>
      <c r="O93" s="263"/>
      <c r="P93" s="263"/>
      <c r="Q93" s="263"/>
    </row>
    <row r="94" spans="1:17" x14ac:dyDescent="0.25">
      <c r="B94" s="368"/>
      <c r="C94" s="369"/>
      <c r="D94" s="369"/>
      <c r="E94" s="263"/>
      <c r="F94" s="263"/>
      <c r="G94" s="263"/>
      <c r="H94" s="263"/>
      <c r="I94" s="263"/>
      <c r="J94" s="263"/>
      <c r="K94" s="263"/>
      <c r="L94" s="263"/>
      <c r="M94" s="263"/>
      <c r="N94" s="263"/>
      <c r="O94" s="263"/>
      <c r="P94" s="263"/>
      <c r="Q94" s="263"/>
    </row>
    <row r="95" spans="1:17" x14ac:dyDescent="0.25">
      <c r="B95" s="368"/>
      <c r="C95" s="369"/>
      <c r="D95" s="369"/>
      <c r="E95" s="263"/>
      <c r="F95" s="263"/>
      <c r="G95" s="263"/>
      <c r="H95" s="263"/>
      <c r="I95" s="263"/>
      <c r="J95" s="263"/>
      <c r="K95" s="263"/>
      <c r="L95" s="263"/>
      <c r="M95" s="263"/>
      <c r="N95" s="263"/>
      <c r="O95" s="263"/>
      <c r="P95" s="263"/>
      <c r="Q95" s="263"/>
    </row>
    <row r="96" spans="1:17" x14ac:dyDescent="0.25">
      <c r="B96" s="368"/>
      <c r="C96" s="369"/>
      <c r="D96" s="369"/>
      <c r="E96" s="263"/>
      <c r="F96" s="263"/>
      <c r="G96" s="263"/>
      <c r="H96" s="263"/>
      <c r="I96" s="263"/>
      <c r="J96" s="263"/>
      <c r="K96" s="263"/>
      <c r="L96" s="263"/>
      <c r="M96" s="263"/>
      <c r="N96" s="263"/>
      <c r="O96" s="263"/>
      <c r="P96" s="263"/>
      <c r="Q96" s="263"/>
    </row>
    <row r="97" spans="2:17" x14ac:dyDescent="0.25">
      <c r="B97" s="368"/>
      <c r="C97" s="369"/>
      <c r="D97" s="369"/>
      <c r="E97" s="263"/>
      <c r="F97" s="263"/>
      <c r="G97" s="263"/>
      <c r="H97" s="263"/>
      <c r="I97" s="263"/>
      <c r="J97" s="263"/>
      <c r="K97" s="263"/>
      <c r="L97" s="263"/>
      <c r="M97" s="263"/>
      <c r="N97" s="263"/>
      <c r="O97" s="263"/>
      <c r="P97" s="263"/>
      <c r="Q97" s="263"/>
    </row>
    <row r="98" spans="2:17" x14ac:dyDescent="0.25">
      <c r="B98" s="368"/>
      <c r="C98" s="369"/>
      <c r="D98" s="369"/>
      <c r="E98" s="263"/>
      <c r="F98" s="263"/>
      <c r="G98" s="263"/>
      <c r="H98" s="263"/>
      <c r="I98" s="263"/>
      <c r="J98" s="263"/>
      <c r="K98" s="263"/>
      <c r="L98" s="263"/>
      <c r="M98" s="263"/>
      <c r="N98" s="263"/>
      <c r="O98" s="263"/>
      <c r="P98" s="263"/>
      <c r="Q98" s="263"/>
    </row>
    <row r="99" spans="2:17" x14ac:dyDescent="0.25">
      <c r="B99" s="368"/>
      <c r="C99" s="369"/>
      <c r="D99" s="369"/>
      <c r="E99" s="263"/>
      <c r="F99" s="263"/>
      <c r="G99" s="263"/>
      <c r="H99" s="263"/>
      <c r="I99" s="263"/>
      <c r="J99" s="263"/>
      <c r="K99" s="263"/>
      <c r="L99" s="263"/>
      <c r="M99" s="263"/>
      <c r="N99" s="263"/>
      <c r="O99" s="263"/>
      <c r="P99" s="263"/>
      <c r="Q99" s="263"/>
    </row>
    <row r="100" spans="2:17" x14ac:dyDescent="0.25">
      <c r="B100" s="368"/>
      <c r="C100" s="369"/>
      <c r="D100" s="369"/>
      <c r="E100" s="263"/>
      <c r="F100" s="263"/>
      <c r="G100" s="263"/>
      <c r="H100" s="263"/>
      <c r="I100" s="263"/>
      <c r="J100" s="263"/>
      <c r="K100" s="263"/>
      <c r="L100" s="263"/>
      <c r="M100" s="263"/>
      <c r="N100" s="263"/>
      <c r="O100" s="263"/>
      <c r="P100" s="263"/>
      <c r="Q100" s="263"/>
    </row>
    <row r="101" spans="2:17" x14ac:dyDescent="0.25">
      <c r="B101" s="368"/>
      <c r="C101" s="369"/>
      <c r="D101" s="369"/>
      <c r="E101" s="263"/>
      <c r="F101" s="263"/>
      <c r="G101" s="263"/>
      <c r="H101" s="263"/>
      <c r="I101" s="263"/>
      <c r="J101" s="263"/>
      <c r="K101" s="263"/>
      <c r="L101" s="263"/>
      <c r="M101" s="263"/>
      <c r="N101" s="263"/>
      <c r="O101" s="263"/>
      <c r="P101" s="263"/>
      <c r="Q101" s="263"/>
    </row>
    <row r="102" spans="2:17" x14ac:dyDescent="0.25">
      <c r="B102" s="368"/>
      <c r="C102" s="369"/>
      <c r="D102" s="369"/>
      <c r="E102" s="263"/>
      <c r="F102" s="263"/>
      <c r="G102" s="263"/>
      <c r="H102" s="263"/>
      <c r="I102" s="263"/>
      <c r="J102" s="263"/>
      <c r="K102" s="263"/>
      <c r="L102" s="263"/>
      <c r="M102" s="263"/>
      <c r="N102" s="263"/>
      <c r="O102" s="263"/>
      <c r="P102" s="263"/>
      <c r="Q102" s="263"/>
    </row>
    <row r="103" spans="2:17" x14ac:dyDescent="0.25">
      <c r="B103" s="368"/>
      <c r="C103" s="369"/>
      <c r="D103" s="369"/>
      <c r="E103" s="263"/>
      <c r="F103" s="263"/>
      <c r="G103" s="263"/>
      <c r="H103" s="263"/>
      <c r="I103" s="263"/>
      <c r="J103" s="263"/>
      <c r="K103" s="263"/>
      <c r="L103" s="263"/>
      <c r="M103" s="263"/>
      <c r="N103" s="263"/>
      <c r="O103" s="263"/>
      <c r="P103" s="263"/>
      <c r="Q103" s="263"/>
    </row>
    <row r="104" spans="2:17" x14ac:dyDescent="0.25">
      <c r="B104" s="368"/>
      <c r="C104" s="369"/>
      <c r="D104" s="369"/>
      <c r="E104" s="263"/>
      <c r="F104" s="263"/>
      <c r="G104" s="263"/>
      <c r="H104" s="263"/>
      <c r="I104" s="263"/>
      <c r="J104" s="263"/>
      <c r="K104" s="263"/>
      <c r="L104" s="263"/>
      <c r="M104" s="263"/>
      <c r="N104" s="263"/>
      <c r="O104" s="263"/>
      <c r="P104" s="263"/>
      <c r="Q104" s="263"/>
    </row>
    <row r="105" spans="2:17" x14ac:dyDescent="0.25">
      <c r="B105" s="368"/>
      <c r="C105" s="369"/>
      <c r="D105" s="369"/>
      <c r="E105" s="263"/>
      <c r="F105" s="263"/>
      <c r="G105" s="263"/>
      <c r="H105" s="263"/>
      <c r="I105" s="263"/>
      <c r="J105" s="263"/>
      <c r="K105" s="263"/>
      <c r="L105" s="263"/>
      <c r="M105" s="263"/>
      <c r="N105" s="263"/>
      <c r="O105" s="263"/>
      <c r="P105" s="263"/>
      <c r="Q105" s="263"/>
    </row>
    <row r="106" spans="2:17" x14ac:dyDescent="0.25">
      <c r="B106" s="368"/>
      <c r="C106" s="369"/>
      <c r="D106" s="369"/>
      <c r="E106" s="263"/>
      <c r="F106" s="263"/>
      <c r="G106" s="263"/>
      <c r="H106" s="263"/>
      <c r="I106" s="263"/>
      <c r="J106" s="263"/>
      <c r="K106" s="263"/>
      <c r="L106" s="263"/>
      <c r="M106" s="263"/>
      <c r="N106" s="263"/>
      <c r="O106" s="263"/>
      <c r="P106" s="263"/>
      <c r="Q106" s="263"/>
    </row>
    <row r="107" spans="2:17" x14ac:dyDescent="0.25">
      <c r="B107" s="368"/>
      <c r="C107" s="369"/>
      <c r="D107" s="369"/>
      <c r="E107" s="263"/>
      <c r="F107" s="263"/>
      <c r="G107" s="263"/>
      <c r="H107" s="263"/>
      <c r="I107" s="263"/>
      <c r="J107" s="263"/>
      <c r="K107" s="263"/>
      <c r="L107" s="263"/>
      <c r="M107" s="263"/>
      <c r="N107" s="263"/>
      <c r="O107" s="263"/>
      <c r="P107" s="263"/>
      <c r="Q107" s="263"/>
    </row>
    <row r="108" spans="2:17" x14ac:dyDescent="0.25">
      <c r="B108" s="368"/>
      <c r="C108" s="369"/>
      <c r="D108" s="369"/>
      <c r="E108" s="263"/>
      <c r="F108" s="263"/>
      <c r="G108" s="263"/>
      <c r="H108" s="263"/>
      <c r="I108" s="263"/>
      <c r="J108" s="263"/>
      <c r="K108" s="263"/>
      <c r="L108" s="263"/>
      <c r="M108" s="263"/>
      <c r="N108" s="263"/>
      <c r="O108" s="263"/>
      <c r="P108" s="263"/>
      <c r="Q108" s="263"/>
    </row>
    <row r="109" spans="2:17" x14ac:dyDescent="0.25">
      <c r="B109" s="368"/>
      <c r="C109" s="369"/>
      <c r="D109" s="369"/>
      <c r="E109" s="263"/>
      <c r="F109" s="263"/>
      <c r="G109" s="263"/>
      <c r="H109" s="263"/>
      <c r="I109" s="263"/>
      <c r="J109" s="263"/>
      <c r="K109" s="263"/>
      <c r="L109" s="263"/>
      <c r="M109" s="263"/>
      <c r="N109" s="263"/>
      <c r="O109" s="263"/>
      <c r="P109" s="263"/>
      <c r="Q109" s="263"/>
    </row>
    <row r="110" spans="2:17" x14ac:dyDescent="0.25">
      <c r="B110" s="368"/>
      <c r="C110" s="369"/>
      <c r="D110" s="369"/>
      <c r="E110" s="263"/>
      <c r="F110" s="263"/>
      <c r="G110" s="263"/>
      <c r="H110" s="263"/>
      <c r="I110" s="263"/>
      <c r="J110" s="263"/>
      <c r="K110" s="263"/>
      <c r="L110" s="263"/>
      <c r="M110" s="263"/>
      <c r="N110" s="263"/>
      <c r="O110" s="263"/>
      <c r="P110" s="263"/>
      <c r="Q110" s="263"/>
    </row>
    <row r="111" spans="2:17" x14ac:dyDescent="0.25">
      <c r="B111" s="368"/>
      <c r="C111" s="369"/>
      <c r="D111" s="369"/>
      <c r="E111" s="263"/>
      <c r="F111" s="263"/>
      <c r="G111" s="263"/>
      <c r="H111" s="263"/>
      <c r="I111" s="263"/>
      <c r="J111" s="263"/>
      <c r="K111" s="263"/>
      <c r="L111" s="263"/>
      <c r="M111" s="263"/>
      <c r="N111" s="263"/>
      <c r="O111" s="263"/>
      <c r="P111" s="263"/>
      <c r="Q111" s="263"/>
    </row>
    <row r="112" spans="2:17" x14ac:dyDescent="0.25">
      <c r="B112" s="368"/>
      <c r="C112" s="369"/>
      <c r="D112" s="369"/>
      <c r="E112" s="263"/>
      <c r="F112" s="263"/>
      <c r="G112" s="263"/>
      <c r="H112" s="263"/>
      <c r="I112" s="263"/>
      <c r="J112" s="263"/>
      <c r="K112" s="263"/>
      <c r="L112" s="263"/>
      <c r="M112" s="263"/>
      <c r="N112" s="263"/>
      <c r="O112" s="263"/>
      <c r="P112" s="263"/>
      <c r="Q112" s="263"/>
    </row>
    <row r="113" spans="2:17" x14ac:dyDescent="0.25">
      <c r="B113" s="368"/>
      <c r="C113" s="369"/>
      <c r="D113" s="369"/>
      <c r="E113" s="263"/>
      <c r="F113" s="263"/>
      <c r="G113" s="263"/>
      <c r="H113" s="263"/>
      <c r="I113" s="263"/>
      <c r="J113" s="263"/>
      <c r="K113" s="263"/>
      <c r="L113" s="263"/>
      <c r="M113" s="263"/>
      <c r="N113" s="263"/>
      <c r="O113" s="263"/>
      <c r="P113" s="263"/>
      <c r="Q113" s="263"/>
    </row>
    <row r="114" spans="2:17" x14ac:dyDescent="0.25">
      <c r="B114" s="368"/>
      <c r="C114" s="369"/>
      <c r="D114" s="369"/>
      <c r="E114" s="263"/>
      <c r="F114" s="263"/>
      <c r="G114" s="263"/>
      <c r="H114" s="263"/>
      <c r="I114" s="263"/>
      <c r="J114" s="263"/>
      <c r="K114" s="263"/>
      <c r="L114" s="263"/>
      <c r="M114" s="263"/>
      <c r="N114" s="263"/>
      <c r="O114" s="263"/>
      <c r="P114" s="263"/>
      <c r="Q114" s="263"/>
    </row>
    <row r="115" spans="2:17" x14ac:dyDescent="0.25">
      <c r="B115" s="368"/>
      <c r="C115" s="369"/>
      <c r="D115" s="369"/>
      <c r="E115" s="263"/>
      <c r="F115" s="263"/>
      <c r="G115" s="263"/>
      <c r="H115" s="263"/>
      <c r="I115" s="263"/>
      <c r="J115" s="263"/>
      <c r="K115" s="263"/>
      <c r="L115" s="263"/>
      <c r="M115" s="263"/>
      <c r="N115" s="263"/>
      <c r="O115" s="263"/>
      <c r="P115" s="263"/>
      <c r="Q115" s="263"/>
    </row>
    <row r="116" spans="2:17" x14ac:dyDescent="0.25">
      <c r="B116" s="368"/>
      <c r="C116" s="369"/>
      <c r="D116" s="369"/>
      <c r="E116" s="263"/>
      <c r="F116" s="263"/>
      <c r="G116" s="263"/>
      <c r="H116" s="263"/>
      <c r="I116" s="263"/>
      <c r="J116" s="263"/>
      <c r="K116" s="263"/>
      <c r="L116" s="263"/>
      <c r="M116" s="263"/>
      <c r="N116" s="263"/>
      <c r="O116" s="263"/>
      <c r="P116" s="263"/>
      <c r="Q116" s="263"/>
    </row>
    <row r="117" spans="2:17" x14ac:dyDescent="0.25">
      <c r="B117" s="368"/>
      <c r="C117" s="369"/>
      <c r="D117" s="369"/>
      <c r="E117" s="263"/>
      <c r="F117" s="263"/>
      <c r="G117" s="263"/>
      <c r="H117" s="263"/>
      <c r="I117" s="263"/>
      <c r="J117" s="263"/>
      <c r="K117" s="263"/>
      <c r="L117" s="263"/>
      <c r="M117" s="263"/>
      <c r="N117" s="263"/>
      <c r="O117" s="263"/>
      <c r="P117" s="263"/>
      <c r="Q117" s="263"/>
    </row>
    <row r="118" spans="2:17" x14ac:dyDescent="0.25">
      <c r="B118" s="368"/>
      <c r="C118" s="369"/>
      <c r="D118" s="369"/>
      <c r="E118" s="263"/>
      <c r="F118" s="263"/>
      <c r="G118" s="263"/>
      <c r="H118" s="263"/>
      <c r="I118" s="263"/>
      <c r="J118" s="263"/>
      <c r="K118" s="263"/>
      <c r="L118" s="263"/>
      <c r="M118" s="263"/>
      <c r="N118" s="263"/>
      <c r="O118" s="263"/>
      <c r="P118" s="263"/>
      <c r="Q118" s="263"/>
    </row>
    <row r="119" spans="2:17" x14ac:dyDescent="0.25">
      <c r="B119" s="368"/>
      <c r="C119" s="369"/>
      <c r="D119" s="369"/>
      <c r="E119" s="263"/>
      <c r="F119" s="263"/>
      <c r="G119" s="263"/>
      <c r="H119" s="263"/>
      <c r="I119" s="263"/>
      <c r="J119" s="263"/>
      <c r="K119" s="263"/>
      <c r="L119" s="263"/>
      <c r="M119" s="263"/>
      <c r="N119" s="263"/>
      <c r="O119" s="263"/>
      <c r="P119" s="263"/>
      <c r="Q119" s="263"/>
    </row>
    <row r="120" spans="2:17" x14ac:dyDescent="0.25">
      <c r="B120" s="368"/>
      <c r="C120" s="369"/>
      <c r="D120" s="369"/>
      <c r="E120" s="263"/>
      <c r="F120" s="263"/>
      <c r="G120" s="263"/>
      <c r="H120" s="263"/>
      <c r="I120" s="263"/>
      <c r="J120" s="263"/>
      <c r="K120" s="263"/>
      <c r="L120" s="263"/>
      <c r="M120" s="263"/>
      <c r="N120" s="263"/>
      <c r="O120" s="263"/>
      <c r="P120" s="263"/>
      <c r="Q120" s="263"/>
    </row>
    <row r="121" spans="2:17" x14ac:dyDescent="0.25">
      <c r="B121" s="368"/>
      <c r="C121" s="369"/>
      <c r="D121" s="369"/>
      <c r="E121" s="263"/>
      <c r="F121" s="263"/>
      <c r="G121" s="263"/>
      <c r="H121" s="263"/>
      <c r="I121" s="263"/>
      <c r="J121" s="263"/>
      <c r="K121" s="263"/>
      <c r="L121" s="263"/>
      <c r="M121" s="263"/>
      <c r="N121" s="263"/>
      <c r="O121" s="263"/>
      <c r="P121" s="263"/>
      <c r="Q121" s="263"/>
    </row>
    <row r="122" spans="2:17" x14ac:dyDescent="0.25">
      <c r="B122" s="368"/>
      <c r="C122" s="369"/>
      <c r="D122" s="369"/>
      <c r="E122" s="263"/>
      <c r="F122" s="263"/>
      <c r="G122" s="263"/>
      <c r="H122" s="263"/>
      <c r="I122" s="263"/>
      <c r="J122" s="263"/>
      <c r="K122" s="263"/>
      <c r="L122" s="263"/>
      <c r="M122" s="263"/>
      <c r="N122" s="263"/>
      <c r="O122" s="263"/>
      <c r="P122" s="263"/>
      <c r="Q122" s="263"/>
    </row>
    <row r="123" spans="2:17" x14ac:dyDescent="0.25">
      <c r="B123" s="368"/>
      <c r="C123" s="369"/>
      <c r="D123" s="369"/>
      <c r="E123" s="263"/>
      <c r="F123" s="263"/>
      <c r="G123" s="263"/>
      <c r="H123" s="263"/>
      <c r="I123" s="263"/>
      <c r="J123" s="263"/>
      <c r="K123" s="263"/>
      <c r="L123" s="263"/>
      <c r="M123" s="263"/>
      <c r="N123" s="263"/>
      <c r="O123" s="263"/>
      <c r="P123" s="263"/>
      <c r="Q123" s="263"/>
    </row>
    <row r="124" spans="2:17" x14ac:dyDescent="0.25">
      <c r="B124" s="368"/>
      <c r="C124" s="369"/>
      <c r="D124" s="369"/>
      <c r="E124" s="263"/>
      <c r="F124" s="263"/>
      <c r="G124" s="263"/>
      <c r="H124" s="263"/>
      <c r="I124" s="263"/>
      <c r="J124" s="263"/>
      <c r="K124" s="263"/>
      <c r="L124" s="263"/>
      <c r="M124" s="263"/>
      <c r="N124" s="263"/>
      <c r="O124" s="263"/>
      <c r="P124" s="263"/>
      <c r="Q124" s="263"/>
    </row>
    <row r="125" spans="2:17" x14ac:dyDescent="0.25">
      <c r="B125" s="368"/>
      <c r="C125" s="369"/>
      <c r="D125" s="369"/>
      <c r="E125" s="263"/>
      <c r="F125" s="263"/>
      <c r="G125" s="263"/>
      <c r="H125" s="263"/>
      <c r="I125" s="263"/>
      <c r="J125" s="263"/>
      <c r="K125" s="263"/>
      <c r="L125" s="263"/>
      <c r="M125" s="263"/>
      <c r="N125" s="263"/>
      <c r="O125" s="263"/>
      <c r="P125" s="263"/>
      <c r="Q125" s="263"/>
    </row>
    <row r="126" spans="2:17" x14ac:dyDescent="0.25">
      <c r="B126" s="368"/>
      <c r="C126" s="369"/>
      <c r="D126" s="369"/>
      <c r="E126" s="263"/>
      <c r="F126" s="263"/>
      <c r="G126" s="263"/>
      <c r="H126" s="263"/>
      <c r="I126" s="263"/>
      <c r="J126" s="263"/>
      <c r="K126" s="263"/>
      <c r="L126" s="263"/>
      <c r="M126" s="263"/>
      <c r="N126" s="263"/>
      <c r="O126" s="263"/>
      <c r="P126" s="263"/>
      <c r="Q126" s="263"/>
    </row>
    <row r="127" spans="2:17" x14ac:dyDescent="0.25">
      <c r="B127" s="368"/>
      <c r="C127" s="369"/>
      <c r="D127" s="369"/>
      <c r="E127" s="263"/>
      <c r="F127" s="263"/>
      <c r="G127" s="263"/>
      <c r="H127" s="263"/>
      <c r="I127" s="263"/>
      <c r="J127" s="263"/>
      <c r="K127" s="263"/>
      <c r="L127" s="263"/>
      <c r="M127" s="263"/>
      <c r="N127" s="263"/>
      <c r="O127" s="263"/>
      <c r="P127" s="263"/>
      <c r="Q127" s="263"/>
    </row>
    <row r="128" spans="2:17" x14ac:dyDescent="0.25">
      <c r="B128" s="368"/>
      <c r="C128" s="369"/>
      <c r="D128" s="369"/>
      <c r="E128" s="263"/>
      <c r="F128" s="263"/>
      <c r="G128" s="263"/>
      <c r="H128" s="263"/>
      <c r="I128" s="263"/>
      <c r="J128" s="263"/>
      <c r="K128" s="263"/>
      <c r="L128" s="263"/>
      <c r="M128" s="263"/>
      <c r="N128" s="263"/>
      <c r="O128" s="263"/>
      <c r="P128" s="263"/>
      <c r="Q128" s="263"/>
    </row>
    <row r="129" spans="2:17" x14ac:dyDescent="0.25">
      <c r="B129" s="368"/>
      <c r="C129" s="369"/>
      <c r="D129" s="369"/>
      <c r="E129" s="263"/>
      <c r="F129" s="263"/>
      <c r="G129" s="263"/>
      <c r="H129" s="263"/>
      <c r="I129" s="263"/>
      <c r="J129" s="263"/>
      <c r="K129" s="263"/>
      <c r="L129" s="263"/>
      <c r="M129" s="263"/>
      <c r="N129" s="263"/>
      <c r="O129" s="263"/>
      <c r="P129" s="263"/>
      <c r="Q129" s="263"/>
    </row>
    <row r="130" spans="2:17" x14ac:dyDescent="0.25">
      <c r="B130" s="368"/>
      <c r="C130" s="369"/>
      <c r="D130" s="369"/>
      <c r="E130" s="263"/>
      <c r="F130" s="263"/>
      <c r="G130" s="263"/>
      <c r="H130" s="263"/>
      <c r="I130" s="263"/>
      <c r="J130" s="263"/>
      <c r="K130" s="263"/>
      <c r="L130" s="263"/>
      <c r="M130" s="263"/>
      <c r="N130" s="263"/>
      <c r="O130" s="263"/>
      <c r="P130" s="263"/>
      <c r="Q130" s="263"/>
    </row>
    <row r="131" spans="2:17" x14ac:dyDescent="0.25">
      <c r="B131" s="368"/>
      <c r="C131" s="369"/>
      <c r="D131" s="369"/>
      <c r="E131" s="263"/>
      <c r="F131" s="263"/>
      <c r="G131" s="263"/>
      <c r="H131" s="263"/>
      <c r="I131" s="263"/>
      <c r="J131" s="263"/>
      <c r="K131" s="263"/>
      <c r="L131" s="263"/>
      <c r="M131" s="263"/>
      <c r="N131" s="263"/>
      <c r="O131" s="263"/>
      <c r="P131" s="263"/>
      <c r="Q131" s="263"/>
    </row>
    <row r="132" spans="2:17" x14ac:dyDescent="0.25">
      <c r="B132" s="368"/>
      <c r="C132" s="369"/>
      <c r="D132" s="369"/>
      <c r="E132" s="263"/>
      <c r="F132" s="263"/>
      <c r="G132" s="263"/>
      <c r="H132" s="263"/>
      <c r="I132" s="263"/>
      <c r="J132" s="263"/>
      <c r="K132" s="263"/>
      <c r="L132" s="263"/>
      <c r="M132" s="263"/>
      <c r="N132" s="263"/>
      <c r="O132" s="263"/>
      <c r="P132" s="263"/>
      <c r="Q132" s="263"/>
    </row>
    <row r="133" spans="2:17" x14ac:dyDescent="0.25">
      <c r="B133" s="368"/>
      <c r="C133" s="369"/>
      <c r="D133" s="369"/>
      <c r="E133" s="263"/>
      <c r="F133" s="263"/>
      <c r="G133" s="263"/>
      <c r="H133" s="263"/>
      <c r="I133" s="263"/>
      <c r="J133" s="263"/>
      <c r="K133" s="263"/>
      <c r="L133" s="263"/>
      <c r="M133" s="263"/>
      <c r="N133" s="263"/>
      <c r="O133" s="263"/>
      <c r="P133" s="263"/>
      <c r="Q133" s="263"/>
    </row>
    <row r="134" spans="2:17" x14ac:dyDescent="0.25">
      <c r="B134" s="368"/>
      <c r="C134" s="369"/>
      <c r="D134" s="369"/>
      <c r="E134" s="263"/>
      <c r="F134" s="263"/>
      <c r="G134" s="263"/>
      <c r="H134" s="263"/>
      <c r="I134" s="263"/>
      <c r="J134" s="263"/>
      <c r="K134" s="263"/>
      <c r="L134" s="263"/>
      <c r="M134" s="263"/>
      <c r="N134" s="263"/>
      <c r="O134" s="263"/>
      <c r="P134" s="263"/>
      <c r="Q134" s="263"/>
    </row>
    <row r="135" spans="2:17" x14ac:dyDescent="0.25">
      <c r="B135" s="368"/>
      <c r="C135" s="369"/>
      <c r="D135" s="369"/>
      <c r="E135" s="263"/>
      <c r="F135" s="263"/>
      <c r="G135" s="263"/>
      <c r="H135" s="263"/>
      <c r="I135" s="263"/>
      <c r="J135" s="263"/>
      <c r="K135" s="263"/>
      <c r="L135" s="263"/>
      <c r="M135" s="263"/>
      <c r="N135" s="263"/>
      <c r="O135" s="263"/>
      <c r="P135" s="263"/>
      <c r="Q135" s="263"/>
    </row>
    <row r="136" spans="2:17" x14ac:dyDescent="0.25">
      <c r="B136" s="368"/>
      <c r="C136" s="369"/>
      <c r="D136" s="369"/>
      <c r="E136" s="263"/>
      <c r="F136" s="263"/>
      <c r="G136" s="263"/>
      <c r="H136" s="263"/>
      <c r="I136" s="263"/>
      <c r="J136" s="263"/>
      <c r="K136" s="263"/>
      <c r="L136" s="263"/>
      <c r="M136" s="263"/>
      <c r="N136" s="263"/>
      <c r="O136" s="263"/>
      <c r="P136" s="263"/>
      <c r="Q136" s="263"/>
    </row>
    <row r="137" spans="2:17" x14ac:dyDescent="0.25">
      <c r="B137" s="368"/>
      <c r="C137" s="369"/>
      <c r="D137" s="369"/>
      <c r="E137" s="263"/>
      <c r="F137" s="263"/>
      <c r="G137" s="263"/>
      <c r="H137" s="263"/>
      <c r="I137" s="263"/>
      <c r="J137" s="263"/>
      <c r="K137" s="263"/>
      <c r="L137" s="263"/>
      <c r="M137" s="263"/>
      <c r="N137" s="263"/>
      <c r="O137" s="263"/>
      <c r="P137" s="263"/>
      <c r="Q137" s="263"/>
    </row>
    <row r="138" spans="2:17" x14ac:dyDescent="0.25">
      <c r="B138" s="368"/>
      <c r="C138" s="369"/>
      <c r="D138" s="369"/>
      <c r="E138" s="263"/>
      <c r="F138" s="263"/>
      <c r="G138" s="263"/>
      <c r="H138" s="263"/>
      <c r="I138" s="263"/>
      <c r="J138" s="263"/>
      <c r="K138" s="263"/>
      <c r="L138" s="263"/>
      <c r="M138" s="263"/>
      <c r="N138" s="263"/>
      <c r="O138" s="263"/>
      <c r="P138" s="263"/>
      <c r="Q138" s="263"/>
    </row>
    <row r="139" spans="2:17" x14ac:dyDescent="0.25">
      <c r="B139" s="368"/>
      <c r="C139" s="369"/>
      <c r="D139" s="369"/>
      <c r="E139" s="263"/>
      <c r="F139" s="263"/>
      <c r="G139" s="263"/>
      <c r="H139" s="263"/>
      <c r="I139" s="263"/>
      <c r="J139" s="263"/>
      <c r="K139" s="263"/>
      <c r="L139" s="263"/>
      <c r="M139" s="263"/>
      <c r="N139" s="263"/>
      <c r="O139" s="263"/>
      <c r="P139" s="263"/>
      <c r="Q139" s="263"/>
    </row>
    <row r="140" spans="2:17" x14ac:dyDescent="0.25">
      <c r="B140" s="368"/>
      <c r="C140" s="369"/>
      <c r="D140" s="369"/>
      <c r="E140" s="263"/>
      <c r="F140" s="263"/>
      <c r="G140" s="263"/>
      <c r="H140" s="263"/>
      <c r="I140" s="263"/>
      <c r="J140" s="263"/>
      <c r="K140" s="263"/>
      <c r="L140" s="263"/>
      <c r="M140" s="263"/>
      <c r="N140" s="263"/>
      <c r="O140" s="263"/>
      <c r="P140" s="263"/>
      <c r="Q140" s="263"/>
    </row>
    <row r="141" spans="2:17" x14ac:dyDescent="0.25">
      <c r="B141" s="368"/>
      <c r="C141" s="369"/>
      <c r="D141" s="369"/>
      <c r="E141" s="263"/>
      <c r="F141" s="263"/>
      <c r="G141" s="263"/>
      <c r="H141" s="263"/>
      <c r="I141" s="263"/>
      <c r="J141" s="263"/>
      <c r="K141" s="263"/>
      <c r="L141" s="263"/>
      <c r="M141" s="263"/>
      <c r="N141" s="263"/>
      <c r="O141" s="263"/>
      <c r="P141" s="263"/>
      <c r="Q141" s="263"/>
    </row>
    <row r="142" spans="2:17" x14ac:dyDescent="0.25">
      <c r="B142" s="368"/>
      <c r="C142" s="369"/>
      <c r="D142" s="369"/>
      <c r="E142" s="263"/>
      <c r="F142" s="263"/>
      <c r="G142" s="263"/>
      <c r="H142" s="263"/>
      <c r="I142" s="263"/>
      <c r="J142" s="263"/>
      <c r="K142" s="263"/>
      <c r="L142" s="263"/>
      <c r="M142" s="263"/>
      <c r="N142" s="263"/>
      <c r="O142" s="263"/>
      <c r="P142" s="263"/>
      <c r="Q142" s="263"/>
    </row>
    <row r="143" spans="2:17" x14ac:dyDescent="0.25">
      <c r="B143" s="368"/>
      <c r="C143" s="369"/>
      <c r="D143" s="369"/>
      <c r="E143" s="263"/>
      <c r="F143" s="263"/>
      <c r="G143" s="263"/>
      <c r="H143" s="263"/>
      <c r="I143" s="263"/>
      <c r="J143" s="263"/>
      <c r="K143" s="263"/>
      <c r="L143" s="263"/>
      <c r="M143" s="263"/>
      <c r="N143" s="263"/>
      <c r="O143" s="263"/>
      <c r="P143" s="263"/>
      <c r="Q143" s="263"/>
    </row>
    <row r="144" spans="2:17" x14ac:dyDescent="0.25">
      <c r="B144" s="368"/>
      <c r="C144" s="369"/>
      <c r="D144" s="369"/>
      <c r="E144" s="263"/>
      <c r="F144" s="263"/>
      <c r="G144" s="263"/>
      <c r="H144" s="263"/>
      <c r="I144" s="263"/>
      <c r="J144" s="263"/>
      <c r="K144" s="263"/>
      <c r="L144" s="263"/>
      <c r="M144" s="263"/>
      <c r="N144" s="263"/>
      <c r="O144" s="263"/>
      <c r="P144" s="263"/>
      <c r="Q144" s="263"/>
    </row>
    <row r="145" spans="2:17" x14ac:dyDescent="0.25">
      <c r="B145" s="368"/>
      <c r="C145" s="369"/>
      <c r="D145" s="369"/>
      <c r="E145" s="263"/>
      <c r="F145" s="263"/>
      <c r="G145" s="263"/>
      <c r="H145" s="263"/>
      <c r="I145" s="263"/>
      <c r="J145" s="263"/>
      <c r="K145" s="263"/>
      <c r="L145" s="263"/>
      <c r="M145" s="263"/>
      <c r="N145" s="263"/>
      <c r="O145" s="263"/>
      <c r="P145" s="263"/>
      <c r="Q145" s="263"/>
    </row>
    <row r="146" spans="2:17" x14ac:dyDescent="0.25">
      <c r="B146" s="368"/>
      <c r="C146" s="369"/>
      <c r="D146" s="369"/>
      <c r="E146" s="263"/>
      <c r="F146" s="263"/>
      <c r="G146" s="263"/>
      <c r="H146" s="263"/>
      <c r="I146" s="263"/>
      <c r="J146" s="263"/>
      <c r="K146" s="263"/>
      <c r="L146" s="263"/>
      <c r="M146" s="263"/>
      <c r="N146" s="263"/>
      <c r="O146" s="263"/>
      <c r="P146" s="263"/>
      <c r="Q146" s="263"/>
    </row>
    <row r="147" spans="2:17" x14ac:dyDescent="0.25">
      <c r="B147" s="368"/>
      <c r="C147" s="369"/>
      <c r="D147" s="369"/>
      <c r="E147" s="263"/>
      <c r="F147" s="263"/>
      <c r="G147" s="263"/>
      <c r="H147" s="263"/>
      <c r="I147" s="263"/>
      <c r="J147" s="263"/>
      <c r="K147" s="263"/>
      <c r="L147" s="263"/>
      <c r="M147" s="263"/>
      <c r="N147" s="263"/>
      <c r="O147" s="263"/>
      <c r="P147" s="263"/>
      <c r="Q147" s="263"/>
    </row>
    <row r="148" spans="2:17" x14ac:dyDescent="0.25">
      <c r="B148" s="368"/>
      <c r="C148" s="369"/>
      <c r="D148" s="369"/>
      <c r="E148" s="263"/>
      <c r="F148" s="263"/>
      <c r="G148" s="263"/>
      <c r="H148" s="263"/>
      <c r="I148" s="263"/>
      <c r="J148" s="263"/>
      <c r="K148" s="263"/>
      <c r="L148" s="263"/>
      <c r="M148" s="263"/>
      <c r="N148" s="263"/>
      <c r="O148" s="263"/>
      <c r="P148" s="263"/>
      <c r="Q148" s="263"/>
    </row>
    <row r="149" spans="2:17" x14ac:dyDescent="0.25">
      <c r="B149" s="368"/>
      <c r="C149" s="369"/>
      <c r="D149" s="369"/>
      <c r="E149" s="263"/>
      <c r="F149" s="263"/>
      <c r="G149" s="263"/>
      <c r="H149" s="263"/>
      <c r="I149" s="263"/>
      <c r="J149" s="263"/>
      <c r="K149" s="263"/>
      <c r="L149" s="263"/>
      <c r="M149" s="263"/>
      <c r="N149" s="263"/>
      <c r="O149" s="263"/>
      <c r="P149" s="263"/>
      <c r="Q149" s="263"/>
    </row>
    <row r="150" spans="2:17" x14ac:dyDescent="0.25">
      <c r="B150" s="368"/>
      <c r="C150" s="369"/>
      <c r="D150" s="369"/>
      <c r="E150" s="263"/>
      <c r="F150" s="263"/>
      <c r="G150" s="263"/>
      <c r="H150" s="263"/>
      <c r="I150" s="263"/>
      <c r="J150" s="263"/>
      <c r="K150" s="263"/>
      <c r="L150" s="263"/>
      <c r="M150" s="263"/>
      <c r="N150" s="263"/>
      <c r="O150" s="263"/>
      <c r="P150" s="263"/>
      <c r="Q150" s="263"/>
    </row>
    <row r="151" spans="2:17" x14ac:dyDescent="0.25">
      <c r="B151" s="368"/>
      <c r="C151" s="369"/>
      <c r="D151" s="369"/>
      <c r="E151" s="263"/>
      <c r="F151" s="263"/>
      <c r="G151" s="263"/>
      <c r="H151" s="263"/>
      <c r="I151" s="263"/>
      <c r="J151" s="263"/>
      <c r="K151" s="263"/>
      <c r="L151" s="263"/>
      <c r="M151" s="263"/>
      <c r="N151" s="263"/>
      <c r="O151" s="263"/>
      <c r="P151" s="263"/>
      <c r="Q151" s="263"/>
    </row>
    <row r="152" spans="2:17" x14ac:dyDescent="0.25">
      <c r="B152" s="368"/>
      <c r="C152" s="369"/>
      <c r="D152" s="369"/>
      <c r="E152" s="263"/>
      <c r="F152" s="263"/>
      <c r="G152" s="263"/>
      <c r="H152" s="263"/>
      <c r="I152" s="263"/>
      <c r="J152" s="263"/>
      <c r="K152" s="263"/>
      <c r="L152" s="263"/>
      <c r="M152" s="263"/>
      <c r="N152" s="263"/>
      <c r="O152" s="263"/>
      <c r="P152" s="263"/>
      <c r="Q152" s="263"/>
    </row>
    <row r="153" spans="2:17" x14ac:dyDescent="0.25">
      <c r="B153" s="368"/>
      <c r="C153" s="369"/>
      <c r="D153" s="369"/>
      <c r="E153" s="263"/>
      <c r="F153" s="263"/>
      <c r="G153" s="263"/>
      <c r="H153" s="263"/>
      <c r="I153" s="263"/>
      <c r="J153" s="263"/>
      <c r="K153" s="263"/>
      <c r="L153" s="263"/>
      <c r="M153" s="263"/>
      <c r="N153" s="263"/>
      <c r="O153" s="263"/>
      <c r="P153" s="263"/>
      <c r="Q153" s="263"/>
    </row>
    <row r="154" spans="2:17" x14ac:dyDescent="0.25">
      <c r="B154" s="368"/>
      <c r="C154" s="369"/>
      <c r="D154" s="369"/>
      <c r="E154" s="263"/>
      <c r="F154" s="263"/>
      <c r="G154" s="263"/>
      <c r="H154" s="263"/>
      <c r="I154" s="263"/>
      <c r="J154" s="263"/>
      <c r="K154" s="263"/>
      <c r="L154" s="263"/>
      <c r="M154" s="263"/>
      <c r="N154" s="263"/>
      <c r="O154" s="263"/>
      <c r="P154" s="263"/>
      <c r="Q154" s="263"/>
    </row>
    <row r="155" spans="2:17" x14ac:dyDescent="0.25">
      <c r="B155" s="368"/>
      <c r="C155" s="369"/>
      <c r="D155" s="369"/>
      <c r="E155" s="263"/>
      <c r="F155" s="263"/>
      <c r="G155" s="263"/>
      <c r="H155" s="263"/>
      <c r="I155" s="263"/>
      <c r="J155" s="263"/>
      <c r="K155" s="263"/>
      <c r="L155" s="263"/>
      <c r="M155" s="263"/>
      <c r="N155" s="263"/>
      <c r="O155" s="263"/>
      <c r="P155" s="263"/>
      <c r="Q155" s="263"/>
    </row>
    <row r="156" spans="2:17" x14ac:dyDescent="0.25">
      <c r="B156" s="368"/>
      <c r="C156" s="369"/>
      <c r="D156" s="369"/>
      <c r="E156" s="263"/>
      <c r="F156" s="263"/>
      <c r="G156" s="263"/>
      <c r="H156" s="263"/>
      <c r="I156" s="263"/>
      <c r="J156" s="263"/>
      <c r="K156" s="263"/>
      <c r="L156" s="263"/>
      <c r="M156" s="263"/>
      <c r="N156" s="263"/>
      <c r="O156" s="263"/>
      <c r="P156" s="263"/>
      <c r="Q156" s="263"/>
    </row>
    <row r="157" spans="2:17" x14ac:dyDescent="0.25">
      <c r="B157" s="368"/>
      <c r="C157" s="369"/>
      <c r="D157" s="369"/>
      <c r="E157" s="263"/>
      <c r="F157" s="263"/>
      <c r="G157" s="263"/>
      <c r="H157" s="263"/>
      <c r="I157" s="263"/>
      <c r="J157" s="263"/>
      <c r="K157" s="263"/>
      <c r="L157" s="263"/>
      <c r="M157" s="263"/>
      <c r="N157" s="263"/>
      <c r="O157" s="263"/>
      <c r="P157" s="263"/>
      <c r="Q157" s="263"/>
    </row>
    <row r="158" spans="2:17" x14ac:dyDescent="0.25">
      <c r="B158" s="368"/>
      <c r="C158" s="369"/>
      <c r="D158" s="369"/>
      <c r="E158" s="263"/>
      <c r="F158" s="263"/>
      <c r="G158" s="263"/>
      <c r="H158" s="263"/>
      <c r="I158" s="263"/>
      <c r="J158" s="263"/>
      <c r="K158" s="263"/>
      <c r="L158" s="263"/>
      <c r="M158" s="263"/>
      <c r="N158" s="263"/>
      <c r="O158" s="263"/>
      <c r="P158" s="263"/>
      <c r="Q158" s="263"/>
    </row>
    <row r="159" spans="2:17" x14ac:dyDescent="0.25">
      <c r="B159" s="368"/>
      <c r="C159" s="369"/>
      <c r="D159" s="369"/>
      <c r="E159" s="263"/>
      <c r="F159" s="263"/>
      <c r="G159" s="263"/>
      <c r="H159" s="263"/>
      <c r="I159" s="263"/>
      <c r="J159" s="263"/>
      <c r="K159" s="263"/>
      <c r="L159" s="263"/>
      <c r="M159" s="263"/>
      <c r="N159" s="263"/>
      <c r="O159" s="263"/>
      <c r="P159" s="263"/>
      <c r="Q159" s="263"/>
    </row>
    <row r="160" spans="2:17" x14ac:dyDescent="0.25">
      <c r="B160" s="368"/>
      <c r="C160" s="369"/>
      <c r="D160" s="369"/>
      <c r="E160" s="263"/>
      <c r="F160" s="263"/>
      <c r="G160" s="263"/>
      <c r="H160" s="263"/>
      <c r="I160" s="263"/>
      <c r="J160" s="263"/>
      <c r="K160" s="263"/>
      <c r="L160" s="263"/>
      <c r="M160" s="263"/>
      <c r="N160" s="263"/>
      <c r="O160" s="263"/>
      <c r="P160" s="263"/>
      <c r="Q160" s="263"/>
    </row>
    <row r="161" spans="2:17" x14ac:dyDescent="0.25">
      <c r="B161" s="368"/>
      <c r="C161" s="369"/>
      <c r="D161" s="369"/>
      <c r="E161" s="263"/>
      <c r="F161" s="263"/>
      <c r="G161" s="263"/>
      <c r="H161" s="263"/>
      <c r="I161" s="263"/>
      <c r="J161" s="263"/>
      <c r="K161" s="263"/>
      <c r="L161" s="263"/>
      <c r="M161" s="263"/>
      <c r="N161" s="263"/>
      <c r="O161" s="263"/>
      <c r="P161" s="263"/>
      <c r="Q161" s="263"/>
    </row>
    <row r="162" spans="2:17" x14ac:dyDescent="0.25">
      <c r="B162" s="368"/>
      <c r="C162" s="369"/>
      <c r="D162" s="369"/>
      <c r="E162" s="263"/>
      <c r="F162" s="263"/>
      <c r="G162" s="263"/>
      <c r="H162" s="263"/>
      <c r="I162" s="263"/>
      <c r="J162" s="263"/>
      <c r="K162" s="263"/>
      <c r="L162" s="263"/>
      <c r="M162" s="263"/>
      <c r="N162" s="263"/>
      <c r="O162" s="263"/>
      <c r="P162" s="263"/>
      <c r="Q162" s="263"/>
    </row>
    <row r="163" spans="2:17" x14ac:dyDescent="0.25">
      <c r="B163" s="368"/>
      <c r="C163" s="369"/>
      <c r="D163" s="369"/>
      <c r="E163" s="263"/>
      <c r="F163" s="263"/>
      <c r="G163" s="263"/>
      <c r="H163" s="263"/>
      <c r="I163" s="263"/>
      <c r="J163" s="263"/>
      <c r="K163" s="263"/>
      <c r="L163" s="263"/>
      <c r="M163" s="263"/>
      <c r="N163" s="263"/>
      <c r="O163" s="263"/>
      <c r="P163" s="263"/>
      <c r="Q163" s="263"/>
    </row>
    <row r="164" spans="2:17" x14ac:dyDescent="0.25">
      <c r="B164" s="368"/>
      <c r="C164" s="369"/>
      <c r="D164" s="369"/>
      <c r="E164" s="263"/>
      <c r="F164" s="263"/>
      <c r="G164" s="263"/>
      <c r="H164" s="263"/>
      <c r="I164" s="263"/>
      <c r="J164" s="263"/>
      <c r="K164" s="263"/>
      <c r="L164" s="263"/>
      <c r="M164" s="263"/>
      <c r="N164" s="263"/>
      <c r="O164" s="263"/>
      <c r="P164" s="263"/>
      <c r="Q164" s="263"/>
    </row>
    <row r="165" spans="2:17" x14ac:dyDescent="0.25">
      <c r="B165" s="368"/>
      <c r="C165" s="369"/>
      <c r="D165" s="369"/>
      <c r="E165" s="263"/>
      <c r="F165" s="263"/>
      <c r="G165" s="263"/>
      <c r="H165" s="263"/>
      <c r="I165" s="263"/>
      <c r="J165" s="263"/>
      <c r="K165" s="263"/>
      <c r="L165" s="263"/>
      <c r="M165" s="263"/>
      <c r="N165" s="263"/>
      <c r="O165" s="263"/>
      <c r="P165" s="263"/>
      <c r="Q165" s="263"/>
    </row>
    <row r="166" spans="2:17" x14ac:dyDescent="0.25">
      <c r="B166" s="368"/>
      <c r="C166" s="369"/>
      <c r="D166" s="369"/>
      <c r="E166" s="263"/>
      <c r="F166" s="263"/>
      <c r="G166" s="263"/>
      <c r="H166" s="263"/>
      <c r="I166" s="263"/>
      <c r="J166" s="263"/>
      <c r="K166" s="263"/>
      <c r="L166" s="263"/>
      <c r="M166" s="263"/>
      <c r="N166" s="263"/>
      <c r="O166" s="263"/>
      <c r="P166" s="263"/>
      <c r="Q166" s="263"/>
    </row>
    <row r="167" spans="2:17" x14ac:dyDescent="0.25">
      <c r="B167" s="368"/>
      <c r="C167" s="369"/>
      <c r="D167" s="369"/>
      <c r="E167" s="263"/>
      <c r="F167" s="263"/>
      <c r="G167" s="263"/>
      <c r="H167" s="263"/>
      <c r="I167" s="263"/>
      <c r="J167" s="263"/>
      <c r="K167" s="263"/>
      <c r="L167" s="263"/>
      <c r="M167" s="263"/>
      <c r="N167" s="263"/>
      <c r="O167" s="263"/>
      <c r="P167" s="263"/>
      <c r="Q167" s="263"/>
    </row>
    <row r="168" spans="2:17" x14ac:dyDescent="0.25">
      <c r="B168" s="368"/>
      <c r="C168" s="369"/>
      <c r="D168" s="369"/>
      <c r="E168" s="263"/>
      <c r="F168" s="263"/>
      <c r="G168" s="263"/>
      <c r="H168" s="263"/>
      <c r="I168" s="263"/>
      <c r="J168" s="263"/>
      <c r="K168" s="263"/>
      <c r="L168" s="263"/>
      <c r="M168" s="263"/>
      <c r="N168" s="263"/>
      <c r="O168" s="263"/>
      <c r="P168" s="263"/>
      <c r="Q168" s="263"/>
    </row>
    <row r="169" spans="2:17" x14ac:dyDescent="0.25">
      <c r="B169" s="368"/>
      <c r="C169" s="369"/>
      <c r="D169" s="369"/>
      <c r="E169" s="263"/>
      <c r="F169" s="263"/>
      <c r="G169" s="263"/>
      <c r="H169" s="263"/>
      <c r="I169" s="263"/>
      <c r="J169" s="263"/>
      <c r="K169" s="263"/>
      <c r="L169" s="263"/>
      <c r="M169" s="263"/>
      <c r="N169" s="263"/>
      <c r="O169" s="263"/>
      <c r="P169" s="263"/>
      <c r="Q169" s="263"/>
    </row>
    <row r="170" spans="2:17" x14ac:dyDescent="0.25">
      <c r="B170" s="368"/>
      <c r="C170" s="369"/>
      <c r="D170" s="369"/>
      <c r="E170" s="263"/>
      <c r="F170" s="263"/>
      <c r="G170" s="263"/>
      <c r="H170" s="263"/>
      <c r="I170" s="263"/>
      <c r="J170" s="263"/>
      <c r="K170" s="263"/>
      <c r="L170" s="263"/>
      <c r="M170" s="263"/>
      <c r="N170" s="263"/>
      <c r="O170" s="263"/>
      <c r="P170" s="263"/>
      <c r="Q170" s="263"/>
    </row>
    <row r="171" spans="2:17" x14ac:dyDescent="0.25">
      <c r="B171" s="368"/>
      <c r="C171" s="369"/>
      <c r="D171" s="369"/>
      <c r="E171" s="263"/>
      <c r="F171" s="263"/>
      <c r="G171" s="263"/>
      <c r="H171" s="263"/>
      <c r="I171" s="263"/>
      <c r="J171" s="263"/>
      <c r="K171" s="263"/>
      <c r="L171" s="263"/>
      <c r="M171" s="263"/>
      <c r="N171" s="263"/>
      <c r="O171" s="263"/>
      <c r="P171" s="263"/>
      <c r="Q171" s="263"/>
    </row>
    <row r="172" spans="2:17" x14ac:dyDescent="0.25">
      <c r="B172" s="368"/>
      <c r="C172" s="369"/>
      <c r="D172" s="369"/>
      <c r="E172" s="263"/>
      <c r="F172" s="263"/>
      <c r="G172" s="263"/>
      <c r="H172" s="263"/>
      <c r="I172" s="263"/>
      <c r="J172" s="263"/>
      <c r="K172" s="263"/>
      <c r="L172" s="263"/>
      <c r="M172" s="263"/>
      <c r="N172" s="263"/>
      <c r="O172" s="263"/>
      <c r="P172" s="263"/>
      <c r="Q172" s="263"/>
    </row>
    <row r="173" spans="2:17" x14ac:dyDescent="0.25">
      <c r="B173" s="368"/>
      <c r="C173" s="369"/>
      <c r="D173" s="369"/>
      <c r="E173" s="263"/>
      <c r="F173" s="263"/>
      <c r="G173" s="263"/>
      <c r="H173" s="263"/>
      <c r="I173" s="263"/>
      <c r="J173" s="263"/>
      <c r="K173" s="263"/>
      <c r="L173" s="263"/>
      <c r="M173" s="263"/>
      <c r="N173" s="263"/>
      <c r="O173" s="263"/>
      <c r="P173" s="263"/>
      <c r="Q173" s="263"/>
    </row>
    <row r="174" spans="2:17" x14ac:dyDescent="0.25">
      <c r="B174" s="368"/>
      <c r="C174" s="369"/>
      <c r="D174" s="369"/>
      <c r="E174" s="263"/>
      <c r="F174" s="263"/>
      <c r="G174" s="263"/>
      <c r="H174" s="263"/>
      <c r="I174" s="263"/>
      <c r="J174" s="263"/>
      <c r="K174" s="263"/>
      <c r="L174" s="263"/>
      <c r="M174" s="263"/>
      <c r="N174" s="263"/>
      <c r="O174" s="263"/>
      <c r="P174" s="263"/>
      <c r="Q174" s="263"/>
    </row>
    <row r="175" spans="2:17" x14ac:dyDescent="0.25">
      <c r="B175" s="368"/>
      <c r="C175" s="369"/>
      <c r="D175" s="369"/>
      <c r="E175" s="263"/>
      <c r="F175" s="263"/>
      <c r="G175" s="263"/>
      <c r="H175" s="263"/>
      <c r="I175" s="263"/>
      <c r="J175" s="263"/>
      <c r="K175" s="263"/>
      <c r="L175" s="263"/>
      <c r="M175" s="263"/>
      <c r="N175" s="263"/>
      <c r="O175" s="263"/>
      <c r="P175" s="263"/>
      <c r="Q175" s="263"/>
    </row>
    <row r="176" spans="2:17" x14ac:dyDescent="0.25">
      <c r="B176" s="368"/>
      <c r="C176" s="369"/>
      <c r="D176" s="369"/>
      <c r="E176" s="263"/>
      <c r="F176" s="263"/>
      <c r="G176" s="263"/>
      <c r="H176" s="263"/>
      <c r="I176" s="263"/>
      <c r="J176" s="263"/>
      <c r="K176" s="263"/>
      <c r="L176" s="263"/>
      <c r="M176" s="263"/>
      <c r="N176" s="263"/>
      <c r="O176" s="263"/>
      <c r="P176" s="263"/>
      <c r="Q176" s="263"/>
    </row>
    <row r="177" spans="2:17" x14ac:dyDescent="0.25">
      <c r="B177" s="368"/>
      <c r="C177" s="369"/>
      <c r="D177" s="369"/>
      <c r="E177" s="263"/>
      <c r="F177" s="263"/>
      <c r="G177" s="263"/>
      <c r="H177" s="263"/>
      <c r="I177" s="263"/>
      <c r="J177" s="263"/>
      <c r="K177" s="263"/>
      <c r="L177" s="263"/>
      <c r="M177" s="263"/>
      <c r="N177" s="263"/>
      <c r="O177" s="263"/>
      <c r="P177" s="263"/>
      <c r="Q177" s="263"/>
    </row>
    <row r="178" spans="2:17" x14ac:dyDescent="0.25">
      <c r="B178" s="368"/>
      <c r="C178" s="369"/>
      <c r="D178" s="369"/>
      <c r="E178" s="263"/>
      <c r="F178" s="263"/>
      <c r="G178" s="263"/>
      <c r="H178" s="263"/>
      <c r="I178" s="263"/>
      <c r="J178" s="263"/>
      <c r="K178" s="263"/>
      <c r="L178" s="263"/>
      <c r="M178" s="263"/>
      <c r="N178" s="263"/>
      <c r="O178" s="263"/>
      <c r="P178" s="263"/>
      <c r="Q178" s="263"/>
    </row>
    <row r="179" spans="2:17" x14ac:dyDescent="0.25">
      <c r="B179" s="368"/>
      <c r="C179" s="369"/>
      <c r="D179" s="369"/>
      <c r="E179" s="263"/>
      <c r="F179" s="263"/>
      <c r="G179" s="263"/>
      <c r="H179" s="263"/>
      <c r="I179" s="263"/>
      <c r="J179" s="263"/>
      <c r="K179" s="263"/>
      <c r="L179" s="263"/>
      <c r="M179" s="263"/>
      <c r="N179" s="263"/>
      <c r="O179" s="263"/>
      <c r="P179" s="263"/>
      <c r="Q179" s="263"/>
    </row>
    <row r="180" spans="2:17" x14ac:dyDescent="0.25">
      <c r="B180" s="368"/>
      <c r="C180" s="369"/>
      <c r="D180" s="369"/>
      <c r="E180" s="263"/>
      <c r="F180" s="263"/>
      <c r="G180" s="263"/>
      <c r="H180" s="263"/>
      <c r="I180" s="263"/>
      <c r="J180" s="263"/>
      <c r="K180" s="263"/>
      <c r="L180" s="263"/>
      <c r="M180" s="263"/>
      <c r="N180" s="263"/>
      <c r="O180" s="263"/>
      <c r="P180" s="263"/>
      <c r="Q180" s="263"/>
    </row>
    <row r="181" spans="2:17" x14ac:dyDescent="0.25">
      <c r="B181" s="368"/>
      <c r="C181" s="369"/>
      <c r="D181" s="369"/>
      <c r="E181" s="263"/>
      <c r="F181" s="263"/>
      <c r="G181" s="263"/>
      <c r="H181" s="263"/>
      <c r="I181" s="263"/>
      <c r="J181" s="263"/>
      <c r="K181" s="263"/>
      <c r="L181" s="263"/>
      <c r="M181" s="263"/>
      <c r="N181" s="263"/>
      <c r="O181" s="263"/>
      <c r="P181" s="263"/>
      <c r="Q181" s="263"/>
    </row>
    <row r="182" spans="2:17" x14ac:dyDescent="0.25">
      <c r="B182" s="368"/>
      <c r="C182" s="369"/>
      <c r="D182" s="369"/>
      <c r="E182" s="263"/>
      <c r="F182" s="263"/>
      <c r="G182" s="263"/>
      <c r="H182" s="263"/>
      <c r="I182" s="263"/>
      <c r="J182" s="263"/>
      <c r="K182" s="263"/>
      <c r="L182" s="263"/>
      <c r="M182" s="263"/>
      <c r="N182" s="263"/>
      <c r="O182" s="263"/>
      <c r="P182" s="263"/>
      <c r="Q182" s="263"/>
    </row>
    <row r="183" spans="2:17" x14ac:dyDescent="0.25">
      <c r="B183" s="368"/>
      <c r="C183" s="369"/>
      <c r="D183" s="369"/>
      <c r="E183" s="263"/>
      <c r="F183" s="263"/>
      <c r="G183" s="263"/>
      <c r="H183" s="263"/>
      <c r="I183" s="263"/>
      <c r="J183" s="263"/>
      <c r="K183" s="263"/>
      <c r="L183" s="263"/>
      <c r="M183" s="263"/>
      <c r="N183" s="263"/>
      <c r="O183" s="263"/>
      <c r="P183" s="263"/>
      <c r="Q183" s="263"/>
    </row>
    <row r="184" spans="2:17" x14ac:dyDescent="0.25">
      <c r="B184" s="368"/>
      <c r="C184" s="369"/>
      <c r="D184" s="369"/>
      <c r="E184" s="263"/>
      <c r="F184" s="263"/>
      <c r="G184" s="263"/>
      <c r="H184" s="263"/>
      <c r="I184" s="263"/>
      <c r="J184" s="263"/>
      <c r="K184" s="263"/>
      <c r="L184" s="263"/>
      <c r="M184" s="263"/>
      <c r="N184" s="263"/>
      <c r="O184" s="263"/>
      <c r="P184" s="263"/>
      <c r="Q184" s="263"/>
    </row>
    <row r="185" spans="2:17" x14ac:dyDescent="0.25">
      <c r="B185" s="368"/>
      <c r="C185" s="369"/>
      <c r="D185" s="369"/>
      <c r="E185" s="263"/>
      <c r="F185" s="263"/>
      <c r="G185" s="263"/>
      <c r="H185" s="263"/>
      <c r="I185" s="263"/>
      <c r="J185" s="263"/>
      <c r="K185" s="263"/>
      <c r="L185" s="263"/>
      <c r="M185" s="263"/>
      <c r="N185" s="263"/>
      <c r="O185" s="263"/>
      <c r="P185" s="263"/>
      <c r="Q185" s="263"/>
    </row>
    <row r="186" spans="2:17" x14ac:dyDescent="0.25">
      <c r="B186" s="368"/>
      <c r="C186" s="369"/>
      <c r="D186" s="369"/>
      <c r="E186" s="263"/>
      <c r="F186" s="263"/>
      <c r="G186" s="263"/>
      <c r="H186" s="263"/>
      <c r="I186" s="263"/>
      <c r="J186" s="263"/>
      <c r="K186" s="263"/>
      <c r="L186" s="263"/>
      <c r="M186" s="263"/>
      <c r="N186" s="263"/>
      <c r="O186" s="263"/>
      <c r="P186" s="263"/>
      <c r="Q186" s="263"/>
    </row>
    <row r="187" spans="2:17" x14ac:dyDescent="0.25">
      <c r="B187" s="368"/>
      <c r="C187" s="369"/>
      <c r="D187" s="369"/>
      <c r="E187" s="263"/>
      <c r="F187" s="263"/>
      <c r="G187" s="263"/>
      <c r="H187" s="263"/>
      <c r="I187" s="263"/>
      <c r="J187" s="263"/>
      <c r="K187" s="263"/>
      <c r="L187" s="263"/>
      <c r="M187" s="263"/>
      <c r="N187" s="263"/>
      <c r="O187" s="263"/>
      <c r="P187" s="263"/>
      <c r="Q187" s="263"/>
    </row>
    <row r="188" spans="2:17" x14ac:dyDescent="0.25">
      <c r="B188" s="368"/>
      <c r="C188" s="369"/>
      <c r="D188" s="369"/>
      <c r="E188" s="263"/>
      <c r="F188" s="263"/>
      <c r="G188" s="263"/>
      <c r="H188" s="263"/>
      <c r="I188" s="263"/>
      <c r="J188" s="263"/>
      <c r="K188" s="263"/>
      <c r="L188" s="263"/>
      <c r="M188" s="263"/>
      <c r="N188" s="263"/>
      <c r="O188" s="263"/>
      <c r="P188" s="263"/>
      <c r="Q188" s="263"/>
    </row>
    <row r="189" spans="2:17" x14ac:dyDescent="0.25">
      <c r="B189" s="368"/>
      <c r="C189" s="369"/>
      <c r="D189" s="369"/>
      <c r="E189" s="263"/>
      <c r="F189" s="263"/>
      <c r="G189" s="263"/>
      <c r="H189" s="263"/>
      <c r="I189" s="263"/>
      <c r="J189" s="263"/>
      <c r="K189" s="263"/>
      <c r="L189" s="263"/>
      <c r="M189" s="263"/>
      <c r="N189" s="263"/>
      <c r="O189" s="263"/>
      <c r="P189" s="263"/>
      <c r="Q189" s="263"/>
    </row>
    <row r="190" spans="2:17" x14ac:dyDescent="0.25">
      <c r="B190" s="368"/>
      <c r="C190" s="369"/>
      <c r="D190" s="369"/>
      <c r="E190" s="263"/>
      <c r="F190" s="263"/>
      <c r="G190" s="263"/>
      <c r="H190" s="263"/>
      <c r="I190" s="263"/>
      <c r="J190" s="263"/>
      <c r="K190" s="263"/>
      <c r="L190" s="263"/>
      <c r="M190" s="263"/>
      <c r="N190" s="263"/>
      <c r="O190" s="263"/>
      <c r="P190" s="263"/>
      <c r="Q190" s="263"/>
    </row>
    <row r="191" spans="2:17" x14ac:dyDescent="0.25">
      <c r="B191" s="368"/>
      <c r="C191" s="369"/>
      <c r="D191" s="369"/>
      <c r="E191" s="263"/>
      <c r="F191" s="263"/>
      <c r="G191" s="263"/>
      <c r="H191" s="263"/>
      <c r="I191" s="263"/>
      <c r="J191" s="263"/>
      <c r="K191" s="263"/>
      <c r="L191" s="263"/>
      <c r="M191" s="263"/>
      <c r="N191" s="263"/>
      <c r="O191" s="263"/>
      <c r="P191" s="263"/>
      <c r="Q191" s="263"/>
    </row>
    <row r="192" spans="2:17" x14ac:dyDescent="0.25">
      <c r="B192" s="368"/>
      <c r="C192" s="369"/>
      <c r="D192" s="369"/>
      <c r="E192" s="263"/>
      <c r="F192" s="263"/>
      <c r="G192" s="263"/>
      <c r="H192" s="263"/>
      <c r="I192" s="263"/>
      <c r="J192" s="263"/>
      <c r="K192" s="263"/>
      <c r="L192" s="263"/>
      <c r="M192" s="263"/>
      <c r="N192" s="263"/>
      <c r="O192" s="263"/>
      <c r="P192" s="263"/>
      <c r="Q192" s="263"/>
    </row>
    <row r="193" spans="2:17" x14ac:dyDescent="0.25">
      <c r="B193" s="368"/>
      <c r="C193" s="369"/>
      <c r="D193" s="369"/>
      <c r="E193" s="263"/>
      <c r="F193" s="263"/>
      <c r="G193" s="263"/>
      <c r="H193" s="263"/>
      <c r="I193" s="263"/>
      <c r="J193" s="263"/>
      <c r="K193" s="263"/>
      <c r="L193" s="263"/>
      <c r="M193" s="263"/>
      <c r="N193" s="263"/>
      <c r="O193" s="263"/>
      <c r="P193" s="263"/>
      <c r="Q193" s="263"/>
    </row>
    <row r="194" spans="2:17" x14ac:dyDescent="0.25">
      <c r="B194" s="368"/>
      <c r="C194" s="369"/>
      <c r="D194" s="369"/>
      <c r="E194" s="263"/>
      <c r="F194" s="263"/>
      <c r="G194" s="263"/>
      <c r="H194" s="263"/>
      <c r="I194" s="263"/>
      <c r="J194" s="263"/>
      <c r="K194" s="263"/>
      <c r="L194" s="263"/>
      <c r="M194" s="263"/>
      <c r="N194" s="263"/>
      <c r="O194" s="263"/>
      <c r="P194" s="263"/>
      <c r="Q194" s="263"/>
    </row>
    <row r="195" spans="2:17" x14ac:dyDescent="0.25">
      <c r="B195" s="368"/>
      <c r="C195" s="369"/>
      <c r="D195" s="369"/>
      <c r="E195" s="263"/>
      <c r="F195" s="263"/>
      <c r="G195" s="263"/>
      <c r="H195" s="263"/>
      <c r="I195" s="263"/>
      <c r="J195" s="263"/>
      <c r="K195" s="263"/>
      <c r="L195" s="263"/>
      <c r="M195" s="263"/>
      <c r="N195" s="263"/>
      <c r="O195" s="263"/>
      <c r="P195" s="263"/>
      <c r="Q195" s="263"/>
    </row>
    <row r="196" spans="2:17" x14ac:dyDescent="0.25">
      <c r="B196" s="368"/>
      <c r="C196" s="369"/>
      <c r="D196" s="369"/>
      <c r="E196" s="263"/>
      <c r="F196" s="263"/>
      <c r="G196" s="263"/>
      <c r="H196" s="263"/>
      <c r="I196" s="263"/>
      <c r="J196" s="263"/>
      <c r="K196" s="263"/>
      <c r="L196" s="263"/>
      <c r="M196" s="263"/>
      <c r="N196" s="263"/>
      <c r="O196" s="263"/>
      <c r="P196" s="263"/>
      <c r="Q196" s="263"/>
    </row>
    <row r="197" spans="2:17" x14ac:dyDescent="0.25">
      <c r="B197" s="368"/>
      <c r="C197" s="369"/>
      <c r="D197" s="369"/>
      <c r="E197" s="263"/>
      <c r="F197" s="263"/>
      <c r="G197" s="263"/>
      <c r="H197" s="263"/>
      <c r="I197" s="263"/>
      <c r="J197" s="263"/>
      <c r="K197" s="263"/>
      <c r="L197" s="263"/>
      <c r="M197" s="263"/>
      <c r="N197" s="263"/>
      <c r="O197" s="263"/>
      <c r="P197" s="263"/>
      <c r="Q197" s="263"/>
    </row>
    <row r="198" spans="2:17" x14ac:dyDescent="0.25">
      <c r="B198" s="368"/>
      <c r="C198" s="369"/>
      <c r="D198" s="369"/>
      <c r="E198" s="263"/>
      <c r="F198" s="263"/>
      <c r="G198" s="263"/>
      <c r="H198" s="263"/>
      <c r="I198" s="263"/>
      <c r="J198" s="263"/>
      <c r="K198" s="263"/>
      <c r="L198" s="263"/>
      <c r="M198" s="263"/>
      <c r="N198" s="263"/>
      <c r="O198" s="263"/>
      <c r="P198" s="263"/>
      <c r="Q198" s="263"/>
    </row>
    <row r="199" spans="2:17" x14ac:dyDescent="0.25">
      <c r="B199" s="368"/>
      <c r="C199" s="369"/>
      <c r="D199" s="369"/>
      <c r="E199" s="263"/>
      <c r="F199" s="263"/>
      <c r="G199" s="263"/>
      <c r="H199" s="263"/>
      <c r="I199" s="263"/>
      <c r="J199" s="263"/>
      <c r="K199" s="263"/>
      <c r="L199" s="263"/>
      <c r="M199" s="263"/>
      <c r="N199" s="263"/>
      <c r="O199" s="263"/>
      <c r="P199" s="263"/>
      <c r="Q199" s="263"/>
    </row>
    <row r="200" spans="2:17" x14ac:dyDescent="0.25">
      <c r="B200" s="368"/>
      <c r="C200" s="369"/>
      <c r="D200" s="369"/>
      <c r="E200" s="263"/>
      <c r="F200" s="263"/>
      <c r="G200" s="263"/>
      <c r="H200" s="263"/>
      <c r="I200" s="263"/>
      <c r="J200" s="263"/>
      <c r="K200" s="263"/>
      <c r="L200" s="263"/>
      <c r="M200" s="263"/>
      <c r="N200" s="263"/>
      <c r="O200" s="263"/>
      <c r="P200" s="263"/>
      <c r="Q200" s="263"/>
    </row>
    <row r="201" spans="2:17" x14ac:dyDescent="0.25">
      <c r="B201" s="368"/>
      <c r="C201" s="369"/>
      <c r="D201" s="369"/>
      <c r="E201" s="263"/>
      <c r="F201" s="263"/>
      <c r="G201" s="263"/>
      <c r="H201" s="263"/>
      <c r="I201" s="263"/>
      <c r="J201" s="263"/>
      <c r="K201" s="263"/>
      <c r="L201" s="263"/>
      <c r="M201" s="263"/>
      <c r="N201" s="263"/>
      <c r="O201" s="263"/>
      <c r="P201" s="263"/>
      <c r="Q201" s="263"/>
    </row>
    <row r="202" spans="2:17" x14ac:dyDescent="0.25">
      <c r="B202" s="368"/>
      <c r="C202" s="369"/>
      <c r="D202" s="369"/>
      <c r="E202" s="263"/>
      <c r="F202" s="263"/>
      <c r="G202" s="263"/>
      <c r="H202" s="263"/>
      <c r="I202" s="263"/>
      <c r="J202" s="263"/>
      <c r="K202" s="263"/>
      <c r="L202" s="263"/>
      <c r="M202" s="263"/>
      <c r="N202" s="263"/>
      <c r="O202" s="263"/>
      <c r="P202" s="263"/>
      <c r="Q202" s="263"/>
    </row>
    <row r="203" spans="2:17" x14ac:dyDescent="0.25">
      <c r="B203" s="368"/>
      <c r="C203" s="369"/>
      <c r="D203" s="369"/>
      <c r="E203" s="263"/>
      <c r="F203" s="263"/>
      <c r="G203" s="263"/>
      <c r="H203" s="263"/>
      <c r="I203" s="263"/>
      <c r="J203" s="263"/>
      <c r="K203" s="263"/>
      <c r="L203" s="263"/>
      <c r="M203" s="263"/>
      <c r="N203" s="263"/>
      <c r="O203" s="263"/>
      <c r="P203" s="263"/>
      <c r="Q203" s="263"/>
    </row>
    <row r="204" spans="2:17" x14ac:dyDescent="0.25">
      <c r="B204" s="368"/>
      <c r="C204" s="369"/>
      <c r="D204" s="369"/>
      <c r="E204" s="263"/>
      <c r="F204" s="263"/>
      <c r="G204" s="263"/>
      <c r="H204" s="263"/>
      <c r="I204" s="263"/>
      <c r="J204" s="263"/>
      <c r="K204" s="263"/>
      <c r="L204" s="263"/>
      <c r="M204" s="263"/>
      <c r="N204" s="263"/>
      <c r="O204" s="263"/>
      <c r="P204" s="263"/>
      <c r="Q204" s="263"/>
    </row>
    <row r="205" spans="2:17" x14ac:dyDescent="0.25">
      <c r="B205" s="368"/>
      <c r="C205" s="369"/>
      <c r="D205" s="369"/>
      <c r="E205" s="263"/>
      <c r="F205" s="263"/>
      <c r="G205" s="263"/>
      <c r="H205" s="263"/>
      <c r="I205" s="263"/>
      <c r="J205" s="263"/>
      <c r="K205" s="263"/>
      <c r="L205" s="263"/>
      <c r="M205" s="263"/>
      <c r="N205" s="263"/>
      <c r="O205" s="263"/>
      <c r="P205" s="263"/>
      <c r="Q205" s="263"/>
    </row>
    <row r="206" spans="2:17" x14ac:dyDescent="0.25">
      <c r="B206" s="368"/>
      <c r="C206" s="369"/>
      <c r="D206" s="369"/>
      <c r="E206" s="263"/>
      <c r="F206" s="263"/>
      <c r="G206" s="263"/>
      <c r="H206" s="263"/>
      <c r="I206" s="263"/>
      <c r="J206" s="263"/>
      <c r="K206" s="263"/>
      <c r="L206" s="263"/>
      <c r="M206" s="263"/>
      <c r="N206" s="263"/>
      <c r="O206" s="263"/>
      <c r="P206" s="263"/>
      <c r="Q206" s="263"/>
    </row>
    <row r="207" spans="2:17" x14ac:dyDescent="0.25">
      <c r="B207" s="368"/>
      <c r="C207" s="369"/>
      <c r="D207" s="369"/>
      <c r="E207" s="263"/>
      <c r="F207" s="263"/>
      <c r="G207" s="263"/>
      <c r="H207" s="263"/>
      <c r="I207" s="263"/>
      <c r="J207" s="263"/>
      <c r="K207" s="263"/>
      <c r="L207" s="263"/>
      <c r="M207" s="263"/>
      <c r="N207" s="263"/>
      <c r="O207" s="263"/>
      <c r="P207" s="263"/>
      <c r="Q207" s="263"/>
    </row>
    <row r="208" spans="2:17" x14ac:dyDescent="0.25">
      <c r="B208" s="368"/>
      <c r="C208" s="369"/>
      <c r="D208" s="369"/>
      <c r="E208" s="263"/>
      <c r="F208" s="263"/>
      <c r="G208" s="263"/>
      <c r="H208" s="263"/>
      <c r="I208" s="263"/>
      <c r="J208" s="263"/>
      <c r="K208" s="263"/>
      <c r="L208" s="263"/>
      <c r="M208" s="263"/>
      <c r="N208" s="263"/>
      <c r="O208" s="263"/>
      <c r="P208" s="263"/>
      <c r="Q208" s="263"/>
    </row>
    <row r="209" spans="2:17" x14ac:dyDescent="0.25">
      <c r="B209" s="368"/>
      <c r="C209" s="369"/>
      <c r="D209" s="369"/>
      <c r="E209" s="263"/>
      <c r="F209" s="263"/>
      <c r="G209" s="263"/>
      <c r="H209" s="263"/>
      <c r="I209" s="263"/>
      <c r="J209" s="263"/>
      <c r="K209" s="263"/>
      <c r="L209" s="263"/>
      <c r="M209" s="263"/>
      <c r="N209" s="263"/>
      <c r="O209" s="263"/>
      <c r="P209" s="263"/>
      <c r="Q209" s="263"/>
    </row>
    <row r="210" spans="2:17" x14ac:dyDescent="0.25">
      <c r="B210" s="368"/>
      <c r="C210" s="369"/>
      <c r="D210" s="369"/>
      <c r="E210" s="263"/>
      <c r="F210" s="263"/>
      <c r="G210" s="263"/>
      <c r="H210" s="263"/>
      <c r="I210" s="263"/>
      <c r="J210" s="263"/>
      <c r="K210" s="263"/>
      <c r="L210" s="263"/>
      <c r="M210" s="263"/>
      <c r="N210" s="263"/>
      <c r="O210" s="263"/>
      <c r="P210" s="263"/>
      <c r="Q210" s="263"/>
    </row>
    <row r="211" spans="2:17" x14ac:dyDescent="0.25">
      <c r="B211" s="368"/>
      <c r="C211" s="369"/>
      <c r="D211" s="369"/>
      <c r="E211" s="263"/>
      <c r="F211" s="263"/>
      <c r="G211" s="263"/>
      <c r="H211" s="263"/>
      <c r="I211" s="263"/>
      <c r="J211" s="263"/>
      <c r="K211" s="263"/>
      <c r="L211" s="263"/>
      <c r="M211" s="263"/>
      <c r="N211" s="263"/>
      <c r="O211" s="263"/>
      <c r="P211" s="263"/>
      <c r="Q211" s="263"/>
    </row>
    <row r="212" spans="2:17" x14ac:dyDescent="0.25">
      <c r="B212" s="368"/>
      <c r="C212" s="369"/>
      <c r="D212" s="369"/>
      <c r="E212" s="263"/>
      <c r="F212" s="263"/>
      <c r="G212" s="263"/>
      <c r="H212" s="263"/>
      <c r="I212" s="263"/>
      <c r="J212" s="263"/>
      <c r="K212" s="263"/>
      <c r="L212" s="263"/>
      <c r="M212" s="263"/>
      <c r="N212" s="263"/>
      <c r="O212" s="263"/>
      <c r="P212" s="263"/>
      <c r="Q212" s="263"/>
    </row>
    <row r="213" spans="2:17" x14ac:dyDescent="0.25">
      <c r="B213" s="368"/>
      <c r="C213" s="369"/>
      <c r="D213" s="369"/>
      <c r="E213" s="263"/>
      <c r="F213" s="263"/>
      <c r="G213" s="263"/>
      <c r="H213" s="263"/>
      <c r="I213" s="263"/>
      <c r="J213" s="263"/>
      <c r="K213" s="263"/>
      <c r="L213" s="263"/>
      <c r="M213" s="263"/>
      <c r="N213" s="263"/>
      <c r="O213" s="263"/>
      <c r="P213" s="263"/>
      <c r="Q213" s="263"/>
    </row>
    <row r="214" spans="2:17" x14ac:dyDescent="0.25">
      <c r="B214" s="368"/>
      <c r="C214" s="369"/>
      <c r="D214" s="369"/>
      <c r="E214" s="263"/>
      <c r="F214" s="263"/>
      <c r="G214" s="263"/>
      <c r="H214" s="263"/>
      <c r="I214" s="263"/>
      <c r="J214" s="263"/>
      <c r="K214" s="263"/>
      <c r="L214" s="263"/>
      <c r="M214" s="263"/>
      <c r="N214" s="263"/>
      <c r="O214" s="263"/>
      <c r="P214" s="263"/>
      <c r="Q214" s="263"/>
    </row>
    <row r="215" spans="2:17" x14ac:dyDescent="0.25">
      <c r="B215" s="368"/>
      <c r="C215" s="369"/>
      <c r="D215" s="369"/>
      <c r="E215" s="263"/>
      <c r="F215" s="263"/>
      <c r="G215" s="263"/>
      <c r="H215" s="263"/>
      <c r="I215" s="263"/>
      <c r="J215" s="263"/>
      <c r="K215" s="263"/>
      <c r="L215" s="263"/>
      <c r="M215" s="263"/>
      <c r="N215" s="263"/>
      <c r="O215" s="263"/>
      <c r="P215" s="263"/>
      <c r="Q215" s="263"/>
    </row>
    <row r="216" spans="2:17" x14ac:dyDescent="0.25">
      <c r="B216" s="368"/>
      <c r="C216" s="369"/>
      <c r="D216" s="369"/>
      <c r="E216" s="263"/>
      <c r="F216" s="263"/>
      <c r="G216" s="263"/>
      <c r="H216" s="263"/>
      <c r="I216" s="263"/>
      <c r="J216" s="263"/>
      <c r="K216" s="263"/>
      <c r="L216" s="263"/>
      <c r="M216" s="263"/>
      <c r="N216" s="263"/>
      <c r="O216" s="263"/>
      <c r="P216" s="263"/>
      <c r="Q216" s="263"/>
    </row>
    <row r="217" spans="2:17" x14ac:dyDescent="0.25">
      <c r="B217" s="368"/>
      <c r="C217" s="369"/>
      <c r="D217" s="369"/>
      <c r="E217" s="263"/>
      <c r="F217" s="263"/>
      <c r="G217" s="263"/>
      <c r="H217" s="263"/>
      <c r="I217" s="263"/>
      <c r="J217" s="263"/>
      <c r="K217" s="263"/>
      <c r="L217" s="263"/>
      <c r="M217" s="263"/>
      <c r="N217" s="263"/>
      <c r="O217" s="263"/>
      <c r="P217" s="263"/>
      <c r="Q217" s="263"/>
    </row>
    <row r="218" spans="2:17" x14ac:dyDescent="0.25">
      <c r="B218" s="368"/>
      <c r="C218" s="369"/>
      <c r="D218" s="369"/>
      <c r="E218" s="263"/>
      <c r="F218" s="263"/>
      <c r="G218" s="263"/>
      <c r="H218" s="263"/>
      <c r="I218" s="263"/>
      <c r="J218" s="263"/>
      <c r="K218" s="263"/>
      <c r="L218" s="263"/>
      <c r="M218" s="263"/>
      <c r="N218" s="263"/>
      <c r="O218" s="263"/>
      <c r="P218" s="263"/>
      <c r="Q218" s="263"/>
    </row>
    <row r="219" spans="2:17" x14ac:dyDescent="0.25">
      <c r="B219" s="368"/>
      <c r="C219" s="369"/>
      <c r="D219" s="369"/>
      <c r="E219" s="263"/>
      <c r="F219" s="263"/>
      <c r="G219" s="263"/>
      <c r="H219" s="263"/>
      <c r="I219" s="263"/>
      <c r="J219" s="263"/>
      <c r="K219" s="263"/>
      <c r="L219" s="263"/>
      <c r="M219" s="263"/>
      <c r="N219" s="263"/>
      <c r="O219" s="263"/>
      <c r="P219" s="263"/>
      <c r="Q219" s="263"/>
    </row>
    <row r="220" spans="2:17" x14ac:dyDescent="0.25">
      <c r="B220" s="368"/>
      <c r="C220" s="369"/>
      <c r="D220" s="369"/>
      <c r="E220" s="263"/>
      <c r="F220" s="263"/>
      <c r="G220" s="263"/>
      <c r="H220" s="263"/>
      <c r="I220" s="263"/>
      <c r="J220" s="263"/>
      <c r="K220" s="263"/>
      <c r="L220" s="263"/>
      <c r="M220" s="263"/>
      <c r="N220" s="263"/>
      <c r="O220" s="263"/>
      <c r="P220" s="263"/>
      <c r="Q220" s="263"/>
    </row>
    <row r="221" spans="2:17" x14ac:dyDescent="0.25">
      <c r="B221" s="368"/>
      <c r="C221" s="369"/>
      <c r="D221" s="369"/>
      <c r="E221" s="263"/>
      <c r="F221" s="263"/>
      <c r="G221" s="263"/>
      <c r="H221" s="263"/>
      <c r="I221" s="263"/>
      <c r="J221" s="263"/>
      <c r="K221" s="263"/>
      <c r="L221" s="263"/>
      <c r="M221" s="263"/>
      <c r="N221" s="263"/>
      <c r="O221" s="263"/>
      <c r="P221" s="263"/>
      <c r="Q221" s="263"/>
    </row>
    <row r="222" spans="2:17" x14ac:dyDescent="0.25">
      <c r="B222" s="368"/>
      <c r="C222" s="369"/>
      <c r="D222" s="369"/>
      <c r="E222" s="263"/>
      <c r="F222" s="263"/>
      <c r="G222" s="263"/>
      <c r="H222" s="263"/>
      <c r="I222" s="263"/>
      <c r="J222" s="263"/>
      <c r="K222" s="263"/>
      <c r="L222" s="263"/>
      <c r="M222" s="263"/>
      <c r="N222" s="263"/>
      <c r="O222" s="263"/>
      <c r="P222" s="263"/>
      <c r="Q222" s="263"/>
    </row>
    <row r="223" spans="2:17" x14ac:dyDescent="0.25">
      <c r="B223" s="368"/>
      <c r="C223" s="369"/>
      <c r="D223" s="369"/>
      <c r="E223" s="263"/>
      <c r="F223" s="263"/>
      <c r="G223" s="263"/>
      <c r="H223" s="263"/>
      <c r="I223" s="263"/>
      <c r="J223" s="263"/>
      <c r="K223" s="263"/>
      <c r="L223" s="263"/>
      <c r="M223" s="263"/>
      <c r="N223" s="263"/>
      <c r="O223" s="263"/>
      <c r="P223" s="263"/>
      <c r="Q223" s="263"/>
    </row>
    <row r="224" spans="2:17" x14ac:dyDescent="0.25">
      <c r="B224" s="368"/>
      <c r="C224" s="369"/>
      <c r="D224" s="369"/>
      <c r="E224" s="263"/>
      <c r="F224" s="263"/>
      <c r="G224" s="263"/>
      <c r="H224" s="263"/>
      <c r="I224" s="263"/>
      <c r="J224" s="263"/>
      <c r="K224" s="263"/>
      <c r="L224" s="263"/>
      <c r="M224" s="263"/>
      <c r="N224" s="263"/>
      <c r="O224" s="263"/>
      <c r="P224" s="263"/>
      <c r="Q224" s="263"/>
    </row>
    <row r="225" spans="2:17" x14ac:dyDescent="0.25">
      <c r="B225" s="368"/>
      <c r="C225" s="369"/>
      <c r="D225" s="369"/>
      <c r="E225" s="263"/>
      <c r="F225" s="263"/>
      <c r="G225" s="263"/>
      <c r="H225" s="263"/>
      <c r="I225" s="263"/>
      <c r="J225" s="263"/>
      <c r="K225" s="263"/>
      <c r="L225" s="263"/>
      <c r="M225" s="263"/>
      <c r="N225" s="263"/>
      <c r="O225" s="263"/>
      <c r="P225" s="263"/>
      <c r="Q225" s="263"/>
    </row>
    <row r="226" spans="2:17" x14ac:dyDescent="0.25">
      <c r="B226" s="368"/>
      <c r="C226" s="369"/>
      <c r="D226" s="369"/>
      <c r="E226" s="263"/>
      <c r="F226" s="263"/>
      <c r="G226" s="263"/>
      <c r="H226" s="263"/>
      <c r="I226" s="263"/>
      <c r="J226" s="263"/>
      <c r="K226" s="263"/>
      <c r="L226" s="263"/>
      <c r="M226" s="263"/>
      <c r="N226" s="263"/>
      <c r="O226" s="263"/>
      <c r="P226" s="263"/>
      <c r="Q226" s="263"/>
    </row>
    <row r="227" spans="2:17" x14ac:dyDescent="0.25">
      <c r="B227" s="368"/>
      <c r="C227" s="369"/>
      <c r="D227" s="369"/>
      <c r="E227" s="263"/>
      <c r="F227" s="263"/>
      <c r="G227" s="263"/>
      <c r="H227" s="263"/>
      <c r="I227" s="263"/>
      <c r="J227" s="263"/>
      <c r="K227" s="263"/>
      <c r="L227" s="263"/>
      <c r="M227" s="263"/>
      <c r="N227" s="263"/>
      <c r="O227" s="263"/>
      <c r="P227" s="263"/>
      <c r="Q227" s="263"/>
    </row>
    <row r="228" spans="2:17" x14ac:dyDescent="0.25">
      <c r="B228" s="368"/>
      <c r="C228" s="369"/>
      <c r="D228" s="369"/>
      <c r="E228" s="263"/>
      <c r="F228" s="263"/>
      <c r="G228" s="263"/>
      <c r="H228" s="263"/>
      <c r="I228" s="263"/>
      <c r="J228" s="263"/>
      <c r="K228" s="263"/>
      <c r="L228" s="263"/>
      <c r="M228" s="263"/>
      <c r="N228" s="263"/>
      <c r="O228" s="263"/>
      <c r="P228" s="263"/>
      <c r="Q228" s="263"/>
    </row>
    <row r="229" spans="2:17" x14ac:dyDescent="0.25">
      <c r="B229" s="368"/>
      <c r="C229" s="369"/>
      <c r="D229" s="369"/>
      <c r="E229" s="263"/>
      <c r="F229" s="263"/>
      <c r="G229" s="263"/>
      <c r="H229" s="263"/>
      <c r="I229" s="263"/>
      <c r="J229" s="263"/>
      <c r="K229" s="263"/>
      <c r="L229" s="263"/>
      <c r="M229" s="263"/>
      <c r="N229" s="263"/>
      <c r="O229" s="263"/>
      <c r="P229" s="263"/>
      <c r="Q229" s="263"/>
    </row>
    <row r="230" spans="2:17" x14ac:dyDescent="0.25">
      <c r="B230" s="368"/>
      <c r="C230" s="369"/>
      <c r="D230" s="369"/>
      <c r="E230" s="263"/>
      <c r="F230" s="263"/>
      <c r="G230" s="263"/>
      <c r="H230" s="263"/>
      <c r="I230" s="263"/>
      <c r="J230" s="263"/>
      <c r="K230" s="263"/>
      <c r="L230" s="263"/>
      <c r="M230" s="263"/>
      <c r="N230" s="263"/>
      <c r="O230" s="263"/>
      <c r="P230" s="263"/>
      <c r="Q230" s="263"/>
    </row>
    <row r="231" spans="2:17" x14ac:dyDescent="0.25">
      <c r="B231" s="368"/>
      <c r="C231" s="369"/>
      <c r="D231" s="369"/>
      <c r="E231" s="263"/>
      <c r="F231" s="263"/>
      <c r="G231" s="263"/>
      <c r="H231" s="263"/>
      <c r="I231" s="263"/>
      <c r="J231" s="263"/>
      <c r="K231" s="263"/>
      <c r="L231" s="263"/>
      <c r="M231" s="263"/>
      <c r="N231" s="263"/>
      <c r="O231" s="263"/>
      <c r="P231" s="263"/>
      <c r="Q231" s="263"/>
    </row>
    <row r="232" spans="2:17" x14ac:dyDescent="0.25">
      <c r="B232" s="368"/>
      <c r="C232" s="369"/>
      <c r="D232" s="369"/>
      <c r="E232" s="263"/>
      <c r="F232" s="263"/>
      <c r="G232" s="263"/>
      <c r="H232" s="263"/>
      <c r="I232" s="263"/>
      <c r="J232" s="263"/>
      <c r="K232" s="263"/>
      <c r="L232" s="263"/>
      <c r="M232" s="263"/>
      <c r="N232" s="263"/>
      <c r="O232" s="263"/>
      <c r="P232" s="263"/>
      <c r="Q232" s="263"/>
    </row>
    <row r="233" spans="2:17" x14ac:dyDescent="0.25">
      <c r="B233" s="368"/>
      <c r="C233" s="369"/>
      <c r="D233" s="369"/>
      <c r="E233" s="263"/>
      <c r="F233" s="263"/>
      <c r="G233" s="263"/>
      <c r="H233" s="263"/>
      <c r="I233" s="263"/>
      <c r="J233" s="263"/>
      <c r="K233" s="263"/>
      <c r="L233" s="263"/>
      <c r="M233" s="263"/>
      <c r="N233" s="263"/>
      <c r="O233" s="263"/>
      <c r="P233" s="263"/>
      <c r="Q233" s="263"/>
    </row>
    <row r="234" spans="2:17" x14ac:dyDescent="0.25">
      <c r="B234" s="368"/>
      <c r="C234" s="369"/>
      <c r="D234" s="369"/>
      <c r="E234" s="263"/>
      <c r="F234" s="263"/>
      <c r="G234" s="263"/>
      <c r="H234" s="263"/>
      <c r="I234" s="263"/>
      <c r="J234" s="263"/>
      <c r="K234" s="263"/>
      <c r="L234" s="263"/>
      <c r="M234" s="263"/>
      <c r="N234" s="263"/>
      <c r="O234" s="263"/>
      <c r="P234" s="263"/>
      <c r="Q234" s="263"/>
    </row>
    <row r="235" spans="2:17" x14ac:dyDescent="0.25">
      <c r="B235" s="368"/>
      <c r="C235" s="369"/>
      <c r="D235" s="369"/>
      <c r="E235" s="263"/>
      <c r="F235" s="263"/>
      <c r="G235" s="263"/>
      <c r="H235" s="263"/>
      <c r="I235" s="263"/>
      <c r="J235" s="263"/>
      <c r="K235" s="263"/>
      <c r="L235" s="263"/>
      <c r="M235" s="263"/>
      <c r="N235" s="263"/>
      <c r="O235" s="263"/>
      <c r="P235" s="263"/>
      <c r="Q235" s="263"/>
    </row>
    <row r="236" spans="2:17" x14ac:dyDescent="0.25">
      <c r="B236" s="368"/>
      <c r="C236" s="369"/>
      <c r="D236" s="369"/>
      <c r="E236" s="263"/>
      <c r="F236" s="263"/>
      <c r="G236" s="263"/>
      <c r="H236" s="263"/>
      <c r="I236" s="263"/>
      <c r="J236" s="263"/>
      <c r="K236" s="263"/>
      <c r="L236" s="263"/>
      <c r="M236" s="263"/>
      <c r="N236" s="263"/>
      <c r="O236" s="263"/>
      <c r="P236" s="263"/>
      <c r="Q236" s="263"/>
    </row>
    <row r="237" spans="2:17" x14ac:dyDescent="0.25">
      <c r="B237" s="368"/>
      <c r="C237" s="369"/>
      <c r="D237" s="369"/>
      <c r="E237" s="263"/>
      <c r="F237" s="263"/>
      <c r="G237" s="263"/>
      <c r="H237" s="263"/>
      <c r="I237" s="263"/>
      <c r="J237" s="263"/>
      <c r="K237" s="263"/>
      <c r="L237" s="263"/>
      <c r="M237" s="263"/>
      <c r="N237" s="263"/>
      <c r="O237" s="263"/>
      <c r="P237" s="263"/>
      <c r="Q237" s="263"/>
    </row>
    <row r="238" spans="2:17" x14ac:dyDescent="0.25">
      <c r="B238" s="368"/>
      <c r="C238" s="369"/>
      <c r="D238" s="369"/>
      <c r="E238" s="263"/>
      <c r="F238" s="263"/>
      <c r="G238" s="263"/>
      <c r="H238" s="263"/>
      <c r="I238" s="263"/>
      <c r="J238" s="263"/>
      <c r="K238" s="263"/>
      <c r="L238" s="263"/>
      <c r="M238" s="263"/>
      <c r="N238" s="263"/>
      <c r="O238" s="263"/>
      <c r="P238" s="263"/>
      <c r="Q238" s="263"/>
    </row>
    <row r="239" spans="2:17" x14ac:dyDescent="0.25">
      <c r="B239" s="368"/>
      <c r="C239" s="369"/>
      <c r="D239" s="369"/>
      <c r="E239" s="263"/>
      <c r="F239" s="263"/>
      <c r="G239" s="263"/>
      <c r="H239" s="263"/>
      <c r="I239" s="263"/>
      <c r="J239" s="263"/>
      <c r="K239" s="263"/>
      <c r="L239" s="263"/>
      <c r="M239" s="263"/>
      <c r="N239" s="263"/>
      <c r="O239" s="263"/>
      <c r="P239" s="263"/>
      <c r="Q239" s="263"/>
    </row>
    <row r="240" spans="2:17" x14ac:dyDescent="0.25">
      <c r="B240" s="368"/>
      <c r="C240" s="369"/>
      <c r="D240" s="369"/>
      <c r="E240" s="263"/>
      <c r="F240" s="263"/>
      <c r="G240" s="263"/>
      <c r="H240" s="263"/>
      <c r="I240" s="263"/>
      <c r="J240" s="263"/>
      <c r="K240" s="263"/>
      <c r="L240" s="263"/>
      <c r="M240" s="263"/>
      <c r="N240" s="263"/>
      <c r="O240" s="263"/>
      <c r="P240" s="263"/>
      <c r="Q240" s="263"/>
    </row>
    <row r="241" spans="2:17" x14ac:dyDescent="0.25">
      <c r="B241" s="368"/>
      <c r="C241" s="369"/>
      <c r="D241" s="369"/>
      <c r="E241" s="263"/>
      <c r="F241" s="263"/>
      <c r="G241" s="263"/>
      <c r="H241" s="263"/>
      <c r="I241" s="263"/>
      <c r="J241" s="263"/>
      <c r="K241" s="263"/>
      <c r="L241" s="263"/>
      <c r="M241" s="263"/>
      <c r="N241" s="263"/>
      <c r="O241" s="263"/>
      <c r="P241" s="263"/>
      <c r="Q241" s="263"/>
    </row>
    <row r="242" spans="2:17" x14ac:dyDescent="0.25">
      <c r="B242" s="368"/>
      <c r="C242" s="369"/>
      <c r="D242" s="369"/>
      <c r="E242" s="263"/>
      <c r="F242" s="263"/>
      <c r="G242" s="263"/>
      <c r="H242" s="263"/>
      <c r="I242" s="263"/>
      <c r="J242" s="263"/>
      <c r="K242" s="263"/>
      <c r="L242" s="263"/>
      <c r="M242" s="263"/>
      <c r="N242" s="263"/>
      <c r="O242" s="263"/>
      <c r="P242" s="263"/>
      <c r="Q242" s="263"/>
    </row>
    <row r="243" spans="2:17" x14ac:dyDescent="0.25">
      <c r="B243" s="368"/>
      <c r="C243" s="369"/>
      <c r="D243" s="369"/>
      <c r="E243" s="263"/>
      <c r="F243" s="263"/>
      <c r="G243" s="263"/>
      <c r="H243" s="263"/>
      <c r="I243" s="263"/>
      <c r="J243" s="263"/>
      <c r="K243" s="263"/>
      <c r="L243" s="263"/>
      <c r="M243" s="263"/>
      <c r="N243" s="263"/>
      <c r="O243" s="263"/>
      <c r="P243" s="263"/>
      <c r="Q243" s="263"/>
    </row>
    <row r="244" spans="2:17" x14ac:dyDescent="0.25">
      <c r="B244" s="368"/>
      <c r="C244" s="369"/>
      <c r="D244" s="369"/>
      <c r="E244" s="263"/>
      <c r="F244" s="263"/>
      <c r="G244" s="263"/>
      <c r="H244" s="263"/>
      <c r="I244" s="263"/>
      <c r="J244" s="263"/>
      <c r="K244" s="263"/>
      <c r="L244" s="263"/>
      <c r="M244" s="263"/>
      <c r="N244" s="263"/>
      <c r="O244" s="263"/>
      <c r="P244" s="263"/>
      <c r="Q244" s="263"/>
    </row>
    <row r="245" spans="2:17" x14ac:dyDescent="0.25">
      <c r="B245" s="368"/>
      <c r="C245" s="369"/>
      <c r="D245" s="369"/>
      <c r="E245" s="263"/>
      <c r="F245" s="263"/>
      <c r="G245" s="263"/>
      <c r="H245" s="263"/>
      <c r="I245" s="263"/>
      <c r="J245" s="263"/>
      <c r="K245" s="263"/>
      <c r="L245" s="263"/>
      <c r="M245" s="263"/>
      <c r="N245" s="263"/>
      <c r="O245" s="263"/>
      <c r="P245" s="263"/>
      <c r="Q245" s="263"/>
    </row>
    <row r="246" spans="2:17" x14ac:dyDescent="0.25">
      <c r="B246" s="368"/>
      <c r="C246" s="369"/>
      <c r="D246" s="369"/>
      <c r="E246" s="263"/>
      <c r="F246" s="263"/>
      <c r="G246" s="263"/>
      <c r="H246" s="263"/>
      <c r="I246" s="263"/>
      <c r="J246" s="263"/>
      <c r="K246" s="263"/>
      <c r="L246" s="263"/>
      <c r="M246" s="263"/>
      <c r="N246" s="263"/>
      <c r="O246" s="263"/>
      <c r="P246" s="263"/>
      <c r="Q246" s="263"/>
    </row>
    <row r="247" spans="2:17" x14ac:dyDescent="0.25">
      <c r="B247" s="368"/>
      <c r="C247" s="369"/>
      <c r="D247" s="369"/>
      <c r="E247" s="263"/>
      <c r="F247" s="263"/>
      <c r="G247" s="263"/>
      <c r="H247" s="263"/>
      <c r="I247" s="263"/>
      <c r="J247" s="263"/>
      <c r="K247" s="263"/>
      <c r="L247" s="263"/>
      <c r="M247" s="263"/>
      <c r="N247" s="263"/>
      <c r="O247" s="263"/>
      <c r="P247" s="263"/>
      <c r="Q247" s="263"/>
    </row>
    <row r="248" spans="2:17" x14ac:dyDescent="0.25">
      <c r="B248" s="368"/>
      <c r="C248" s="369"/>
      <c r="D248" s="369"/>
      <c r="E248" s="263"/>
      <c r="F248" s="263"/>
      <c r="G248" s="263"/>
      <c r="H248" s="263"/>
      <c r="I248" s="263"/>
      <c r="J248" s="263"/>
      <c r="K248" s="263"/>
      <c r="L248" s="263"/>
      <c r="M248" s="263"/>
      <c r="N248" s="263"/>
      <c r="O248" s="263"/>
      <c r="P248" s="263"/>
      <c r="Q248" s="263"/>
    </row>
    <row r="249" spans="2:17" x14ac:dyDescent="0.25">
      <c r="B249" s="368"/>
      <c r="C249" s="369"/>
      <c r="D249" s="369"/>
      <c r="E249" s="263"/>
      <c r="F249" s="263"/>
      <c r="G249" s="263"/>
      <c r="H249" s="263"/>
      <c r="I249" s="263"/>
      <c r="J249" s="263"/>
      <c r="K249" s="263"/>
      <c r="L249" s="263"/>
      <c r="M249" s="263"/>
      <c r="N249" s="263"/>
      <c r="O249" s="263"/>
      <c r="P249" s="263"/>
      <c r="Q249" s="263"/>
    </row>
    <row r="250" spans="2:17" x14ac:dyDescent="0.25">
      <c r="B250" s="368"/>
      <c r="C250" s="369"/>
      <c r="D250" s="369"/>
      <c r="E250" s="263"/>
      <c r="F250" s="263"/>
      <c r="G250" s="263"/>
      <c r="H250" s="263"/>
      <c r="I250" s="263"/>
      <c r="J250" s="263"/>
      <c r="K250" s="263"/>
      <c r="L250" s="263"/>
      <c r="M250" s="263"/>
      <c r="N250" s="263"/>
      <c r="O250" s="263"/>
      <c r="P250" s="263"/>
      <c r="Q250" s="263"/>
    </row>
    <row r="251" spans="2:17" x14ac:dyDescent="0.25">
      <c r="B251" s="368"/>
      <c r="C251" s="369"/>
      <c r="D251" s="369"/>
      <c r="E251" s="263"/>
      <c r="F251" s="263"/>
      <c r="G251" s="263"/>
      <c r="H251" s="263"/>
      <c r="I251" s="263"/>
      <c r="J251" s="263"/>
      <c r="K251" s="263"/>
      <c r="L251" s="263"/>
      <c r="M251" s="263"/>
      <c r="N251" s="263"/>
      <c r="O251" s="263"/>
      <c r="P251" s="263"/>
      <c r="Q251" s="263"/>
    </row>
    <row r="252" spans="2:17" x14ac:dyDescent="0.25">
      <c r="B252" s="368"/>
      <c r="C252" s="369"/>
      <c r="D252" s="369"/>
      <c r="E252" s="263"/>
      <c r="F252" s="263"/>
      <c r="G252" s="263"/>
      <c r="H252" s="263"/>
      <c r="I252" s="263"/>
      <c r="J252" s="263"/>
      <c r="K252" s="263"/>
      <c r="L252" s="263"/>
      <c r="M252" s="263"/>
      <c r="N252" s="263"/>
      <c r="O252" s="263"/>
      <c r="P252" s="263"/>
      <c r="Q252" s="263"/>
    </row>
    <row r="253" spans="2:17" x14ac:dyDescent="0.25">
      <c r="B253" s="368"/>
      <c r="C253" s="369"/>
      <c r="D253" s="369"/>
      <c r="E253" s="263"/>
      <c r="F253" s="263"/>
      <c r="G253" s="263"/>
      <c r="H253" s="263"/>
      <c r="I253" s="263"/>
      <c r="J253" s="263"/>
      <c r="K253" s="263"/>
      <c r="L253" s="263"/>
      <c r="M253" s="263"/>
      <c r="N253" s="263"/>
      <c r="O253" s="263"/>
      <c r="P253" s="263"/>
      <c r="Q253" s="263"/>
    </row>
    <row r="254" spans="2:17" x14ac:dyDescent="0.25">
      <c r="B254" s="368"/>
      <c r="C254" s="369"/>
      <c r="D254" s="369"/>
      <c r="E254" s="263"/>
      <c r="F254" s="263"/>
      <c r="G254" s="263"/>
      <c r="H254" s="263"/>
      <c r="I254" s="263"/>
      <c r="J254" s="263"/>
      <c r="K254" s="263"/>
      <c r="L254" s="263"/>
      <c r="M254" s="263"/>
      <c r="N254" s="263"/>
      <c r="O254" s="263"/>
      <c r="P254" s="263"/>
      <c r="Q254" s="263"/>
    </row>
    <row r="255" spans="2:17" x14ac:dyDescent="0.25">
      <c r="B255" s="368"/>
      <c r="C255" s="369"/>
      <c r="D255" s="369"/>
      <c r="E255" s="263"/>
      <c r="F255" s="263"/>
      <c r="G255" s="263"/>
      <c r="H255" s="263"/>
      <c r="I255" s="263"/>
      <c r="J255" s="263"/>
      <c r="K255" s="263"/>
      <c r="L255" s="263"/>
      <c r="M255" s="263"/>
      <c r="N255" s="263"/>
      <c r="O255" s="263"/>
      <c r="P255" s="263"/>
      <c r="Q255" s="263"/>
    </row>
    <row r="256" spans="2:17" x14ac:dyDescent="0.25">
      <c r="B256" s="368"/>
      <c r="C256" s="369"/>
      <c r="D256" s="369"/>
      <c r="E256" s="263"/>
      <c r="F256" s="263"/>
      <c r="G256" s="263"/>
      <c r="H256" s="263"/>
      <c r="I256" s="263"/>
      <c r="J256" s="263"/>
      <c r="K256" s="263"/>
      <c r="L256" s="263"/>
      <c r="M256" s="263"/>
      <c r="N256" s="263"/>
      <c r="O256" s="263"/>
      <c r="P256" s="263"/>
      <c r="Q256" s="263"/>
    </row>
    <row r="257" spans="2:17" x14ac:dyDescent="0.25">
      <c r="B257" s="368"/>
      <c r="C257" s="369"/>
      <c r="D257" s="369"/>
      <c r="E257" s="263"/>
      <c r="F257" s="263"/>
      <c r="G257" s="263"/>
      <c r="H257" s="263"/>
      <c r="I257" s="263"/>
      <c r="J257" s="263"/>
      <c r="K257" s="263"/>
      <c r="L257" s="263"/>
      <c r="M257" s="263"/>
      <c r="N257" s="263"/>
      <c r="O257" s="263"/>
      <c r="P257" s="263"/>
      <c r="Q257" s="263"/>
    </row>
    <row r="258" spans="2:17" x14ac:dyDescent="0.25">
      <c r="B258" s="368"/>
      <c r="C258" s="369"/>
      <c r="D258" s="369"/>
      <c r="E258" s="263"/>
      <c r="F258" s="263"/>
      <c r="G258" s="263"/>
      <c r="H258" s="263"/>
      <c r="I258" s="263"/>
      <c r="J258" s="263"/>
      <c r="K258" s="263"/>
      <c r="L258" s="263"/>
      <c r="M258" s="263"/>
      <c r="N258" s="263"/>
      <c r="O258" s="263"/>
      <c r="P258" s="263"/>
      <c r="Q258" s="263"/>
    </row>
    <row r="259" spans="2:17" x14ac:dyDescent="0.25">
      <c r="B259" s="368"/>
      <c r="C259" s="369"/>
      <c r="D259" s="369"/>
      <c r="E259" s="263"/>
      <c r="F259" s="263"/>
      <c r="G259" s="263"/>
      <c r="H259" s="263"/>
      <c r="I259" s="263"/>
      <c r="J259" s="263"/>
      <c r="K259" s="263"/>
      <c r="L259" s="263"/>
      <c r="M259" s="263"/>
      <c r="N259" s="263"/>
      <c r="O259" s="263"/>
      <c r="P259" s="263"/>
      <c r="Q259" s="263"/>
    </row>
    <row r="260" spans="2:17" x14ac:dyDescent="0.25">
      <c r="B260" s="368"/>
      <c r="C260" s="369"/>
      <c r="D260" s="369"/>
      <c r="E260" s="263"/>
      <c r="F260" s="263"/>
      <c r="G260" s="263"/>
      <c r="H260" s="263"/>
      <c r="I260" s="263"/>
      <c r="J260" s="263"/>
      <c r="K260" s="263"/>
      <c r="L260" s="263"/>
      <c r="M260" s="263"/>
      <c r="N260" s="263"/>
      <c r="O260" s="263"/>
      <c r="P260" s="263"/>
      <c r="Q260" s="263"/>
    </row>
    <row r="261" spans="2:17" x14ac:dyDescent="0.25">
      <c r="B261" s="368"/>
      <c r="C261" s="369"/>
      <c r="D261" s="369"/>
      <c r="E261" s="263"/>
      <c r="F261" s="263"/>
      <c r="G261" s="263"/>
      <c r="H261" s="263"/>
      <c r="I261" s="263"/>
      <c r="J261" s="263"/>
      <c r="K261" s="263"/>
      <c r="L261" s="263"/>
      <c r="M261" s="263"/>
      <c r="N261" s="263"/>
      <c r="O261" s="263"/>
      <c r="P261" s="263"/>
      <c r="Q261" s="263"/>
    </row>
    <row r="262" spans="2:17" x14ac:dyDescent="0.25">
      <c r="B262" s="368"/>
      <c r="C262" s="369"/>
      <c r="D262" s="369"/>
      <c r="E262" s="263"/>
      <c r="F262" s="263"/>
      <c r="G262" s="263"/>
      <c r="H262" s="263"/>
      <c r="I262" s="263"/>
      <c r="J262" s="263"/>
      <c r="K262" s="263"/>
      <c r="L262" s="263"/>
      <c r="M262" s="263"/>
      <c r="N262" s="263"/>
      <c r="O262" s="263"/>
      <c r="P262" s="263"/>
      <c r="Q262" s="263"/>
    </row>
    <row r="263" spans="2:17" x14ac:dyDescent="0.25">
      <c r="B263" s="368"/>
      <c r="C263" s="369"/>
      <c r="D263" s="369"/>
      <c r="E263" s="263"/>
      <c r="F263" s="263"/>
      <c r="G263" s="263"/>
      <c r="H263" s="263"/>
      <c r="I263" s="263"/>
      <c r="J263" s="263"/>
      <c r="K263" s="263"/>
      <c r="L263" s="263"/>
      <c r="M263" s="263"/>
      <c r="N263" s="263"/>
      <c r="O263" s="263"/>
      <c r="P263" s="263"/>
      <c r="Q263" s="263"/>
    </row>
    <row r="264" spans="2:17" x14ac:dyDescent="0.25">
      <c r="B264" s="368"/>
      <c r="C264" s="369"/>
      <c r="D264" s="369"/>
      <c r="E264" s="263"/>
      <c r="F264" s="263"/>
      <c r="G264" s="263"/>
      <c r="H264" s="263"/>
      <c r="I264" s="263"/>
      <c r="J264" s="263"/>
      <c r="K264" s="263"/>
      <c r="L264" s="263"/>
      <c r="M264" s="263"/>
      <c r="N264" s="263"/>
      <c r="O264" s="263"/>
      <c r="P264" s="263"/>
      <c r="Q264" s="263"/>
    </row>
    <row r="265" spans="2:17" x14ac:dyDescent="0.25">
      <c r="B265" s="368"/>
      <c r="C265" s="369"/>
      <c r="D265" s="369"/>
      <c r="E265" s="263"/>
      <c r="F265" s="263"/>
      <c r="G265" s="263"/>
      <c r="H265" s="263"/>
      <c r="I265" s="263"/>
      <c r="J265" s="263"/>
      <c r="K265" s="263"/>
      <c r="L265" s="263"/>
      <c r="M265" s="263"/>
      <c r="N265" s="263"/>
      <c r="O265" s="263"/>
      <c r="P265" s="263"/>
      <c r="Q265" s="263"/>
    </row>
    <row r="266" spans="2:17" x14ac:dyDescent="0.25">
      <c r="B266" s="368"/>
      <c r="C266" s="369"/>
      <c r="D266" s="369"/>
      <c r="E266" s="263"/>
      <c r="F266" s="263"/>
      <c r="G266" s="263"/>
      <c r="H266" s="263"/>
      <c r="I266" s="263"/>
      <c r="J266" s="263"/>
      <c r="K266" s="263"/>
      <c r="L266" s="263"/>
      <c r="M266" s="263"/>
      <c r="N266" s="263"/>
      <c r="O266" s="263"/>
      <c r="P266" s="263"/>
      <c r="Q266" s="263"/>
    </row>
    <row r="267" spans="2:17" x14ac:dyDescent="0.25">
      <c r="B267" s="368"/>
      <c r="C267" s="369"/>
      <c r="D267" s="369"/>
      <c r="E267" s="263"/>
      <c r="F267" s="263"/>
      <c r="G267" s="263"/>
      <c r="H267" s="263"/>
      <c r="I267" s="263"/>
      <c r="J267" s="263"/>
      <c r="K267" s="263"/>
      <c r="L267" s="263"/>
      <c r="M267" s="263"/>
      <c r="N267" s="263"/>
      <c r="O267" s="263"/>
      <c r="P267" s="263"/>
      <c r="Q267" s="263"/>
    </row>
    <row r="268" spans="2:17" x14ac:dyDescent="0.25">
      <c r="B268" s="368"/>
      <c r="C268" s="369"/>
      <c r="D268" s="369"/>
      <c r="E268" s="263"/>
      <c r="F268" s="263"/>
      <c r="G268" s="263"/>
      <c r="H268" s="263"/>
      <c r="I268" s="263"/>
      <c r="J268" s="263"/>
      <c r="K268" s="263"/>
      <c r="L268" s="263"/>
      <c r="M268" s="263"/>
      <c r="N268" s="263"/>
      <c r="O268" s="263"/>
      <c r="P268" s="263"/>
      <c r="Q268" s="263"/>
    </row>
    <row r="269" spans="2:17" x14ac:dyDescent="0.25">
      <c r="B269" s="368"/>
      <c r="C269" s="369"/>
      <c r="D269" s="369"/>
      <c r="E269" s="263"/>
      <c r="F269" s="263"/>
      <c r="G269" s="263"/>
      <c r="H269" s="263"/>
      <c r="I269" s="263"/>
      <c r="J269" s="263"/>
      <c r="K269" s="263"/>
      <c r="L269" s="263"/>
      <c r="M269" s="263"/>
      <c r="N269" s="263"/>
      <c r="O269" s="263"/>
      <c r="P269" s="263"/>
      <c r="Q269" s="263"/>
    </row>
    <row r="270" spans="2:17" x14ac:dyDescent="0.25">
      <c r="B270" s="368"/>
      <c r="C270" s="369"/>
      <c r="D270" s="369"/>
      <c r="E270" s="263"/>
      <c r="F270" s="263"/>
      <c r="G270" s="263"/>
      <c r="H270" s="263"/>
      <c r="I270" s="263"/>
      <c r="J270" s="263"/>
      <c r="K270" s="263"/>
      <c r="L270" s="263"/>
      <c r="M270" s="263"/>
      <c r="N270" s="263"/>
      <c r="O270" s="263"/>
      <c r="P270" s="263"/>
      <c r="Q270" s="263"/>
    </row>
    <row r="271" spans="2:17" x14ac:dyDescent="0.25">
      <c r="B271" s="368"/>
      <c r="C271" s="369"/>
      <c r="D271" s="369"/>
      <c r="E271" s="263"/>
      <c r="F271" s="263"/>
      <c r="G271" s="263"/>
      <c r="H271" s="263"/>
      <c r="I271" s="263"/>
      <c r="J271" s="263"/>
      <c r="K271" s="263"/>
      <c r="L271" s="263"/>
      <c r="M271" s="263"/>
      <c r="N271" s="263"/>
      <c r="O271" s="263"/>
      <c r="P271" s="263"/>
      <c r="Q271" s="263"/>
    </row>
    <row r="272" spans="2:17" x14ac:dyDescent="0.25">
      <c r="B272" s="368"/>
      <c r="C272" s="369"/>
      <c r="D272" s="369"/>
      <c r="E272" s="263"/>
      <c r="F272" s="263"/>
      <c r="G272" s="263"/>
      <c r="H272" s="263"/>
      <c r="I272" s="263"/>
      <c r="J272" s="263"/>
      <c r="K272" s="263"/>
      <c r="L272" s="263"/>
      <c r="M272" s="263"/>
      <c r="N272" s="263"/>
      <c r="O272" s="263"/>
      <c r="P272" s="263"/>
      <c r="Q272" s="263"/>
    </row>
    <row r="273" spans="2:17" x14ac:dyDescent="0.25">
      <c r="B273" s="368"/>
      <c r="C273" s="369"/>
      <c r="D273" s="369"/>
      <c r="E273" s="263"/>
      <c r="F273" s="263"/>
      <c r="G273" s="263"/>
      <c r="H273" s="263"/>
      <c r="I273" s="263"/>
      <c r="J273" s="263"/>
      <c r="K273" s="263"/>
      <c r="L273" s="263"/>
      <c r="M273" s="263"/>
      <c r="N273" s="263"/>
      <c r="O273" s="263"/>
      <c r="P273" s="263"/>
      <c r="Q273" s="263"/>
    </row>
    <row r="274" spans="2:17" x14ac:dyDescent="0.25">
      <c r="B274" s="368"/>
      <c r="C274" s="369"/>
      <c r="D274" s="369"/>
      <c r="E274" s="263"/>
      <c r="F274" s="263"/>
      <c r="G274" s="263"/>
      <c r="H274" s="263"/>
      <c r="I274" s="263"/>
      <c r="J274" s="263"/>
      <c r="K274" s="263"/>
      <c r="L274" s="263"/>
      <c r="M274" s="263"/>
      <c r="N274" s="263"/>
      <c r="O274" s="263"/>
      <c r="P274" s="263"/>
      <c r="Q274" s="263"/>
    </row>
    <row r="275" spans="2:17" x14ac:dyDescent="0.25">
      <c r="B275" s="368"/>
      <c r="C275" s="369"/>
      <c r="D275" s="369"/>
      <c r="E275" s="263"/>
      <c r="F275" s="263"/>
      <c r="G275" s="263"/>
      <c r="H275" s="263"/>
      <c r="I275" s="263"/>
      <c r="J275" s="263"/>
      <c r="K275" s="263"/>
      <c r="L275" s="263"/>
      <c r="M275" s="263"/>
      <c r="N275" s="263"/>
      <c r="O275" s="263"/>
      <c r="P275" s="263"/>
      <c r="Q275" s="263"/>
    </row>
    <row r="276" spans="2:17" x14ac:dyDescent="0.25">
      <c r="B276" s="368"/>
      <c r="C276" s="369"/>
      <c r="D276" s="369"/>
      <c r="E276" s="263"/>
      <c r="F276" s="263"/>
      <c r="G276" s="263"/>
      <c r="H276" s="263"/>
      <c r="I276" s="263"/>
      <c r="J276" s="263"/>
      <c r="K276" s="263"/>
      <c r="L276" s="263"/>
      <c r="M276" s="263"/>
      <c r="N276" s="263"/>
      <c r="O276" s="263"/>
      <c r="P276" s="263"/>
      <c r="Q276" s="263"/>
    </row>
    <row r="277" spans="2:17" x14ac:dyDescent="0.25">
      <c r="B277" s="368"/>
      <c r="C277" s="369"/>
      <c r="D277" s="369"/>
      <c r="E277" s="263"/>
      <c r="F277" s="263"/>
      <c r="G277" s="263"/>
      <c r="H277" s="263"/>
      <c r="I277" s="263"/>
      <c r="J277" s="263"/>
      <c r="K277" s="263"/>
      <c r="L277" s="263"/>
      <c r="M277" s="263"/>
      <c r="N277" s="263"/>
      <c r="O277" s="263"/>
      <c r="P277" s="263"/>
      <c r="Q277" s="263"/>
    </row>
    <row r="278" spans="2:17" x14ac:dyDescent="0.25">
      <c r="B278" s="368"/>
      <c r="C278" s="369"/>
      <c r="D278" s="369"/>
      <c r="E278" s="263"/>
      <c r="F278" s="263"/>
      <c r="G278" s="263"/>
      <c r="H278" s="263"/>
      <c r="I278" s="263"/>
      <c r="J278" s="263"/>
      <c r="K278" s="263"/>
      <c r="L278" s="263"/>
      <c r="M278" s="263"/>
      <c r="N278" s="263"/>
      <c r="O278" s="263"/>
      <c r="P278" s="263"/>
      <c r="Q278" s="263"/>
    </row>
    <row r="279" spans="2:17" x14ac:dyDescent="0.25">
      <c r="B279" s="368"/>
      <c r="C279" s="369"/>
      <c r="D279" s="369"/>
      <c r="E279" s="263"/>
      <c r="F279" s="263"/>
      <c r="G279" s="263"/>
      <c r="H279" s="263"/>
      <c r="I279" s="263"/>
      <c r="J279" s="263"/>
      <c r="K279" s="263"/>
      <c r="L279" s="263"/>
      <c r="M279" s="263"/>
      <c r="N279" s="263"/>
      <c r="O279" s="263"/>
      <c r="P279" s="263"/>
      <c r="Q279" s="263"/>
    </row>
    <row r="280" spans="2:17" x14ac:dyDescent="0.25">
      <c r="B280" s="368"/>
      <c r="C280" s="369"/>
      <c r="D280" s="369"/>
      <c r="E280" s="263"/>
      <c r="F280" s="263"/>
      <c r="G280" s="263"/>
      <c r="H280" s="263"/>
      <c r="I280" s="263"/>
      <c r="J280" s="263"/>
      <c r="K280" s="263"/>
      <c r="L280" s="263"/>
      <c r="M280" s="263"/>
      <c r="N280" s="263"/>
      <c r="O280" s="263"/>
      <c r="P280" s="263"/>
      <c r="Q280" s="263"/>
    </row>
    <row r="281" spans="2:17" x14ac:dyDescent="0.25">
      <c r="B281" s="368"/>
      <c r="C281" s="369"/>
      <c r="D281" s="369"/>
      <c r="E281" s="263"/>
      <c r="F281" s="263"/>
      <c r="G281" s="263"/>
      <c r="H281" s="263"/>
      <c r="I281" s="263"/>
      <c r="J281" s="263"/>
      <c r="K281" s="263"/>
      <c r="L281" s="263"/>
      <c r="M281" s="263"/>
      <c r="N281" s="263"/>
      <c r="O281" s="263"/>
      <c r="P281" s="263"/>
      <c r="Q281" s="263"/>
    </row>
    <row r="282" spans="2:17" x14ac:dyDescent="0.25">
      <c r="B282" s="368"/>
      <c r="C282" s="369"/>
      <c r="D282" s="369"/>
      <c r="E282" s="263"/>
      <c r="F282" s="263"/>
      <c r="G282" s="263"/>
      <c r="H282" s="263"/>
      <c r="I282" s="263"/>
      <c r="J282" s="263"/>
      <c r="K282" s="263"/>
      <c r="L282" s="263"/>
      <c r="M282" s="263"/>
      <c r="N282" s="263"/>
      <c r="O282" s="263"/>
      <c r="P282" s="263"/>
      <c r="Q282" s="263"/>
    </row>
    <row r="283" spans="2:17" x14ac:dyDescent="0.25">
      <c r="B283" s="368"/>
      <c r="C283" s="369"/>
      <c r="D283" s="369"/>
      <c r="E283" s="263"/>
      <c r="F283" s="263"/>
      <c r="G283" s="263"/>
      <c r="H283" s="263"/>
      <c r="I283" s="263"/>
      <c r="J283" s="263"/>
      <c r="K283" s="263"/>
      <c r="L283" s="263"/>
      <c r="M283" s="263"/>
      <c r="N283" s="263"/>
      <c r="O283" s="263"/>
      <c r="P283" s="263"/>
      <c r="Q283" s="263"/>
    </row>
    <row r="284" spans="2:17" x14ac:dyDescent="0.25">
      <c r="B284" s="368"/>
      <c r="C284" s="369"/>
      <c r="D284" s="369"/>
      <c r="E284" s="263"/>
      <c r="F284" s="263"/>
      <c r="G284" s="263"/>
      <c r="H284" s="263"/>
      <c r="I284" s="263"/>
      <c r="J284" s="263"/>
      <c r="K284" s="263"/>
      <c r="L284" s="263"/>
      <c r="M284" s="263"/>
      <c r="N284" s="263"/>
      <c r="O284" s="263"/>
      <c r="P284" s="263"/>
      <c r="Q284" s="263"/>
    </row>
    <row r="285" spans="2:17" x14ac:dyDescent="0.25">
      <c r="B285" s="368"/>
      <c r="C285" s="369"/>
      <c r="D285" s="369"/>
      <c r="E285" s="263"/>
      <c r="F285" s="263"/>
      <c r="G285" s="263"/>
      <c r="H285" s="263"/>
      <c r="I285" s="263"/>
      <c r="J285" s="263"/>
      <c r="K285" s="263"/>
      <c r="L285" s="263"/>
      <c r="M285" s="263"/>
      <c r="N285" s="263"/>
      <c r="O285" s="263"/>
      <c r="P285" s="263"/>
      <c r="Q285" s="263"/>
    </row>
    <row r="286" spans="2:17" x14ac:dyDescent="0.25">
      <c r="B286" s="368"/>
      <c r="C286" s="369"/>
      <c r="D286" s="369"/>
      <c r="E286" s="263"/>
      <c r="F286" s="263"/>
      <c r="G286" s="263"/>
      <c r="H286" s="263"/>
      <c r="I286" s="263"/>
      <c r="J286" s="263"/>
      <c r="K286" s="263"/>
      <c r="L286" s="263"/>
      <c r="M286" s="263"/>
      <c r="N286" s="263"/>
      <c r="O286" s="263"/>
      <c r="P286" s="263"/>
      <c r="Q286" s="263"/>
    </row>
    <row r="287" spans="2:17" x14ac:dyDescent="0.25">
      <c r="B287" s="368"/>
      <c r="C287" s="369"/>
      <c r="D287" s="369"/>
      <c r="E287" s="263"/>
      <c r="F287" s="263"/>
      <c r="G287" s="263"/>
      <c r="H287" s="263"/>
      <c r="I287" s="263"/>
      <c r="J287" s="263"/>
      <c r="K287" s="263"/>
      <c r="L287" s="263"/>
      <c r="M287" s="263"/>
      <c r="N287" s="263"/>
      <c r="O287" s="263"/>
      <c r="P287" s="263"/>
      <c r="Q287" s="263"/>
    </row>
    <row r="288" spans="2:17" x14ac:dyDescent="0.25">
      <c r="B288" s="368"/>
      <c r="C288" s="369"/>
      <c r="D288" s="369"/>
      <c r="E288" s="263"/>
      <c r="F288" s="263"/>
      <c r="G288" s="263"/>
      <c r="H288" s="263"/>
      <c r="I288" s="263"/>
      <c r="J288" s="263"/>
      <c r="K288" s="263"/>
      <c r="L288" s="263"/>
      <c r="M288" s="263"/>
      <c r="N288" s="263"/>
      <c r="O288" s="263"/>
      <c r="P288" s="263"/>
      <c r="Q288" s="263"/>
    </row>
    <row r="289" spans="2:17" x14ac:dyDescent="0.25">
      <c r="B289" s="368"/>
      <c r="C289" s="369"/>
      <c r="D289" s="369"/>
      <c r="E289" s="263"/>
      <c r="F289" s="263"/>
      <c r="G289" s="263"/>
      <c r="H289" s="263"/>
      <c r="I289" s="263"/>
      <c r="J289" s="263"/>
      <c r="K289" s="263"/>
      <c r="L289" s="263"/>
      <c r="M289" s="263"/>
      <c r="N289" s="263"/>
      <c r="O289" s="263"/>
      <c r="P289" s="263"/>
      <c r="Q289" s="263"/>
    </row>
    <row r="290" spans="2:17" x14ac:dyDescent="0.25">
      <c r="B290" s="368"/>
      <c r="C290" s="369"/>
      <c r="D290" s="369"/>
      <c r="E290" s="263"/>
      <c r="F290" s="263"/>
      <c r="G290" s="263"/>
      <c r="H290" s="263"/>
      <c r="I290" s="263"/>
      <c r="J290" s="263"/>
      <c r="K290" s="263"/>
      <c r="L290" s="263"/>
      <c r="M290" s="263"/>
      <c r="N290" s="263"/>
      <c r="O290" s="263"/>
      <c r="P290" s="263"/>
      <c r="Q290" s="263"/>
    </row>
    <row r="291" spans="2:17" x14ac:dyDescent="0.25">
      <c r="B291" s="368"/>
      <c r="C291" s="369"/>
      <c r="D291" s="369"/>
      <c r="E291" s="263"/>
      <c r="F291" s="263"/>
      <c r="G291" s="263"/>
      <c r="H291" s="263"/>
      <c r="I291" s="263"/>
      <c r="J291" s="263"/>
      <c r="K291" s="263"/>
      <c r="L291" s="263"/>
      <c r="M291" s="263"/>
      <c r="N291" s="263"/>
      <c r="O291" s="263"/>
      <c r="P291" s="263"/>
      <c r="Q291" s="263"/>
    </row>
    <row r="292" spans="2:17" x14ac:dyDescent="0.25">
      <c r="B292" s="368"/>
      <c r="C292" s="369"/>
      <c r="D292" s="369"/>
      <c r="E292" s="263"/>
      <c r="F292" s="263"/>
      <c r="G292" s="263"/>
      <c r="H292" s="263"/>
      <c r="I292" s="263"/>
      <c r="J292" s="263"/>
      <c r="K292" s="263"/>
      <c r="L292" s="263"/>
      <c r="M292" s="263"/>
      <c r="N292" s="263"/>
      <c r="O292" s="263"/>
      <c r="P292" s="263"/>
      <c r="Q292" s="263"/>
    </row>
    <row r="293" spans="2:17" x14ac:dyDescent="0.25">
      <c r="B293" s="368"/>
      <c r="C293" s="369"/>
      <c r="D293" s="369"/>
      <c r="E293" s="263"/>
      <c r="F293" s="263"/>
      <c r="G293" s="263"/>
      <c r="H293" s="263"/>
      <c r="I293" s="263"/>
      <c r="J293" s="263"/>
      <c r="K293" s="263"/>
      <c r="L293" s="263"/>
      <c r="M293" s="263"/>
      <c r="N293" s="263"/>
      <c r="O293" s="263"/>
      <c r="P293" s="263"/>
      <c r="Q293" s="263"/>
    </row>
    <row r="294" spans="2:17" x14ac:dyDescent="0.25">
      <c r="B294" s="368"/>
      <c r="C294" s="369"/>
      <c r="D294" s="369"/>
      <c r="E294" s="263"/>
      <c r="F294" s="263"/>
      <c r="G294" s="263"/>
      <c r="H294" s="263"/>
      <c r="I294" s="263"/>
      <c r="J294" s="263"/>
      <c r="K294" s="263"/>
      <c r="L294" s="263"/>
      <c r="M294" s="263"/>
      <c r="N294" s="263"/>
      <c r="O294" s="263"/>
      <c r="P294" s="263"/>
      <c r="Q294" s="263"/>
    </row>
    <row r="295" spans="2:17" x14ac:dyDescent="0.25">
      <c r="B295" s="368"/>
      <c r="C295" s="369"/>
      <c r="D295" s="369"/>
      <c r="E295" s="263"/>
      <c r="F295" s="263"/>
      <c r="G295" s="263"/>
      <c r="H295" s="263"/>
      <c r="I295" s="263"/>
      <c r="J295" s="263"/>
      <c r="K295" s="263"/>
      <c r="L295" s="263"/>
      <c r="M295" s="263"/>
      <c r="N295" s="263"/>
      <c r="O295" s="263"/>
      <c r="P295" s="263"/>
      <c r="Q295" s="263"/>
    </row>
    <row r="296" spans="2:17" x14ac:dyDescent="0.25">
      <c r="B296" s="368"/>
      <c r="C296" s="369"/>
      <c r="D296" s="369"/>
      <c r="E296" s="263"/>
      <c r="F296" s="263"/>
      <c r="G296" s="263"/>
      <c r="H296" s="263"/>
      <c r="I296" s="263"/>
      <c r="J296" s="263"/>
      <c r="K296" s="263"/>
      <c r="L296" s="263"/>
      <c r="M296" s="263"/>
      <c r="N296" s="263"/>
      <c r="O296" s="263"/>
      <c r="P296" s="263"/>
      <c r="Q296" s="263"/>
    </row>
    <row r="297" spans="2:17" x14ac:dyDescent="0.25">
      <c r="B297" s="368"/>
      <c r="C297" s="369"/>
      <c r="D297" s="369"/>
      <c r="E297" s="263"/>
      <c r="F297" s="263"/>
      <c r="G297" s="263"/>
      <c r="H297" s="263"/>
      <c r="I297" s="263"/>
      <c r="J297" s="263"/>
      <c r="K297" s="263"/>
      <c r="L297" s="263"/>
      <c r="M297" s="263"/>
      <c r="N297" s="263"/>
      <c r="O297" s="263"/>
      <c r="P297" s="263"/>
      <c r="Q297" s="263"/>
    </row>
    <row r="298" spans="2:17" x14ac:dyDescent="0.25">
      <c r="B298" s="368"/>
      <c r="C298" s="369"/>
      <c r="D298" s="369"/>
      <c r="E298" s="263"/>
      <c r="F298" s="263"/>
      <c r="G298" s="263"/>
      <c r="H298" s="263"/>
      <c r="I298" s="263"/>
      <c r="J298" s="263"/>
      <c r="K298" s="263"/>
      <c r="L298" s="263"/>
      <c r="M298" s="263"/>
      <c r="N298" s="263"/>
      <c r="O298" s="263"/>
      <c r="P298" s="263"/>
      <c r="Q298" s="263"/>
    </row>
    <row r="299" spans="2:17" x14ac:dyDescent="0.25">
      <c r="B299" s="368"/>
      <c r="C299" s="369"/>
      <c r="D299" s="369"/>
      <c r="E299" s="263"/>
      <c r="F299" s="263"/>
      <c r="G299" s="263"/>
      <c r="H299" s="263"/>
      <c r="I299" s="263"/>
      <c r="J299" s="263"/>
      <c r="K299" s="263"/>
      <c r="L299" s="263"/>
      <c r="M299" s="263"/>
      <c r="N299" s="263"/>
      <c r="O299" s="263"/>
      <c r="P299" s="263"/>
      <c r="Q299" s="263"/>
    </row>
    <row r="300" spans="2:17" x14ac:dyDescent="0.25">
      <c r="B300" s="368"/>
      <c r="C300" s="369"/>
      <c r="D300" s="369"/>
      <c r="E300" s="263"/>
      <c r="F300" s="263"/>
      <c r="G300" s="263"/>
      <c r="H300" s="263"/>
      <c r="I300" s="263"/>
      <c r="J300" s="263"/>
      <c r="K300" s="263"/>
      <c r="L300" s="263"/>
      <c r="M300" s="263"/>
      <c r="N300" s="263"/>
      <c r="O300" s="263"/>
      <c r="P300" s="263"/>
      <c r="Q300" s="263"/>
    </row>
    <row r="301" spans="2:17" x14ac:dyDescent="0.25">
      <c r="B301" s="368"/>
      <c r="C301" s="369"/>
      <c r="D301" s="369"/>
      <c r="E301" s="263"/>
      <c r="F301" s="263"/>
      <c r="G301" s="263"/>
      <c r="H301" s="263"/>
      <c r="I301" s="263"/>
      <c r="J301" s="263"/>
      <c r="K301" s="263"/>
      <c r="L301" s="263"/>
      <c r="M301" s="263"/>
      <c r="N301" s="263"/>
      <c r="O301" s="263"/>
      <c r="P301" s="263"/>
      <c r="Q301" s="263"/>
    </row>
    <row r="302" spans="2:17" x14ac:dyDescent="0.25">
      <c r="B302" s="368"/>
      <c r="C302" s="369"/>
      <c r="D302" s="369"/>
      <c r="E302" s="263"/>
      <c r="F302" s="263"/>
      <c r="G302" s="263"/>
      <c r="H302" s="263"/>
      <c r="I302" s="263"/>
      <c r="J302" s="263"/>
      <c r="K302" s="263"/>
      <c r="L302" s="263"/>
      <c r="M302" s="263"/>
      <c r="N302" s="263"/>
      <c r="O302" s="263"/>
      <c r="P302" s="263"/>
      <c r="Q302" s="263"/>
    </row>
    <row r="303" spans="2:17" x14ac:dyDescent="0.25">
      <c r="B303" s="368"/>
      <c r="C303" s="369"/>
      <c r="D303" s="369"/>
      <c r="E303" s="263"/>
      <c r="F303" s="263"/>
      <c r="G303" s="263"/>
      <c r="H303" s="263"/>
      <c r="I303" s="263"/>
      <c r="J303" s="263"/>
      <c r="K303" s="263"/>
      <c r="L303" s="263"/>
      <c r="M303" s="263"/>
      <c r="N303" s="263"/>
      <c r="O303" s="263"/>
      <c r="P303" s="263"/>
      <c r="Q303" s="263"/>
    </row>
    <row r="304" spans="2:17" x14ac:dyDescent="0.25">
      <c r="B304" s="368"/>
      <c r="C304" s="369"/>
      <c r="D304" s="369"/>
      <c r="E304" s="263"/>
      <c r="F304" s="263"/>
      <c r="G304" s="263"/>
      <c r="H304" s="263"/>
      <c r="I304" s="263"/>
      <c r="J304" s="263"/>
      <c r="K304" s="263"/>
      <c r="L304" s="263"/>
      <c r="M304" s="263"/>
      <c r="N304" s="263"/>
      <c r="O304" s="263"/>
      <c r="P304" s="263"/>
      <c r="Q304" s="263"/>
    </row>
    <row r="305" spans="2:17" x14ac:dyDescent="0.25">
      <c r="B305" s="368"/>
      <c r="C305" s="369"/>
      <c r="D305" s="369"/>
      <c r="E305" s="263"/>
      <c r="F305" s="263"/>
      <c r="G305" s="263"/>
      <c r="H305" s="263"/>
      <c r="I305" s="263"/>
      <c r="J305" s="263"/>
      <c r="K305" s="263"/>
      <c r="L305" s="263"/>
      <c r="M305" s="263"/>
      <c r="N305" s="263"/>
      <c r="O305" s="263"/>
      <c r="P305" s="263"/>
      <c r="Q305" s="263"/>
    </row>
    <row r="306" spans="2:17" x14ac:dyDescent="0.25">
      <c r="B306" s="368"/>
      <c r="C306" s="369"/>
      <c r="D306" s="369"/>
      <c r="E306" s="263"/>
      <c r="F306" s="263"/>
      <c r="G306" s="263"/>
      <c r="H306" s="263"/>
      <c r="I306" s="263"/>
      <c r="J306" s="263"/>
      <c r="K306" s="263"/>
      <c r="L306" s="263"/>
      <c r="M306" s="263"/>
      <c r="N306" s="263"/>
      <c r="O306" s="263"/>
      <c r="P306" s="263"/>
      <c r="Q306" s="263"/>
    </row>
    <row r="307" spans="2:17" x14ac:dyDescent="0.25">
      <c r="B307" s="368"/>
      <c r="C307" s="369"/>
      <c r="D307" s="369"/>
      <c r="E307" s="263"/>
      <c r="F307" s="263"/>
      <c r="G307" s="263"/>
      <c r="H307" s="263"/>
      <c r="I307" s="263"/>
      <c r="J307" s="263"/>
      <c r="K307" s="263"/>
      <c r="L307" s="263"/>
      <c r="M307" s="263"/>
      <c r="N307" s="263"/>
      <c r="O307" s="263"/>
      <c r="P307" s="263"/>
      <c r="Q307" s="263"/>
    </row>
    <row r="308" spans="2:17" x14ac:dyDescent="0.25">
      <c r="B308" s="368"/>
      <c r="C308" s="369"/>
      <c r="D308" s="369"/>
      <c r="E308" s="263"/>
      <c r="F308" s="263"/>
      <c r="G308" s="263"/>
      <c r="H308" s="263"/>
      <c r="I308" s="263"/>
      <c r="J308" s="263"/>
      <c r="K308" s="263"/>
      <c r="L308" s="263"/>
      <c r="M308" s="263"/>
      <c r="N308" s="263"/>
      <c r="O308" s="263"/>
      <c r="P308" s="263"/>
      <c r="Q308" s="263"/>
    </row>
    <row r="309" spans="2:17" x14ac:dyDescent="0.25">
      <c r="B309" s="368"/>
      <c r="C309" s="369"/>
      <c r="D309" s="369"/>
      <c r="E309" s="263"/>
      <c r="F309" s="263"/>
      <c r="G309" s="263"/>
      <c r="H309" s="263"/>
      <c r="I309" s="263"/>
      <c r="J309" s="263"/>
      <c r="K309" s="263"/>
      <c r="L309" s="263"/>
      <c r="M309" s="263"/>
      <c r="N309" s="263"/>
      <c r="O309" s="263"/>
      <c r="P309" s="263"/>
      <c r="Q309" s="263"/>
    </row>
    <row r="310" spans="2:17" x14ac:dyDescent="0.25">
      <c r="B310" s="368"/>
      <c r="C310" s="369"/>
      <c r="D310" s="369"/>
      <c r="E310" s="263"/>
      <c r="F310" s="263"/>
      <c r="G310" s="263"/>
      <c r="H310" s="263"/>
      <c r="I310" s="263"/>
      <c r="J310" s="263"/>
      <c r="K310" s="263"/>
      <c r="L310" s="263"/>
      <c r="M310" s="263"/>
      <c r="N310" s="263"/>
      <c r="O310" s="263"/>
      <c r="P310" s="263"/>
      <c r="Q310" s="263"/>
    </row>
    <row r="311" spans="2:17" x14ac:dyDescent="0.25">
      <c r="B311" s="368"/>
      <c r="C311" s="369"/>
      <c r="D311" s="369"/>
      <c r="E311" s="263"/>
      <c r="F311" s="263"/>
      <c r="G311" s="263"/>
      <c r="H311" s="263"/>
      <c r="I311" s="263"/>
      <c r="J311" s="263"/>
      <c r="K311" s="263"/>
      <c r="L311" s="263"/>
      <c r="M311" s="263"/>
      <c r="N311" s="263"/>
      <c r="O311" s="263"/>
      <c r="P311" s="263"/>
      <c r="Q311" s="263"/>
    </row>
    <row r="312" spans="2:17" x14ac:dyDescent="0.25">
      <c r="B312" s="368"/>
      <c r="C312" s="369"/>
      <c r="D312" s="369"/>
      <c r="E312" s="263"/>
      <c r="F312" s="263"/>
      <c r="G312" s="263"/>
      <c r="H312" s="263"/>
      <c r="I312" s="263"/>
      <c r="J312" s="263"/>
      <c r="K312" s="263"/>
      <c r="L312" s="263"/>
      <c r="M312" s="263"/>
      <c r="N312" s="263"/>
      <c r="O312" s="263"/>
      <c r="P312" s="263"/>
      <c r="Q312" s="263"/>
    </row>
    <row r="313" spans="2:17" x14ac:dyDescent="0.25">
      <c r="B313" s="368"/>
      <c r="C313" s="369"/>
      <c r="D313" s="369"/>
      <c r="E313" s="263"/>
      <c r="F313" s="263"/>
      <c r="G313" s="263"/>
      <c r="H313" s="263"/>
      <c r="I313" s="263"/>
      <c r="J313" s="263"/>
      <c r="K313" s="263"/>
      <c r="L313" s="263"/>
      <c r="M313" s="263"/>
      <c r="N313" s="263"/>
      <c r="O313" s="263"/>
      <c r="P313" s="263"/>
      <c r="Q313" s="263"/>
    </row>
    <row r="314" spans="2:17" x14ac:dyDescent="0.25">
      <c r="B314" s="368"/>
      <c r="C314" s="369"/>
      <c r="D314" s="369"/>
      <c r="E314" s="263"/>
      <c r="F314" s="263"/>
      <c r="G314" s="263"/>
      <c r="H314" s="263"/>
      <c r="I314" s="263"/>
      <c r="J314" s="263"/>
      <c r="K314" s="263"/>
      <c r="L314" s="263"/>
      <c r="M314" s="263"/>
      <c r="N314" s="263"/>
      <c r="O314" s="263"/>
      <c r="P314" s="263"/>
      <c r="Q314" s="263"/>
    </row>
    <row r="315" spans="2:17" x14ac:dyDescent="0.25">
      <c r="B315" s="368"/>
      <c r="C315" s="369"/>
      <c r="D315" s="369"/>
      <c r="E315" s="263"/>
      <c r="F315" s="263"/>
      <c r="G315" s="263"/>
      <c r="H315" s="263"/>
      <c r="I315" s="263"/>
      <c r="J315" s="263"/>
      <c r="K315" s="263"/>
      <c r="L315" s="263"/>
      <c r="M315" s="263"/>
      <c r="N315" s="263"/>
      <c r="O315" s="263"/>
      <c r="P315" s="263"/>
      <c r="Q315" s="263"/>
    </row>
    <row r="316" spans="2:17" x14ac:dyDescent="0.25">
      <c r="B316" s="368"/>
      <c r="C316" s="369"/>
      <c r="D316" s="369"/>
      <c r="E316" s="263"/>
      <c r="F316" s="263"/>
      <c r="G316" s="263"/>
      <c r="H316" s="263"/>
      <c r="I316" s="263"/>
      <c r="J316" s="263"/>
      <c r="K316" s="263"/>
      <c r="L316" s="263"/>
      <c r="M316" s="263"/>
      <c r="N316" s="263"/>
      <c r="O316" s="263"/>
      <c r="P316" s="263"/>
      <c r="Q316" s="263"/>
    </row>
    <row r="317" spans="2:17" x14ac:dyDescent="0.25">
      <c r="B317" s="368"/>
      <c r="C317" s="369"/>
      <c r="D317" s="369"/>
      <c r="E317" s="263"/>
      <c r="F317" s="263"/>
      <c r="G317" s="263"/>
      <c r="H317" s="263"/>
      <c r="I317" s="263"/>
      <c r="J317" s="263"/>
      <c r="K317" s="263"/>
      <c r="L317" s="263"/>
      <c r="M317" s="263"/>
      <c r="N317" s="263"/>
      <c r="O317" s="263"/>
      <c r="P317" s="263"/>
      <c r="Q317" s="263"/>
    </row>
    <row r="318" spans="2:17" x14ac:dyDescent="0.25">
      <c r="B318" s="368"/>
      <c r="C318" s="369"/>
      <c r="D318" s="369"/>
      <c r="E318" s="263"/>
      <c r="F318" s="263"/>
      <c r="G318" s="263"/>
      <c r="H318" s="263"/>
      <c r="I318" s="263"/>
      <c r="J318" s="263"/>
      <c r="K318" s="263"/>
      <c r="L318" s="263"/>
      <c r="M318" s="263"/>
      <c r="N318" s="263"/>
      <c r="O318" s="263"/>
      <c r="P318" s="263"/>
      <c r="Q318" s="263"/>
    </row>
    <row r="319" spans="2:17" x14ac:dyDescent="0.25">
      <c r="B319" s="368"/>
      <c r="C319" s="369"/>
      <c r="D319" s="369"/>
      <c r="E319" s="263"/>
      <c r="F319" s="263"/>
      <c r="G319" s="263"/>
      <c r="H319" s="263"/>
      <c r="I319" s="263"/>
      <c r="J319" s="263"/>
      <c r="K319" s="263"/>
      <c r="L319" s="263"/>
      <c r="M319" s="263"/>
      <c r="N319" s="263"/>
      <c r="O319" s="263"/>
      <c r="P319" s="263"/>
      <c r="Q319" s="263"/>
    </row>
    <row r="320" spans="2:17" x14ac:dyDescent="0.25">
      <c r="B320" s="368"/>
      <c r="C320" s="369"/>
      <c r="D320" s="369"/>
      <c r="E320" s="263"/>
      <c r="F320" s="263"/>
      <c r="G320" s="263"/>
      <c r="H320" s="263"/>
      <c r="I320" s="263"/>
      <c r="J320" s="263"/>
      <c r="K320" s="263"/>
      <c r="L320" s="263"/>
      <c r="M320" s="263"/>
      <c r="N320" s="263"/>
      <c r="O320" s="263"/>
      <c r="P320" s="263"/>
      <c r="Q320" s="263"/>
    </row>
    <row r="321" spans="2:17" x14ac:dyDescent="0.25">
      <c r="B321" s="368"/>
      <c r="C321" s="369"/>
      <c r="D321" s="369"/>
      <c r="E321" s="263"/>
      <c r="F321" s="263"/>
      <c r="G321" s="263"/>
      <c r="H321" s="263"/>
      <c r="I321" s="263"/>
      <c r="J321" s="263"/>
      <c r="K321" s="263"/>
      <c r="L321" s="263"/>
      <c r="M321" s="263"/>
      <c r="N321" s="263"/>
      <c r="O321" s="263"/>
      <c r="P321" s="263"/>
      <c r="Q321" s="263"/>
    </row>
    <row r="322" spans="2:17" x14ac:dyDescent="0.25">
      <c r="B322" s="368"/>
      <c r="C322" s="369"/>
      <c r="D322" s="369"/>
      <c r="E322" s="263"/>
      <c r="F322" s="263"/>
      <c r="G322" s="263"/>
      <c r="H322" s="263"/>
      <c r="I322" s="263"/>
      <c r="J322" s="263"/>
      <c r="K322" s="263"/>
      <c r="L322" s="263"/>
      <c r="M322" s="263"/>
      <c r="N322" s="263"/>
      <c r="O322" s="263"/>
      <c r="P322" s="263"/>
      <c r="Q322" s="263"/>
    </row>
    <row r="323" spans="2:17" x14ac:dyDescent="0.25">
      <c r="B323" s="368"/>
      <c r="C323" s="369"/>
      <c r="D323" s="369"/>
      <c r="E323" s="263"/>
      <c r="F323" s="263"/>
      <c r="G323" s="263"/>
      <c r="H323" s="263"/>
      <c r="I323" s="263"/>
      <c r="J323" s="263"/>
      <c r="K323" s="263"/>
      <c r="L323" s="263"/>
      <c r="M323" s="263"/>
      <c r="N323" s="263"/>
      <c r="O323" s="263"/>
      <c r="P323" s="263"/>
      <c r="Q323" s="263"/>
    </row>
    <row r="324" spans="2:17" x14ac:dyDescent="0.25">
      <c r="B324" s="368"/>
      <c r="C324" s="369"/>
      <c r="D324" s="369"/>
      <c r="E324" s="263"/>
      <c r="F324" s="263"/>
      <c r="G324" s="263"/>
      <c r="H324" s="263"/>
      <c r="I324" s="263"/>
      <c r="J324" s="263"/>
      <c r="K324" s="263"/>
      <c r="L324" s="263"/>
      <c r="M324" s="263"/>
      <c r="N324" s="263"/>
      <c r="O324" s="263"/>
      <c r="P324" s="263"/>
      <c r="Q324" s="263"/>
    </row>
    <row r="325" spans="2:17" x14ac:dyDescent="0.25">
      <c r="B325" s="368"/>
      <c r="C325" s="369"/>
      <c r="D325" s="369"/>
      <c r="E325" s="263"/>
      <c r="F325" s="263"/>
      <c r="G325" s="263"/>
      <c r="H325" s="263"/>
      <c r="I325" s="263"/>
      <c r="J325" s="263"/>
      <c r="K325" s="263"/>
      <c r="L325" s="263"/>
      <c r="M325" s="263"/>
      <c r="N325" s="263"/>
      <c r="O325" s="263"/>
      <c r="P325" s="263"/>
      <c r="Q325" s="263"/>
    </row>
    <row r="326" spans="2:17" x14ac:dyDescent="0.25">
      <c r="B326" s="368"/>
      <c r="C326" s="369"/>
      <c r="D326" s="369"/>
      <c r="E326" s="263"/>
      <c r="F326" s="263"/>
      <c r="G326" s="263"/>
      <c r="H326" s="263"/>
      <c r="I326" s="263"/>
      <c r="J326" s="263"/>
      <c r="K326" s="263"/>
      <c r="L326" s="263"/>
      <c r="M326" s="263"/>
      <c r="N326" s="263"/>
      <c r="O326" s="263"/>
      <c r="P326" s="263"/>
      <c r="Q326" s="263"/>
    </row>
    <row r="327" spans="2:17" x14ac:dyDescent="0.25">
      <c r="B327" s="368"/>
      <c r="C327" s="369"/>
      <c r="D327" s="369"/>
      <c r="E327" s="263"/>
      <c r="F327" s="263"/>
      <c r="G327" s="263"/>
      <c r="H327" s="263"/>
      <c r="I327" s="263"/>
      <c r="J327" s="263"/>
      <c r="K327" s="263"/>
      <c r="L327" s="263"/>
      <c r="M327" s="263"/>
      <c r="N327" s="263"/>
      <c r="O327" s="263"/>
      <c r="P327" s="263"/>
      <c r="Q327" s="263"/>
    </row>
    <row r="328" spans="2:17" x14ac:dyDescent="0.25">
      <c r="B328" s="368"/>
      <c r="C328" s="369"/>
      <c r="D328" s="369"/>
      <c r="E328" s="263"/>
      <c r="F328" s="263"/>
      <c r="G328" s="263"/>
      <c r="H328" s="263"/>
      <c r="I328" s="263"/>
      <c r="J328" s="263"/>
      <c r="K328" s="263"/>
      <c r="L328" s="263"/>
      <c r="M328" s="263"/>
      <c r="N328" s="263"/>
      <c r="O328" s="263"/>
      <c r="P328" s="263"/>
      <c r="Q328" s="263"/>
    </row>
    <row r="329" spans="2:17" x14ac:dyDescent="0.25">
      <c r="B329" s="368"/>
      <c r="C329" s="369"/>
      <c r="D329" s="369"/>
      <c r="E329" s="263"/>
      <c r="F329" s="263"/>
      <c r="G329" s="263"/>
      <c r="H329" s="263"/>
      <c r="I329" s="263"/>
      <c r="J329" s="263"/>
      <c r="K329" s="263"/>
      <c r="L329" s="263"/>
      <c r="M329" s="263"/>
      <c r="N329" s="263"/>
      <c r="O329" s="263"/>
      <c r="P329" s="263"/>
      <c r="Q329" s="263"/>
    </row>
    <row r="330" spans="2:17" x14ac:dyDescent="0.25">
      <c r="B330" s="368"/>
      <c r="C330" s="369"/>
      <c r="D330" s="369"/>
      <c r="E330" s="263"/>
      <c r="F330" s="263"/>
      <c r="G330" s="263"/>
      <c r="H330" s="263"/>
      <c r="I330" s="263"/>
      <c r="J330" s="263"/>
      <c r="K330" s="263"/>
      <c r="L330" s="263"/>
      <c r="M330" s="263"/>
      <c r="N330" s="263"/>
      <c r="O330" s="263"/>
      <c r="P330" s="263"/>
      <c r="Q330" s="263"/>
    </row>
    <row r="331" spans="2:17" x14ac:dyDescent="0.25">
      <c r="B331" s="368"/>
      <c r="C331" s="369"/>
      <c r="D331" s="369"/>
      <c r="E331" s="263"/>
      <c r="F331" s="263"/>
      <c r="G331" s="263"/>
      <c r="H331" s="263"/>
      <c r="I331" s="263"/>
      <c r="J331" s="263"/>
      <c r="K331" s="263"/>
      <c r="L331" s="263"/>
      <c r="M331" s="263"/>
      <c r="N331" s="263"/>
      <c r="O331" s="263"/>
      <c r="P331" s="263"/>
      <c r="Q331" s="263"/>
    </row>
    <row r="332" spans="2:17" x14ac:dyDescent="0.25">
      <c r="B332" s="368"/>
      <c r="C332" s="369"/>
      <c r="D332" s="369"/>
      <c r="E332" s="263"/>
      <c r="F332" s="263"/>
      <c r="G332" s="263"/>
      <c r="H332" s="263"/>
      <c r="I332" s="263"/>
      <c r="J332" s="263"/>
      <c r="K332" s="263"/>
      <c r="L332" s="263"/>
      <c r="M332" s="263"/>
      <c r="N332" s="263"/>
      <c r="O332" s="263"/>
      <c r="P332" s="263"/>
      <c r="Q332" s="263"/>
    </row>
    <row r="333" spans="2:17" x14ac:dyDescent="0.25">
      <c r="B333" s="368"/>
      <c r="C333" s="369"/>
      <c r="D333" s="369"/>
      <c r="E333" s="263"/>
      <c r="F333" s="263"/>
      <c r="G333" s="263"/>
      <c r="H333" s="263"/>
      <c r="I333" s="263"/>
      <c r="J333" s="263"/>
      <c r="K333" s="263"/>
      <c r="L333" s="263"/>
      <c r="M333" s="263"/>
      <c r="N333" s="263"/>
      <c r="O333" s="263"/>
      <c r="P333" s="263"/>
      <c r="Q333" s="263"/>
    </row>
    <row r="334" spans="2:17" x14ac:dyDescent="0.25">
      <c r="B334" s="368"/>
      <c r="C334" s="369"/>
      <c r="D334" s="369"/>
      <c r="E334" s="263"/>
      <c r="F334" s="263"/>
      <c r="G334" s="263"/>
      <c r="H334" s="263"/>
      <c r="I334" s="263"/>
      <c r="J334" s="263"/>
      <c r="K334" s="263"/>
      <c r="L334" s="263"/>
      <c r="M334" s="263"/>
      <c r="N334" s="263"/>
      <c r="O334" s="263"/>
      <c r="P334" s="263"/>
      <c r="Q334" s="263"/>
    </row>
    <row r="335" spans="2:17" x14ac:dyDescent="0.25">
      <c r="B335" s="368"/>
      <c r="C335" s="369"/>
      <c r="D335" s="369"/>
      <c r="E335" s="263"/>
      <c r="F335" s="263"/>
      <c r="G335" s="263"/>
      <c r="H335" s="263"/>
      <c r="I335" s="263"/>
      <c r="J335" s="263"/>
      <c r="K335" s="263"/>
      <c r="L335" s="263"/>
      <c r="M335" s="263"/>
      <c r="N335" s="263"/>
      <c r="O335" s="263"/>
      <c r="P335" s="263"/>
      <c r="Q335" s="263"/>
    </row>
    <row r="336" spans="2:17" x14ac:dyDescent="0.25">
      <c r="B336" s="368"/>
      <c r="C336" s="369"/>
      <c r="D336" s="369"/>
      <c r="E336" s="263"/>
      <c r="F336" s="263"/>
      <c r="G336" s="263"/>
      <c r="H336" s="263"/>
      <c r="I336" s="263"/>
      <c r="J336" s="263"/>
      <c r="K336" s="263"/>
      <c r="L336" s="263"/>
      <c r="M336" s="263"/>
      <c r="N336" s="263"/>
      <c r="O336" s="263"/>
      <c r="P336" s="263"/>
      <c r="Q336" s="263"/>
    </row>
    <row r="337" spans="2:17" x14ac:dyDescent="0.25">
      <c r="B337" s="368"/>
      <c r="C337" s="369"/>
      <c r="D337" s="369"/>
      <c r="E337" s="263"/>
      <c r="F337" s="263"/>
      <c r="G337" s="263"/>
      <c r="H337" s="263"/>
      <c r="I337" s="263"/>
      <c r="J337" s="263"/>
      <c r="K337" s="263"/>
      <c r="L337" s="263"/>
      <c r="M337" s="263"/>
      <c r="N337" s="263"/>
      <c r="O337" s="263"/>
      <c r="P337" s="263"/>
      <c r="Q337" s="263"/>
    </row>
    <row r="338" spans="2:17" x14ac:dyDescent="0.25">
      <c r="B338" s="368"/>
      <c r="C338" s="369"/>
      <c r="D338" s="369"/>
      <c r="E338" s="263"/>
      <c r="F338" s="263"/>
      <c r="G338" s="263"/>
      <c r="H338" s="263"/>
      <c r="I338" s="263"/>
      <c r="J338" s="263"/>
      <c r="K338" s="263"/>
      <c r="L338" s="263"/>
      <c r="M338" s="263"/>
      <c r="N338" s="263"/>
      <c r="O338" s="263"/>
      <c r="P338" s="263"/>
      <c r="Q338" s="263"/>
    </row>
    <row r="339" spans="2:17" x14ac:dyDescent="0.25">
      <c r="B339" s="368"/>
      <c r="C339" s="369"/>
      <c r="D339" s="369"/>
      <c r="E339" s="263"/>
      <c r="F339" s="263"/>
      <c r="G339" s="263"/>
      <c r="H339" s="263"/>
      <c r="I339" s="263"/>
      <c r="J339" s="263"/>
      <c r="K339" s="263"/>
      <c r="L339" s="263"/>
      <c r="M339" s="263"/>
      <c r="N339" s="263"/>
      <c r="O339" s="263"/>
      <c r="P339" s="263"/>
      <c r="Q339" s="263"/>
    </row>
    <row r="340" spans="2:17" x14ac:dyDescent="0.25">
      <c r="B340" s="368"/>
      <c r="C340" s="369"/>
      <c r="D340" s="369"/>
      <c r="E340" s="263"/>
      <c r="F340" s="263"/>
      <c r="G340" s="263"/>
      <c r="H340" s="263"/>
      <c r="I340" s="263"/>
      <c r="J340" s="263"/>
      <c r="K340" s="263"/>
      <c r="L340" s="263"/>
      <c r="M340" s="263"/>
      <c r="N340" s="263"/>
      <c r="O340" s="263"/>
      <c r="P340" s="263"/>
      <c r="Q340" s="263"/>
    </row>
    <row r="341" spans="2:17" x14ac:dyDescent="0.25">
      <c r="B341" s="368"/>
      <c r="C341" s="369"/>
      <c r="D341" s="369"/>
      <c r="E341" s="263"/>
      <c r="F341" s="263"/>
      <c r="G341" s="263"/>
      <c r="H341" s="263"/>
      <c r="I341" s="263"/>
      <c r="J341" s="263"/>
      <c r="K341" s="263"/>
      <c r="L341" s="263"/>
      <c r="M341" s="263"/>
      <c r="N341" s="263"/>
      <c r="O341" s="263"/>
      <c r="P341" s="263"/>
      <c r="Q341" s="263"/>
    </row>
    <row r="342" spans="2:17" x14ac:dyDescent="0.25">
      <c r="B342" s="368"/>
      <c r="C342" s="369"/>
      <c r="D342" s="369"/>
      <c r="E342" s="263"/>
      <c r="F342" s="263"/>
      <c r="G342" s="263"/>
      <c r="H342" s="263"/>
      <c r="I342" s="263"/>
      <c r="J342" s="263"/>
      <c r="K342" s="263"/>
      <c r="L342" s="263"/>
      <c r="M342" s="263"/>
      <c r="N342" s="263"/>
      <c r="O342" s="263"/>
      <c r="P342" s="263"/>
      <c r="Q342" s="263"/>
    </row>
    <row r="343" spans="2:17" x14ac:dyDescent="0.25">
      <c r="B343" s="368"/>
      <c r="C343" s="369"/>
      <c r="D343" s="369"/>
      <c r="E343" s="263"/>
      <c r="F343" s="263"/>
      <c r="G343" s="263"/>
      <c r="H343" s="263"/>
      <c r="I343" s="263"/>
      <c r="J343" s="263"/>
      <c r="K343" s="263"/>
      <c r="L343" s="263"/>
      <c r="M343" s="263"/>
      <c r="N343" s="263"/>
      <c r="O343" s="263"/>
      <c r="P343" s="263"/>
      <c r="Q343" s="263"/>
    </row>
    <row r="344" spans="2:17" x14ac:dyDescent="0.25">
      <c r="B344" s="368"/>
      <c r="C344" s="369"/>
      <c r="D344" s="369"/>
      <c r="E344" s="263"/>
      <c r="F344" s="263"/>
      <c r="G344" s="263"/>
      <c r="H344" s="263"/>
      <c r="I344" s="263"/>
      <c r="J344" s="263"/>
      <c r="K344" s="263"/>
      <c r="L344" s="263"/>
      <c r="M344" s="263"/>
      <c r="N344" s="263"/>
      <c r="O344" s="263"/>
      <c r="P344" s="263"/>
      <c r="Q344" s="263"/>
    </row>
    <row r="345" spans="2:17" x14ac:dyDescent="0.25">
      <c r="B345" s="368"/>
      <c r="C345" s="369"/>
      <c r="D345" s="369"/>
      <c r="E345" s="263"/>
      <c r="F345" s="263"/>
      <c r="G345" s="263"/>
      <c r="H345" s="263"/>
      <c r="I345" s="263"/>
      <c r="J345" s="263"/>
      <c r="K345" s="263"/>
      <c r="L345" s="263"/>
      <c r="M345" s="263"/>
      <c r="N345" s="263"/>
      <c r="O345" s="263"/>
      <c r="P345" s="263"/>
      <c r="Q345" s="263"/>
    </row>
    <row r="346" spans="2:17" x14ac:dyDescent="0.25">
      <c r="B346" s="368"/>
      <c r="C346" s="369"/>
      <c r="D346" s="369"/>
      <c r="E346" s="263"/>
      <c r="F346" s="263"/>
      <c r="G346" s="263"/>
      <c r="H346" s="263"/>
      <c r="I346" s="263"/>
      <c r="J346" s="263"/>
      <c r="K346" s="263"/>
      <c r="L346" s="263"/>
      <c r="M346" s="263"/>
      <c r="N346" s="263"/>
      <c r="O346" s="263"/>
      <c r="P346" s="263"/>
      <c r="Q346" s="263"/>
    </row>
    <row r="347" spans="2:17" x14ac:dyDescent="0.25">
      <c r="B347" s="368"/>
      <c r="C347" s="369"/>
      <c r="D347" s="369"/>
      <c r="E347" s="263"/>
      <c r="F347" s="263"/>
      <c r="G347" s="263"/>
      <c r="H347" s="263"/>
      <c r="I347" s="263"/>
      <c r="J347" s="263"/>
      <c r="K347" s="263"/>
      <c r="L347" s="263"/>
      <c r="M347" s="263"/>
      <c r="N347" s="263"/>
      <c r="O347" s="263"/>
      <c r="P347" s="263"/>
      <c r="Q347" s="263"/>
    </row>
    <row r="348" spans="2:17" x14ac:dyDescent="0.25">
      <c r="B348" s="368"/>
      <c r="C348" s="369"/>
      <c r="D348" s="369"/>
      <c r="E348" s="263"/>
      <c r="F348" s="263"/>
      <c r="G348" s="263"/>
      <c r="H348" s="263"/>
      <c r="I348" s="263"/>
      <c r="J348" s="263"/>
      <c r="K348" s="263"/>
      <c r="L348" s="263"/>
      <c r="M348" s="263"/>
      <c r="N348" s="263"/>
      <c r="O348" s="263"/>
      <c r="P348" s="263"/>
      <c r="Q348" s="263"/>
    </row>
    <row r="349" spans="2:17" x14ac:dyDescent="0.25">
      <c r="B349" s="368"/>
      <c r="C349" s="369"/>
      <c r="D349" s="369"/>
      <c r="E349" s="263"/>
      <c r="F349" s="263"/>
      <c r="G349" s="263"/>
      <c r="H349" s="263"/>
      <c r="I349" s="263"/>
      <c r="J349" s="263"/>
      <c r="K349" s="263"/>
      <c r="L349" s="263"/>
      <c r="M349" s="263"/>
      <c r="N349" s="263"/>
      <c r="O349" s="263"/>
      <c r="P349" s="263"/>
      <c r="Q349" s="263"/>
    </row>
    <row r="350" spans="2:17" x14ac:dyDescent="0.25">
      <c r="B350" s="368"/>
      <c r="C350" s="369"/>
      <c r="D350" s="369"/>
      <c r="E350" s="263"/>
      <c r="F350" s="263"/>
      <c r="G350" s="263"/>
      <c r="H350" s="263"/>
      <c r="I350" s="263"/>
      <c r="J350" s="263"/>
      <c r="K350" s="263"/>
      <c r="L350" s="263"/>
      <c r="M350" s="263"/>
      <c r="N350" s="263"/>
      <c r="O350" s="263"/>
      <c r="P350" s="263"/>
      <c r="Q350" s="263"/>
    </row>
    <row r="351" spans="2:17" x14ac:dyDescent="0.25">
      <c r="B351" s="368"/>
      <c r="C351" s="369"/>
      <c r="D351" s="369"/>
      <c r="E351" s="263"/>
      <c r="F351" s="263"/>
      <c r="G351" s="263"/>
      <c r="H351" s="263"/>
      <c r="I351" s="263"/>
      <c r="J351" s="263"/>
      <c r="K351" s="263"/>
      <c r="L351" s="263"/>
      <c r="M351" s="263"/>
      <c r="N351" s="263"/>
      <c r="O351" s="263"/>
      <c r="P351" s="263"/>
      <c r="Q351" s="263"/>
    </row>
    <row r="352" spans="2:17" x14ac:dyDescent="0.25">
      <c r="B352" s="368"/>
      <c r="C352" s="369"/>
      <c r="D352" s="369"/>
      <c r="E352" s="263"/>
      <c r="F352" s="263"/>
      <c r="G352" s="263"/>
      <c r="H352" s="263"/>
      <c r="I352" s="263"/>
      <c r="J352" s="263"/>
      <c r="K352" s="263"/>
      <c r="L352" s="263"/>
      <c r="M352" s="263"/>
      <c r="N352" s="263"/>
      <c r="O352" s="263"/>
      <c r="P352" s="263"/>
      <c r="Q352" s="263"/>
    </row>
    <row r="353" spans="2:17" x14ac:dyDescent="0.25">
      <c r="B353" s="368"/>
      <c r="C353" s="369"/>
      <c r="D353" s="369"/>
      <c r="E353" s="263"/>
      <c r="F353" s="263"/>
      <c r="G353" s="263"/>
      <c r="H353" s="263"/>
      <c r="I353" s="263"/>
      <c r="J353" s="263"/>
      <c r="K353" s="263"/>
      <c r="L353" s="263"/>
      <c r="M353" s="263"/>
      <c r="N353" s="263"/>
      <c r="O353" s="263"/>
      <c r="P353" s="263"/>
      <c r="Q353" s="263"/>
    </row>
    <row r="354" spans="2:17" x14ac:dyDescent="0.25">
      <c r="B354" s="368"/>
      <c r="C354" s="369"/>
      <c r="D354" s="369"/>
      <c r="E354" s="263"/>
      <c r="F354" s="263"/>
      <c r="G354" s="263"/>
      <c r="H354" s="263"/>
      <c r="I354" s="263"/>
      <c r="J354" s="263"/>
      <c r="K354" s="263"/>
      <c r="L354" s="263"/>
      <c r="M354" s="263"/>
      <c r="N354" s="263"/>
      <c r="O354" s="263"/>
      <c r="P354" s="263"/>
      <c r="Q354" s="263"/>
    </row>
    <row r="355" spans="2:17" x14ac:dyDescent="0.25">
      <c r="B355" s="368"/>
      <c r="C355" s="369"/>
      <c r="D355" s="369"/>
      <c r="E355" s="263"/>
      <c r="F355" s="263"/>
      <c r="G355" s="263"/>
      <c r="H355" s="263"/>
      <c r="I355" s="263"/>
      <c r="J355" s="263"/>
      <c r="K355" s="263"/>
      <c r="L355" s="263"/>
      <c r="M355" s="263"/>
      <c r="N355" s="263"/>
      <c r="O355" s="263"/>
      <c r="P355" s="263"/>
      <c r="Q355" s="263"/>
    </row>
    <row r="356" spans="2:17" x14ac:dyDescent="0.25">
      <c r="B356" s="368"/>
      <c r="C356" s="369"/>
      <c r="D356" s="369"/>
      <c r="E356" s="263"/>
      <c r="F356" s="263"/>
      <c r="G356" s="263"/>
      <c r="H356" s="263"/>
      <c r="I356" s="263"/>
      <c r="J356" s="263"/>
      <c r="K356" s="263"/>
      <c r="L356" s="263"/>
      <c r="M356" s="263"/>
      <c r="N356" s="263"/>
      <c r="O356" s="263"/>
      <c r="P356" s="263"/>
      <c r="Q356" s="263"/>
    </row>
    <row r="357" spans="2:17" x14ac:dyDescent="0.25">
      <c r="B357" s="368"/>
      <c r="C357" s="369"/>
      <c r="D357" s="369"/>
      <c r="E357" s="263"/>
      <c r="F357" s="263"/>
      <c r="G357" s="263"/>
      <c r="H357" s="263"/>
      <c r="I357" s="263"/>
      <c r="J357" s="263"/>
      <c r="K357" s="263"/>
      <c r="L357" s="263"/>
      <c r="M357" s="263"/>
      <c r="N357" s="263"/>
      <c r="O357" s="263"/>
      <c r="P357" s="263"/>
      <c r="Q357" s="263"/>
    </row>
    <row r="358" spans="2:17" x14ac:dyDescent="0.25">
      <c r="B358" s="368"/>
      <c r="C358" s="369"/>
      <c r="D358" s="369"/>
      <c r="E358" s="263"/>
      <c r="F358" s="263"/>
      <c r="G358" s="263"/>
      <c r="H358" s="263"/>
      <c r="I358" s="263"/>
      <c r="J358" s="263"/>
      <c r="K358" s="263"/>
      <c r="L358" s="263"/>
      <c r="M358" s="263"/>
      <c r="N358" s="263"/>
      <c r="O358" s="263"/>
      <c r="P358" s="263"/>
      <c r="Q358" s="263"/>
    </row>
    <row r="359" spans="2:17" x14ac:dyDescent="0.25">
      <c r="B359" s="368"/>
      <c r="C359" s="369"/>
      <c r="D359" s="369"/>
      <c r="E359" s="263"/>
      <c r="F359" s="263"/>
      <c r="G359" s="263"/>
      <c r="H359" s="263"/>
      <c r="I359" s="263"/>
      <c r="J359" s="263"/>
      <c r="K359" s="263"/>
      <c r="L359" s="263"/>
      <c r="M359" s="263"/>
      <c r="N359" s="263"/>
      <c r="O359" s="263"/>
      <c r="P359" s="263"/>
      <c r="Q359" s="263"/>
    </row>
    <row r="360" spans="2:17" x14ac:dyDescent="0.25">
      <c r="B360" s="368"/>
      <c r="C360" s="369"/>
      <c r="D360" s="369"/>
      <c r="E360" s="263"/>
      <c r="F360" s="263"/>
      <c r="G360" s="263"/>
      <c r="H360" s="263"/>
      <c r="I360" s="263"/>
      <c r="J360" s="263"/>
      <c r="K360" s="263"/>
      <c r="L360" s="263"/>
      <c r="M360" s="263"/>
      <c r="N360" s="263"/>
      <c r="O360" s="263"/>
      <c r="P360" s="263"/>
      <c r="Q360" s="263"/>
    </row>
    <row r="361" spans="2:17" x14ac:dyDescent="0.25">
      <c r="B361" s="368"/>
      <c r="C361" s="369"/>
      <c r="D361" s="369"/>
      <c r="E361" s="263"/>
      <c r="F361" s="263"/>
      <c r="G361" s="263"/>
      <c r="H361" s="263"/>
      <c r="I361" s="263"/>
      <c r="J361" s="263"/>
      <c r="K361" s="263"/>
      <c r="L361" s="263"/>
      <c r="M361" s="263"/>
      <c r="N361" s="263"/>
      <c r="O361" s="263"/>
      <c r="P361" s="263"/>
      <c r="Q361" s="263"/>
    </row>
    <row r="362" spans="2:17" x14ac:dyDescent="0.25">
      <c r="B362" s="368"/>
      <c r="C362" s="369"/>
      <c r="D362" s="369"/>
      <c r="E362" s="263"/>
      <c r="F362" s="263"/>
      <c r="G362" s="263"/>
      <c r="H362" s="263"/>
      <c r="I362" s="263"/>
      <c r="J362" s="263"/>
      <c r="K362" s="263"/>
      <c r="L362" s="263"/>
      <c r="M362" s="263"/>
      <c r="N362" s="263"/>
      <c r="O362" s="263"/>
      <c r="P362" s="263"/>
      <c r="Q362" s="263"/>
    </row>
    <row r="363" spans="2:17" x14ac:dyDescent="0.25">
      <c r="B363" s="368"/>
      <c r="C363" s="369"/>
      <c r="D363" s="369"/>
      <c r="E363" s="263"/>
      <c r="F363" s="263"/>
      <c r="G363" s="263"/>
      <c r="H363" s="263"/>
      <c r="I363" s="263"/>
      <c r="J363" s="263"/>
      <c r="K363" s="263"/>
      <c r="L363" s="263"/>
      <c r="M363" s="263"/>
      <c r="N363" s="263"/>
      <c r="O363" s="263"/>
      <c r="P363" s="263"/>
      <c r="Q363" s="263"/>
    </row>
    <row r="364" spans="2:17" x14ac:dyDescent="0.25">
      <c r="B364" s="368"/>
      <c r="C364" s="369"/>
      <c r="D364" s="369"/>
      <c r="E364" s="263"/>
      <c r="F364" s="263"/>
      <c r="G364" s="263"/>
      <c r="H364" s="263"/>
      <c r="I364" s="263"/>
      <c r="J364" s="263"/>
      <c r="K364" s="263"/>
      <c r="L364" s="263"/>
      <c r="M364" s="263"/>
      <c r="N364" s="263"/>
      <c r="O364" s="263"/>
      <c r="P364" s="263"/>
      <c r="Q364" s="263"/>
    </row>
    <row r="365" spans="2:17" x14ac:dyDescent="0.25">
      <c r="B365" s="368"/>
      <c r="C365" s="369"/>
      <c r="D365" s="369"/>
      <c r="E365" s="263"/>
      <c r="F365" s="263"/>
      <c r="G365" s="263"/>
      <c r="H365" s="263"/>
      <c r="I365" s="263"/>
      <c r="J365" s="263"/>
      <c r="K365" s="263"/>
      <c r="L365" s="263"/>
      <c r="M365" s="263"/>
      <c r="N365" s="263"/>
      <c r="O365" s="263"/>
      <c r="P365" s="263"/>
      <c r="Q365" s="263"/>
    </row>
    <row r="366" spans="2:17" x14ac:dyDescent="0.25">
      <c r="B366" s="368"/>
      <c r="C366" s="369"/>
      <c r="D366" s="369"/>
      <c r="E366" s="263"/>
      <c r="F366" s="263"/>
      <c r="G366" s="263"/>
      <c r="H366" s="263"/>
      <c r="I366" s="263"/>
      <c r="J366" s="263"/>
      <c r="K366" s="263"/>
      <c r="L366" s="263"/>
      <c r="M366" s="263"/>
      <c r="N366" s="263"/>
      <c r="O366" s="263"/>
      <c r="P366" s="263"/>
      <c r="Q366" s="263"/>
    </row>
    <row r="367" spans="2:17" x14ac:dyDescent="0.25">
      <c r="B367" s="368"/>
      <c r="C367" s="369"/>
      <c r="D367" s="369"/>
      <c r="E367" s="263"/>
      <c r="F367" s="263"/>
      <c r="G367" s="263"/>
      <c r="H367" s="263"/>
      <c r="I367" s="263"/>
      <c r="J367" s="263"/>
      <c r="K367" s="263"/>
      <c r="L367" s="263"/>
      <c r="M367" s="263"/>
      <c r="N367" s="263"/>
      <c r="O367" s="263"/>
      <c r="P367" s="263"/>
      <c r="Q367" s="263"/>
    </row>
    <row r="368" spans="2:17" x14ac:dyDescent="0.25">
      <c r="B368" s="368"/>
      <c r="C368" s="369"/>
      <c r="D368" s="369"/>
      <c r="E368" s="263"/>
      <c r="F368" s="263"/>
      <c r="G368" s="263"/>
      <c r="H368" s="263"/>
      <c r="I368" s="263"/>
      <c r="J368" s="263"/>
      <c r="K368" s="263"/>
      <c r="L368" s="263"/>
      <c r="M368" s="263"/>
      <c r="N368" s="263"/>
      <c r="O368" s="263"/>
      <c r="P368" s="263"/>
      <c r="Q368" s="263"/>
    </row>
    <row r="369" spans="2:17" x14ac:dyDescent="0.25">
      <c r="B369" s="368"/>
      <c r="C369" s="369"/>
      <c r="D369" s="369"/>
      <c r="E369" s="263"/>
      <c r="F369" s="263"/>
      <c r="G369" s="263"/>
      <c r="H369" s="263"/>
      <c r="I369" s="263"/>
      <c r="J369" s="263"/>
      <c r="K369" s="263"/>
      <c r="L369" s="263"/>
      <c r="M369" s="263"/>
      <c r="N369" s="263"/>
      <c r="O369" s="263"/>
      <c r="P369" s="263"/>
      <c r="Q369" s="263"/>
    </row>
    <row r="370" spans="2:17" x14ac:dyDescent="0.25">
      <c r="B370" s="368"/>
      <c r="C370" s="369"/>
      <c r="D370" s="369"/>
      <c r="E370" s="263"/>
      <c r="F370" s="263"/>
      <c r="G370" s="263"/>
      <c r="H370" s="263"/>
      <c r="I370" s="263"/>
      <c r="J370" s="263"/>
      <c r="K370" s="263"/>
      <c r="L370" s="263"/>
      <c r="M370" s="263"/>
      <c r="N370" s="263"/>
      <c r="O370" s="263"/>
      <c r="P370" s="263"/>
      <c r="Q370" s="263"/>
    </row>
    <row r="371" spans="2:17" x14ac:dyDescent="0.25">
      <c r="B371" s="368"/>
      <c r="C371" s="369"/>
      <c r="D371" s="369"/>
      <c r="E371" s="263"/>
      <c r="F371" s="263"/>
      <c r="G371" s="263"/>
      <c r="H371" s="263"/>
      <c r="I371" s="263"/>
      <c r="J371" s="263"/>
      <c r="K371" s="263"/>
      <c r="L371" s="263"/>
      <c r="M371" s="263"/>
      <c r="N371" s="263"/>
      <c r="O371" s="263"/>
      <c r="P371" s="263"/>
      <c r="Q371" s="263"/>
    </row>
    <row r="372" spans="2:17" x14ac:dyDescent="0.25">
      <c r="B372" s="368"/>
      <c r="C372" s="369"/>
      <c r="D372" s="369"/>
      <c r="E372" s="263"/>
      <c r="F372" s="263"/>
      <c r="G372" s="263"/>
      <c r="H372" s="263"/>
      <c r="I372" s="263"/>
      <c r="J372" s="263"/>
      <c r="K372" s="263"/>
      <c r="L372" s="263"/>
      <c r="M372" s="263"/>
      <c r="N372" s="263"/>
      <c r="O372" s="263"/>
      <c r="P372" s="263"/>
      <c r="Q372" s="263"/>
    </row>
    <row r="373" spans="2:17" x14ac:dyDescent="0.25">
      <c r="B373" s="368"/>
      <c r="C373" s="369"/>
      <c r="D373" s="369"/>
      <c r="E373" s="263"/>
      <c r="F373" s="263"/>
      <c r="G373" s="263"/>
      <c r="H373" s="263"/>
      <c r="I373" s="263"/>
      <c r="J373" s="263"/>
      <c r="K373" s="263"/>
      <c r="L373" s="263"/>
      <c r="M373" s="263"/>
      <c r="N373" s="263"/>
      <c r="O373" s="263"/>
      <c r="P373" s="263"/>
      <c r="Q373" s="263"/>
    </row>
    <row r="374" spans="2:17" x14ac:dyDescent="0.25">
      <c r="B374" s="368"/>
      <c r="C374" s="369"/>
      <c r="D374" s="369"/>
      <c r="E374" s="263"/>
      <c r="F374" s="263"/>
      <c r="G374" s="263"/>
      <c r="H374" s="263"/>
      <c r="I374" s="263"/>
      <c r="J374" s="263"/>
      <c r="K374" s="263"/>
      <c r="L374" s="263"/>
      <c r="M374" s="263"/>
      <c r="N374" s="263"/>
      <c r="O374" s="263"/>
      <c r="P374" s="263"/>
      <c r="Q374" s="263"/>
    </row>
    <row r="375" spans="2:17" x14ac:dyDescent="0.25">
      <c r="B375" s="368"/>
      <c r="C375" s="369"/>
      <c r="D375" s="369"/>
      <c r="E375" s="263"/>
      <c r="F375" s="263"/>
      <c r="G375" s="263"/>
      <c r="H375" s="263"/>
      <c r="I375" s="263"/>
      <c r="J375" s="263"/>
      <c r="K375" s="263"/>
      <c r="L375" s="263"/>
      <c r="M375" s="263"/>
      <c r="N375" s="263"/>
      <c r="O375" s="263"/>
      <c r="P375" s="263"/>
      <c r="Q375" s="263"/>
    </row>
    <row r="376" spans="2:17" x14ac:dyDescent="0.25">
      <c r="B376" s="368"/>
      <c r="C376" s="369"/>
      <c r="D376" s="369"/>
      <c r="E376" s="263"/>
      <c r="F376" s="263"/>
      <c r="G376" s="263"/>
      <c r="H376" s="263"/>
      <c r="I376" s="263"/>
      <c r="J376" s="263"/>
      <c r="K376" s="263"/>
      <c r="L376" s="263"/>
      <c r="M376" s="263"/>
      <c r="N376" s="263"/>
      <c r="O376" s="263"/>
      <c r="P376" s="263"/>
      <c r="Q376" s="263"/>
    </row>
    <row r="377" spans="2:17" x14ac:dyDescent="0.25">
      <c r="B377" s="368"/>
      <c r="C377" s="369"/>
      <c r="D377" s="369"/>
      <c r="E377" s="263"/>
      <c r="F377" s="263"/>
      <c r="G377" s="263"/>
      <c r="H377" s="263"/>
      <c r="I377" s="263"/>
      <c r="J377" s="263"/>
      <c r="K377" s="263"/>
      <c r="L377" s="263"/>
      <c r="M377" s="263"/>
      <c r="N377" s="263"/>
      <c r="O377" s="263"/>
      <c r="P377" s="263"/>
      <c r="Q377" s="263"/>
    </row>
    <row r="378" spans="2:17" x14ac:dyDescent="0.25">
      <c r="B378" s="368"/>
      <c r="C378" s="369"/>
      <c r="D378" s="369"/>
      <c r="E378" s="263"/>
      <c r="F378" s="263"/>
      <c r="G378" s="263"/>
      <c r="H378" s="263"/>
      <c r="I378" s="263"/>
      <c r="J378" s="263"/>
      <c r="K378" s="263"/>
      <c r="L378" s="263"/>
      <c r="M378" s="263"/>
      <c r="N378" s="263"/>
      <c r="O378" s="263"/>
      <c r="P378" s="263"/>
      <c r="Q378" s="263"/>
    </row>
    <row r="379" spans="2:17" x14ac:dyDescent="0.25">
      <c r="B379" s="368"/>
      <c r="C379" s="369"/>
      <c r="D379" s="369"/>
      <c r="E379" s="263"/>
      <c r="F379" s="263"/>
      <c r="G379" s="263"/>
      <c r="H379" s="263"/>
      <c r="I379" s="263"/>
      <c r="J379" s="263"/>
      <c r="K379" s="263"/>
      <c r="L379" s="263"/>
      <c r="M379" s="263"/>
      <c r="N379" s="263"/>
      <c r="O379" s="263"/>
      <c r="P379" s="263"/>
      <c r="Q379" s="263"/>
    </row>
    <row r="380" spans="2:17" x14ac:dyDescent="0.25">
      <c r="B380" s="368"/>
      <c r="C380" s="369"/>
      <c r="D380" s="369"/>
      <c r="E380" s="263"/>
      <c r="F380" s="263"/>
      <c r="G380" s="263"/>
      <c r="H380" s="263"/>
      <c r="I380" s="263"/>
      <c r="J380" s="263"/>
      <c r="K380" s="263"/>
      <c r="L380" s="263"/>
      <c r="M380" s="263"/>
      <c r="N380" s="263"/>
      <c r="O380" s="263"/>
      <c r="P380" s="263"/>
      <c r="Q380" s="263"/>
    </row>
    <row r="381" spans="2:17" x14ac:dyDescent="0.25">
      <c r="B381" s="368"/>
      <c r="C381" s="369"/>
      <c r="D381" s="369"/>
      <c r="E381" s="263"/>
      <c r="F381" s="263"/>
      <c r="G381" s="263"/>
      <c r="H381" s="263"/>
      <c r="I381" s="263"/>
      <c r="J381" s="263"/>
      <c r="K381" s="263"/>
      <c r="L381" s="263"/>
      <c r="M381" s="263"/>
      <c r="N381" s="263"/>
      <c r="O381" s="263"/>
      <c r="P381" s="263"/>
      <c r="Q381" s="263"/>
    </row>
    <row r="382" spans="2:17" x14ac:dyDescent="0.25">
      <c r="B382" s="368"/>
      <c r="C382" s="369"/>
      <c r="D382" s="369"/>
      <c r="E382" s="263"/>
      <c r="F382" s="263"/>
      <c r="G382" s="263"/>
      <c r="H382" s="263"/>
      <c r="I382" s="263"/>
      <c r="J382" s="263"/>
      <c r="K382" s="263"/>
      <c r="L382" s="263"/>
      <c r="M382" s="263"/>
      <c r="N382" s="263"/>
      <c r="O382" s="263"/>
      <c r="P382" s="263"/>
      <c r="Q382" s="263"/>
    </row>
    <row r="383" spans="2:17" x14ac:dyDescent="0.25">
      <c r="B383" s="368"/>
      <c r="C383" s="369"/>
      <c r="D383" s="369"/>
      <c r="E383" s="263"/>
      <c r="F383" s="263"/>
      <c r="G383" s="263"/>
      <c r="H383" s="263"/>
      <c r="I383" s="263"/>
      <c r="J383" s="263"/>
      <c r="K383" s="263"/>
      <c r="L383" s="263"/>
      <c r="M383" s="263"/>
      <c r="N383" s="263"/>
      <c r="O383" s="263"/>
      <c r="P383" s="263"/>
      <c r="Q383" s="263"/>
    </row>
    <row r="384" spans="2:17" x14ac:dyDescent="0.25">
      <c r="B384" s="368"/>
      <c r="C384" s="369"/>
      <c r="D384" s="369"/>
      <c r="E384" s="263"/>
      <c r="F384" s="263"/>
      <c r="G384" s="263"/>
      <c r="H384" s="263"/>
      <c r="I384" s="263"/>
      <c r="J384" s="263"/>
      <c r="K384" s="263"/>
      <c r="L384" s="263"/>
      <c r="M384" s="263"/>
      <c r="N384" s="263"/>
      <c r="O384" s="263"/>
      <c r="P384" s="263"/>
      <c r="Q384" s="263"/>
    </row>
    <row r="385" spans="2:17" x14ac:dyDescent="0.25">
      <c r="B385" s="368"/>
      <c r="C385" s="369"/>
      <c r="D385" s="369"/>
      <c r="E385" s="263"/>
      <c r="F385" s="263"/>
      <c r="G385" s="263"/>
      <c r="H385" s="263"/>
      <c r="I385" s="263"/>
      <c r="J385" s="263"/>
      <c r="K385" s="263"/>
      <c r="L385" s="263"/>
      <c r="M385" s="263"/>
      <c r="N385" s="263"/>
      <c r="O385" s="263"/>
      <c r="P385" s="263"/>
      <c r="Q385" s="263"/>
    </row>
    <row r="386" spans="2:17" x14ac:dyDescent="0.25">
      <c r="B386" s="368"/>
      <c r="C386" s="369"/>
      <c r="D386" s="369"/>
      <c r="E386" s="263"/>
      <c r="F386" s="263"/>
      <c r="G386" s="263"/>
      <c r="H386" s="263"/>
      <c r="I386" s="263"/>
      <c r="J386" s="263"/>
      <c r="K386" s="263"/>
      <c r="L386" s="263"/>
      <c r="M386" s="263"/>
      <c r="N386" s="263"/>
      <c r="O386" s="263"/>
      <c r="P386" s="263"/>
      <c r="Q386" s="263"/>
    </row>
    <row r="387" spans="2:17" x14ac:dyDescent="0.25">
      <c r="B387" s="368"/>
      <c r="C387" s="369"/>
      <c r="D387" s="369"/>
      <c r="E387" s="263"/>
      <c r="F387" s="263"/>
      <c r="G387" s="263"/>
      <c r="H387" s="263"/>
      <c r="I387" s="263"/>
      <c r="J387" s="263"/>
      <c r="K387" s="263"/>
      <c r="L387" s="263"/>
      <c r="M387" s="263"/>
      <c r="N387" s="263"/>
      <c r="O387" s="263"/>
      <c r="P387" s="263"/>
      <c r="Q387" s="263"/>
    </row>
    <row r="388" spans="2:17" x14ac:dyDescent="0.25">
      <c r="B388" s="368"/>
      <c r="C388" s="369"/>
      <c r="D388" s="369"/>
      <c r="E388" s="263"/>
      <c r="F388" s="263"/>
      <c r="G388" s="263"/>
      <c r="H388" s="263"/>
      <c r="I388" s="263"/>
      <c r="J388" s="263"/>
      <c r="K388" s="263"/>
      <c r="L388" s="263"/>
      <c r="M388" s="263"/>
      <c r="N388" s="263"/>
      <c r="O388" s="263"/>
      <c r="P388" s="263"/>
      <c r="Q388" s="263"/>
    </row>
    <row r="389" spans="2:17" x14ac:dyDescent="0.25">
      <c r="B389" s="368"/>
      <c r="C389" s="369"/>
      <c r="D389" s="369"/>
      <c r="E389" s="263"/>
      <c r="F389" s="263"/>
      <c r="G389" s="263"/>
      <c r="H389" s="263"/>
      <c r="I389" s="263"/>
      <c r="J389" s="263"/>
      <c r="K389" s="263"/>
      <c r="L389" s="263"/>
      <c r="M389" s="263"/>
      <c r="N389" s="263"/>
      <c r="O389" s="263"/>
      <c r="P389" s="263"/>
      <c r="Q389" s="263"/>
    </row>
    <row r="390" spans="2:17" x14ac:dyDescent="0.25">
      <c r="B390" s="368"/>
      <c r="C390" s="369"/>
      <c r="D390" s="369"/>
      <c r="E390" s="263"/>
      <c r="F390" s="263"/>
      <c r="G390" s="263"/>
      <c r="H390" s="263"/>
      <c r="I390" s="263"/>
      <c r="J390" s="263"/>
      <c r="K390" s="263"/>
      <c r="L390" s="263"/>
      <c r="M390" s="263"/>
      <c r="N390" s="263"/>
      <c r="O390" s="263"/>
      <c r="P390" s="263"/>
      <c r="Q390" s="263"/>
    </row>
    <row r="391" spans="2:17" x14ac:dyDescent="0.25">
      <c r="B391" s="368"/>
      <c r="C391" s="369"/>
      <c r="D391" s="369"/>
      <c r="E391" s="263"/>
      <c r="F391" s="263"/>
      <c r="G391" s="263"/>
      <c r="H391" s="263"/>
      <c r="I391" s="263"/>
      <c r="J391" s="263"/>
      <c r="K391" s="263"/>
      <c r="L391" s="263"/>
      <c r="M391" s="263"/>
      <c r="N391" s="263"/>
      <c r="O391" s="263"/>
      <c r="P391" s="263"/>
      <c r="Q391" s="263"/>
    </row>
    <row r="392" spans="2:17" x14ac:dyDescent="0.25">
      <c r="B392" s="368"/>
      <c r="C392" s="369"/>
      <c r="D392" s="369"/>
      <c r="E392" s="263"/>
      <c r="F392" s="263"/>
      <c r="G392" s="263"/>
      <c r="H392" s="263"/>
      <c r="I392" s="263"/>
      <c r="J392" s="263"/>
      <c r="K392" s="263"/>
      <c r="L392" s="263"/>
      <c r="M392" s="263"/>
      <c r="N392" s="263"/>
      <c r="O392" s="263"/>
      <c r="P392" s="263"/>
      <c r="Q392" s="263"/>
    </row>
    <row r="393" spans="2:17" x14ac:dyDescent="0.25">
      <c r="B393" s="368"/>
      <c r="C393" s="369"/>
      <c r="D393" s="369"/>
      <c r="E393" s="263"/>
      <c r="F393" s="263"/>
      <c r="G393" s="263"/>
      <c r="H393" s="263"/>
      <c r="I393" s="263"/>
      <c r="J393" s="263"/>
      <c r="K393" s="263"/>
      <c r="L393" s="263"/>
      <c r="M393" s="263"/>
      <c r="N393" s="263"/>
      <c r="O393" s="263"/>
      <c r="P393" s="263"/>
      <c r="Q393" s="263"/>
    </row>
    <row r="394" spans="2:17" x14ac:dyDescent="0.25">
      <c r="B394" s="368"/>
      <c r="C394" s="369"/>
      <c r="D394" s="369"/>
      <c r="E394" s="263"/>
      <c r="F394" s="263"/>
      <c r="G394" s="263"/>
      <c r="H394" s="263"/>
      <c r="I394" s="263"/>
      <c r="J394" s="263"/>
      <c r="K394" s="263"/>
      <c r="L394" s="263"/>
      <c r="M394" s="263"/>
      <c r="N394" s="263"/>
      <c r="O394" s="263"/>
      <c r="P394" s="263"/>
      <c r="Q394" s="263"/>
    </row>
    <row r="395" spans="2:17" x14ac:dyDescent="0.25">
      <c r="B395" s="368"/>
      <c r="C395" s="369"/>
      <c r="D395" s="369"/>
      <c r="E395" s="263"/>
      <c r="F395" s="263"/>
      <c r="G395" s="263"/>
      <c r="H395" s="263"/>
      <c r="I395" s="263"/>
      <c r="J395" s="263"/>
      <c r="K395" s="263"/>
      <c r="L395" s="263"/>
      <c r="M395" s="263"/>
      <c r="N395" s="263"/>
      <c r="O395" s="263"/>
      <c r="P395" s="263"/>
      <c r="Q395" s="263"/>
    </row>
    <row r="396" spans="2:17" x14ac:dyDescent="0.25">
      <c r="B396" s="368"/>
      <c r="C396" s="369"/>
      <c r="D396" s="369"/>
      <c r="E396" s="263"/>
      <c r="F396" s="263"/>
      <c r="G396" s="263"/>
      <c r="H396" s="263"/>
      <c r="I396" s="263"/>
      <c r="J396" s="263"/>
      <c r="K396" s="263"/>
      <c r="L396" s="263"/>
      <c r="M396" s="263"/>
      <c r="N396" s="263"/>
      <c r="O396" s="263"/>
      <c r="P396" s="263"/>
      <c r="Q396" s="263"/>
    </row>
    <row r="397" spans="2:17" x14ac:dyDescent="0.25">
      <c r="B397" s="368"/>
      <c r="C397" s="369"/>
      <c r="D397" s="369"/>
      <c r="E397" s="263"/>
      <c r="F397" s="263"/>
      <c r="G397" s="263"/>
      <c r="H397" s="263"/>
      <c r="I397" s="263"/>
      <c r="J397" s="263"/>
      <c r="K397" s="263"/>
      <c r="L397" s="263"/>
      <c r="M397" s="263"/>
      <c r="N397" s="263"/>
      <c r="O397" s="263"/>
      <c r="P397" s="263"/>
      <c r="Q397" s="263"/>
    </row>
    <row r="398" spans="2:17" x14ac:dyDescent="0.25">
      <c r="B398" s="368"/>
      <c r="C398" s="369"/>
      <c r="D398" s="369"/>
      <c r="E398" s="263"/>
      <c r="F398" s="263"/>
      <c r="G398" s="263"/>
      <c r="H398" s="263"/>
      <c r="I398" s="263"/>
      <c r="J398" s="263"/>
      <c r="K398" s="263"/>
      <c r="L398" s="263"/>
      <c r="M398" s="263"/>
      <c r="N398" s="263"/>
      <c r="O398" s="263"/>
      <c r="P398" s="263"/>
      <c r="Q398" s="263"/>
    </row>
    <row r="399" spans="2:17" x14ac:dyDescent="0.25">
      <c r="B399" s="368"/>
      <c r="C399" s="369"/>
      <c r="D399" s="369"/>
      <c r="E399" s="263"/>
      <c r="F399" s="263"/>
      <c r="G399" s="263"/>
      <c r="H399" s="263"/>
      <c r="I399" s="263"/>
      <c r="J399" s="263"/>
      <c r="K399" s="263"/>
      <c r="L399" s="263"/>
      <c r="M399" s="263"/>
      <c r="N399" s="263"/>
      <c r="O399" s="263"/>
      <c r="P399" s="263"/>
      <c r="Q399" s="263"/>
    </row>
    <row r="400" spans="2:17" x14ac:dyDescent="0.25">
      <c r="B400" s="368"/>
      <c r="C400" s="369"/>
      <c r="D400" s="369"/>
      <c r="E400" s="263"/>
      <c r="F400" s="263"/>
      <c r="G400" s="263"/>
      <c r="H400" s="263"/>
      <c r="I400" s="263"/>
      <c r="J400" s="263"/>
      <c r="K400" s="263"/>
      <c r="L400" s="263"/>
      <c r="M400" s="263"/>
      <c r="N400" s="263"/>
      <c r="O400" s="263"/>
      <c r="P400" s="263"/>
      <c r="Q400" s="263"/>
    </row>
    <row r="401" spans="2:17" x14ac:dyDescent="0.25">
      <c r="B401" s="368"/>
      <c r="C401" s="369"/>
      <c r="D401" s="369"/>
      <c r="E401" s="263"/>
      <c r="F401" s="263"/>
      <c r="G401" s="263"/>
      <c r="H401" s="263"/>
      <c r="I401" s="263"/>
      <c r="J401" s="263"/>
      <c r="K401" s="263"/>
      <c r="L401" s="263"/>
      <c r="M401" s="263"/>
      <c r="N401" s="263"/>
      <c r="O401" s="263"/>
      <c r="P401" s="263"/>
      <c r="Q401" s="263"/>
    </row>
    <row r="402" spans="2:17" x14ac:dyDescent="0.25">
      <c r="B402" s="368"/>
      <c r="C402" s="369"/>
      <c r="D402" s="369"/>
      <c r="E402" s="263"/>
      <c r="F402" s="263"/>
      <c r="G402" s="263"/>
      <c r="H402" s="263"/>
      <c r="I402" s="263"/>
      <c r="J402" s="263"/>
      <c r="K402" s="263"/>
      <c r="L402" s="263"/>
      <c r="M402" s="263"/>
      <c r="N402" s="263"/>
      <c r="O402" s="263"/>
      <c r="P402" s="263"/>
      <c r="Q402" s="263"/>
    </row>
    <row r="403" spans="2:17" x14ac:dyDescent="0.25">
      <c r="B403" s="368"/>
      <c r="C403" s="369"/>
      <c r="D403" s="369"/>
      <c r="E403" s="263"/>
      <c r="F403" s="263"/>
      <c r="G403" s="263"/>
      <c r="H403" s="263"/>
      <c r="I403" s="263"/>
      <c r="J403" s="263"/>
      <c r="K403" s="263"/>
      <c r="L403" s="263"/>
      <c r="M403" s="263"/>
      <c r="N403" s="263"/>
      <c r="O403" s="263"/>
      <c r="P403" s="263"/>
      <c r="Q403" s="263"/>
    </row>
  </sheetData>
  <mergeCells count="4">
    <mergeCell ref="F2:H2"/>
    <mergeCell ref="J2:K2"/>
    <mergeCell ref="F3:H3"/>
    <mergeCell ref="J3:K3"/>
  </mergeCells>
  <conditionalFormatting sqref="F3:H3">
    <cfRule type="cellIs" dxfId="3" priority="3" operator="equal">
      <formula>"ERROR"</formula>
    </cfRule>
    <cfRule type="cellIs" dxfId="2" priority="4" operator="equal">
      <formula>"GOOD"</formula>
    </cfRule>
  </conditionalFormatting>
  <conditionalFormatting sqref="J3:K3">
    <cfRule type="cellIs" dxfId="1" priority="1" operator="equal">
      <formula>"ERROR"</formula>
    </cfRule>
    <cfRule type="cellIs" dxfId="0" priority="2" operator="equal">
      <formula>"GOOD"</formula>
    </cfRule>
  </conditionalFormatting>
  <pageMargins left="0.7" right="0.7" top="0.75" bottom="0.75" header="0.3" footer="0.3"/>
  <pageSetup scale="50" fitToHeight="0" orientation="landscape" horizontalDpi="300" verticalDpi="300" r:id="rId1"/>
  <headerFooter>
    <oddHeader xml:space="preserve">&amp;RNWN WUTC Advice 20-9
Exhibit A - Supporting Materials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93"/>
  <sheetViews>
    <sheetView showGridLines="0" topLeftCell="E1" zoomScale="90" zoomScaleNormal="90" workbookViewId="0">
      <selection activeCell="N9" sqref="N9"/>
    </sheetView>
  </sheetViews>
  <sheetFormatPr defaultColWidth="8.85546875" defaultRowHeight="15" x14ac:dyDescent="0.25"/>
  <cols>
    <col min="1" max="1" width="6.42578125" style="121" customWidth="1"/>
    <col min="2" max="2" width="32.28515625" style="121" customWidth="1"/>
    <col min="3" max="3" width="12.5703125" style="121" customWidth="1"/>
    <col min="4" max="16" width="12.7109375" style="121" customWidth="1"/>
    <col min="17" max="18" width="12.7109375" style="121" hidden="1" customWidth="1"/>
    <col min="19" max="29" width="12.7109375" style="121" customWidth="1"/>
    <col min="30" max="30" width="4.7109375" style="121" customWidth="1"/>
    <col min="31" max="31" width="12.7109375" style="121" customWidth="1"/>
    <col min="32" max="32" width="4.7109375" style="121" customWidth="1"/>
    <col min="33" max="54" width="12.7109375" style="121" customWidth="1"/>
    <col min="55" max="16384" width="8.85546875" style="121"/>
  </cols>
  <sheetData>
    <row r="1" spans="1:35" x14ac:dyDescent="0.25">
      <c r="A1" s="121" t="s">
        <v>0</v>
      </c>
    </row>
    <row r="2" spans="1:35" x14ac:dyDescent="0.25">
      <c r="A2" s="121" t="s">
        <v>304</v>
      </c>
    </row>
    <row r="3" spans="1:35" x14ac:dyDescent="0.25">
      <c r="A3" s="121" t="s">
        <v>232</v>
      </c>
    </row>
    <row r="4" spans="1:35" x14ac:dyDescent="0.25">
      <c r="A4" s="121" t="s">
        <v>307</v>
      </c>
    </row>
    <row r="5" spans="1:35" ht="15.75" thickBot="1" x14ac:dyDescent="0.3"/>
    <row r="6" spans="1:35" ht="15.75" thickBot="1" x14ac:dyDescent="0.3">
      <c r="A6" s="167" t="s">
        <v>233</v>
      </c>
      <c r="B6" s="168"/>
      <c r="C6" s="293"/>
    </row>
    <row r="7" spans="1:35" x14ac:dyDescent="0.25">
      <c r="A7" s="125"/>
    </row>
    <row r="8" spans="1:35" x14ac:dyDescent="0.25">
      <c r="A8" s="139"/>
      <c r="F8" s="383"/>
      <c r="G8" s="383"/>
      <c r="H8" s="383"/>
      <c r="I8" s="383"/>
      <c r="J8" s="383"/>
      <c r="K8" s="377"/>
      <c r="L8" s="377"/>
      <c r="M8" s="377"/>
      <c r="N8" s="383"/>
      <c r="O8" s="383"/>
      <c r="P8" s="383"/>
      <c r="Q8" s="383"/>
      <c r="R8" s="383"/>
      <c r="S8" s="383"/>
      <c r="T8" s="383"/>
      <c r="U8" s="383"/>
      <c r="V8" s="383"/>
      <c r="W8" s="383"/>
      <c r="X8" s="383"/>
      <c r="Y8" s="383"/>
      <c r="Z8" s="383"/>
      <c r="AA8" s="383"/>
      <c r="AB8" s="383"/>
      <c r="AC8" s="383"/>
      <c r="AD8" s="383"/>
      <c r="AE8" s="383"/>
      <c r="AF8" s="383"/>
      <c r="AG8" s="383"/>
      <c r="AH8" s="383"/>
      <c r="AI8" s="383"/>
    </row>
    <row r="9" spans="1:35" x14ac:dyDescent="0.25">
      <c r="A9" s="126">
        <v>1</v>
      </c>
      <c r="B9" s="383" t="s">
        <v>129</v>
      </c>
      <c r="C9" s="383" t="s">
        <v>130</v>
      </c>
      <c r="D9" s="383" t="s">
        <v>131</v>
      </c>
      <c r="E9" s="383" t="s">
        <v>132</v>
      </c>
      <c r="F9" s="383" t="s">
        <v>154</v>
      </c>
      <c r="G9" s="377" t="s">
        <v>135</v>
      </c>
      <c r="H9" s="377" t="s">
        <v>136</v>
      </c>
      <c r="I9" s="377" t="s">
        <v>155</v>
      </c>
      <c r="J9" s="383" t="s">
        <v>187</v>
      </c>
      <c r="K9" s="383" t="s">
        <v>188</v>
      </c>
      <c r="L9" s="383" t="s">
        <v>189</v>
      </c>
      <c r="M9" s="383" t="s">
        <v>190</v>
      </c>
      <c r="N9" s="383" t="s">
        <v>191</v>
      </c>
      <c r="O9" s="383" t="s">
        <v>192</v>
      </c>
      <c r="P9" s="383" t="s">
        <v>193</v>
      </c>
      <c r="Q9" s="383"/>
      <c r="R9" s="383"/>
      <c r="S9" s="383"/>
      <c r="T9" s="383"/>
      <c r="U9" s="383"/>
      <c r="V9" s="383"/>
      <c r="W9" s="383"/>
      <c r="X9" s="383"/>
      <c r="Y9" s="383"/>
      <c r="Z9" s="383"/>
      <c r="AA9" s="383"/>
      <c r="AB9" s="383"/>
      <c r="AC9" s="383"/>
      <c r="AD9" s="383"/>
      <c r="AE9" s="383"/>
      <c r="AF9" s="383"/>
      <c r="AG9" s="383"/>
    </row>
    <row r="10" spans="1:35" x14ac:dyDescent="0.25">
      <c r="A10" s="126">
        <f t="shared" ref="A10:A25" si="0">+A9+1</f>
        <v>2</v>
      </c>
      <c r="B10" s="294"/>
      <c r="C10" s="120"/>
      <c r="D10" s="136" t="s">
        <v>194</v>
      </c>
      <c r="E10" s="136" t="s">
        <v>195</v>
      </c>
      <c r="F10" s="136" t="s">
        <v>196</v>
      </c>
      <c r="G10" s="136" t="s">
        <v>197</v>
      </c>
      <c r="H10" s="136" t="s">
        <v>198</v>
      </c>
      <c r="I10" s="136" t="s">
        <v>199</v>
      </c>
      <c r="J10" s="136" t="s">
        <v>200</v>
      </c>
      <c r="K10" s="136" t="s">
        <v>201</v>
      </c>
      <c r="L10" s="136" t="s">
        <v>202</v>
      </c>
      <c r="M10" s="136" t="s">
        <v>203</v>
      </c>
      <c r="N10" s="136" t="s">
        <v>204</v>
      </c>
      <c r="O10" s="136" t="s">
        <v>205</v>
      </c>
      <c r="P10" s="136" t="s">
        <v>180</v>
      </c>
      <c r="Q10" s="126"/>
      <c r="R10" s="126"/>
      <c r="S10" s="126"/>
      <c r="T10" s="126"/>
      <c r="U10" s="126"/>
      <c r="V10" s="126"/>
      <c r="W10" s="126"/>
      <c r="X10" s="126"/>
      <c r="Y10" s="126"/>
      <c r="Z10" s="126"/>
      <c r="AA10" s="126"/>
      <c r="AB10" s="126"/>
      <c r="AC10" s="126"/>
      <c r="AD10" s="126"/>
      <c r="AF10" s="126"/>
      <c r="AG10" s="126"/>
    </row>
    <row r="11" spans="1:35" x14ac:dyDescent="0.25">
      <c r="A11" s="126">
        <f t="shared" si="0"/>
        <v>3</v>
      </c>
      <c r="B11" s="294"/>
      <c r="C11" s="120"/>
      <c r="D11" s="126">
        <v>30</v>
      </c>
      <c r="E11" s="126">
        <v>31</v>
      </c>
      <c r="F11" s="126">
        <v>31</v>
      </c>
      <c r="G11" s="126">
        <v>28</v>
      </c>
      <c r="H11" s="126">
        <v>31</v>
      </c>
      <c r="I11" s="126">
        <v>30</v>
      </c>
      <c r="J11" s="126">
        <v>31</v>
      </c>
      <c r="K11" s="126">
        <v>30</v>
      </c>
      <c r="L11" s="126">
        <v>31</v>
      </c>
      <c r="M11" s="126">
        <v>31</v>
      </c>
      <c r="N11" s="126">
        <v>30</v>
      </c>
      <c r="O11" s="126">
        <v>31</v>
      </c>
      <c r="P11" s="126">
        <v>365</v>
      </c>
      <c r="Q11" s="126"/>
      <c r="R11" s="126"/>
      <c r="S11" s="126"/>
      <c r="T11" s="126"/>
      <c r="U11" s="126"/>
      <c r="V11" s="126"/>
      <c r="W11" s="126"/>
      <c r="X11" s="126"/>
      <c r="Y11" s="126"/>
      <c r="Z11" s="126"/>
      <c r="AA11" s="126"/>
      <c r="AB11" s="126"/>
      <c r="AC11" s="126"/>
      <c r="AD11" s="126"/>
      <c r="AE11" s="126"/>
      <c r="AF11" s="126"/>
      <c r="AG11" s="126"/>
    </row>
    <row r="12" spans="1:35" x14ac:dyDescent="0.25">
      <c r="A12" s="126">
        <f t="shared" si="0"/>
        <v>4</v>
      </c>
      <c r="B12" s="295" t="s">
        <v>234</v>
      </c>
      <c r="C12" s="120"/>
      <c r="P12" s="377"/>
      <c r="Q12" s="126"/>
      <c r="R12" s="126"/>
      <c r="S12" s="126"/>
      <c r="T12" s="126"/>
      <c r="U12" s="126"/>
      <c r="V12" s="126"/>
      <c r="W12" s="126"/>
      <c r="X12" s="126"/>
      <c r="Y12" s="126"/>
      <c r="Z12" s="126"/>
      <c r="AA12" s="126"/>
      <c r="AB12" s="126"/>
      <c r="AC12" s="126"/>
      <c r="AD12" s="126"/>
      <c r="AE12" s="126"/>
      <c r="AF12" s="126"/>
      <c r="AG12" s="126"/>
    </row>
    <row r="13" spans="1:35" x14ac:dyDescent="0.25">
      <c r="A13" s="126">
        <f t="shared" si="0"/>
        <v>5</v>
      </c>
      <c r="B13" s="294"/>
      <c r="C13" s="294"/>
      <c r="D13" s="297"/>
      <c r="E13" s="297"/>
      <c r="F13" s="297"/>
      <c r="G13" s="297"/>
      <c r="H13" s="297"/>
      <c r="I13" s="297"/>
      <c r="J13" s="297"/>
      <c r="K13" s="297"/>
      <c r="L13" s="297"/>
      <c r="M13" s="297"/>
      <c r="N13" s="297"/>
      <c r="O13" s="297"/>
      <c r="P13" s="300"/>
      <c r="Q13" s="298"/>
      <c r="R13" s="378"/>
      <c r="S13" s="298"/>
      <c r="T13" s="298"/>
      <c r="U13" s="298"/>
      <c r="V13" s="298"/>
      <c r="W13" s="298"/>
      <c r="X13" s="298"/>
      <c r="Y13" s="298"/>
      <c r="Z13" s="298"/>
      <c r="AA13" s="298"/>
      <c r="AB13" s="298"/>
      <c r="AC13" s="298"/>
      <c r="AD13" s="298"/>
      <c r="AE13" s="126"/>
      <c r="AF13" s="298"/>
      <c r="AG13" s="298"/>
    </row>
    <row r="14" spans="1:35" x14ac:dyDescent="0.25">
      <c r="A14" s="126">
        <f t="shared" si="0"/>
        <v>6</v>
      </c>
      <c r="B14" s="299" t="s">
        <v>235</v>
      </c>
      <c r="C14" s="125"/>
      <c r="D14" s="345">
        <v>4179540.3470000001</v>
      </c>
      <c r="E14" s="345">
        <v>4318858.1919</v>
      </c>
      <c r="F14" s="345">
        <v>4318858.1919</v>
      </c>
      <c r="G14" s="345">
        <v>3900905.6571999998</v>
      </c>
      <c r="H14" s="345">
        <v>4318858.1919</v>
      </c>
      <c r="I14" s="345">
        <v>4084775</v>
      </c>
      <c r="J14" s="345">
        <v>4220934</v>
      </c>
      <c r="K14" s="345">
        <v>4084775</v>
      </c>
      <c r="L14" s="345">
        <v>4220934</v>
      </c>
      <c r="M14" s="345">
        <v>4220934</v>
      </c>
      <c r="N14" s="345">
        <v>4084775</v>
      </c>
      <c r="O14" s="345">
        <v>4220934</v>
      </c>
      <c r="P14" s="301">
        <v>50175081.579899997</v>
      </c>
      <c r="Q14" s="301">
        <v>176979</v>
      </c>
      <c r="R14" s="379">
        <f>+Q14/(P14-Q14)</f>
        <v>3.5397143265022274E-3</v>
      </c>
      <c r="S14" s="298"/>
      <c r="T14" s="301"/>
      <c r="U14" s="319"/>
      <c r="V14" s="298"/>
      <c r="W14" s="298"/>
      <c r="X14" s="298"/>
      <c r="Y14" s="298"/>
      <c r="Z14" s="298"/>
      <c r="AA14" s="298"/>
      <c r="AB14" s="298"/>
      <c r="AC14" s="298"/>
      <c r="AD14" s="298"/>
      <c r="AE14" s="126"/>
      <c r="AF14" s="298"/>
      <c r="AG14" s="298"/>
    </row>
    <row r="15" spans="1:35" x14ac:dyDescent="0.25">
      <c r="A15" s="126">
        <f t="shared" si="0"/>
        <v>7</v>
      </c>
      <c r="B15" s="294"/>
      <c r="C15" s="125"/>
      <c r="D15" s="318"/>
      <c r="E15" s="318"/>
      <c r="F15" s="318"/>
      <c r="G15" s="318"/>
      <c r="H15" s="318"/>
      <c r="I15" s="318"/>
      <c r="J15" s="318"/>
      <c r="K15" s="318"/>
      <c r="L15" s="318"/>
      <c r="M15" s="318"/>
      <c r="N15" s="318"/>
      <c r="O15" s="318"/>
      <c r="P15" s="313"/>
      <c r="Q15" s="313"/>
      <c r="R15" s="313"/>
      <c r="S15" s="298"/>
      <c r="T15" s="313"/>
      <c r="U15" s="298"/>
      <c r="V15" s="298"/>
      <c r="W15" s="298"/>
      <c r="X15" s="298"/>
      <c r="Y15" s="298"/>
      <c r="Z15" s="298"/>
      <c r="AA15" s="298"/>
      <c r="AB15" s="298"/>
      <c r="AC15" s="298"/>
      <c r="AD15" s="298"/>
      <c r="AE15" s="126"/>
      <c r="AF15" s="298"/>
      <c r="AG15" s="298"/>
    </row>
    <row r="16" spans="1:35" x14ac:dyDescent="0.25">
      <c r="A16" s="126">
        <f t="shared" si="0"/>
        <v>8</v>
      </c>
      <c r="B16" s="125" t="s">
        <v>236</v>
      </c>
      <c r="C16" s="125"/>
      <c r="D16" s="318">
        <v>424303</v>
      </c>
      <c r="E16" s="318">
        <v>424303</v>
      </c>
      <c r="F16" s="318">
        <v>424303</v>
      </c>
      <c r="G16" s="318">
        <v>424303</v>
      </c>
      <c r="H16" s="318">
        <v>424303</v>
      </c>
      <c r="I16" s="318">
        <v>424303</v>
      </c>
      <c r="J16" s="318">
        <v>424303</v>
      </c>
      <c r="K16" s="318">
        <v>424303</v>
      </c>
      <c r="L16" s="318">
        <v>424303</v>
      </c>
      <c r="M16" s="318">
        <v>424303</v>
      </c>
      <c r="N16" s="318">
        <v>424303</v>
      </c>
      <c r="O16" s="318">
        <v>424303</v>
      </c>
      <c r="P16" s="313">
        <v>5091636</v>
      </c>
      <c r="Q16" s="313">
        <v>1709294.3603865849</v>
      </c>
      <c r="R16" s="379">
        <f>+Q16/(P16-Q16)</f>
        <v>0.5053582820752397</v>
      </c>
      <c r="S16" s="298"/>
      <c r="T16" s="313"/>
      <c r="U16" s="319"/>
      <c r="V16" s="260"/>
      <c r="W16" s="260"/>
      <c r="X16" s="260"/>
      <c r="Y16" s="260"/>
      <c r="Z16" s="260"/>
      <c r="AA16" s="260"/>
      <c r="AB16" s="260"/>
      <c r="AC16" s="260"/>
      <c r="AD16" s="260"/>
      <c r="AE16" s="260"/>
      <c r="AF16" s="260"/>
      <c r="AG16" s="260"/>
    </row>
    <row r="17" spans="1:33" x14ac:dyDescent="0.25">
      <c r="A17" s="126">
        <f t="shared" si="0"/>
        <v>9</v>
      </c>
      <c r="B17" s="125"/>
      <c r="C17" s="125"/>
      <c r="D17" s="318"/>
      <c r="E17" s="318"/>
      <c r="F17" s="318"/>
      <c r="G17" s="318"/>
      <c r="H17" s="318"/>
      <c r="I17" s="318"/>
      <c r="J17" s="318"/>
      <c r="K17" s="318"/>
      <c r="L17" s="318"/>
      <c r="M17" s="318"/>
      <c r="N17" s="318"/>
      <c r="O17" s="318"/>
      <c r="P17" s="313"/>
      <c r="Q17" s="313"/>
      <c r="R17" s="313"/>
      <c r="S17" s="260"/>
      <c r="T17" s="313"/>
      <c r="U17" s="260"/>
      <c r="V17" s="260"/>
      <c r="W17" s="260"/>
      <c r="X17" s="260"/>
      <c r="Y17" s="260"/>
      <c r="Z17" s="260"/>
      <c r="AA17" s="260"/>
      <c r="AB17" s="260"/>
      <c r="AC17" s="260"/>
      <c r="AD17" s="260"/>
      <c r="AE17" s="260"/>
      <c r="AF17" s="260"/>
      <c r="AG17" s="260"/>
    </row>
    <row r="18" spans="1:33" x14ac:dyDescent="0.25">
      <c r="A18" s="126">
        <f t="shared" si="0"/>
        <v>10</v>
      </c>
      <c r="B18" s="125" t="s">
        <v>237</v>
      </c>
      <c r="C18" s="125"/>
      <c r="D18" s="318">
        <v>224641</v>
      </c>
      <c r="E18" s="318">
        <v>224641</v>
      </c>
      <c r="F18" s="318">
        <v>224641</v>
      </c>
      <c r="G18" s="318">
        <v>224641</v>
      </c>
      <c r="H18" s="318">
        <v>224641</v>
      </c>
      <c r="I18" s="318">
        <v>189723</v>
      </c>
      <c r="J18" s="318">
        <v>189723</v>
      </c>
      <c r="K18" s="318">
        <v>189723</v>
      </c>
      <c r="L18" s="318">
        <v>189723</v>
      </c>
      <c r="M18" s="318">
        <v>189723</v>
      </c>
      <c r="N18" s="318">
        <v>189723</v>
      </c>
      <c r="O18" s="318">
        <v>224641</v>
      </c>
      <c r="P18" s="313">
        <v>2486184</v>
      </c>
      <c r="Q18" s="313">
        <v>2275219.639603965</v>
      </c>
      <c r="R18" s="379">
        <f>+Q18/(P18-Q18)</f>
        <v>10.784853116103523</v>
      </c>
      <c r="S18" s="298"/>
      <c r="T18" s="313"/>
      <c r="U18" s="319"/>
      <c r="V18" s="260"/>
      <c r="W18" s="260"/>
      <c r="X18" s="260"/>
      <c r="Y18" s="260"/>
      <c r="Z18" s="260"/>
      <c r="AA18" s="260"/>
      <c r="AB18" s="260"/>
      <c r="AC18" s="260"/>
      <c r="AD18" s="260"/>
      <c r="AE18" s="260"/>
      <c r="AF18" s="260"/>
      <c r="AG18" s="260"/>
    </row>
    <row r="19" spans="1:33" x14ac:dyDescent="0.25">
      <c r="A19" s="126">
        <f t="shared" si="0"/>
        <v>11</v>
      </c>
      <c r="B19" s="125"/>
      <c r="C19" s="125"/>
      <c r="D19" s="297"/>
      <c r="E19" s="297"/>
      <c r="F19" s="297"/>
      <c r="G19" s="297"/>
      <c r="H19" s="297"/>
      <c r="I19" s="297"/>
      <c r="J19" s="297"/>
      <c r="K19" s="297"/>
      <c r="L19" s="297"/>
      <c r="M19" s="297"/>
      <c r="N19" s="297"/>
      <c r="O19" s="297"/>
      <c r="P19" s="300"/>
      <c r="Q19" s="300"/>
      <c r="R19" s="300"/>
      <c r="S19" s="298"/>
      <c r="T19" s="300"/>
      <c r="U19" s="298"/>
      <c r="V19" s="298"/>
      <c r="W19" s="298"/>
      <c r="X19" s="298"/>
      <c r="Y19" s="298"/>
      <c r="Z19" s="298"/>
      <c r="AA19" s="298"/>
      <c r="AB19" s="298"/>
      <c r="AC19" s="298"/>
      <c r="AD19" s="298"/>
      <c r="AE19" s="126"/>
      <c r="AF19" s="298"/>
      <c r="AG19" s="298"/>
    </row>
    <row r="20" spans="1:33" x14ac:dyDescent="0.25">
      <c r="A20" s="126">
        <f t="shared" si="0"/>
        <v>12</v>
      </c>
      <c r="B20" s="125" t="s">
        <v>238</v>
      </c>
      <c r="C20" s="125"/>
      <c r="D20" s="318">
        <v>404282.32688220002</v>
      </c>
      <c r="E20" s="318">
        <v>417758.40444494004</v>
      </c>
      <c r="F20" s="318">
        <v>417758.40444494004</v>
      </c>
      <c r="G20" s="318">
        <v>377330.17175672005</v>
      </c>
      <c r="H20" s="318">
        <v>417758.40444494004</v>
      </c>
      <c r="I20" s="318">
        <v>340227.79727039998</v>
      </c>
      <c r="J20" s="318">
        <v>351568.72384608001</v>
      </c>
      <c r="K20" s="318">
        <v>340227.79727039998</v>
      </c>
      <c r="L20" s="318">
        <v>351568.72384608001</v>
      </c>
      <c r="M20" s="318">
        <v>351568.72384608001</v>
      </c>
      <c r="N20" s="318">
        <v>340227.79727039998</v>
      </c>
      <c r="O20" s="318">
        <v>417758.40444494004</v>
      </c>
      <c r="P20" s="313">
        <v>4528035.6797681199</v>
      </c>
      <c r="Q20" s="313">
        <v>639567</v>
      </c>
      <c r="R20" s="379">
        <f>+Q20/(P20-Q20)</f>
        <v>0.1644778581675857</v>
      </c>
      <c r="S20" s="298"/>
      <c r="T20" s="313"/>
      <c r="U20" s="319"/>
      <c r="V20" s="260"/>
      <c r="W20" s="260"/>
      <c r="X20" s="260"/>
      <c r="Y20" s="260"/>
      <c r="Z20" s="260"/>
      <c r="AA20" s="260"/>
      <c r="AB20" s="260"/>
      <c r="AC20" s="260"/>
      <c r="AD20" s="260"/>
      <c r="AE20" s="260"/>
      <c r="AF20" s="260"/>
      <c r="AG20" s="260"/>
    </row>
    <row r="21" spans="1:33" x14ac:dyDescent="0.25">
      <c r="A21" s="126">
        <f t="shared" si="0"/>
        <v>13</v>
      </c>
      <c r="B21" s="125"/>
      <c r="C21" s="125"/>
      <c r="D21" s="263"/>
      <c r="E21" s="263"/>
      <c r="F21" s="263"/>
      <c r="G21" s="263"/>
      <c r="H21" s="263"/>
      <c r="I21" s="263"/>
      <c r="J21" s="263"/>
      <c r="K21" s="263"/>
      <c r="L21" s="263"/>
      <c r="M21" s="263"/>
      <c r="N21" s="263"/>
      <c r="O21" s="263"/>
      <c r="P21" s="313"/>
      <c r="Q21" s="313"/>
      <c r="R21" s="313"/>
      <c r="S21" s="260"/>
      <c r="T21" s="313"/>
      <c r="U21" s="319"/>
      <c r="V21" s="260"/>
      <c r="W21" s="260"/>
      <c r="X21" s="260"/>
      <c r="Y21" s="260"/>
      <c r="Z21" s="260"/>
      <c r="AA21" s="260"/>
      <c r="AB21" s="260"/>
      <c r="AC21" s="260"/>
      <c r="AD21" s="260"/>
      <c r="AE21" s="260"/>
      <c r="AF21" s="260"/>
      <c r="AG21" s="260"/>
    </row>
    <row r="22" spans="1:33" x14ac:dyDescent="0.25">
      <c r="A22" s="126">
        <f t="shared" si="0"/>
        <v>14</v>
      </c>
      <c r="B22" s="125" t="s">
        <v>239</v>
      </c>
      <c r="C22" s="125"/>
      <c r="D22" s="318"/>
      <c r="E22" s="318"/>
      <c r="F22" s="318"/>
      <c r="G22" s="318"/>
      <c r="H22" s="318"/>
      <c r="I22" s="318"/>
      <c r="J22" s="318"/>
      <c r="K22" s="318"/>
      <c r="L22" s="318"/>
      <c r="M22" s="318"/>
      <c r="N22" s="318"/>
      <c r="O22" s="318"/>
      <c r="P22" s="313">
        <v>0</v>
      </c>
      <c r="Q22" s="313">
        <v>854656</v>
      </c>
      <c r="R22" s="379">
        <f>+Q22/(P22-Q22)</f>
        <v>-1</v>
      </c>
      <c r="S22" s="298"/>
      <c r="T22" s="313"/>
      <c r="U22" s="319"/>
      <c r="V22" s="298"/>
      <c r="W22" s="298"/>
      <c r="X22" s="298"/>
      <c r="Y22" s="298"/>
      <c r="Z22" s="298"/>
      <c r="AA22" s="298"/>
      <c r="AB22" s="298"/>
      <c r="AC22" s="298"/>
      <c r="AD22" s="298"/>
      <c r="AE22" s="126"/>
      <c r="AF22" s="298"/>
      <c r="AG22" s="298"/>
    </row>
    <row r="23" spans="1:33" x14ac:dyDescent="0.25">
      <c r="A23" s="126">
        <f t="shared" si="0"/>
        <v>15</v>
      </c>
      <c r="B23" s="125"/>
      <c r="C23" s="125"/>
      <c r="D23" s="318"/>
      <c r="E23" s="318"/>
      <c r="F23" s="318"/>
      <c r="G23" s="318"/>
      <c r="H23" s="318"/>
      <c r="I23" s="318"/>
      <c r="J23" s="318"/>
      <c r="K23" s="318"/>
      <c r="L23" s="318"/>
      <c r="M23" s="318"/>
      <c r="N23" s="318"/>
      <c r="O23" s="318"/>
      <c r="P23" s="313"/>
      <c r="Q23" s="313"/>
      <c r="R23" s="379"/>
      <c r="S23" s="298"/>
      <c r="T23" s="313"/>
      <c r="U23" s="298"/>
      <c r="V23" s="298"/>
      <c r="W23" s="298"/>
      <c r="X23" s="298"/>
      <c r="Y23" s="298"/>
      <c r="Z23" s="298"/>
      <c r="AA23" s="298"/>
      <c r="AB23" s="298"/>
      <c r="AC23" s="298"/>
      <c r="AD23" s="298"/>
      <c r="AE23" s="126"/>
      <c r="AF23" s="298"/>
      <c r="AG23" s="298"/>
    </row>
    <row r="24" spans="1:33" x14ac:dyDescent="0.25">
      <c r="A24" s="126">
        <f t="shared" si="0"/>
        <v>16</v>
      </c>
      <c r="B24" s="125" t="s">
        <v>240</v>
      </c>
      <c r="C24" s="125"/>
      <c r="D24" s="318">
        <v>1155587</v>
      </c>
      <c r="E24" s="318">
        <v>1175431</v>
      </c>
      <c r="F24" s="318">
        <v>1175431</v>
      </c>
      <c r="G24" s="318">
        <v>1115897</v>
      </c>
      <c r="H24" s="318">
        <v>1175431</v>
      </c>
      <c r="I24" s="318">
        <v>1155587</v>
      </c>
      <c r="J24" s="318">
        <v>1175431</v>
      </c>
      <c r="K24" s="318">
        <v>1155587</v>
      </c>
      <c r="L24" s="318">
        <v>1175431</v>
      </c>
      <c r="M24" s="318">
        <v>1175431</v>
      </c>
      <c r="N24" s="318">
        <v>1155587</v>
      </c>
      <c r="O24" s="318">
        <v>1175431</v>
      </c>
      <c r="P24" s="313">
        <v>13966262</v>
      </c>
      <c r="Q24" s="313"/>
      <c r="R24" s="379"/>
      <c r="S24" s="298"/>
      <c r="T24" s="313"/>
      <c r="U24" s="319"/>
      <c r="V24" s="298"/>
      <c r="W24" s="298"/>
      <c r="X24" s="298"/>
      <c r="Y24" s="298"/>
      <c r="Z24" s="298"/>
      <c r="AA24" s="298"/>
      <c r="AB24" s="298"/>
      <c r="AC24" s="298"/>
      <c r="AD24" s="298"/>
      <c r="AE24" s="126"/>
      <c r="AF24" s="298"/>
      <c r="AG24" s="298"/>
    </row>
    <row r="25" spans="1:33" x14ac:dyDescent="0.25">
      <c r="A25" s="126">
        <f t="shared" si="0"/>
        <v>17</v>
      </c>
      <c r="B25" s="294"/>
      <c r="C25" s="294"/>
      <c r="D25" s="318"/>
      <c r="E25" s="318"/>
      <c r="F25" s="318"/>
      <c r="G25" s="318"/>
      <c r="H25" s="318"/>
      <c r="I25" s="318"/>
      <c r="J25" s="318"/>
      <c r="K25" s="318"/>
      <c r="L25" s="318"/>
      <c r="M25" s="318"/>
      <c r="N25" s="318"/>
      <c r="O25" s="318"/>
      <c r="P25" s="313"/>
      <c r="Q25" s="313"/>
      <c r="R25" s="313"/>
      <c r="S25" s="298"/>
      <c r="T25" s="313"/>
      <c r="U25" s="298"/>
      <c r="V25" s="298"/>
      <c r="W25" s="298"/>
      <c r="X25" s="298"/>
      <c r="Y25" s="298"/>
      <c r="Z25" s="298"/>
      <c r="AA25" s="298"/>
      <c r="AB25" s="298"/>
      <c r="AC25" s="298"/>
      <c r="AD25" s="298"/>
      <c r="AE25" s="126"/>
      <c r="AF25" s="298"/>
      <c r="AG25" s="298"/>
    </row>
    <row r="26" spans="1:33" x14ac:dyDescent="0.25">
      <c r="A26" s="126">
        <f>+A25+1</f>
        <v>18</v>
      </c>
      <c r="B26" s="294" t="s">
        <v>241</v>
      </c>
      <c r="C26" s="294"/>
      <c r="D26" s="318">
        <v>18688.189999999999</v>
      </c>
      <c r="E26" s="318">
        <v>18688.189999999999</v>
      </c>
      <c r="F26" s="318">
        <v>18688.189999999999</v>
      </c>
      <c r="G26" s="318">
        <v>18688.189999999999</v>
      </c>
      <c r="H26" s="318">
        <v>18688.189999999999</v>
      </c>
      <c r="I26" s="318">
        <v>18688.189999999999</v>
      </c>
      <c r="J26" s="318">
        <v>18688.189999999999</v>
      </c>
      <c r="K26" s="318">
        <v>18688.189999999999</v>
      </c>
      <c r="L26" s="318">
        <v>18688.189999999999</v>
      </c>
      <c r="M26" s="318">
        <v>18688.189999999999</v>
      </c>
      <c r="N26" s="318">
        <v>18688.189999999999</v>
      </c>
      <c r="O26" s="318">
        <v>18688.189999999999</v>
      </c>
      <c r="P26" s="313">
        <v>224258.28</v>
      </c>
      <c r="Q26" s="313">
        <v>0</v>
      </c>
      <c r="R26" s="379">
        <f>+Q26/(P26-Q26)</f>
        <v>0</v>
      </c>
      <c r="S26" s="298"/>
      <c r="T26" s="313"/>
      <c r="U26" s="319"/>
      <c r="V26" s="298"/>
      <c r="W26" s="298"/>
      <c r="X26" s="298"/>
      <c r="Y26" s="298"/>
      <c r="Z26" s="298"/>
      <c r="AA26" s="298"/>
      <c r="AB26" s="298"/>
      <c r="AC26" s="298"/>
      <c r="AD26" s="298"/>
      <c r="AE26" s="126"/>
      <c r="AF26" s="298"/>
      <c r="AG26" s="298"/>
    </row>
    <row r="27" spans="1:33" x14ac:dyDescent="0.25">
      <c r="A27" s="126">
        <f t="shared" ref="A27:A33" si="1">+A26+1</f>
        <v>19</v>
      </c>
      <c r="B27" s="294"/>
      <c r="C27" s="294"/>
      <c r="D27" s="318"/>
      <c r="E27" s="318"/>
      <c r="F27" s="318"/>
      <c r="G27" s="318"/>
      <c r="H27" s="318"/>
      <c r="I27" s="318"/>
      <c r="J27" s="318"/>
      <c r="K27" s="318"/>
      <c r="L27" s="318"/>
      <c r="M27" s="318"/>
      <c r="N27" s="318"/>
      <c r="O27" s="318"/>
      <c r="P27" s="313"/>
      <c r="Q27" s="313"/>
      <c r="R27" s="379"/>
      <c r="S27" s="298"/>
      <c r="T27" s="313"/>
      <c r="U27" s="319"/>
      <c r="V27" s="298"/>
      <c r="W27" s="298"/>
      <c r="X27" s="298"/>
      <c r="Y27" s="298"/>
      <c r="Z27" s="298"/>
      <c r="AA27" s="298"/>
      <c r="AB27" s="298"/>
      <c r="AC27" s="298"/>
      <c r="AD27" s="298"/>
      <c r="AE27" s="126"/>
      <c r="AF27" s="298"/>
      <c r="AG27" s="298"/>
    </row>
    <row r="28" spans="1:33" x14ac:dyDescent="0.25">
      <c r="A28" s="126">
        <f t="shared" si="1"/>
        <v>20</v>
      </c>
      <c r="B28" s="294" t="s">
        <v>306</v>
      </c>
      <c r="C28" s="294"/>
      <c r="D28" s="318">
        <v>-218253.84570000001</v>
      </c>
      <c r="E28" s="318">
        <v>-225528.97389000002</v>
      </c>
      <c r="F28" s="318">
        <v>-225528.97389000002</v>
      </c>
      <c r="G28" s="318">
        <v>-203703.58932000003</v>
      </c>
      <c r="H28" s="318">
        <v>-225528.97389000002</v>
      </c>
      <c r="I28" s="318">
        <v>-218253.84570000001</v>
      </c>
      <c r="J28" s="318">
        <v>-225528.97389000002</v>
      </c>
      <c r="K28" s="318">
        <v>-218253.84570000001</v>
      </c>
      <c r="L28" s="318">
        <v>-225528.97389000002</v>
      </c>
      <c r="M28" s="318">
        <v>-225528.97389000002</v>
      </c>
      <c r="N28" s="318">
        <v>-218253.84570000001</v>
      </c>
      <c r="O28" s="318">
        <v>-225528.97389000002</v>
      </c>
      <c r="P28" s="313">
        <v>-2655421.7893499997</v>
      </c>
      <c r="Q28" s="313"/>
      <c r="R28" s="379"/>
      <c r="S28" s="298"/>
      <c r="T28" s="313"/>
      <c r="U28" s="319"/>
      <c r="V28" s="298"/>
      <c r="W28" s="298"/>
      <c r="X28" s="298"/>
      <c r="Y28" s="298"/>
      <c r="Z28" s="298"/>
      <c r="AA28" s="298"/>
      <c r="AB28" s="298"/>
      <c r="AC28" s="298"/>
      <c r="AD28" s="298"/>
      <c r="AE28" s="126"/>
      <c r="AF28" s="298"/>
      <c r="AG28" s="298"/>
    </row>
    <row r="29" spans="1:33" x14ac:dyDescent="0.25">
      <c r="A29" s="126">
        <f t="shared" si="1"/>
        <v>21</v>
      </c>
      <c r="D29" s="341"/>
      <c r="E29" s="263"/>
      <c r="F29" s="263"/>
      <c r="G29" s="263"/>
      <c r="H29" s="263"/>
      <c r="I29" s="263"/>
      <c r="J29" s="263"/>
      <c r="K29" s="263"/>
      <c r="L29" s="263"/>
      <c r="M29" s="263"/>
      <c r="N29" s="263"/>
      <c r="O29" s="263"/>
      <c r="P29" s="313"/>
      <c r="Q29" s="313"/>
      <c r="R29" s="313"/>
      <c r="S29" s="260"/>
      <c r="T29" s="260"/>
      <c r="U29" s="260"/>
      <c r="V29" s="260"/>
      <c r="W29" s="260"/>
      <c r="X29" s="260"/>
      <c r="Y29" s="260"/>
      <c r="Z29" s="260"/>
      <c r="AA29" s="260"/>
      <c r="AB29" s="260"/>
      <c r="AC29" s="260"/>
      <c r="AD29" s="260"/>
      <c r="AE29" s="260"/>
      <c r="AF29" s="260"/>
      <c r="AG29" s="260"/>
    </row>
    <row r="30" spans="1:33" ht="15.75" thickBot="1" x14ac:dyDescent="0.3">
      <c r="A30" s="126">
        <f t="shared" si="1"/>
        <v>22</v>
      </c>
      <c r="B30" s="294" t="s">
        <v>242</v>
      </c>
      <c r="C30" s="294"/>
      <c r="D30" s="310">
        <v>6188788.0181822004</v>
      </c>
      <c r="E30" s="310">
        <v>6354150.8124549408</v>
      </c>
      <c r="F30" s="310">
        <v>6354150.8124549408</v>
      </c>
      <c r="G30" s="310">
        <v>5858061.4296367196</v>
      </c>
      <c r="H30" s="310">
        <v>6354150.8124549408</v>
      </c>
      <c r="I30" s="310">
        <v>5995050.1415704004</v>
      </c>
      <c r="J30" s="310">
        <v>6155118.9399560802</v>
      </c>
      <c r="K30" s="310">
        <v>5995050.1415704004</v>
      </c>
      <c r="L30" s="310">
        <v>6155118.9399560802</v>
      </c>
      <c r="M30" s="310">
        <v>6155118.9399560802</v>
      </c>
      <c r="N30" s="310">
        <v>5995050.1415704004</v>
      </c>
      <c r="O30" s="310">
        <v>6256226.6205549408</v>
      </c>
      <c r="P30" s="310">
        <v>73816035.75031814</v>
      </c>
      <c r="Q30" s="310">
        <f>SUM(Q14:Q29)</f>
        <v>5655715.9999905499</v>
      </c>
      <c r="R30" s="379">
        <f>+Q30/(P30-Q30)</f>
        <v>8.2976664732611782E-2</v>
      </c>
      <c r="S30" s="298"/>
      <c r="T30" s="298"/>
      <c r="U30" s="319"/>
      <c r="V30" s="298"/>
      <c r="W30" s="298"/>
      <c r="X30" s="298"/>
      <c r="Y30" s="298"/>
      <c r="Z30" s="298"/>
      <c r="AA30" s="298"/>
      <c r="AB30" s="298"/>
      <c r="AC30" s="298"/>
      <c r="AD30" s="298"/>
      <c r="AE30" s="126"/>
      <c r="AF30" s="298"/>
      <c r="AG30" s="298"/>
    </row>
    <row r="31" spans="1:33" ht="15.75" thickTop="1" x14ac:dyDescent="0.25">
      <c r="A31" s="126">
        <f t="shared" si="1"/>
        <v>23</v>
      </c>
      <c r="B31" s="294"/>
      <c r="C31" s="294"/>
      <c r="D31" s="313"/>
      <c r="E31" s="313"/>
      <c r="F31" s="313"/>
      <c r="G31" s="313"/>
      <c r="H31" s="313"/>
      <c r="I31" s="313"/>
      <c r="J31" s="313"/>
      <c r="K31" s="313"/>
      <c r="L31" s="313"/>
      <c r="M31" s="313"/>
      <c r="N31" s="313"/>
      <c r="O31" s="313"/>
      <c r="P31" s="313"/>
      <c r="Q31" s="298"/>
      <c r="R31" s="298"/>
      <c r="S31" s="298"/>
      <c r="T31" s="298"/>
      <c r="U31" s="298"/>
      <c r="V31" s="298"/>
      <c r="W31" s="298"/>
      <c r="X31" s="298"/>
      <c r="Y31" s="298"/>
      <c r="Z31" s="298"/>
      <c r="AA31" s="298"/>
      <c r="AB31" s="298"/>
      <c r="AC31" s="298"/>
      <c r="AD31" s="298"/>
      <c r="AE31" s="126"/>
      <c r="AF31" s="298"/>
      <c r="AG31" s="298"/>
    </row>
    <row r="32" spans="1:33" x14ac:dyDescent="0.25">
      <c r="A32" s="126">
        <f t="shared" si="1"/>
        <v>24</v>
      </c>
      <c r="B32" s="139"/>
      <c r="D32" s="321"/>
      <c r="E32" s="321"/>
      <c r="F32" s="321"/>
      <c r="G32" s="321"/>
      <c r="H32" s="321"/>
      <c r="I32" s="321"/>
      <c r="J32" s="321"/>
      <c r="K32" s="321"/>
      <c r="L32" s="321"/>
      <c r="M32" s="321"/>
      <c r="N32" s="321"/>
      <c r="O32" s="321"/>
      <c r="P32" s="321"/>
      <c r="Q32" s="260"/>
      <c r="R32" s="260"/>
      <c r="S32" s="260"/>
      <c r="T32" s="260"/>
      <c r="U32" s="260"/>
      <c r="V32" s="260"/>
      <c r="W32" s="260"/>
      <c r="X32" s="260"/>
      <c r="Y32" s="260"/>
      <c r="Z32" s="260"/>
      <c r="AA32" s="260"/>
      <c r="AB32" s="260"/>
      <c r="AC32" s="260"/>
      <c r="AD32" s="260"/>
      <c r="AE32" s="260"/>
      <c r="AF32" s="260"/>
      <c r="AG32" s="260"/>
    </row>
    <row r="33" spans="1:33" x14ac:dyDescent="0.25">
      <c r="A33" s="126">
        <f t="shared" si="1"/>
        <v>25</v>
      </c>
      <c r="B33" s="122"/>
      <c r="C33" s="384"/>
      <c r="D33" s="311"/>
      <c r="E33" s="380"/>
      <c r="F33" s="380"/>
      <c r="G33" s="380"/>
      <c r="H33" s="380"/>
      <c r="I33" s="380"/>
      <c r="J33" s="380"/>
      <c r="K33" s="380"/>
      <c r="L33" s="380"/>
      <c r="M33" s="380"/>
      <c r="N33" s="380"/>
      <c r="O33" s="380"/>
      <c r="P33" s="313"/>
      <c r="Q33" s="316"/>
      <c r="R33" s="316"/>
      <c r="S33" s="316"/>
      <c r="T33" s="316"/>
      <c r="U33" s="316"/>
      <c r="V33" s="316"/>
      <c r="W33" s="316"/>
      <c r="X33" s="316"/>
      <c r="Y33" s="316"/>
      <c r="Z33" s="316"/>
      <c r="AA33" s="316"/>
      <c r="AB33" s="316"/>
      <c r="AC33" s="316"/>
      <c r="AD33" s="260"/>
      <c r="AE33" s="316"/>
      <c r="AF33" s="260"/>
      <c r="AG33" s="260"/>
    </row>
    <row r="34" spans="1:33" s="120" customFormat="1" x14ac:dyDescent="0.25">
      <c r="A34" s="138"/>
      <c r="B34" s="140"/>
      <c r="C34" s="363"/>
      <c r="D34" s="345"/>
      <c r="E34" s="345"/>
      <c r="F34" s="345"/>
      <c r="G34" s="345"/>
      <c r="H34" s="345"/>
      <c r="I34" s="345"/>
      <c r="J34" s="345"/>
      <c r="K34" s="345"/>
      <c r="L34" s="345"/>
      <c r="M34" s="345"/>
      <c r="N34" s="345"/>
      <c r="O34" s="345"/>
      <c r="P34" s="345"/>
      <c r="Q34" s="260"/>
      <c r="R34" s="260"/>
      <c r="S34" s="260"/>
      <c r="T34" s="260"/>
      <c r="U34" s="260"/>
      <c r="V34" s="260"/>
      <c r="W34" s="260"/>
      <c r="X34" s="260"/>
      <c r="Y34" s="260"/>
      <c r="Z34" s="260"/>
      <c r="AA34" s="260"/>
      <c r="AB34" s="260"/>
      <c r="AC34" s="260"/>
      <c r="AD34" s="260"/>
      <c r="AF34" s="260"/>
      <c r="AG34" s="260"/>
    </row>
    <row r="35" spans="1:33" s="120" customFormat="1" x14ac:dyDescent="0.25">
      <c r="A35" s="126"/>
      <c r="B35" s="121"/>
      <c r="C35" s="121"/>
      <c r="D35" s="311"/>
      <c r="E35" s="302"/>
      <c r="F35" s="302"/>
      <c r="G35" s="302"/>
      <c r="H35" s="302"/>
      <c r="I35" s="302"/>
      <c r="J35" s="302"/>
      <c r="K35" s="302"/>
      <c r="L35" s="302"/>
      <c r="M35" s="302"/>
      <c r="N35" s="302"/>
      <c r="O35" s="302"/>
      <c r="P35" s="302"/>
      <c r="Q35" s="302"/>
      <c r="R35" s="302"/>
      <c r="S35" s="302"/>
      <c r="T35" s="260"/>
      <c r="U35" s="260"/>
      <c r="V35" s="260"/>
      <c r="W35" s="260"/>
      <c r="X35" s="260"/>
      <c r="Y35" s="302"/>
      <c r="Z35" s="302"/>
      <c r="AA35" s="302"/>
      <c r="AB35" s="302"/>
      <c r="AC35" s="302"/>
      <c r="AD35" s="302"/>
      <c r="AE35" s="302"/>
      <c r="AF35" s="302"/>
      <c r="AG35" s="302"/>
    </row>
    <row r="36" spans="1:33" s="120" customFormat="1" x14ac:dyDescent="0.25">
      <c r="A36" s="126"/>
      <c r="B36" s="121"/>
      <c r="C36" s="121"/>
      <c r="D36" s="311"/>
      <c r="E36" s="302"/>
      <c r="F36" s="302"/>
      <c r="G36" s="302"/>
      <c r="H36" s="302"/>
      <c r="I36" s="302"/>
      <c r="J36" s="302"/>
      <c r="K36" s="302"/>
      <c r="L36" s="302"/>
      <c r="M36" s="302"/>
      <c r="N36" s="302"/>
      <c r="O36" s="302"/>
      <c r="P36" s="302"/>
      <c r="Q36" s="302"/>
      <c r="R36" s="302"/>
      <c r="S36" s="302"/>
      <c r="T36" s="260"/>
      <c r="U36" s="260"/>
      <c r="V36" s="381"/>
      <c r="W36" s="260"/>
      <c r="X36" s="260"/>
      <c r="Y36" s="302"/>
      <c r="Z36" s="302"/>
      <c r="AA36" s="302"/>
      <c r="AB36" s="302"/>
      <c r="AC36" s="302"/>
      <c r="AD36" s="302"/>
      <c r="AE36" s="302"/>
      <c r="AF36" s="302"/>
      <c r="AG36" s="302"/>
    </row>
    <row r="37" spans="1:33" s="120" customFormat="1" x14ac:dyDescent="0.25">
      <c r="A37" s="126"/>
      <c r="B37" s="121"/>
      <c r="C37" s="121"/>
      <c r="D37" s="311"/>
      <c r="E37" s="302"/>
      <c r="F37" s="302"/>
      <c r="G37" s="302"/>
      <c r="H37" s="302"/>
      <c r="I37" s="302"/>
      <c r="J37" s="302"/>
      <c r="K37" s="302"/>
      <c r="L37" s="302"/>
      <c r="M37" s="302"/>
      <c r="N37" s="302"/>
      <c r="O37" s="302"/>
      <c r="P37" s="302"/>
      <c r="Q37" s="302"/>
      <c r="R37" s="302"/>
      <c r="S37" s="302"/>
      <c r="T37" s="382"/>
      <c r="U37" s="382"/>
      <c r="V37" s="381"/>
      <c r="W37" s="260"/>
      <c r="X37" s="260"/>
      <c r="Y37" s="302"/>
      <c r="Z37" s="302"/>
      <c r="AA37" s="302"/>
      <c r="AB37" s="302"/>
      <c r="AC37" s="302"/>
      <c r="AD37" s="302"/>
      <c r="AE37" s="302"/>
      <c r="AF37" s="302"/>
      <c r="AG37" s="302"/>
    </row>
    <row r="38" spans="1:33" s="120" customFormat="1" x14ac:dyDescent="0.25">
      <c r="A38" s="126"/>
      <c r="B38" s="121"/>
      <c r="C38" s="121"/>
      <c r="D38" s="311"/>
      <c r="E38" s="302"/>
      <c r="F38" s="302"/>
      <c r="G38" s="302"/>
      <c r="H38" s="302"/>
      <c r="I38" s="302"/>
      <c r="J38" s="302"/>
      <c r="K38" s="302"/>
      <c r="L38" s="302"/>
      <c r="M38" s="302"/>
      <c r="N38" s="302"/>
      <c r="O38" s="302"/>
      <c r="P38" s="302"/>
      <c r="Q38" s="302"/>
      <c r="R38" s="302"/>
      <c r="S38" s="302"/>
      <c r="T38" s="260"/>
      <c r="U38" s="260"/>
      <c r="V38" s="381"/>
      <c r="W38" s="260"/>
      <c r="X38" s="381"/>
      <c r="Y38" s="302"/>
      <c r="Z38" s="302"/>
      <c r="AA38" s="302"/>
      <c r="AB38" s="302"/>
      <c r="AC38" s="302"/>
      <c r="AD38" s="302"/>
      <c r="AE38" s="302"/>
      <c r="AF38" s="302"/>
      <c r="AG38" s="302"/>
    </row>
    <row r="39" spans="1:33" s="120" customFormat="1" x14ac:dyDescent="0.25">
      <c r="A39" s="126"/>
      <c r="B39" s="315"/>
      <c r="C39" s="311"/>
      <c r="D39" s="311"/>
      <c r="E39" s="302"/>
      <c r="F39" s="302"/>
      <c r="G39" s="302"/>
      <c r="H39" s="302"/>
      <c r="I39" s="302"/>
      <c r="J39" s="302"/>
      <c r="K39" s="302"/>
      <c r="L39" s="302"/>
      <c r="M39" s="302"/>
      <c r="N39" s="302"/>
      <c r="O39" s="302"/>
      <c r="P39" s="302"/>
      <c r="Q39" s="302"/>
      <c r="R39" s="302"/>
      <c r="S39" s="302"/>
      <c r="T39" s="260"/>
      <c r="U39" s="382"/>
      <c r="V39" s="260"/>
      <c r="W39" s="260"/>
      <c r="X39" s="260"/>
      <c r="Y39" s="302"/>
      <c r="Z39" s="302"/>
      <c r="AA39" s="302"/>
      <c r="AB39" s="302"/>
      <c r="AC39" s="302"/>
      <c r="AD39" s="302"/>
      <c r="AE39" s="302"/>
      <c r="AF39" s="302"/>
      <c r="AG39" s="302"/>
    </row>
    <row r="40" spans="1:33" s="120" customFormat="1" x14ac:dyDescent="0.25">
      <c r="A40" s="126"/>
      <c r="B40" s="315"/>
      <c r="C40" s="311"/>
      <c r="D40" s="311"/>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F40" s="260"/>
      <c r="AG40" s="260"/>
    </row>
    <row r="41" spans="1:33" s="120" customFormat="1" x14ac:dyDescent="0.25">
      <c r="A41" s="126"/>
      <c r="B41" s="315"/>
      <c r="C41" s="311"/>
      <c r="D41" s="311"/>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F41" s="260"/>
      <c r="AG41" s="260"/>
    </row>
    <row r="42" spans="1:33" s="120" customFormat="1" x14ac:dyDescent="0.25">
      <c r="A42" s="126"/>
      <c r="B42" s="139"/>
      <c r="C42" s="121"/>
      <c r="D42" s="311"/>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F42" s="260"/>
      <c r="AG42" s="260"/>
    </row>
    <row r="43" spans="1:33" s="120" customFormat="1" x14ac:dyDescent="0.25">
      <c r="A43" s="126"/>
      <c r="B43" s="315"/>
      <c r="C43" s="311"/>
      <c r="D43" s="311"/>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F43" s="260"/>
      <c r="AG43" s="260"/>
    </row>
    <row r="44" spans="1:33" s="120" customFormat="1" x14ac:dyDescent="0.25">
      <c r="A44" s="126"/>
      <c r="B44" s="121"/>
      <c r="C44" s="121"/>
      <c r="D44" s="311"/>
      <c r="E44" s="324"/>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24"/>
      <c r="AF44" s="302"/>
      <c r="AG44" s="302"/>
    </row>
    <row r="45" spans="1:33" s="120" customFormat="1" x14ac:dyDescent="0.25">
      <c r="A45" s="126"/>
      <c r="B45" s="121"/>
      <c r="C45" s="121"/>
      <c r="D45" s="311"/>
      <c r="E45" s="324"/>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24"/>
      <c r="AF45" s="302"/>
      <c r="AG45" s="302"/>
    </row>
    <row r="46" spans="1:33" s="120" customFormat="1" x14ac:dyDescent="0.25">
      <c r="A46" s="126"/>
      <c r="B46" s="121"/>
      <c r="C46" s="121"/>
      <c r="D46" s="311"/>
      <c r="E46" s="324"/>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24"/>
      <c r="AF46" s="302"/>
      <c r="AG46" s="302"/>
    </row>
    <row r="47" spans="1:33" s="120" customFormat="1" x14ac:dyDescent="0.25">
      <c r="A47" s="126"/>
      <c r="B47" s="121"/>
      <c r="C47" s="121"/>
      <c r="D47" s="311"/>
      <c r="E47" s="324"/>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24"/>
      <c r="AF47" s="302"/>
      <c r="AG47" s="302"/>
    </row>
    <row r="48" spans="1:33" s="120" customFormat="1" x14ac:dyDescent="0.25">
      <c r="A48" s="126"/>
      <c r="B48" s="121"/>
      <c r="C48" s="121"/>
      <c r="D48" s="311"/>
      <c r="E48" s="324"/>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24"/>
      <c r="AF48" s="302"/>
      <c r="AG48" s="302"/>
    </row>
    <row r="49" spans="1:33" s="120" customFormat="1" x14ac:dyDescent="0.25">
      <c r="A49" s="126"/>
      <c r="B49" s="121"/>
      <c r="C49" s="121"/>
      <c r="D49" s="311"/>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02"/>
      <c r="AE49" s="324"/>
      <c r="AF49" s="302"/>
      <c r="AG49" s="302"/>
    </row>
    <row r="50" spans="1:33" s="120" customFormat="1" x14ac:dyDescent="0.25">
      <c r="A50" s="126"/>
      <c r="B50" s="121"/>
      <c r="C50" s="121"/>
      <c r="D50" s="311"/>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02"/>
      <c r="AE50" s="324"/>
      <c r="AF50" s="302"/>
      <c r="AG50" s="302"/>
    </row>
    <row r="51" spans="1:33" s="120" customFormat="1" x14ac:dyDescent="0.25">
      <c r="A51" s="126"/>
      <c r="B51" s="121"/>
      <c r="C51" s="121"/>
      <c r="D51" s="311"/>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02"/>
      <c r="AE51" s="324"/>
      <c r="AF51" s="302"/>
      <c r="AG51" s="302"/>
    </row>
    <row r="52" spans="1:33" s="120" customFormat="1" x14ac:dyDescent="0.25">
      <c r="A52" s="126"/>
      <c r="B52" s="121"/>
      <c r="C52" s="121"/>
      <c r="D52" s="311"/>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02"/>
      <c r="AE52" s="324"/>
      <c r="AF52" s="302"/>
      <c r="AG52" s="302"/>
    </row>
    <row r="53" spans="1:33" s="120" customFormat="1" x14ac:dyDescent="0.25">
      <c r="A53" s="126"/>
      <c r="B53" s="121"/>
      <c r="C53" s="121"/>
      <c r="D53" s="311"/>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02"/>
      <c r="AE53" s="324"/>
      <c r="AF53" s="302"/>
      <c r="AG53" s="302"/>
    </row>
    <row r="54" spans="1:33" s="120" customFormat="1" x14ac:dyDescent="0.25">
      <c r="A54" s="126"/>
      <c r="B54" s="121"/>
      <c r="C54" s="121"/>
      <c r="D54" s="311"/>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02"/>
      <c r="AE54" s="324"/>
      <c r="AF54" s="302"/>
      <c r="AG54" s="302"/>
    </row>
    <row r="55" spans="1:33" s="120" customFormat="1" x14ac:dyDescent="0.25">
      <c r="A55" s="126"/>
      <c r="B55" s="121"/>
      <c r="C55" s="121"/>
      <c r="D55" s="311"/>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02"/>
      <c r="AE55" s="324"/>
      <c r="AF55" s="302"/>
      <c r="AG55" s="302"/>
    </row>
    <row r="56" spans="1:33" s="120" customFormat="1" x14ac:dyDescent="0.25">
      <c r="A56" s="126"/>
      <c r="B56" s="315"/>
      <c r="C56" s="311"/>
      <c r="D56" s="311"/>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row>
    <row r="57" spans="1:33" s="120" customFormat="1" x14ac:dyDescent="0.25">
      <c r="A57" s="126"/>
      <c r="B57" s="315"/>
      <c r="C57" s="311"/>
      <c r="D57" s="311"/>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F57" s="260"/>
      <c r="AG57" s="260"/>
    </row>
    <row r="58" spans="1:33" s="120" customFormat="1" x14ac:dyDescent="0.25">
      <c r="A58" s="126"/>
      <c r="B58" s="315"/>
      <c r="C58" s="311"/>
      <c r="D58" s="311"/>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F58" s="260"/>
      <c r="AG58" s="260"/>
    </row>
    <row r="59" spans="1:33" s="120" customFormat="1" x14ac:dyDescent="0.25">
      <c r="A59" s="126"/>
      <c r="B59" s="139"/>
      <c r="C59" s="121"/>
      <c r="D59" s="311"/>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F59" s="260"/>
      <c r="AG59" s="260"/>
    </row>
    <row r="60" spans="1:33" s="120" customFormat="1" x14ac:dyDescent="0.25">
      <c r="A60" s="126"/>
      <c r="B60" s="315"/>
      <c r="C60" s="311"/>
      <c r="D60" s="311"/>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F60" s="260"/>
      <c r="AG60" s="260"/>
    </row>
    <row r="61" spans="1:33" s="120" customFormat="1" x14ac:dyDescent="0.25">
      <c r="A61" s="126"/>
      <c r="B61" s="121"/>
      <c r="C61" s="121"/>
      <c r="D61" s="311"/>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02"/>
      <c r="AE61" s="324"/>
      <c r="AF61" s="302"/>
      <c r="AG61" s="302"/>
    </row>
    <row r="62" spans="1:33" s="120" customFormat="1" x14ac:dyDescent="0.25">
      <c r="A62" s="126"/>
      <c r="B62" s="121"/>
      <c r="C62" s="121"/>
      <c r="D62" s="311"/>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02"/>
      <c r="AE62" s="324"/>
      <c r="AF62" s="302"/>
      <c r="AG62" s="302"/>
    </row>
    <row r="63" spans="1:33" s="120" customFormat="1" x14ac:dyDescent="0.25">
      <c r="A63" s="126"/>
      <c r="B63" s="121"/>
      <c r="C63" s="121"/>
      <c r="D63" s="311"/>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02"/>
      <c r="AE63" s="324"/>
      <c r="AF63" s="302"/>
      <c r="AG63" s="302"/>
    </row>
    <row r="64" spans="1:33" s="120" customFormat="1" x14ac:dyDescent="0.25">
      <c r="A64" s="126"/>
      <c r="B64" s="121"/>
      <c r="C64" s="121"/>
      <c r="D64" s="311"/>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02"/>
      <c r="AE64" s="324"/>
      <c r="AF64" s="302"/>
      <c r="AG64" s="302"/>
    </row>
    <row r="65" spans="1:33" s="120" customFormat="1" x14ac:dyDescent="0.25">
      <c r="A65" s="126"/>
      <c r="B65" s="121"/>
      <c r="C65" s="121"/>
      <c r="D65" s="311"/>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02"/>
      <c r="AE65" s="324"/>
      <c r="AF65" s="302"/>
      <c r="AG65" s="302"/>
    </row>
    <row r="66" spans="1:33" s="120" customFormat="1" x14ac:dyDescent="0.25">
      <c r="A66" s="126"/>
      <c r="B66" s="121"/>
      <c r="C66" s="121"/>
      <c r="D66" s="311"/>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02"/>
      <c r="AE66" s="324"/>
      <c r="AF66" s="302"/>
      <c r="AG66" s="302"/>
    </row>
    <row r="67" spans="1:33" s="120" customFormat="1" x14ac:dyDescent="0.25">
      <c r="A67" s="126"/>
      <c r="B67" s="121"/>
      <c r="C67" s="121"/>
      <c r="D67" s="311"/>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02"/>
      <c r="AE67" s="324"/>
      <c r="AF67" s="302"/>
      <c r="AG67" s="302"/>
    </row>
    <row r="68" spans="1:33" s="120" customFormat="1" x14ac:dyDescent="0.25">
      <c r="A68" s="126"/>
      <c r="B68" s="121"/>
      <c r="C68" s="121"/>
      <c r="D68" s="311"/>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02"/>
      <c r="AE68" s="324"/>
      <c r="AF68" s="302"/>
      <c r="AG68" s="302"/>
    </row>
    <row r="69" spans="1:33" s="120" customFormat="1" x14ac:dyDescent="0.25">
      <c r="A69" s="126"/>
      <c r="B69" s="121"/>
      <c r="C69" s="121"/>
      <c r="D69" s="311"/>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02"/>
      <c r="AE69" s="324"/>
      <c r="AF69" s="302"/>
      <c r="AG69" s="302"/>
    </row>
    <row r="70" spans="1:33" s="120" customFormat="1" x14ac:dyDescent="0.25">
      <c r="A70" s="126"/>
      <c r="B70" s="121"/>
      <c r="C70" s="121"/>
      <c r="D70" s="311"/>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02"/>
      <c r="AE70" s="324"/>
      <c r="AF70" s="302"/>
      <c r="AG70" s="302"/>
    </row>
    <row r="71" spans="1:33" s="120" customFormat="1" x14ac:dyDescent="0.25">
      <c r="A71" s="126"/>
      <c r="B71" s="121"/>
      <c r="C71" s="121"/>
      <c r="D71" s="311"/>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02"/>
      <c r="AE71" s="324"/>
      <c r="AF71" s="302"/>
      <c r="AG71" s="302"/>
    </row>
    <row r="72" spans="1:33" s="120" customFormat="1" x14ac:dyDescent="0.25">
      <c r="A72" s="126"/>
      <c r="B72" s="121"/>
      <c r="C72" s="121"/>
      <c r="D72" s="311"/>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02"/>
      <c r="AE72" s="324"/>
      <c r="AF72" s="302"/>
      <c r="AG72" s="302"/>
    </row>
    <row r="73" spans="1:33" s="120" customFormat="1" x14ac:dyDescent="0.25">
      <c r="A73" s="126"/>
      <c r="B73" s="315"/>
      <c r="C73" s="311"/>
      <c r="D73" s="311"/>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row>
    <row r="74" spans="1:33" x14ac:dyDescent="0.25">
      <c r="A74" s="126"/>
      <c r="B74" s="325"/>
      <c r="C74" s="326"/>
      <c r="D74" s="326"/>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F74" s="260"/>
      <c r="AG74" s="260"/>
    </row>
    <row r="75" spans="1:33" x14ac:dyDescent="0.25">
      <c r="A75" s="126"/>
      <c r="B75" s="325"/>
      <c r="C75" s="326"/>
      <c r="D75" s="326"/>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F75" s="260"/>
      <c r="AG75" s="260"/>
    </row>
    <row r="76" spans="1:33" x14ac:dyDescent="0.25">
      <c r="A76" s="126"/>
      <c r="B76" s="325"/>
      <c r="C76" s="326"/>
      <c r="D76" s="326"/>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F76" s="260"/>
      <c r="AG76" s="260"/>
    </row>
    <row r="77" spans="1:33" x14ac:dyDescent="0.25">
      <c r="B77" s="325"/>
      <c r="C77" s="326"/>
      <c r="D77" s="326"/>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F77" s="260"/>
      <c r="AG77" s="260"/>
    </row>
    <row r="78" spans="1:33" x14ac:dyDescent="0.25">
      <c r="B78" s="325"/>
      <c r="C78" s="326"/>
      <c r="D78" s="326"/>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F78" s="260"/>
      <c r="AG78" s="260"/>
    </row>
    <row r="79" spans="1:33" x14ac:dyDescent="0.25">
      <c r="B79" s="325"/>
      <c r="C79" s="326"/>
      <c r="D79" s="326"/>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F79" s="260"/>
      <c r="AG79" s="260"/>
    </row>
    <row r="80" spans="1:33" x14ac:dyDescent="0.25">
      <c r="B80" s="325"/>
      <c r="C80" s="326"/>
      <c r="D80" s="326"/>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F80" s="260"/>
      <c r="AG80" s="260"/>
    </row>
    <row r="81" spans="2:33" x14ac:dyDescent="0.25">
      <c r="B81" s="325"/>
      <c r="C81" s="326"/>
      <c r="D81" s="326"/>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F81" s="260"/>
      <c r="AG81" s="260"/>
    </row>
    <row r="82" spans="2:33" x14ac:dyDescent="0.25">
      <c r="B82" s="325"/>
      <c r="C82" s="326"/>
      <c r="D82" s="326"/>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F82" s="260"/>
      <c r="AG82" s="260"/>
    </row>
    <row r="83" spans="2:33" x14ac:dyDescent="0.25">
      <c r="B83" s="325"/>
      <c r="C83" s="326"/>
      <c r="D83" s="326"/>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F83" s="260"/>
      <c r="AG83" s="260"/>
    </row>
    <row r="84" spans="2:33" x14ac:dyDescent="0.25">
      <c r="B84" s="325"/>
      <c r="C84" s="326"/>
      <c r="D84" s="326"/>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F84" s="260"/>
      <c r="AG84" s="260"/>
    </row>
    <row r="85" spans="2:33" x14ac:dyDescent="0.25">
      <c r="B85" s="325"/>
      <c r="C85" s="326"/>
      <c r="D85" s="326"/>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F85" s="260"/>
      <c r="AG85" s="260"/>
    </row>
    <row r="86" spans="2:33" x14ac:dyDescent="0.25">
      <c r="B86" s="325"/>
      <c r="C86" s="326"/>
      <c r="D86" s="326"/>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F86" s="260"/>
      <c r="AG86" s="260"/>
    </row>
    <row r="87" spans="2:33" x14ac:dyDescent="0.25">
      <c r="B87" s="325"/>
      <c r="C87" s="326"/>
      <c r="D87" s="326"/>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F87" s="260"/>
      <c r="AG87" s="260"/>
    </row>
    <row r="88" spans="2:33" x14ac:dyDescent="0.25">
      <c r="B88" s="325"/>
      <c r="C88" s="326"/>
      <c r="D88" s="326"/>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F88" s="260"/>
      <c r="AG88" s="260"/>
    </row>
    <row r="89" spans="2:33" x14ac:dyDescent="0.25">
      <c r="B89" s="325"/>
      <c r="C89" s="326"/>
      <c r="D89" s="326"/>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F89" s="260"/>
      <c r="AG89" s="260"/>
    </row>
    <row r="90" spans="2:33" x14ac:dyDescent="0.25">
      <c r="B90" s="325"/>
      <c r="C90" s="326"/>
      <c r="D90" s="326"/>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F90" s="260"/>
      <c r="AG90" s="260"/>
    </row>
    <row r="91" spans="2:33" x14ac:dyDescent="0.25">
      <c r="B91" s="325"/>
      <c r="C91" s="326"/>
      <c r="D91" s="326"/>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F91" s="260"/>
      <c r="AG91" s="260"/>
    </row>
    <row r="92" spans="2:33" x14ac:dyDescent="0.25">
      <c r="B92" s="325"/>
      <c r="C92" s="326"/>
      <c r="D92" s="326"/>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F92" s="260"/>
      <c r="AG92" s="260"/>
    </row>
    <row r="93" spans="2:33" x14ac:dyDescent="0.25">
      <c r="B93" s="325"/>
      <c r="C93" s="326"/>
      <c r="D93" s="326"/>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F93" s="260"/>
      <c r="AG93" s="260"/>
    </row>
    <row r="94" spans="2:33" x14ac:dyDescent="0.25">
      <c r="B94" s="325"/>
      <c r="C94" s="326"/>
      <c r="D94" s="326"/>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F94" s="260"/>
      <c r="AG94" s="260"/>
    </row>
    <row r="95" spans="2:33" x14ac:dyDescent="0.25">
      <c r="B95" s="325"/>
      <c r="C95" s="326"/>
      <c r="D95" s="326"/>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F95" s="260"/>
      <c r="AG95" s="260"/>
    </row>
    <row r="96" spans="2:33" x14ac:dyDescent="0.25">
      <c r="B96" s="325"/>
      <c r="C96" s="326"/>
      <c r="D96" s="326"/>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F96" s="260"/>
      <c r="AG96" s="260"/>
    </row>
    <row r="97" spans="2:33" x14ac:dyDescent="0.25">
      <c r="B97" s="325"/>
      <c r="C97" s="326"/>
      <c r="D97" s="326"/>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F97" s="260"/>
      <c r="AG97" s="260"/>
    </row>
    <row r="98" spans="2:33" x14ac:dyDescent="0.25">
      <c r="B98" s="325"/>
      <c r="C98" s="326"/>
      <c r="D98" s="326"/>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F98" s="260"/>
      <c r="AG98" s="260"/>
    </row>
    <row r="99" spans="2:33" x14ac:dyDescent="0.25">
      <c r="B99" s="325"/>
      <c r="C99" s="326"/>
      <c r="D99" s="326"/>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F99" s="260"/>
      <c r="AG99" s="260"/>
    </row>
    <row r="100" spans="2:33" x14ac:dyDescent="0.25">
      <c r="B100" s="325"/>
      <c r="C100" s="326"/>
      <c r="D100" s="326"/>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F100" s="260"/>
      <c r="AG100" s="260"/>
    </row>
    <row r="101" spans="2:33" x14ac:dyDescent="0.25">
      <c r="B101" s="325"/>
      <c r="C101" s="326"/>
      <c r="D101" s="326"/>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F101" s="260"/>
      <c r="AG101" s="260"/>
    </row>
    <row r="102" spans="2:33" x14ac:dyDescent="0.25">
      <c r="B102" s="325"/>
      <c r="C102" s="326"/>
      <c r="D102" s="326"/>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F102" s="260"/>
      <c r="AG102" s="260"/>
    </row>
    <row r="103" spans="2:33" x14ac:dyDescent="0.25">
      <c r="B103" s="325"/>
      <c r="C103" s="326"/>
      <c r="D103" s="326"/>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F103" s="260"/>
      <c r="AG103" s="260"/>
    </row>
    <row r="104" spans="2:33" x14ac:dyDescent="0.25">
      <c r="B104" s="325"/>
      <c r="C104" s="326"/>
      <c r="D104" s="326"/>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F104" s="260"/>
      <c r="AG104" s="260"/>
    </row>
    <row r="105" spans="2:33" x14ac:dyDescent="0.25">
      <c r="B105" s="325"/>
      <c r="C105" s="326"/>
      <c r="D105" s="326"/>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F105" s="260"/>
      <c r="AG105" s="260"/>
    </row>
    <row r="106" spans="2:33" x14ac:dyDescent="0.25">
      <c r="B106" s="325"/>
      <c r="C106" s="326"/>
      <c r="D106" s="326"/>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F106" s="260"/>
      <c r="AG106" s="260"/>
    </row>
    <row r="107" spans="2:33" x14ac:dyDescent="0.25">
      <c r="B107" s="325"/>
      <c r="C107" s="326"/>
      <c r="D107" s="326"/>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F107" s="260"/>
      <c r="AG107" s="260"/>
    </row>
    <row r="108" spans="2:33" x14ac:dyDescent="0.25">
      <c r="B108" s="325"/>
      <c r="C108" s="326"/>
      <c r="D108" s="326"/>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F108" s="260"/>
      <c r="AG108" s="260"/>
    </row>
    <row r="109" spans="2:33" x14ac:dyDescent="0.25">
      <c r="B109" s="325"/>
      <c r="C109" s="326"/>
      <c r="D109" s="326"/>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F109" s="260"/>
      <c r="AG109" s="260"/>
    </row>
    <row r="110" spans="2:33" x14ac:dyDescent="0.25">
      <c r="B110" s="325"/>
      <c r="C110" s="326"/>
      <c r="D110" s="326"/>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F110" s="260"/>
      <c r="AG110" s="260"/>
    </row>
    <row r="111" spans="2:33" x14ac:dyDescent="0.25">
      <c r="B111" s="325"/>
      <c r="C111" s="326"/>
      <c r="D111" s="326"/>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F111" s="260"/>
      <c r="AG111" s="260"/>
    </row>
    <row r="112" spans="2:33" x14ac:dyDescent="0.25">
      <c r="B112" s="325"/>
      <c r="C112" s="326"/>
      <c r="D112" s="326"/>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F112" s="260"/>
      <c r="AG112" s="260"/>
    </row>
    <row r="113" spans="2:33" x14ac:dyDescent="0.25">
      <c r="B113" s="325"/>
      <c r="C113" s="326"/>
      <c r="D113" s="326"/>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F113" s="260"/>
      <c r="AG113" s="260"/>
    </row>
    <row r="114" spans="2:33" x14ac:dyDescent="0.25">
      <c r="B114" s="325"/>
      <c r="C114" s="326"/>
      <c r="D114" s="326"/>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F114" s="260"/>
      <c r="AG114" s="260"/>
    </row>
    <row r="115" spans="2:33" x14ac:dyDescent="0.25">
      <c r="B115" s="325"/>
      <c r="C115" s="326"/>
      <c r="D115" s="326"/>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F115" s="260"/>
      <c r="AG115" s="260"/>
    </row>
    <row r="116" spans="2:33" x14ac:dyDescent="0.25">
      <c r="B116" s="325"/>
      <c r="C116" s="326"/>
      <c r="D116" s="326"/>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F116" s="260"/>
      <c r="AG116" s="260"/>
    </row>
    <row r="117" spans="2:33" x14ac:dyDescent="0.25">
      <c r="B117" s="325"/>
      <c r="C117" s="326"/>
      <c r="D117" s="326"/>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F117" s="260"/>
      <c r="AG117" s="260"/>
    </row>
    <row r="118" spans="2:33" x14ac:dyDescent="0.25">
      <c r="B118" s="325"/>
      <c r="C118" s="326"/>
      <c r="D118" s="326"/>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F118" s="260"/>
      <c r="AG118" s="260"/>
    </row>
    <row r="119" spans="2:33" x14ac:dyDescent="0.25">
      <c r="B119" s="325"/>
      <c r="C119" s="326"/>
      <c r="D119" s="326"/>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F119" s="260"/>
      <c r="AG119" s="260"/>
    </row>
    <row r="120" spans="2:33" x14ac:dyDescent="0.25">
      <c r="B120" s="325"/>
      <c r="C120" s="326"/>
      <c r="D120" s="326"/>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F120" s="260"/>
      <c r="AG120" s="260"/>
    </row>
    <row r="121" spans="2:33" x14ac:dyDescent="0.25">
      <c r="B121" s="325"/>
      <c r="C121" s="326"/>
      <c r="D121" s="326"/>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F121" s="260"/>
      <c r="AG121" s="260"/>
    </row>
    <row r="122" spans="2:33" x14ac:dyDescent="0.25">
      <c r="B122" s="325"/>
      <c r="C122" s="326"/>
      <c r="D122" s="326"/>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F122" s="260"/>
      <c r="AG122" s="260"/>
    </row>
    <row r="123" spans="2:33" x14ac:dyDescent="0.25">
      <c r="B123" s="325"/>
      <c r="C123" s="326"/>
      <c r="D123" s="326"/>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F123" s="260"/>
      <c r="AG123" s="260"/>
    </row>
    <row r="124" spans="2:33" x14ac:dyDescent="0.25">
      <c r="B124" s="325"/>
      <c r="C124" s="326"/>
      <c r="D124" s="326"/>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F124" s="260"/>
      <c r="AG124" s="260"/>
    </row>
    <row r="125" spans="2:33" x14ac:dyDescent="0.25">
      <c r="B125" s="325"/>
      <c r="C125" s="326"/>
      <c r="D125" s="326"/>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F125" s="260"/>
      <c r="AG125" s="260"/>
    </row>
    <row r="126" spans="2:33" x14ac:dyDescent="0.25">
      <c r="B126" s="325"/>
      <c r="C126" s="326"/>
      <c r="D126" s="326"/>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F126" s="260"/>
      <c r="AG126" s="260"/>
    </row>
    <row r="127" spans="2:33" x14ac:dyDescent="0.25">
      <c r="B127" s="325"/>
      <c r="C127" s="326"/>
      <c r="D127" s="326"/>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F127" s="260"/>
      <c r="AG127" s="260"/>
    </row>
    <row r="128" spans="2:33" x14ac:dyDescent="0.25">
      <c r="B128" s="325"/>
      <c r="C128" s="326"/>
      <c r="D128" s="326"/>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F128" s="260"/>
      <c r="AG128" s="260"/>
    </row>
    <row r="129" spans="2:33" x14ac:dyDescent="0.25">
      <c r="B129" s="325"/>
      <c r="C129" s="326"/>
      <c r="D129" s="326"/>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F129" s="260"/>
      <c r="AG129" s="260"/>
    </row>
    <row r="130" spans="2:33" x14ac:dyDescent="0.25">
      <c r="B130" s="325"/>
      <c r="C130" s="326"/>
      <c r="D130" s="326"/>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F130" s="260"/>
      <c r="AG130" s="260"/>
    </row>
    <row r="131" spans="2:33" x14ac:dyDescent="0.25">
      <c r="B131" s="325"/>
      <c r="C131" s="326"/>
      <c r="D131" s="326"/>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F131" s="260"/>
      <c r="AG131" s="260"/>
    </row>
    <row r="132" spans="2:33" x14ac:dyDescent="0.25">
      <c r="B132" s="325"/>
      <c r="C132" s="326"/>
      <c r="D132" s="326"/>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F132" s="260"/>
      <c r="AG132" s="260"/>
    </row>
    <row r="133" spans="2:33" x14ac:dyDescent="0.25">
      <c r="B133" s="325"/>
      <c r="C133" s="326"/>
      <c r="D133" s="326"/>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F133" s="260"/>
      <c r="AG133" s="260"/>
    </row>
    <row r="134" spans="2:33" x14ac:dyDescent="0.25">
      <c r="B134" s="325"/>
      <c r="C134" s="326"/>
      <c r="D134" s="326"/>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F134" s="260"/>
      <c r="AG134" s="260"/>
    </row>
    <row r="135" spans="2:33" x14ac:dyDescent="0.25">
      <c r="B135" s="325"/>
      <c r="C135" s="326"/>
      <c r="D135" s="326"/>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F135" s="260"/>
      <c r="AG135" s="260"/>
    </row>
    <row r="136" spans="2:33" x14ac:dyDescent="0.25">
      <c r="B136" s="325"/>
      <c r="C136" s="326"/>
      <c r="D136" s="326"/>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F136" s="260"/>
      <c r="AG136" s="260"/>
    </row>
    <row r="137" spans="2:33" x14ac:dyDescent="0.25">
      <c r="B137" s="325"/>
      <c r="C137" s="326"/>
      <c r="D137" s="326"/>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F137" s="260"/>
      <c r="AG137" s="260"/>
    </row>
    <row r="138" spans="2:33" x14ac:dyDescent="0.25">
      <c r="B138" s="325"/>
      <c r="C138" s="326"/>
      <c r="D138" s="326"/>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F138" s="260"/>
      <c r="AG138" s="260"/>
    </row>
    <row r="139" spans="2:33" x14ac:dyDescent="0.25">
      <c r="B139" s="325"/>
      <c r="C139" s="326"/>
      <c r="D139" s="326"/>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F139" s="260"/>
      <c r="AG139" s="260"/>
    </row>
    <row r="140" spans="2:33" x14ac:dyDescent="0.25">
      <c r="B140" s="325"/>
      <c r="C140" s="326"/>
      <c r="D140" s="326"/>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F140" s="260"/>
      <c r="AG140" s="260"/>
    </row>
    <row r="141" spans="2:33" x14ac:dyDescent="0.25">
      <c r="B141" s="325"/>
      <c r="C141" s="326"/>
      <c r="D141" s="326"/>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F141" s="260"/>
      <c r="AG141" s="260"/>
    </row>
    <row r="142" spans="2:33" x14ac:dyDescent="0.25">
      <c r="B142" s="325"/>
      <c r="C142" s="326"/>
      <c r="D142" s="326"/>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F142" s="260"/>
      <c r="AG142" s="260"/>
    </row>
    <row r="143" spans="2:33" x14ac:dyDescent="0.25">
      <c r="B143" s="325"/>
      <c r="C143" s="326"/>
      <c r="D143" s="326"/>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F143" s="260"/>
      <c r="AG143" s="260"/>
    </row>
    <row r="144" spans="2:33" x14ac:dyDescent="0.25">
      <c r="B144" s="325"/>
      <c r="C144" s="326"/>
      <c r="D144" s="326"/>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F144" s="260"/>
      <c r="AG144" s="260"/>
    </row>
    <row r="145" spans="2:33" x14ac:dyDescent="0.25">
      <c r="B145" s="325"/>
      <c r="C145" s="326"/>
      <c r="D145" s="326"/>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F145" s="260"/>
      <c r="AG145" s="260"/>
    </row>
    <row r="146" spans="2:33" x14ac:dyDescent="0.25">
      <c r="B146" s="325"/>
      <c r="C146" s="326"/>
      <c r="D146" s="326"/>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F146" s="260"/>
      <c r="AG146" s="260"/>
    </row>
    <row r="147" spans="2:33" x14ac:dyDescent="0.25">
      <c r="B147" s="325"/>
      <c r="C147" s="326"/>
      <c r="D147" s="326"/>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F147" s="260"/>
      <c r="AG147" s="260"/>
    </row>
    <row r="148" spans="2:33" x14ac:dyDescent="0.25">
      <c r="B148" s="325"/>
      <c r="C148" s="326"/>
      <c r="D148" s="326"/>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F148" s="260"/>
      <c r="AG148" s="260"/>
    </row>
    <row r="149" spans="2:33" x14ac:dyDescent="0.25">
      <c r="B149" s="325"/>
      <c r="C149" s="326"/>
      <c r="D149" s="326"/>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F149" s="260"/>
      <c r="AG149" s="260"/>
    </row>
    <row r="150" spans="2:33" x14ac:dyDescent="0.25">
      <c r="B150" s="325"/>
      <c r="C150" s="326"/>
      <c r="D150" s="326"/>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F150" s="260"/>
      <c r="AG150" s="260"/>
    </row>
    <row r="151" spans="2:33" x14ac:dyDescent="0.25">
      <c r="B151" s="325"/>
      <c r="C151" s="326"/>
      <c r="D151" s="326"/>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F151" s="260"/>
      <c r="AG151" s="260"/>
    </row>
    <row r="152" spans="2:33" x14ac:dyDescent="0.25">
      <c r="B152" s="325"/>
      <c r="C152" s="326"/>
      <c r="D152" s="326"/>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F152" s="260"/>
      <c r="AG152" s="260"/>
    </row>
    <row r="153" spans="2:33" x14ac:dyDescent="0.25">
      <c r="B153" s="325"/>
      <c r="C153" s="326"/>
      <c r="D153" s="326"/>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F153" s="260"/>
      <c r="AG153" s="260"/>
    </row>
    <row r="154" spans="2:33" x14ac:dyDescent="0.25">
      <c r="B154" s="325"/>
      <c r="C154" s="326"/>
      <c r="D154" s="326"/>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F154" s="260"/>
      <c r="AG154" s="260"/>
    </row>
    <row r="155" spans="2:33" x14ac:dyDescent="0.25">
      <c r="B155" s="325"/>
      <c r="C155" s="326"/>
      <c r="D155" s="326"/>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F155" s="260"/>
      <c r="AG155" s="260"/>
    </row>
    <row r="156" spans="2:33" x14ac:dyDescent="0.25">
      <c r="B156" s="325"/>
      <c r="C156" s="326"/>
      <c r="D156" s="326"/>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F156" s="260"/>
      <c r="AG156" s="260"/>
    </row>
    <row r="157" spans="2:33" x14ac:dyDescent="0.25">
      <c r="B157" s="325"/>
      <c r="C157" s="326"/>
      <c r="D157" s="326"/>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F157" s="260"/>
      <c r="AG157" s="260"/>
    </row>
    <row r="158" spans="2:33" x14ac:dyDescent="0.25">
      <c r="B158" s="325"/>
      <c r="C158" s="326"/>
      <c r="D158" s="326"/>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F158" s="260"/>
      <c r="AG158" s="260"/>
    </row>
    <row r="159" spans="2:33" x14ac:dyDescent="0.25">
      <c r="B159" s="325"/>
      <c r="C159" s="326"/>
      <c r="D159" s="326"/>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F159" s="260"/>
      <c r="AG159" s="260"/>
    </row>
    <row r="160" spans="2:33" x14ac:dyDescent="0.25">
      <c r="B160" s="325"/>
      <c r="C160" s="326"/>
      <c r="D160" s="326"/>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F160" s="260"/>
      <c r="AG160" s="260"/>
    </row>
    <row r="161" spans="2:33" x14ac:dyDescent="0.25">
      <c r="B161" s="325"/>
      <c r="C161" s="326"/>
      <c r="D161" s="326"/>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F161" s="260"/>
      <c r="AG161" s="260"/>
    </row>
    <row r="162" spans="2:33" x14ac:dyDescent="0.25">
      <c r="B162" s="325"/>
      <c r="C162" s="326"/>
      <c r="D162" s="326"/>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F162" s="260"/>
      <c r="AG162" s="260"/>
    </row>
    <row r="163" spans="2:33" x14ac:dyDescent="0.25">
      <c r="B163" s="325"/>
      <c r="C163" s="326"/>
      <c r="D163" s="326"/>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F163" s="260"/>
      <c r="AG163" s="260"/>
    </row>
    <row r="164" spans="2:33" x14ac:dyDescent="0.25">
      <c r="B164" s="325"/>
      <c r="C164" s="326"/>
      <c r="D164" s="326"/>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F164" s="260"/>
      <c r="AG164" s="260"/>
    </row>
    <row r="165" spans="2:33" x14ac:dyDescent="0.25">
      <c r="B165" s="325"/>
      <c r="C165" s="326"/>
      <c r="D165" s="326"/>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60"/>
      <c r="AF165" s="260"/>
      <c r="AG165" s="260"/>
    </row>
    <row r="166" spans="2:33" x14ac:dyDescent="0.25">
      <c r="B166" s="325"/>
      <c r="C166" s="326"/>
      <c r="D166" s="326"/>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F166" s="260"/>
      <c r="AG166" s="260"/>
    </row>
    <row r="167" spans="2:33" x14ac:dyDescent="0.25">
      <c r="B167" s="325"/>
      <c r="C167" s="326"/>
      <c r="D167" s="326"/>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F167" s="260"/>
      <c r="AG167" s="260"/>
    </row>
    <row r="168" spans="2:33" x14ac:dyDescent="0.25">
      <c r="B168" s="325"/>
      <c r="C168" s="326"/>
      <c r="D168" s="326"/>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F168" s="260"/>
      <c r="AG168" s="260"/>
    </row>
    <row r="169" spans="2:33" x14ac:dyDescent="0.25">
      <c r="B169" s="325"/>
      <c r="C169" s="326"/>
      <c r="D169" s="326"/>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F169" s="260"/>
      <c r="AG169" s="260"/>
    </row>
    <row r="170" spans="2:33" x14ac:dyDescent="0.25">
      <c r="B170" s="325"/>
      <c r="C170" s="326"/>
      <c r="D170" s="326"/>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F170" s="260"/>
      <c r="AG170" s="260"/>
    </row>
    <row r="171" spans="2:33" x14ac:dyDescent="0.25">
      <c r="B171" s="325"/>
      <c r="C171" s="326"/>
      <c r="D171" s="326"/>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F171" s="260"/>
      <c r="AG171" s="260"/>
    </row>
    <row r="172" spans="2:33" x14ac:dyDescent="0.25">
      <c r="B172" s="325"/>
      <c r="C172" s="326"/>
      <c r="D172" s="326"/>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F172" s="260"/>
      <c r="AG172" s="260"/>
    </row>
    <row r="173" spans="2:33" x14ac:dyDescent="0.25">
      <c r="B173" s="325"/>
      <c r="C173" s="326"/>
      <c r="D173" s="326"/>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F173" s="260"/>
      <c r="AG173" s="260"/>
    </row>
    <row r="174" spans="2:33" x14ac:dyDescent="0.25">
      <c r="B174" s="325"/>
      <c r="C174" s="326"/>
      <c r="D174" s="326"/>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F174" s="260"/>
      <c r="AG174" s="260"/>
    </row>
    <row r="175" spans="2:33" x14ac:dyDescent="0.25">
      <c r="B175" s="325"/>
      <c r="C175" s="326"/>
      <c r="D175" s="326"/>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F175" s="260"/>
      <c r="AG175" s="260"/>
    </row>
    <row r="176" spans="2:33" x14ac:dyDescent="0.25">
      <c r="B176" s="325"/>
      <c r="C176" s="326"/>
      <c r="D176" s="326"/>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F176" s="260"/>
      <c r="AG176" s="260"/>
    </row>
    <row r="177" spans="2:33" x14ac:dyDescent="0.25">
      <c r="B177" s="325"/>
      <c r="C177" s="326"/>
      <c r="D177" s="326"/>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F177" s="260"/>
      <c r="AG177" s="260"/>
    </row>
    <row r="178" spans="2:33" x14ac:dyDescent="0.25">
      <c r="B178" s="325"/>
      <c r="C178" s="326"/>
      <c r="D178" s="32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F178" s="260"/>
      <c r="AG178" s="260"/>
    </row>
    <row r="179" spans="2:33" x14ac:dyDescent="0.25">
      <c r="B179" s="325"/>
      <c r="C179" s="326"/>
      <c r="D179" s="326"/>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F179" s="260"/>
      <c r="AG179" s="260"/>
    </row>
    <row r="180" spans="2:33" x14ac:dyDescent="0.25">
      <c r="B180" s="325"/>
      <c r="C180" s="326"/>
      <c r="D180" s="326"/>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F180" s="260"/>
      <c r="AG180" s="260"/>
    </row>
    <row r="181" spans="2:33" x14ac:dyDescent="0.25">
      <c r="B181" s="325"/>
      <c r="C181" s="326"/>
      <c r="D181" s="326"/>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F181" s="260"/>
      <c r="AG181" s="260"/>
    </row>
    <row r="182" spans="2:33" x14ac:dyDescent="0.25">
      <c r="B182" s="325"/>
      <c r="C182" s="326"/>
      <c r="D182" s="326"/>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F182" s="260"/>
      <c r="AG182" s="260"/>
    </row>
    <row r="183" spans="2:33" x14ac:dyDescent="0.25">
      <c r="B183" s="325"/>
      <c r="C183" s="326"/>
      <c r="D183" s="326"/>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F183" s="260"/>
      <c r="AG183" s="260"/>
    </row>
    <row r="184" spans="2:33" x14ac:dyDescent="0.25">
      <c r="B184" s="325"/>
      <c r="C184" s="326"/>
      <c r="D184" s="326"/>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F184" s="260"/>
      <c r="AG184" s="260"/>
    </row>
    <row r="185" spans="2:33" x14ac:dyDescent="0.25">
      <c r="B185" s="325"/>
      <c r="C185" s="326"/>
      <c r="D185" s="326"/>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F185" s="260"/>
      <c r="AG185" s="260"/>
    </row>
    <row r="186" spans="2:33" x14ac:dyDescent="0.25">
      <c r="B186" s="325"/>
      <c r="C186" s="326"/>
      <c r="D186" s="326"/>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F186" s="260"/>
      <c r="AG186" s="260"/>
    </row>
    <row r="187" spans="2:33" x14ac:dyDescent="0.25">
      <c r="B187" s="325"/>
      <c r="C187" s="326"/>
      <c r="D187" s="326"/>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F187" s="260"/>
      <c r="AG187" s="260"/>
    </row>
    <row r="188" spans="2:33" x14ac:dyDescent="0.25">
      <c r="B188" s="325"/>
      <c r="C188" s="326"/>
      <c r="D188" s="326"/>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F188" s="260"/>
      <c r="AG188" s="260"/>
    </row>
    <row r="189" spans="2:33" x14ac:dyDescent="0.25">
      <c r="B189" s="325"/>
      <c r="C189" s="326"/>
      <c r="D189" s="326"/>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F189" s="260"/>
      <c r="AG189" s="260"/>
    </row>
    <row r="190" spans="2:33" x14ac:dyDescent="0.25">
      <c r="B190" s="325"/>
      <c r="C190" s="326"/>
      <c r="D190" s="326"/>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F190" s="260"/>
      <c r="AG190" s="260"/>
    </row>
    <row r="191" spans="2:33" x14ac:dyDescent="0.25">
      <c r="B191" s="325"/>
      <c r="C191" s="326"/>
      <c r="D191" s="326"/>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F191" s="260"/>
      <c r="AG191" s="260"/>
    </row>
    <row r="192" spans="2:33" x14ac:dyDescent="0.25">
      <c r="B192" s="325"/>
      <c r="C192" s="326"/>
      <c r="D192" s="326"/>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F192" s="260"/>
      <c r="AG192" s="260"/>
    </row>
    <row r="193" spans="2:33" x14ac:dyDescent="0.25">
      <c r="B193" s="325"/>
      <c r="C193" s="326"/>
      <c r="D193" s="326"/>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F193" s="260"/>
      <c r="AG193" s="260"/>
    </row>
    <row r="194" spans="2:33" x14ac:dyDescent="0.25">
      <c r="B194" s="325"/>
      <c r="C194" s="326"/>
      <c r="D194" s="326"/>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F194" s="260"/>
      <c r="AG194" s="260"/>
    </row>
    <row r="195" spans="2:33" x14ac:dyDescent="0.25">
      <c r="B195" s="325"/>
      <c r="C195" s="326"/>
      <c r="D195" s="326"/>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F195" s="260"/>
      <c r="AG195" s="260"/>
    </row>
    <row r="196" spans="2:33" x14ac:dyDescent="0.25">
      <c r="B196" s="325"/>
      <c r="C196" s="326"/>
      <c r="D196" s="326"/>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F196" s="260"/>
      <c r="AG196" s="260"/>
    </row>
    <row r="197" spans="2:33" x14ac:dyDescent="0.25">
      <c r="B197" s="325"/>
      <c r="C197" s="326"/>
      <c r="D197" s="326"/>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F197" s="260"/>
      <c r="AG197" s="260"/>
    </row>
    <row r="198" spans="2:33" x14ac:dyDescent="0.25">
      <c r="B198" s="325"/>
      <c r="C198" s="326"/>
      <c r="D198" s="326"/>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F198" s="260"/>
      <c r="AG198" s="260"/>
    </row>
    <row r="199" spans="2:33" x14ac:dyDescent="0.25">
      <c r="B199" s="325"/>
      <c r="C199" s="326"/>
      <c r="D199" s="326"/>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F199" s="260"/>
      <c r="AG199" s="260"/>
    </row>
    <row r="200" spans="2:33" x14ac:dyDescent="0.25">
      <c r="B200" s="325"/>
      <c r="C200" s="326"/>
      <c r="D200" s="326"/>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F200" s="260"/>
      <c r="AG200" s="260"/>
    </row>
    <row r="201" spans="2:33" x14ac:dyDescent="0.25">
      <c r="B201" s="325"/>
      <c r="C201" s="326"/>
      <c r="D201" s="326"/>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F201" s="260"/>
      <c r="AG201" s="260"/>
    </row>
    <row r="202" spans="2:33" x14ac:dyDescent="0.25">
      <c r="B202" s="325"/>
      <c r="C202" s="326"/>
      <c r="D202" s="32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F202" s="260"/>
      <c r="AG202" s="260"/>
    </row>
    <row r="203" spans="2:33" x14ac:dyDescent="0.25">
      <c r="B203" s="325"/>
      <c r="C203" s="326"/>
      <c r="D203" s="326"/>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F203" s="260"/>
      <c r="AG203" s="260"/>
    </row>
    <row r="204" spans="2:33" x14ac:dyDescent="0.25">
      <c r="B204" s="325"/>
      <c r="C204" s="326"/>
      <c r="D204" s="326"/>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F204" s="260"/>
      <c r="AG204" s="260"/>
    </row>
    <row r="205" spans="2:33" x14ac:dyDescent="0.25">
      <c r="B205" s="325"/>
      <c r="C205" s="326"/>
      <c r="D205" s="326"/>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F205" s="260"/>
      <c r="AG205" s="260"/>
    </row>
    <row r="206" spans="2:33" x14ac:dyDescent="0.25">
      <c r="B206" s="325"/>
      <c r="C206" s="326"/>
      <c r="D206" s="326"/>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F206" s="260"/>
      <c r="AG206" s="260"/>
    </row>
    <row r="207" spans="2:33" x14ac:dyDescent="0.25">
      <c r="B207" s="325"/>
      <c r="C207" s="326"/>
      <c r="D207" s="326"/>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F207" s="260"/>
      <c r="AG207" s="260"/>
    </row>
    <row r="208" spans="2:33" x14ac:dyDescent="0.25">
      <c r="B208" s="325"/>
      <c r="C208" s="326"/>
      <c r="D208" s="326"/>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F208" s="260"/>
      <c r="AG208" s="260"/>
    </row>
    <row r="209" spans="2:33" x14ac:dyDescent="0.25">
      <c r="B209" s="325"/>
      <c r="C209" s="326"/>
      <c r="D209" s="326"/>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F209" s="260"/>
      <c r="AG209" s="260"/>
    </row>
    <row r="210" spans="2:33" x14ac:dyDescent="0.25">
      <c r="B210" s="325"/>
      <c r="C210" s="326"/>
      <c r="D210" s="326"/>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F210" s="260"/>
      <c r="AG210" s="260"/>
    </row>
    <row r="211" spans="2:33" x14ac:dyDescent="0.25">
      <c r="B211" s="325"/>
      <c r="C211" s="326"/>
      <c r="D211" s="326"/>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F211" s="260"/>
      <c r="AG211" s="260"/>
    </row>
    <row r="212" spans="2:33" x14ac:dyDescent="0.25">
      <c r="B212" s="325"/>
      <c r="C212" s="326"/>
      <c r="D212" s="326"/>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F212" s="260"/>
      <c r="AG212" s="260"/>
    </row>
    <row r="213" spans="2:33" x14ac:dyDescent="0.25">
      <c r="B213" s="325"/>
      <c r="C213" s="326"/>
      <c r="D213" s="326"/>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F213" s="260"/>
      <c r="AG213" s="260"/>
    </row>
    <row r="214" spans="2:33" x14ac:dyDescent="0.25">
      <c r="B214" s="325"/>
      <c r="C214" s="326"/>
      <c r="D214" s="326"/>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F214" s="260"/>
      <c r="AG214" s="260"/>
    </row>
    <row r="215" spans="2:33" x14ac:dyDescent="0.25">
      <c r="B215" s="325"/>
      <c r="C215" s="326"/>
      <c r="D215" s="326"/>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F215" s="260"/>
      <c r="AG215" s="260"/>
    </row>
    <row r="216" spans="2:33" x14ac:dyDescent="0.25">
      <c r="B216" s="325"/>
      <c r="C216" s="326"/>
      <c r="D216" s="326"/>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F216" s="260"/>
      <c r="AG216" s="260"/>
    </row>
    <row r="217" spans="2:33" x14ac:dyDescent="0.25">
      <c r="B217" s="325"/>
      <c r="C217" s="326"/>
      <c r="D217" s="326"/>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F217" s="260"/>
      <c r="AG217" s="260"/>
    </row>
    <row r="218" spans="2:33" x14ac:dyDescent="0.25">
      <c r="B218" s="325"/>
      <c r="C218" s="326"/>
      <c r="D218" s="326"/>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F218" s="260"/>
      <c r="AG218" s="260"/>
    </row>
    <row r="219" spans="2:33" x14ac:dyDescent="0.25">
      <c r="B219" s="325"/>
      <c r="C219" s="326"/>
      <c r="D219" s="326"/>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F219" s="260"/>
      <c r="AG219" s="260"/>
    </row>
    <row r="220" spans="2:33" x14ac:dyDescent="0.25">
      <c r="B220" s="325"/>
      <c r="C220" s="326"/>
      <c r="D220" s="326"/>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F220" s="260"/>
      <c r="AG220" s="260"/>
    </row>
    <row r="221" spans="2:33" x14ac:dyDescent="0.25">
      <c r="B221" s="325"/>
      <c r="C221" s="326"/>
      <c r="D221" s="326"/>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F221" s="260"/>
      <c r="AG221" s="260"/>
    </row>
    <row r="222" spans="2:33" x14ac:dyDescent="0.25">
      <c r="B222" s="325"/>
      <c r="C222" s="326"/>
      <c r="D222" s="326"/>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F222" s="260"/>
      <c r="AG222" s="260"/>
    </row>
    <row r="223" spans="2:33" x14ac:dyDescent="0.25">
      <c r="B223" s="325"/>
      <c r="C223" s="326"/>
      <c r="D223" s="326"/>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F223" s="260"/>
      <c r="AG223" s="260"/>
    </row>
    <row r="224" spans="2:33" x14ac:dyDescent="0.25">
      <c r="B224" s="325"/>
      <c r="C224" s="326"/>
      <c r="D224" s="326"/>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F224" s="260"/>
      <c r="AG224" s="260"/>
    </row>
    <row r="225" spans="2:33" x14ac:dyDescent="0.25">
      <c r="B225" s="325"/>
      <c r="C225" s="326"/>
      <c r="D225" s="326"/>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F225" s="260"/>
      <c r="AG225" s="260"/>
    </row>
    <row r="226" spans="2:33" x14ac:dyDescent="0.25">
      <c r="B226" s="325"/>
      <c r="C226" s="326"/>
      <c r="D226" s="32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F226" s="260"/>
      <c r="AG226" s="260"/>
    </row>
    <row r="227" spans="2:33" x14ac:dyDescent="0.25">
      <c r="B227" s="325"/>
      <c r="C227" s="326"/>
      <c r="D227" s="326"/>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F227" s="260"/>
      <c r="AG227" s="260"/>
    </row>
    <row r="228" spans="2:33" x14ac:dyDescent="0.25">
      <c r="B228" s="325"/>
      <c r="C228" s="326"/>
      <c r="D228" s="326"/>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c r="AA228" s="260"/>
      <c r="AB228" s="260"/>
      <c r="AC228" s="260"/>
      <c r="AD228" s="260"/>
      <c r="AF228" s="260"/>
      <c r="AG228" s="260"/>
    </row>
    <row r="229" spans="2:33" x14ac:dyDescent="0.25">
      <c r="B229" s="325"/>
      <c r="C229" s="326"/>
      <c r="D229" s="326"/>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F229" s="260"/>
      <c r="AG229" s="260"/>
    </row>
    <row r="230" spans="2:33" x14ac:dyDescent="0.25">
      <c r="B230" s="325"/>
      <c r="C230" s="326"/>
      <c r="D230" s="326"/>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F230" s="260"/>
      <c r="AG230" s="260"/>
    </row>
    <row r="231" spans="2:33" x14ac:dyDescent="0.25">
      <c r="B231" s="325"/>
      <c r="C231" s="326"/>
      <c r="D231" s="326"/>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F231" s="260"/>
      <c r="AG231" s="260"/>
    </row>
    <row r="232" spans="2:33" x14ac:dyDescent="0.25">
      <c r="B232" s="325"/>
      <c r="C232" s="326"/>
      <c r="D232" s="326"/>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F232" s="260"/>
      <c r="AG232" s="260"/>
    </row>
    <row r="233" spans="2:33" x14ac:dyDescent="0.25">
      <c r="B233" s="325"/>
      <c r="C233" s="326"/>
      <c r="D233" s="326"/>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F233" s="260"/>
      <c r="AG233" s="260"/>
    </row>
    <row r="234" spans="2:33" x14ac:dyDescent="0.25">
      <c r="B234" s="325"/>
      <c r="C234" s="326"/>
      <c r="D234" s="326"/>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F234" s="260"/>
      <c r="AG234" s="260"/>
    </row>
    <row r="235" spans="2:33" x14ac:dyDescent="0.25">
      <c r="B235" s="325"/>
      <c r="C235" s="326"/>
      <c r="D235" s="326"/>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F235" s="260"/>
      <c r="AG235" s="260"/>
    </row>
    <row r="236" spans="2:33" x14ac:dyDescent="0.25">
      <c r="B236" s="325"/>
      <c r="C236" s="326"/>
      <c r="D236" s="326"/>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F236" s="260"/>
      <c r="AG236" s="260"/>
    </row>
    <row r="237" spans="2:33" x14ac:dyDescent="0.25">
      <c r="B237" s="325"/>
      <c r="C237" s="326"/>
      <c r="D237" s="326"/>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F237" s="260"/>
      <c r="AG237" s="260"/>
    </row>
    <row r="238" spans="2:33" x14ac:dyDescent="0.25">
      <c r="B238" s="325"/>
      <c r="C238" s="326"/>
      <c r="D238" s="326"/>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F238" s="260"/>
      <c r="AG238" s="260"/>
    </row>
    <row r="239" spans="2:33" x14ac:dyDescent="0.25">
      <c r="B239" s="325"/>
      <c r="C239" s="326"/>
      <c r="D239" s="326"/>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F239" s="260"/>
      <c r="AG239" s="260"/>
    </row>
    <row r="240" spans="2:33" x14ac:dyDescent="0.25">
      <c r="B240" s="325"/>
      <c r="C240" s="326"/>
      <c r="D240" s="326"/>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F240" s="260"/>
      <c r="AG240" s="260"/>
    </row>
    <row r="241" spans="2:33" x14ac:dyDescent="0.25">
      <c r="B241" s="325"/>
      <c r="C241" s="326"/>
      <c r="D241" s="326"/>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F241" s="260"/>
      <c r="AG241" s="260"/>
    </row>
    <row r="242" spans="2:33" x14ac:dyDescent="0.25">
      <c r="B242" s="325"/>
      <c r="C242" s="326"/>
      <c r="D242" s="326"/>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F242" s="260"/>
      <c r="AG242" s="260"/>
    </row>
    <row r="243" spans="2:33" x14ac:dyDescent="0.25">
      <c r="B243" s="325"/>
      <c r="C243" s="326"/>
      <c r="D243" s="326"/>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0"/>
      <c r="AF243" s="260"/>
      <c r="AG243" s="260"/>
    </row>
    <row r="244" spans="2:33" x14ac:dyDescent="0.25">
      <c r="B244" s="325"/>
      <c r="C244" s="326"/>
      <c r="D244" s="326"/>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F244" s="260"/>
      <c r="AG244" s="260"/>
    </row>
    <row r="245" spans="2:33" x14ac:dyDescent="0.25">
      <c r="B245" s="325"/>
      <c r="C245" s="326"/>
      <c r="D245" s="326"/>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c r="AA245" s="260"/>
      <c r="AB245" s="260"/>
      <c r="AC245" s="260"/>
      <c r="AD245" s="260"/>
      <c r="AF245" s="260"/>
      <c r="AG245" s="260"/>
    </row>
    <row r="246" spans="2:33" x14ac:dyDescent="0.25">
      <c r="B246" s="325"/>
      <c r="C246" s="326"/>
      <c r="D246" s="326"/>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F246" s="260"/>
      <c r="AG246" s="260"/>
    </row>
    <row r="247" spans="2:33" x14ac:dyDescent="0.25">
      <c r="B247" s="325"/>
      <c r="C247" s="326"/>
      <c r="D247" s="326"/>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260"/>
      <c r="AB247" s="260"/>
      <c r="AC247" s="260"/>
      <c r="AD247" s="260"/>
      <c r="AF247" s="260"/>
      <c r="AG247" s="260"/>
    </row>
    <row r="248" spans="2:33" x14ac:dyDescent="0.25">
      <c r="B248" s="325"/>
      <c r="C248" s="326"/>
      <c r="D248" s="326"/>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F248" s="260"/>
      <c r="AG248" s="260"/>
    </row>
    <row r="249" spans="2:33" x14ac:dyDescent="0.25">
      <c r="B249" s="325"/>
      <c r="C249" s="326"/>
      <c r="D249" s="326"/>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F249" s="260"/>
      <c r="AG249" s="260"/>
    </row>
    <row r="250" spans="2:33" x14ac:dyDescent="0.25">
      <c r="B250" s="325"/>
      <c r="C250" s="326"/>
      <c r="D250" s="326"/>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F250" s="260"/>
      <c r="AG250" s="260"/>
    </row>
    <row r="251" spans="2:33" x14ac:dyDescent="0.25">
      <c r="B251" s="325"/>
      <c r="C251" s="326"/>
      <c r="D251" s="326"/>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F251" s="260"/>
      <c r="AG251" s="260"/>
    </row>
    <row r="252" spans="2:33" x14ac:dyDescent="0.25">
      <c r="B252" s="325"/>
      <c r="C252" s="326"/>
      <c r="D252" s="32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F252" s="260"/>
      <c r="AG252" s="260"/>
    </row>
    <row r="253" spans="2:33" x14ac:dyDescent="0.25">
      <c r="B253" s="325"/>
      <c r="C253" s="326"/>
      <c r="D253" s="326"/>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F253" s="260"/>
      <c r="AG253" s="260"/>
    </row>
    <row r="254" spans="2:33" x14ac:dyDescent="0.25">
      <c r="B254" s="325"/>
      <c r="C254" s="326"/>
      <c r="D254" s="326"/>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F254" s="260"/>
      <c r="AG254" s="260"/>
    </row>
    <row r="255" spans="2:33" x14ac:dyDescent="0.25">
      <c r="B255" s="325"/>
      <c r="C255" s="326"/>
      <c r="D255" s="326"/>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F255" s="260"/>
      <c r="AG255" s="260"/>
    </row>
    <row r="256" spans="2:33" x14ac:dyDescent="0.25">
      <c r="B256" s="325"/>
      <c r="C256" s="326"/>
      <c r="D256" s="326"/>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c r="AA256" s="260"/>
      <c r="AB256" s="260"/>
      <c r="AC256" s="260"/>
      <c r="AD256" s="260"/>
      <c r="AF256" s="260"/>
      <c r="AG256" s="260"/>
    </row>
    <row r="257" spans="2:33" x14ac:dyDescent="0.25">
      <c r="B257" s="325"/>
      <c r="C257" s="326"/>
      <c r="D257" s="326"/>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F257" s="260"/>
      <c r="AG257" s="260"/>
    </row>
    <row r="258" spans="2:33" x14ac:dyDescent="0.25">
      <c r="B258" s="325"/>
      <c r="C258" s="326"/>
      <c r="D258" s="326"/>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F258" s="260"/>
      <c r="AG258" s="260"/>
    </row>
    <row r="259" spans="2:33" x14ac:dyDescent="0.25">
      <c r="B259" s="325"/>
      <c r="C259" s="326"/>
      <c r="D259" s="326"/>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F259" s="260"/>
      <c r="AG259" s="260"/>
    </row>
    <row r="260" spans="2:33" x14ac:dyDescent="0.25">
      <c r="B260" s="325"/>
      <c r="C260" s="326"/>
      <c r="D260" s="326"/>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F260" s="260"/>
      <c r="AG260" s="260"/>
    </row>
    <row r="261" spans="2:33" x14ac:dyDescent="0.25">
      <c r="B261" s="325"/>
      <c r="C261" s="326"/>
      <c r="D261" s="326"/>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F261" s="260"/>
      <c r="AG261" s="260"/>
    </row>
    <row r="262" spans="2:33" x14ac:dyDescent="0.25">
      <c r="B262" s="325"/>
      <c r="C262" s="326"/>
      <c r="D262" s="326"/>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F262" s="260"/>
      <c r="AG262" s="260"/>
    </row>
    <row r="263" spans="2:33" x14ac:dyDescent="0.25">
      <c r="B263" s="325"/>
      <c r="C263" s="326"/>
      <c r="D263" s="326"/>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F263" s="260"/>
      <c r="AG263" s="260"/>
    </row>
    <row r="264" spans="2:33" x14ac:dyDescent="0.25">
      <c r="B264" s="325"/>
      <c r="C264" s="326"/>
      <c r="D264" s="326"/>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F264" s="260"/>
      <c r="AG264" s="260"/>
    </row>
    <row r="265" spans="2:33" x14ac:dyDescent="0.25">
      <c r="B265" s="325"/>
      <c r="C265" s="326"/>
      <c r="D265" s="326"/>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F265" s="260"/>
      <c r="AG265" s="260"/>
    </row>
    <row r="266" spans="2:33" x14ac:dyDescent="0.25">
      <c r="B266" s="325"/>
      <c r="C266" s="326"/>
      <c r="D266" s="326"/>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F266" s="260"/>
      <c r="AG266" s="260"/>
    </row>
    <row r="267" spans="2:33" x14ac:dyDescent="0.25">
      <c r="B267" s="325"/>
      <c r="C267" s="326"/>
      <c r="D267" s="326"/>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F267" s="260"/>
      <c r="AG267" s="260"/>
    </row>
    <row r="268" spans="2:33" x14ac:dyDescent="0.25">
      <c r="B268" s="325"/>
      <c r="C268" s="326"/>
      <c r="D268" s="326"/>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F268" s="260"/>
      <c r="AG268" s="260"/>
    </row>
    <row r="269" spans="2:33" x14ac:dyDescent="0.25">
      <c r="B269" s="325"/>
      <c r="C269" s="326"/>
      <c r="D269" s="326"/>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F269" s="260"/>
      <c r="AG269" s="260"/>
    </row>
    <row r="270" spans="2:33" x14ac:dyDescent="0.25">
      <c r="B270" s="325"/>
      <c r="C270" s="326"/>
      <c r="D270" s="326"/>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c r="AA270" s="260"/>
      <c r="AB270" s="260"/>
      <c r="AC270" s="260"/>
      <c r="AD270" s="260"/>
      <c r="AF270" s="260"/>
      <c r="AG270" s="260"/>
    </row>
    <row r="271" spans="2:33" x14ac:dyDescent="0.25">
      <c r="B271" s="325"/>
      <c r="C271" s="326"/>
      <c r="D271" s="326"/>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60"/>
      <c r="AD271" s="260"/>
      <c r="AF271" s="260"/>
      <c r="AG271" s="260"/>
    </row>
    <row r="272" spans="2:33" x14ac:dyDescent="0.25">
      <c r="B272" s="325"/>
      <c r="C272" s="326"/>
      <c r="D272" s="326"/>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F272" s="260"/>
      <c r="AG272" s="260"/>
    </row>
    <row r="273" spans="2:33" x14ac:dyDescent="0.25">
      <c r="B273" s="325"/>
      <c r="C273" s="326"/>
      <c r="D273" s="326"/>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F273" s="260"/>
      <c r="AG273" s="260"/>
    </row>
    <row r="274" spans="2:33" x14ac:dyDescent="0.25">
      <c r="B274" s="325"/>
      <c r="C274" s="326"/>
      <c r="D274" s="326"/>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F274" s="260"/>
      <c r="AG274" s="260"/>
    </row>
    <row r="275" spans="2:33" x14ac:dyDescent="0.25">
      <c r="B275" s="325"/>
      <c r="C275" s="326"/>
      <c r="D275" s="326"/>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F275" s="260"/>
      <c r="AG275" s="260"/>
    </row>
    <row r="276" spans="2:33" x14ac:dyDescent="0.25">
      <c r="B276" s="325"/>
      <c r="C276" s="326"/>
      <c r="D276" s="32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F276" s="260"/>
      <c r="AG276" s="260"/>
    </row>
    <row r="277" spans="2:33" x14ac:dyDescent="0.25">
      <c r="B277" s="325"/>
      <c r="C277" s="326"/>
      <c r="D277" s="326"/>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F277" s="260"/>
      <c r="AG277" s="260"/>
    </row>
    <row r="278" spans="2:33" x14ac:dyDescent="0.25">
      <c r="B278" s="325"/>
      <c r="C278" s="326"/>
      <c r="D278" s="326"/>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F278" s="260"/>
      <c r="AG278" s="260"/>
    </row>
    <row r="279" spans="2:33" x14ac:dyDescent="0.25">
      <c r="B279" s="325"/>
      <c r="C279" s="326"/>
      <c r="D279" s="326"/>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F279" s="260"/>
      <c r="AG279" s="260"/>
    </row>
    <row r="280" spans="2:33" x14ac:dyDescent="0.25">
      <c r="B280" s="325"/>
      <c r="C280" s="326"/>
      <c r="D280" s="326"/>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c r="AA280" s="260"/>
      <c r="AB280" s="260"/>
      <c r="AC280" s="260"/>
      <c r="AD280" s="260"/>
      <c r="AF280" s="260"/>
      <c r="AG280" s="260"/>
    </row>
    <row r="281" spans="2:33" x14ac:dyDescent="0.25">
      <c r="B281" s="325"/>
      <c r="C281" s="326"/>
      <c r="D281" s="326"/>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F281" s="260"/>
      <c r="AG281" s="260"/>
    </row>
    <row r="282" spans="2:33" x14ac:dyDescent="0.25">
      <c r="B282" s="325"/>
      <c r="C282" s="326"/>
      <c r="D282" s="326"/>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F282" s="260"/>
      <c r="AG282" s="260"/>
    </row>
    <row r="283" spans="2:33" x14ac:dyDescent="0.25">
      <c r="B283" s="325"/>
      <c r="C283" s="326"/>
      <c r="D283" s="326"/>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F283" s="260"/>
      <c r="AG283" s="260"/>
    </row>
    <row r="284" spans="2:33" x14ac:dyDescent="0.25">
      <c r="B284" s="325"/>
      <c r="C284" s="326"/>
      <c r="D284" s="326"/>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F284" s="260"/>
      <c r="AG284" s="260"/>
    </row>
    <row r="285" spans="2:33" x14ac:dyDescent="0.25">
      <c r="B285" s="325"/>
      <c r="C285" s="326"/>
      <c r="D285" s="326"/>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F285" s="260"/>
      <c r="AG285" s="260"/>
    </row>
    <row r="286" spans="2:33" x14ac:dyDescent="0.25">
      <c r="B286" s="325"/>
      <c r="C286" s="326"/>
      <c r="D286" s="326"/>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F286" s="260"/>
      <c r="AG286" s="260"/>
    </row>
    <row r="287" spans="2:33" x14ac:dyDescent="0.25">
      <c r="B287" s="325"/>
      <c r="C287" s="326"/>
      <c r="D287" s="326"/>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F287" s="260"/>
      <c r="AG287" s="260"/>
    </row>
    <row r="288" spans="2:33" x14ac:dyDescent="0.25">
      <c r="B288" s="325"/>
      <c r="C288" s="326"/>
      <c r="D288" s="326"/>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F288" s="260"/>
      <c r="AG288" s="260"/>
    </row>
    <row r="289" spans="2:33" x14ac:dyDescent="0.25">
      <c r="B289" s="325"/>
      <c r="C289" s="326"/>
      <c r="D289" s="326"/>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F289" s="260"/>
      <c r="AG289" s="260"/>
    </row>
    <row r="290" spans="2:33" x14ac:dyDescent="0.25">
      <c r="B290" s="325"/>
      <c r="C290" s="326"/>
      <c r="D290" s="326"/>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F290" s="260"/>
      <c r="AG290" s="260"/>
    </row>
    <row r="291" spans="2:33" x14ac:dyDescent="0.25">
      <c r="B291" s="325"/>
      <c r="C291" s="326"/>
      <c r="D291" s="326"/>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F291" s="260"/>
      <c r="AG291" s="260"/>
    </row>
    <row r="292" spans="2:33" x14ac:dyDescent="0.25">
      <c r="B292" s="325"/>
      <c r="C292" s="326"/>
      <c r="D292" s="326"/>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F292" s="260"/>
      <c r="AG292" s="260"/>
    </row>
    <row r="293" spans="2:33" x14ac:dyDescent="0.25">
      <c r="B293" s="325"/>
      <c r="C293" s="326"/>
      <c r="D293" s="326"/>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F293" s="260"/>
      <c r="AG293" s="260"/>
    </row>
    <row r="294" spans="2:33" x14ac:dyDescent="0.25">
      <c r="B294" s="325"/>
      <c r="C294" s="326"/>
      <c r="D294" s="326"/>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c r="AA294" s="260"/>
      <c r="AB294" s="260"/>
      <c r="AC294" s="260"/>
      <c r="AD294" s="260"/>
      <c r="AF294" s="260"/>
      <c r="AG294" s="260"/>
    </row>
    <row r="295" spans="2:33" x14ac:dyDescent="0.25">
      <c r="B295" s="325"/>
      <c r="C295" s="326"/>
      <c r="D295" s="326"/>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F295" s="260"/>
      <c r="AG295" s="260"/>
    </row>
    <row r="296" spans="2:33" x14ac:dyDescent="0.25">
      <c r="B296" s="325"/>
      <c r="C296" s="326"/>
      <c r="D296" s="326"/>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F296" s="260"/>
      <c r="AG296" s="260"/>
    </row>
    <row r="297" spans="2:33" x14ac:dyDescent="0.25">
      <c r="B297" s="325"/>
      <c r="C297" s="326"/>
      <c r="D297" s="326"/>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F297" s="260"/>
      <c r="AG297" s="260"/>
    </row>
    <row r="298" spans="2:33" x14ac:dyDescent="0.25">
      <c r="B298" s="325"/>
      <c r="C298" s="326"/>
      <c r="D298" s="326"/>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F298" s="260"/>
      <c r="AG298" s="260"/>
    </row>
    <row r="299" spans="2:33" x14ac:dyDescent="0.25">
      <c r="B299" s="325"/>
      <c r="C299" s="326"/>
      <c r="D299" s="326"/>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F299" s="260"/>
      <c r="AG299" s="260"/>
    </row>
    <row r="300" spans="2:33" x14ac:dyDescent="0.25">
      <c r="B300" s="325"/>
      <c r="C300" s="326"/>
      <c r="D300" s="32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F300" s="260"/>
      <c r="AG300" s="260"/>
    </row>
    <row r="301" spans="2:33" x14ac:dyDescent="0.25">
      <c r="B301" s="325"/>
      <c r="C301" s="326"/>
      <c r="D301" s="326"/>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F301" s="260"/>
      <c r="AG301" s="260"/>
    </row>
    <row r="302" spans="2:33" x14ac:dyDescent="0.25">
      <c r="B302" s="325"/>
      <c r="C302" s="326"/>
      <c r="D302" s="326"/>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F302" s="260"/>
      <c r="AG302" s="260"/>
    </row>
    <row r="303" spans="2:33" x14ac:dyDescent="0.25">
      <c r="B303" s="325"/>
      <c r="C303" s="326"/>
      <c r="D303" s="326"/>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F303" s="260"/>
      <c r="AG303" s="260"/>
    </row>
    <row r="304" spans="2:33" x14ac:dyDescent="0.25">
      <c r="B304" s="325"/>
      <c r="C304" s="326"/>
      <c r="D304" s="326"/>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F304" s="260"/>
      <c r="AG304" s="260"/>
    </row>
    <row r="305" spans="2:33" x14ac:dyDescent="0.25">
      <c r="B305" s="325"/>
      <c r="C305" s="326"/>
      <c r="D305" s="326"/>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F305" s="260"/>
      <c r="AG305" s="260"/>
    </row>
    <row r="306" spans="2:33" x14ac:dyDescent="0.25">
      <c r="B306" s="325"/>
      <c r="C306" s="326"/>
      <c r="D306" s="326"/>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F306" s="260"/>
      <c r="AG306" s="260"/>
    </row>
    <row r="307" spans="2:33" x14ac:dyDescent="0.25">
      <c r="B307" s="325"/>
      <c r="C307" s="326"/>
      <c r="D307" s="326"/>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60"/>
      <c r="AD307" s="260"/>
      <c r="AF307" s="260"/>
      <c r="AG307" s="260"/>
    </row>
    <row r="308" spans="2:33" x14ac:dyDescent="0.25">
      <c r="B308" s="325"/>
      <c r="C308" s="326"/>
      <c r="D308" s="326"/>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F308" s="260"/>
      <c r="AG308" s="260"/>
    </row>
    <row r="309" spans="2:33" x14ac:dyDescent="0.25">
      <c r="B309" s="325"/>
      <c r="C309" s="326"/>
      <c r="D309" s="326"/>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F309" s="260"/>
      <c r="AG309" s="260"/>
    </row>
    <row r="310" spans="2:33" x14ac:dyDescent="0.25">
      <c r="B310" s="325"/>
      <c r="C310" s="326"/>
      <c r="D310" s="326"/>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F310" s="260"/>
      <c r="AG310" s="260"/>
    </row>
    <row r="311" spans="2:33" x14ac:dyDescent="0.25">
      <c r="B311" s="325"/>
      <c r="C311" s="326"/>
      <c r="D311" s="326"/>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F311" s="260"/>
      <c r="AG311" s="260"/>
    </row>
    <row r="312" spans="2:33" x14ac:dyDescent="0.25">
      <c r="B312" s="325"/>
      <c r="C312" s="326"/>
      <c r="D312" s="326"/>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c r="AA312" s="260"/>
      <c r="AB312" s="260"/>
      <c r="AC312" s="260"/>
      <c r="AD312" s="260"/>
      <c r="AF312" s="260"/>
      <c r="AG312" s="260"/>
    </row>
    <row r="313" spans="2:33" x14ac:dyDescent="0.25">
      <c r="B313" s="325"/>
      <c r="C313" s="326"/>
      <c r="D313" s="326"/>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F313" s="260"/>
      <c r="AG313" s="260"/>
    </row>
    <row r="314" spans="2:33" x14ac:dyDescent="0.25">
      <c r="B314" s="325"/>
      <c r="C314" s="326"/>
      <c r="D314" s="326"/>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F314" s="260"/>
      <c r="AG314" s="260"/>
    </row>
    <row r="315" spans="2:33" x14ac:dyDescent="0.25">
      <c r="B315" s="325"/>
      <c r="C315" s="326"/>
      <c r="D315" s="326"/>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F315" s="260"/>
      <c r="AG315" s="260"/>
    </row>
    <row r="316" spans="2:33" x14ac:dyDescent="0.25">
      <c r="B316" s="325"/>
      <c r="C316" s="326"/>
      <c r="D316" s="326"/>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c r="AA316" s="260"/>
      <c r="AB316" s="260"/>
      <c r="AC316" s="260"/>
      <c r="AD316" s="260"/>
      <c r="AF316" s="260"/>
      <c r="AG316" s="260"/>
    </row>
    <row r="317" spans="2:33" x14ac:dyDescent="0.25">
      <c r="B317" s="325"/>
      <c r="C317" s="326"/>
      <c r="D317" s="326"/>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c r="AA317" s="260"/>
      <c r="AB317" s="260"/>
      <c r="AC317" s="260"/>
      <c r="AD317" s="260"/>
      <c r="AF317" s="260"/>
      <c r="AG317" s="260"/>
    </row>
    <row r="318" spans="2:33" x14ac:dyDescent="0.25">
      <c r="B318" s="325"/>
      <c r="C318" s="326"/>
      <c r="D318" s="326"/>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F318" s="260"/>
      <c r="AG318" s="260"/>
    </row>
    <row r="319" spans="2:33" x14ac:dyDescent="0.25">
      <c r="B319" s="325"/>
      <c r="C319" s="326"/>
      <c r="D319" s="326"/>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F319" s="260"/>
      <c r="AG319" s="260"/>
    </row>
    <row r="320" spans="2:33" x14ac:dyDescent="0.25">
      <c r="B320" s="325"/>
      <c r="C320" s="326"/>
      <c r="D320" s="326"/>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F320" s="260"/>
      <c r="AG320" s="260"/>
    </row>
    <row r="321" spans="2:33" x14ac:dyDescent="0.25">
      <c r="B321" s="325"/>
      <c r="C321" s="326"/>
      <c r="D321" s="326"/>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c r="AA321" s="260"/>
      <c r="AB321" s="260"/>
      <c r="AC321" s="260"/>
      <c r="AD321" s="260"/>
      <c r="AF321" s="260"/>
      <c r="AG321" s="260"/>
    </row>
    <row r="322" spans="2:33" x14ac:dyDescent="0.25">
      <c r="B322" s="325"/>
      <c r="C322" s="326"/>
      <c r="D322" s="326"/>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F322" s="260"/>
      <c r="AG322" s="260"/>
    </row>
    <row r="323" spans="2:33" x14ac:dyDescent="0.25">
      <c r="B323" s="325"/>
      <c r="C323" s="326"/>
      <c r="D323" s="326"/>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F323" s="260"/>
      <c r="AG323" s="260"/>
    </row>
    <row r="324" spans="2:33" x14ac:dyDescent="0.25">
      <c r="B324" s="325"/>
      <c r="C324" s="326"/>
      <c r="D324" s="326"/>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F324" s="260"/>
      <c r="AG324" s="260"/>
    </row>
    <row r="325" spans="2:33" x14ac:dyDescent="0.25">
      <c r="B325" s="325"/>
      <c r="C325" s="326"/>
      <c r="D325" s="326"/>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F325" s="260"/>
      <c r="AG325" s="260"/>
    </row>
    <row r="326" spans="2:33" x14ac:dyDescent="0.25">
      <c r="B326" s="325"/>
      <c r="C326" s="326"/>
      <c r="D326" s="326"/>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F326" s="260"/>
      <c r="AG326" s="260"/>
    </row>
    <row r="327" spans="2:33" x14ac:dyDescent="0.25">
      <c r="B327" s="325"/>
      <c r="C327" s="326"/>
      <c r="D327" s="326"/>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F327" s="260"/>
      <c r="AG327" s="260"/>
    </row>
    <row r="328" spans="2:33" x14ac:dyDescent="0.25">
      <c r="B328" s="325"/>
      <c r="C328" s="326"/>
      <c r="D328" s="326"/>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F328" s="260"/>
      <c r="AG328" s="260"/>
    </row>
    <row r="329" spans="2:33" x14ac:dyDescent="0.25">
      <c r="B329" s="325"/>
      <c r="C329" s="326"/>
      <c r="D329" s="326"/>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F329" s="260"/>
      <c r="AG329" s="260"/>
    </row>
    <row r="330" spans="2:33" x14ac:dyDescent="0.25">
      <c r="B330" s="325"/>
      <c r="C330" s="326"/>
      <c r="D330" s="326"/>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F330" s="260"/>
      <c r="AG330" s="260"/>
    </row>
    <row r="331" spans="2:33" x14ac:dyDescent="0.25">
      <c r="B331" s="325"/>
      <c r="C331" s="326"/>
      <c r="D331" s="326"/>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F331" s="260"/>
      <c r="AG331" s="260"/>
    </row>
    <row r="332" spans="2:33" x14ac:dyDescent="0.25">
      <c r="B332" s="325"/>
      <c r="C332" s="326"/>
      <c r="D332" s="326"/>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F332" s="260"/>
      <c r="AG332" s="260"/>
    </row>
    <row r="333" spans="2:33" x14ac:dyDescent="0.25">
      <c r="B333" s="325"/>
      <c r="C333" s="326"/>
      <c r="D333" s="326"/>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F333" s="260"/>
      <c r="AG333" s="260"/>
    </row>
    <row r="334" spans="2:33" x14ac:dyDescent="0.25">
      <c r="B334" s="325"/>
      <c r="C334" s="326"/>
      <c r="D334" s="326"/>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F334" s="260"/>
      <c r="AG334" s="260"/>
    </row>
    <row r="335" spans="2:33" x14ac:dyDescent="0.25">
      <c r="B335" s="325"/>
      <c r="C335" s="326"/>
      <c r="D335" s="326"/>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F335" s="260"/>
      <c r="AG335" s="260"/>
    </row>
    <row r="336" spans="2:33" x14ac:dyDescent="0.25">
      <c r="B336" s="325"/>
      <c r="C336" s="326"/>
      <c r="D336" s="326"/>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c r="AA336" s="260"/>
      <c r="AB336" s="260"/>
      <c r="AC336" s="260"/>
      <c r="AD336" s="260"/>
      <c r="AF336" s="260"/>
      <c r="AG336" s="260"/>
    </row>
    <row r="337" spans="2:33" x14ac:dyDescent="0.25">
      <c r="B337" s="325"/>
      <c r="C337" s="326"/>
      <c r="D337" s="326"/>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F337" s="260"/>
      <c r="AG337" s="260"/>
    </row>
    <row r="338" spans="2:33" x14ac:dyDescent="0.25">
      <c r="B338" s="325"/>
      <c r="C338" s="326"/>
      <c r="D338" s="326"/>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260"/>
      <c r="AC338" s="260"/>
      <c r="AD338" s="260"/>
      <c r="AF338" s="260"/>
      <c r="AG338" s="260"/>
    </row>
    <row r="339" spans="2:33" x14ac:dyDescent="0.25">
      <c r="B339" s="325"/>
      <c r="C339" s="326"/>
      <c r="D339" s="326"/>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F339" s="260"/>
      <c r="AG339" s="260"/>
    </row>
    <row r="340" spans="2:33" x14ac:dyDescent="0.25">
      <c r="B340" s="325"/>
      <c r="C340" s="326"/>
      <c r="D340" s="326"/>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F340" s="260"/>
      <c r="AG340" s="260"/>
    </row>
    <row r="341" spans="2:33" x14ac:dyDescent="0.25">
      <c r="B341" s="325"/>
      <c r="C341" s="326"/>
      <c r="D341" s="326"/>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F341" s="260"/>
      <c r="AG341" s="260"/>
    </row>
    <row r="342" spans="2:33" x14ac:dyDescent="0.25">
      <c r="B342" s="325"/>
      <c r="C342" s="326"/>
      <c r="D342" s="326"/>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F342" s="260"/>
      <c r="AG342" s="260"/>
    </row>
    <row r="343" spans="2:33" x14ac:dyDescent="0.25">
      <c r="B343" s="325"/>
      <c r="C343" s="326"/>
      <c r="D343" s="326"/>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F343" s="260"/>
      <c r="AG343" s="260"/>
    </row>
    <row r="344" spans="2:33" x14ac:dyDescent="0.25">
      <c r="B344" s="325"/>
      <c r="C344" s="326"/>
      <c r="D344" s="326"/>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c r="AA344" s="260"/>
      <c r="AB344" s="260"/>
      <c r="AC344" s="260"/>
      <c r="AD344" s="260"/>
      <c r="AF344" s="260"/>
      <c r="AG344" s="260"/>
    </row>
    <row r="345" spans="2:33" x14ac:dyDescent="0.25">
      <c r="B345" s="325"/>
      <c r="C345" s="326"/>
      <c r="D345" s="326"/>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F345" s="260"/>
      <c r="AG345" s="260"/>
    </row>
    <row r="346" spans="2:33" x14ac:dyDescent="0.25">
      <c r="B346" s="325"/>
      <c r="C346" s="326"/>
      <c r="D346" s="326"/>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F346" s="260"/>
      <c r="AG346" s="260"/>
    </row>
    <row r="347" spans="2:33" x14ac:dyDescent="0.25">
      <c r="B347" s="325"/>
      <c r="C347" s="326"/>
      <c r="D347" s="326"/>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F347" s="260"/>
      <c r="AG347" s="260"/>
    </row>
    <row r="348" spans="2:33" x14ac:dyDescent="0.25">
      <c r="B348" s="325"/>
      <c r="C348" s="326"/>
      <c r="D348" s="326"/>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F348" s="260"/>
      <c r="AG348" s="260"/>
    </row>
    <row r="349" spans="2:33" x14ac:dyDescent="0.25">
      <c r="B349" s="325"/>
      <c r="C349" s="326"/>
      <c r="D349" s="326"/>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F349" s="260"/>
      <c r="AG349" s="260"/>
    </row>
    <row r="350" spans="2:33" x14ac:dyDescent="0.25">
      <c r="B350" s="325"/>
      <c r="C350" s="326"/>
      <c r="D350" s="326"/>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F350" s="260"/>
      <c r="AG350" s="260"/>
    </row>
    <row r="351" spans="2:33" x14ac:dyDescent="0.25">
      <c r="B351" s="325"/>
      <c r="C351" s="326"/>
      <c r="D351" s="326"/>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F351" s="260"/>
      <c r="AG351" s="260"/>
    </row>
    <row r="352" spans="2:33" x14ac:dyDescent="0.25">
      <c r="B352" s="325"/>
      <c r="C352" s="326"/>
      <c r="D352" s="326"/>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F352" s="260"/>
      <c r="AG352" s="260"/>
    </row>
    <row r="353" spans="2:33" x14ac:dyDescent="0.25">
      <c r="B353" s="325"/>
      <c r="C353" s="326"/>
      <c r="D353" s="326"/>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F353" s="260"/>
      <c r="AG353" s="260"/>
    </row>
    <row r="354" spans="2:33" x14ac:dyDescent="0.25">
      <c r="B354" s="325"/>
      <c r="C354" s="326"/>
      <c r="D354" s="326"/>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F354" s="260"/>
      <c r="AG354" s="260"/>
    </row>
    <row r="355" spans="2:33" x14ac:dyDescent="0.25">
      <c r="B355" s="325"/>
      <c r="C355" s="326"/>
      <c r="D355" s="326"/>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F355" s="260"/>
      <c r="AG355" s="260"/>
    </row>
    <row r="356" spans="2:33" x14ac:dyDescent="0.25">
      <c r="B356" s="325"/>
      <c r="C356" s="326"/>
      <c r="D356" s="326"/>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F356" s="260"/>
      <c r="AG356" s="260"/>
    </row>
    <row r="357" spans="2:33" x14ac:dyDescent="0.25">
      <c r="B357" s="325"/>
      <c r="C357" s="326"/>
      <c r="D357" s="326"/>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c r="AA357" s="260"/>
      <c r="AB357" s="260"/>
      <c r="AC357" s="260"/>
      <c r="AD357" s="260"/>
      <c r="AF357" s="260"/>
      <c r="AG357" s="260"/>
    </row>
    <row r="358" spans="2:33" x14ac:dyDescent="0.25">
      <c r="B358" s="325"/>
      <c r="C358" s="326"/>
      <c r="D358" s="326"/>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F358" s="260"/>
      <c r="AG358" s="260"/>
    </row>
    <row r="359" spans="2:33" x14ac:dyDescent="0.25">
      <c r="B359" s="325"/>
      <c r="C359" s="326"/>
      <c r="D359" s="326"/>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F359" s="260"/>
      <c r="AG359" s="260"/>
    </row>
    <row r="360" spans="2:33" x14ac:dyDescent="0.25">
      <c r="B360" s="325"/>
      <c r="C360" s="326"/>
      <c r="D360" s="326"/>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F360" s="260"/>
      <c r="AG360" s="260"/>
    </row>
    <row r="361" spans="2:33" x14ac:dyDescent="0.25">
      <c r="B361" s="325"/>
      <c r="C361" s="326"/>
      <c r="D361" s="326"/>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c r="AA361" s="260"/>
      <c r="AB361" s="260"/>
      <c r="AC361" s="260"/>
      <c r="AD361" s="260"/>
      <c r="AF361" s="260"/>
      <c r="AG361" s="260"/>
    </row>
    <row r="362" spans="2:33" x14ac:dyDescent="0.25">
      <c r="B362" s="325"/>
      <c r="C362" s="326"/>
      <c r="D362" s="326"/>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c r="AA362" s="260"/>
      <c r="AB362" s="260"/>
      <c r="AC362" s="260"/>
      <c r="AD362" s="260"/>
      <c r="AF362" s="260"/>
      <c r="AG362" s="260"/>
    </row>
    <row r="363" spans="2:33" x14ac:dyDescent="0.25">
      <c r="B363" s="325"/>
      <c r="C363" s="326"/>
      <c r="D363" s="326"/>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60"/>
      <c r="AC363" s="260"/>
      <c r="AD363" s="260"/>
      <c r="AF363" s="260"/>
      <c r="AG363" s="260"/>
    </row>
    <row r="364" spans="2:33" x14ac:dyDescent="0.25">
      <c r="B364" s="325"/>
      <c r="C364" s="326"/>
      <c r="D364" s="326"/>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F364" s="260"/>
      <c r="AG364" s="260"/>
    </row>
    <row r="365" spans="2:33" x14ac:dyDescent="0.25">
      <c r="B365" s="325"/>
      <c r="C365" s="326"/>
      <c r="D365" s="326"/>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F365" s="260"/>
      <c r="AG365" s="260"/>
    </row>
    <row r="366" spans="2:33" x14ac:dyDescent="0.25">
      <c r="B366" s="325"/>
      <c r="C366" s="326"/>
      <c r="D366" s="326"/>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F366" s="260"/>
      <c r="AG366" s="260"/>
    </row>
    <row r="367" spans="2:33" x14ac:dyDescent="0.25">
      <c r="B367" s="325"/>
      <c r="C367" s="326"/>
      <c r="D367" s="326"/>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c r="AA367" s="260"/>
      <c r="AB367" s="260"/>
      <c r="AC367" s="260"/>
      <c r="AD367" s="260"/>
      <c r="AF367" s="260"/>
      <c r="AG367" s="260"/>
    </row>
    <row r="368" spans="2:33" x14ac:dyDescent="0.25">
      <c r="B368" s="325"/>
      <c r="C368" s="326"/>
      <c r="D368" s="326"/>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c r="AA368" s="260"/>
      <c r="AB368" s="260"/>
      <c r="AC368" s="260"/>
      <c r="AD368" s="260"/>
      <c r="AF368" s="260"/>
      <c r="AG368" s="260"/>
    </row>
    <row r="369" spans="2:33" x14ac:dyDescent="0.25">
      <c r="B369" s="325"/>
      <c r="C369" s="326"/>
      <c r="D369" s="326"/>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F369" s="260"/>
      <c r="AG369" s="260"/>
    </row>
    <row r="370" spans="2:33" x14ac:dyDescent="0.25">
      <c r="B370" s="325"/>
      <c r="C370" s="326"/>
      <c r="D370" s="326"/>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F370" s="260"/>
      <c r="AG370" s="260"/>
    </row>
    <row r="371" spans="2:33" x14ac:dyDescent="0.25">
      <c r="B371" s="325"/>
      <c r="C371" s="326"/>
      <c r="D371" s="326"/>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F371" s="260"/>
      <c r="AG371" s="260"/>
    </row>
    <row r="372" spans="2:33" x14ac:dyDescent="0.25">
      <c r="B372" s="325"/>
      <c r="C372" s="326"/>
      <c r="D372" s="326"/>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c r="AA372" s="260"/>
      <c r="AB372" s="260"/>
      <c r="AC372" s="260"/>
      <c r="AD372" s="260"/>
      <c r="AF372" s="260"/>
      <c r="AG372" s="260"/>
    </row>
    <row r="373" spans="2:33" x14ac:dyDescent="0.25">
      <c r="B373" s="325"/>
      <c r="C373" s="326"/>
      <c r="D373" s="326"/>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c r="AA373" s="260"/>
      <c r="AB373" s="260"/>
      <c r="AC373" s="260"/>
      <c r="AD373" s="260"/>
      <c r="AF373" s="260"/>
      <c r="AG373" s="260"/>
    </row>
    <row r="374" spans="2:33" x14ac:dyDescent="0.25">
      <c r="B374" s="325"/>
      <c r="C374" s="326"/>
      <c r="D374" s="326"/>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c r="AA374" s="260"/>
      <c r="AB374" s="260"/>
      <c r="AC374" s="260"/>
      <c r="AD374" s="260"/>
      <c r="AF374" s="260"/>
      <c r="AG374" s="260"/>
    </row>
    <row r="375" spans="2:33" x14ac:dyDescent="0.25">
      <c r="B375" s="325"/>
      <c r="C375" s="326"/>
      <c r="D375" s="326"/>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c r="AA375" s="260"/>
      <c r="AB375" s="260"/>
      <c r="AC375" s="260"/>
      <c r="AD375" s="260"/>
      <c r="AF375" s="260"/>
      <c r="AG375" s="260"/>
    </row>
    <row r="376" spans="2:33" x14ac:dyDescent="0.25">
      <c r="B376" s="325"/>
      <c r="C376" s="326"/>
      <c r="D376" s="326"/>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F376" s="260"/>
      <c r="AG376" s="260"/>
    </row>
    <row r="377" spans="2:33" x14ac:dyDescent="0.25">
      <c r="B377" s="325"/>
      <c r="C377" s="326"/>
      <c r="D377" s="326"/>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c r="AA377" s="260"/>
      <c r="AB377" s="260"/>
      <c r="AC377" s="260"/>
      <c r="AD377" s="260"/>
      <c r="AF377" s="260"/>
      <c r="AG377" s="260"/>
    </row>
    <row r="378" spans="2:33" x14ac:dyDescent="0.25">
      <c r="B378" s="325"/>
      <c r="C378" s="326"/>
      <c r="D378" s="326"/>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F378" s="260"/>
      <c r="AG378" s="260"/>
    </row>
    <row r="379" spans="2:33" x14ac:dyDescent="0.25">
      <c r="B379" s="325"/>
      <c r="C379" s="326"/>
      <c r="D379" s="326"/>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F379" s="260"/>
      <c r="AG379" s="260"/>
    </row>
    <row r="380" spans="2:33" x14ac:dyDescent="0.25">
      <c r="B380" s="325"/>
      <c r="C380" s="326"/>
      <c r="D380" s="326"/>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0"/>
      <c r="AD380" s="260"/>
      <c r="AF380" s="260"/>
      <c r="AG380" s="260"/>
    </row>
    <row r="381" spans="2:33" x14ac:dyDescent="0.25">
      <c r="B381" s="325"/>
      <c r="C381" s="326"/>
      <c r="D381" s="326"/>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c r="AA381" s="260"/>
      <c r="AB381" s="260"/>
      <c r="AC381" s="260"/>
      <c r="AD381" s="260"/>
      <c r="AF381" s="260"/>
      <c r="AG381" s="260"/>
    </row>
    <row r="382" spans="2:33" x14ac:dyDescent="0.25">
      <c r="B382" s="325"/>
      <c r="C382" s="326"/>
      <c r="D382" s="326"/>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c r="AA382" s="260"/>
      <c r="AB382" s="260"/>
      <c r="AC382" s="260"/>
      <c r="AD382" s="260"/>
      <c r="AF382" s="260"/>
      <c r="AG382" s="260"/>
    </row>
    <row r="383" spans="2:33" x14ac:dyDescent="0.25">
      <c r="B383" s="325"/>
      <c r="C383" s="326"/>
      <c r="D383" s="326"/>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c r="AA383" s="260"/>
      <c r="AB383" s="260"/>
      <c r="AC383" s="260"/>
      <c r="AD383" s="260"/>
      <c r="AF383" s="260"/>
      <c r="AG383" s="260"/>
    </row>
    <row r="384" spans="2:33" x14ac:dyDescent="0.25">
      <c r="B384" s="325"/>
      <c r="C384" s="326"/>
      <c r="D384" s="326"/>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c r="AA384" s="260"/>
      <c r="AB384" s="260"/>
      <c r="AC384" s="260"/>
      <c r="AD384" s="260"/>
      <c r="AF384" s="260"/>
      <c r="AG384" s="260"/>
    </row>
    <row r="385" spans="2:33" x14ac:dyDescent="0.25">
      <c r="B385" s="325"/>
      <c r="C385" s="326"/>
      <c r="D385" s="326"/>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F385" s="260"/>
      <c r="AG385" s="260"/>
    </row>
    <row r="386" spans="2:33" x14ac:dyDescent="0.25">
      <c r="B386" s="325"/>
      <c r="C386" s="326"/>
      <c r="D386" s="326"/>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F386" s="260"/>
      <c r="AG386" s="260"/>
    </row>
    <row r="387" spans="2:33" x14ac:dyDescent="0.25">
      <c r="B387" s="325"/>
      <c r="C387" s="326"/>
      <c r="D387" s="326"/>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F387" s="260"/>
      <c r="AG387" s="260"/>
    </row>
    <row r="388" spans="2:33" x14ac:dyDescent="0.25">
      <c r="B388" s="325"/>
      <c r="C388" s="326"/>
      <c r="D388" s="326"/>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F388" s="260"/>
      <c r="AG388" s="260"/>
    </row>
    <row r="389" spans="2:33" x14ac:dyDescent="0.25">
      <c r="B389" s="325"/>
      <c r="C389" s="326"/>
      <c r="D389" s="326"/>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F389" s="260"/>
      <c r="AG389" s="260"/>
    </row>
    <row r="390" spans="2:33" x14ac:dyDescent="0.25">
      <c r="B390" s="325"/>
      <c r="C390" s="326"/>
      <c r="D390" s="326"/>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F390" s="260"/>
      <c r="AG390" s="260"/>
    </row>
    <row r="391" spans="2:33" x14ac:dyDescent="0.25">
      <c r="B391" s="325"/>
      <c r="C391" s="326"/>
      <c r="D391" s="326"/>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F391" s="260"/>
      <c r="AG391" s="260"/>
    </row>
    <row r="392" spans="2:33" x14ac:dyDescent="0.25">
      <c r="B392" s="325"/>
      <c r="C392" s="326"/>
      <c r="D392" s="326"/>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F392" s="260"/>
      <c r="AG392" s="260"/>
    </row>
    <row r="393" spans="2:33" x14ac:dyDescent="0.25">
      <c r="B393" s="325"/>
      <c r="C393" s="326"/>
      <c r="D393" s="326"/>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c r="AA393" s="260"/>
      <c r="AB393" s="260"/>
      <c r="AC393" s="260"/>
      <c r="AD393" s="260"/>
      <c r="AF393" s="260"/>
      <c r="AG393" s="260"/>
    </row>
  </sheetData>
  <pageMargins left="0.7" right="0.7" top="0.75" bottom="0.75" header="0.3" footer="0.3"/>
  <pageSetup scale="50" fitToHeight="0" orientation="landscape" horizontalDpi="300" verticalDpi="300" r:id="rId1"/>
  <headerFooter>
    <oddHeader xml:space="preserve">&amp;RNWN WUTC Advice 20-9
Exhibit A - Supporting Materials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9"/>
  <sheetViews>
    <sheetView showGridLines="0" zoomScaleNormal="100" workbookViewId="0">
      <selection activeCell="N9" sqref="N9"/>
    </sheetView>
  </sheetViews>
  <sheetFormatPr defaultColWidth="9.140625" defaultRowHeight="15" x14ac:dyDescent="0.25"/>
  <cols>
    <col min="1" max="1" width="9.140625" style="140"/>
    <col min="2" max="2" width="22.140625" style="140" customWidth="1"/>
    <col min="3" max="3" width="28.42578125" style="140" customWidth="1"/>
    <col min="4" max="4" width="16.7109375" style="140" customWidth="1"/>
    <col min="5" max="5" width="4.7109375" style="140" customWidth="1"/>
    <col min="6" max="6" width="16.7109375" style="140" customWidth="1"/>
    <col min="7" max="17" width="13.7109375" style="140" customWidth="1"/>
    <col min="18" max="16384" width="9.140625" style="140"/>
  </cols>
  <sheetData>
    <row r="1" spans="1:8" x14ac:dyDescent="0.25">
      <c r="A1" s="122" t="s">
        <v>0</v>
      </c>
      <c r="B1" s="122"/>
      <c r="C1" s="122"/>
      <c r="D1" s="122"/>
      <c r="E1" s="122"/>
      <c r="F1" s="122" t="s">
        <v>243</v>
      </c>
    </row>
    <row r="2" spans="1:8" x14ac:dyDescent="0.25">
      <c r="A2" s="122" t="s">
        <v>304</v>
      </c>
      <c r="B2" s="122"/>
      <c r="C2" s="122"/>
      <c r="D2" s="122"/>
      <c r="E2" s="122"/>
      <c r="F2" s="122"/>
    </row>
    <row r="3" spans="1:8" x14ac:dyDescent="0.25">
      <c r="A3" s="122" t="s">
        <v>244</v>
      </c>
      <c r="B3" s="122"/>
      <c r="C3" s="122"/>
      <c r="D3" s="122"/>
      <c r="E3" s="122"/>
      <c r="F3" s="122"/>
    </row>
    <row r="4" spans="1:8" x14ac:dyDescent="0.25">
      <c r="A4" s="387" t="s">
        <v>185</v>
      </c>
      <c r="B4" s="122"/>
      <c r="C4" s="122"/>
      <c r="D4" s="122"/>
      <c r="E4" s="122"/>
      <c r="F4" s="122"/>
    </row>
    <row r="5" spans="1:8" x14ac:dyDescent="0.25">
      <c r="A5" s="122"/>
      <c r="B5" s="122"/>
      <c r="C5" s="122"/>
      <c r="D5" s="122"/>
      <c r="E5" s="122"/>
      <c r="F5" s="122"/>
    </row>
    <row r="6" spans="1:8" x14ac:dyDescent="0.25">
      <c r="A6" s="174" t="s">
        <v>245</v>
      </c>
      <c r="B6" s="122"/>
      <c r="C6" s="122"/>
      <c r="D6" s="122"/>
      <c r="E6" s="122"/>
      <c r="F6" s="122"/>
    </row>
    <row r="7" spans="1:8" x14ac:dyDescent="0.25">
      <c r="A7" s="122"/>
      <c r="B7" s="122"/>
      <c r="C7" s="122"/>
      <c r="D7" s="122"/>
      <c r="E7" s="122"/>
      <c r="F7" s="122"/>
    </row>
    <row r="8" spans="1:8" x14ac:dyDescent="0.25">
      <c r="A8" s="174"/>
      <c r="B8" s="122"/>
      <c r="C8" s="122"/>
      <c r="D8" s="122"/>
      <c r="E8" s="122"/>
      <c r="F8" s="122"/>
    </row>
    <row r="9" spans="1:8" x14ac:dyDescent="0.25">
      <c r="A9" s="138">
        <v>1</v>
      </c>
      <c r="B9" s="122"/>
      <c r="C9" s="122"/>
      <c r="D9" s="138" t="s">
        <v>246</v>
      </c>
      <c r="E9" s="138"/>
      <c r="F9" s="138" t="s">
        <v>247</v>
      </c>
    </row>
    <row r="10" spans="1:8" x14ac:dyDescent="0.25">
      <c r="A10" s="138">
        <v>2</v>
      </c>
      <c r="B10" s="122"/>
      <c r="C10" s="122"/>
      <c r="D10" s="138" t="s">
        <v>248</v>
      </c>
      <c r="E10" s="138"/>
      <c r="F10" s="138" t="s">
        <v>248</v>
      </c>
    </row>
    <row r="11" spans="1:8" x14ac:dyDescent="0.25">
      <c r="A11" s="138">
        <v>3</v>
      </c>
      <c r="B11" s="372" t="s">
        <v>129</v>
      </c>
      <c r="C11" s="372" t="s">
        <v>130</v>
      </c>
      <c r="D11" s="372" t="s">
        <v>131</v>
      </c>
      <c r="E11" s="372"/>
      <c r="F11" s="372" t="s">
        <v>132</v>
      </c>
      <c r="G11" s="372"/>
      <c r="H11" s="372"/>
    </row>
    <row r="12" spans="1:8" x14ac:dyDescent="0.25">
      <c r="A12" s="138">
        <v>4</v>
      </c>
      <c r="B12" s="122" t="s">
        <v>249</v>
      </c>
      <c r="C12" s="122"/>
      <c r="D12" s="128">
        <v>73816035.75031814</v>
      </c>
      <c r="E12" s="122"/>
      <c r="F12" s="122"/>
    </row>
    <row r="13" spans="1:8" x14ac:dyDescent="0.25">
      <c r="A13" s="138">
        <v>5</v>
      </c>
      <c r="B13" s="122" t="s">
        <v>250</v>
      </c>
      <c r="C13" s="122"/>
      <c r="D13" s="127">
        <v>0.10929999999999999</v>
      </c>
      <c r="E13" s="122"/>
      <c r="F13" s="122"/>
    </row>
    <row r="14" spans="1:8" x14ac:dyDescent="0.25">
      <c r="A14" s="138">
        <v>6</v>
      </c>
      <c r="B14" s="122" t="s">
        <v>251</v>
      </c>
      <c r="C14" s="122"/>
      <c r="D14" s="128">
        <v>8068093</v>
      </c>
      <c r="E14" s="122"/>
      <c r="F14" s="122"/>
    </row>
    <row r="15" spans="1:8" x14ac:dyDescent="0.25">
      <c r="A15" s="138">
        <v>7</v>
      </c>
      <c r="B15" s="122"/>
      <c r="C15" s="122"/>
      <c r="D15" s="122"/>
      <c r="E15" s="122"/>
      <c r="F15" s="122"/>
    </row>
    <row r="16" spans="1:8" x14ac:dyDescent="0.25">
      <c r="A16" s="138">
        <v>8</v>
      </c>
      <c r="B16" s="122" t="s">
        <v>252</v>
      </c>
      <c r="C16" s="122"/>
      <c r="D16" s="134">
        <v>82576341.486587226</v>
      </c>
      <c r="E16" s="122"/>
      <c r="F16" s="122"/>
    </row>
    <row r="17" spans="1:8" x14ac:dyDescent="0.25">
      <c r="A17" s="138">
        <v>9</v>
      </c>
      <c r="B17" s="122" t="s">
        <v>253</v>
      </c>
      <c r="C17" s="122"/>
      <c r="D17" s="134">
        <v>1258084</v>
      </c>
      <c r="E17" s="122"/>
      <c r="F17" s="122"/>
    </row>
    <row r="18" spans="1:8" x14ac:dyDescent="0.25">
      <c r="A18" s="138">
        <v>10</v>
      </c>
      <c r="B18" s="122"/>
      <c r="C18" s="122"/>
      <c r="D18" s="122"/>
      <c r="E18" s="122"/>
      <c r="F18" s="122"/>
    </row>
    <row r="19" spans="1:8" x14ac:dyDescent="0.25">
      <c r="A19" s="138">
        <v>11</v>
      </c>
      <c r="B19" s="122"/>
      <c r="C19" s="122"/>
      <c r="D19" s="122"/>
      <c r="E19" s="122"/>
      <c r="F19" s="122"/>
    </row>
    <row r="20" spans="1:8" x14ac:dyDescent="0.25">
      <c r="A20" s="138">
        <v>12</v>
      </c>
      <c r="B20" s="122" t="s">
        <v>254</v>
      </c>
      <c r="C20" s="122"/>
      <c r="D20" s="135">
        <v>9.7189999999999999E-2</v>
      </c>
      <c r="E20" s="122"/>
      <c r="F20" s="135">
        <v>0.10141</v>
      </c>
      <c r="G20" s="210"/>
    </row>
    <row r="21" spans="1:8" x14ac:dyDescent="0.25">
      <c r="A21" s="138">
        <v>13</v>
      </c>
      <c r="B21" s="122" t="s">
        <v>255</v>
      </c>
      <c r="C21" s="122"/>
      <c r="D21" s="135">
        <v>3.3950000000000001E-2</v>
      </c>
      <c r="E21" s="122"/>
      <c r="F21" s="135">
        <v>3.542E-2</v>
      </c>
      <c r="G21" s="210"/>
    </row>
    <row r="22" spans="1:8" x14ac:dyDescent="0.25">
      <c r="A22" s="138">
        <v>14</v>
      </c>
      <c r="B22" s="122" t="s">
        <v>256</v>
      </c>
      <c r="C22" s="122"/>
      <c r="D22" s="241">
        <v>1.45</v>
      </c>
      <c r="E22" s="122"/>
      <c r="F22" s="241">
        <v>1.51</v>
      </c>
    </row>
    <row r="23" spans="1:8" x14ac:dyDescent="0.25">
      <c r="A23" s="138">
        <v>15</v>
      </c>
      <c r="B23" s="122"/>
      <c r="C23" s="122"/>
      <c r="D23" s="122"/>
      <c r="E23" s="122"/>
      <c r="F23" s="122"/>
    </row>
    <row r="24" spans="1:8" x14ac:dyDescent="0.25">
      <c r="A24" s="138">
        <v>16</v>
      </c>
      <c r="B24" s="122" t="s">
        <v>257</v>
      </c>
      <c r="C24" s="122"/>
      <c r="D24" s="135">
        <v>0.10629</v>
      </c>
      <c r="E24" s="122"/>
      <c r="F24" s="135">
        <v>0.1109</v>
      </c>
      <c r="H24" s="210"/>
    </row>
    <row r="25" spans="1:8" x14ac:dyDescent="0.25">
      <c r="A25" s="138">
        <v>17</v>
      </c>
      <c r="B25" s="122" t="s">
        <v>258</v>
      </c>
      <c r="C25" s="122"/>
      <c r="D25" s="135">
        <v>3.7130000000000003E-2</v>
      </c>
      <c r="E25" s="122"/>
      <c r="F25" s="135">
        <v>3.8739999999999997E-2</v>
      </c>
      <c r="G25" s="210"/>
    </row>
    <row r="26" spans="1:8" x14ac:dyDescent="0.25">
      <c r="A26" s="138">
        <v>18</v>
      </c>
      <c r="B26" s="122" t="s">
        <v>259</v>
      </c>
      <c r="C26" s="122"/>
      <c r="D26" s="241">
        <v>1.59</v>
      </c>
      <c r="E26" s="241"/>
      <c r="F26" s="241">
        <v>1.66</v>
      </c>
    </row>
    <row r="27" spans="1:8" x14ac:dyDescent="0.25">
      <c r="A27" s="138">
        <v>19</v>
      </c>
      <c r="B27" s="122"/>
      <c r="C27" s="122"/>
      <c r="D27" s="122"/>
      <c r="E27" s="122"/>
      <c r="F27" s="122"/>
    </row>
    <row r="28" spans="1:8" x14ac:dyDescent="0.25">
      <c r="A28" s="138">
        <v>20</v>
      </c>
      <c r="B28" s="122" t="s">
        <v>260</v>
      </c>
      <c r="C28" s="122"/>
      <c r="D28" s="133">
        <v>-8.5599999999999996E-2</v>
      </c>
      <c r="E28" s="122"/>
      <c r="F28" s="133"/>
    </row>
    <row r="29" spans="1:8" x14ac:dyDescent="0.25">
      <c r="A29" s="138">
        <v>21</v>
      </c>
      <c r="B29" s="122"/>
      <c r="C29" s="122"/>
      <c r="D29" s="122"/>
      <c r="E29" s="122"/>
      <c r="F29" s="122"/>
    </row>
    <row r="30" spans="1:8" x14ac:dyDescent="0.25">
      <c r="A30" s="138">
        <v>22</v>
      </c>
      <c r="B30" s="122"/>
      <c r="C30" s="122"/>
      <c r="D30" s="122"/>
      <c r="E30" s="122"/>
      <c r="F30" s="122"/>
    </row>
    <row r="31" spans="1:8" x14ac:dyDescent="0.25">
      <c r="A31" s="138">
        <v>23</v>
      </c>
      <c r="B31" s="122" t="s">
        <v>261</v>
      </c>
      <c r="C31" s="122"/>
      <c r="D31" s="122"/>
      <c r="E31" s="122"/>
      <c r="F31" s="122"/>
    </row>
    <row r="32" spans="1:8" x14ac:dyDescent="0.25">
      <c r="A32" s="138">
        <v>24</v>
      </c>
      <c r="B32" s="122"/>
      <c r="C32" s="385" t="s">
        <v>60</v>
      </c>
      <c r="D32" s="385" t="s">
        <v>262</v>
      </c>
      <c r="E32" s="385"/>
      <c r="F32" s="385" t="s">
        <v>263</v>
      </c>
    </row>
    <row r="33" spans="1:6" x14ac:dyDescent="0.25">
      <c r="A33" s="138">
        <v>25</v>
      </c>
      <c r="B33" s="122" t="s">
        <v>264</v>
      </c>
      <c r="C33" s="134">
        <v>82576341.486587226</v>
      </c>
      <c r="D33" s="134">
        <v>673011520.58370054</v>
      </c>
      <c r="E33" s="122"/>
      <c r="F33" s="134">
        <v>755587862.0702877</v>
      </c>
    </row>
    <row r="34" spans="1:6" x14ac:dyDescent="0.25">
      <c r="A34" s="138">
        <v>26</v>
      </c>
      <c r="B34" s="122"/>
      <c r="C34" s="127">
        <v>0.10929999999999999</v>
      </c>
      <c r="D34" s="127">
        <v>0.89070000000000005</v>
      </c>
      <c r="E34" s="122"/>
      <c r="F34" s="127">
        <v>1</v>
      </c>
    </row>
    <row r="35" spans="1:6" x14ac:dyDescent="0.25">
      <c r="A35" s="138">
        <v>27</v>
      </c>
      <c r="B35" s="122"/>
      <c r="C35" s="127"/>
      <c r="D35" s="127"/>
      <c r="E35" s="122"/>
      <c r="F35" s="127"/>
    </row>
    <row r="36" spans="1:6" x14ac:dyDescent="0.25">
      <c r="A36" s="138">
        <v>28</v>
      </c>
      <c r="B36" s="122" t="s">
        <v>265</v>
      </c>
      <c r="C36" s="127"/>
      <c r="D36" s="127"/>
      <c r="E36" s="122"/>
      <c r="F36" s="127"/>
    </row>
    <row r="37" spans="1:6" x14ac:dyDescent="0.25">
      <c r="A37" s="138">
        <v>29</v>
      </c>
      <c r="B37" s="122"/>
      <c r="C37" s="122"/>
      <c r="D37" s="122"/>
      <c r="E37" s="122"/>
      <c r="F37" s="122"/>
    </row>
    <row r="38" spans="1:6" x14ac:dyDescent="0.25">
      <c r="A38" s="138">
        <v>30</v>
      </c>
      <c r="B38" s="122" t="s">
        <v>266</v>
      </c>
      <c r="C38" s="122"/>
      <c r="D38" s="386">
        <v>0.91436087694766044</v>
      </c>
      <c r="E38" s="122"/>
      <c r="F38" s="122"/>
    </row>
    <row r="39" spans="1:6" x14ac:dyDescent="0.25">
      <c r="A39" s="138">
        <v>31</v>
      </c>
      <c r="B39" s="122"/>
      <c r="C39" s="122"/>
      <c r="D39" s="122"/>
      <c r="E39" s="122"/>
      <c r="F39" s="122"/>
    </row>
    <row r="40" spans="1:6" x14ac:dyDescent="0.25">
      <c r="A40" s="138">
        <v>32</v>
      </c>
      <c r="B40" s="122" t="s">
        <v>267</v>
      </c>
      <c r="C40" s="122"/>
      <c r="D40" s="135">
        <v>9.7187417610766824E-2</v>
      </c>
      <c r="E40" s="122"/>
      <c r="F40" s="128">
        <v>8025381</v>
      </c>
    </row>
    <row r="41" spans="1:6" x14ac:dyDescent="0.25">
      <c r="A41" s="138">
        <v>33</v>
      </c>
      <c r="B41" s="122" t="s">
        <v>268</v>
      </c>
      <c r="C41" s="122"/>
      <c r="D41" s="135">
        <v>3.3950000000000001E-2</v>
      </c>
      <c r="E41" s="122"/>
      <c r="F41" s="388">
        <v>42712</v>
      </c>
    </row>
    <row r="42" spans="1:6" x14ac:dyDescent="0.25">
      <c r="A42" s="138">
        <v>34</v>
      </c>
      <c r="B42" s="122"/>
      <c r="C42" s="122"/>
      <c r="D42" s="122"/>
      <c r="E42" s="122"/>
      <c r="F42" s="128">
        <v>8068093</v>
      </c>
    </row>
    <row r="43" spans="1:6" x14ac:dyDescent="0.25">
      <c r="A43" s="138">
        <v>35</v>
      </c>
      <c r="B43" s="122"/>
      <c r="C43" s="122"/>
      <c r="D43" s="122"/>
      <c r="E43" s="122"/>
      <c r="F43" s="128">
        <v>0</v>
      </c>
    </row>
    <row r="49" spans="6:6" x14ac:dyDescent="0.25">
      <c r="F49" s="389"/>
    </row>
  </sheetData>
  <pageMargins left="0.7" right="0.7" top="0.75" bottom="0.75" header="0.3" footer="0.3"/>
  <pageSetup scale="50" fitToHeight="0" orientation="portrait" horizontalDpi="300" verticalDpi="300" r:id="rId1"/>
  <headerFooter>
    <oddHeader xml:space="preserve">&amp;RNWN WUTC Advice 20-9
Exhibit A - Supporting Materials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4"/>
  <sheetViews>
    <sheetView showGridLines="0" zoomScaleNormal="100" workbookViewId="0">
      <selection activeCell="N9" sqref="N9"/>
    </sheetView>
  </sheetViews>
  <sheetFormatPr defaultColWidth="9.140625" defaultRowHeight="15" x14ac:dyDescent="0.25"/>
  <cols>
    <col min="1" max="1" width="5.7109375" style="140" customWidth="1"/>
    <col min="2" max="3" width="18.7109375" style="140" customWidth="1"/>
    <col min="4" max="4" width="14.7109375" style="140" customWidth="1"/>
    <col min="5" max="5" width="20.7109375" style="140" customWidth="1"/>
    <col min="6" max="22" width="13.7109375" style="140" customWidth="1"/>
    <col min="23" max="16384" width="9.140625" style="140"/>
  </cols>
  <sheetData>
    <row r="1" spans="1:4" x14ac:dyDescent="0.25">
      <c r="A1" s="174" t="s">
        <v>0</v>
      </c>
    </row>
    <row r="2" spans="1:4" x14ac:dyDescent="0.25">
      <c r="A2" s="174" t="s">
        <v>304</v>
      </c>
    </row>
    <row r="3" spans="1:4" x14ac:dyDescent="0.25">
      <c r="A3" s="122" t="s">
        <v>269</v>
      </c>
    </row>
    <row r="4" spans="1:4" x14ac:dyDescent="0.25">
      <c r="A4" s="140" t="s">
        <v>270</v>
      </c>
    </row>
    <row r="9" spans="1:4" x14ac:dyDescent="0.25">
      <c r="A9" s="208">
        <v>1</v>
      </c>
      <c r="B9" s="140" t="s">
        <v>271</v>
      </c>
    </row>
    <row r="10" spans="1:4" x14ac:dyDescent="0.25">
      <c r="A10" s="208">
        <v>2</v>
      </c>
      <c r="D10" s="391"/>
    </row>
    <row r="11" spans="1:4" x14ac:dyDescent="0.25">
      <c r="A11" s="208">
        <v>3</v>
      </c>
      <c r="C11" s="158" t="s">
        <v>272</v>
      </c>
    </row>
    <row r="12" spans="1:4" x14ac:dyDescent="0.25">
      <c r="A12" s="208">
        <v>4</v>
      </c>
      <c r="C12" s="392"/>
    </row>
    <row r="13" spans="1:4" x14ac:dyDescent="0.25">
      <c r="A13" s="208">
        <v>5</v>
      </c>
      <c r="B13" s="140" t="s">
        <v>194</v>
      </c>
      <c r="C13" s="390">
        <v>0.19867441860465118</v>
      </c>
    </row>
    <row r="14" spans="1:4" x14ac:dyDescent="0.25">
      <c r="A14" s="208">
        <v>6</v>
      </c>
      <c r="B14" s="140" t="s">
        <v>195</v>
      </c>
      <c r="C14" s="390">
        <v>0.20785581395348829</v>
      </c>
    </row>
    <row r="15" spans="1:4" x14ac:dyDescent="0.25">
      <c r="A15" s="208">
        <v>7</v>
      </c>
      <c r="B15" s="140" t="s">
        <v>196</v>
      </c>
      <c r="C15" s="390">
        <v>0.21424651162790695</v>
      </c>
    </row>
    <row r="16" spans="1:4" x14ac:dyDescent="0.25">
      <c r="A16" s="208">
        <v>8</v>
      </c>
      <c r="B16" s="140" t="s">
        <v>197</v>
      </c>
      <c r="C16" s="390">
        <v>0.21348953488372091</v>
      </c>
    </row>
    <row r="17" spans="1:5" x14ac:dyDescent="0.25">
      <c r="A17" s="208">
        <v>9</v>
      </c>
      <c r="B17" s="140" t="s">
        <v>198</v>
      </c>
      <c r="C17" s="390">
        <v>0.20672325581395351</v>
      </c>
    </row>
    <row r="18" spans="1:5" x14ac:dyDescent="0.25">
      <c r="A18" s="208">
        <v>10</v>
      </c>
      <c r="B18" s="140" t="s">
        <v>199</v>
      </c>
      <c r="C18" s="390">
        <v>0.18265813953488369</v>
      </c>
    </row>
    <row r="19" spans="1:5" x14ac:dyDescent="0.25">
      <c r="A19" s="208">
        <v>11</v>
      </c>
      <c r="B19" s="140" t="s">
        <v>200</v>
      </c>
      <c r="C19" s="390">
        <v>0.17918604651162787</v>
      </c>
    </row>
    <row r="20" spans="1:5" x14ac:dyDescent="0.25">
      <c r="A20" s="208">
        <v>12</v>
      </c>
      <c r="B20" s="140" t="s">
        <v>201</v>
      </c>
      <c r="C20" s="390">
        <v>0.17684651162790704</v>
      </c>
    </row>
    <row r="21" spans="1:5" x14ac:dyDescent="0.25">
      <c r="A21" s="208">
        <v>13</v>
      </c>
      <c r="B21" s="140" t="s">
        <v>202</v>
      </c>
      <c r="C21" s="390">
        <v>0.18092558139534881</v>
      </c>
    </row>
    <row r="22" spans="1:5" x14ac:dyDescent="0.25">
      <c r="A22" s="208">
        <v>14</v>
      </c>
      <c r="B22" s="140" t="s">
        <v>203</v>
      </c>
      <c r="C22" s="390">
        <v>0.18247790697674413</v>
      </c>
    </row>
    <row r="23" spans="1:5" x14ac:dyDescent="0.25">
      <c r="A23" s="208">
        <v>15</v>
      </c>
      <c r="B23" s="140" t="s">
        <v>204</v>
      </c>
      <c r="C23" s="390">
        <v>0.18190348837209305</v>
      </c>
    </row>
    <row r="24" spans="1:5" x14ac:dyDescent="0.25">
      <c r="A24" s="208">
        <v>16</v>
      </c>
      <c r="B24" s="140" t="s">
        <v>205</v>
      </c>
      <c r="C24" s="390">
        <v>0.18748255813953491</v>
      </c>
    </row>
    <row r="25" spans="1:5" x14ac:dyDescent="0.25">
      <c r="A25" s="208">
        <v>17</v>
      </c>
    </row>
    <row r="26" spans="1:5" x14ac:dyDescent="0.25">
      <c r="A26" s="208">
        <v>18</v>
      </c>
    </row>
    <row r="27" spans="1:5" x14ac:dyDescent="0.25">
      <c r="A27" s="208">
        <v>19</v>
      </c>
      <c r="B27" s="140" t="s">
        <v>273</v>
      </c>
      <c r="D27" s="390">
        <v>0.2082</v>
      </c>
      <c r="E27" s="140" t="s">
        <v>274</v>
      </c>
    </row>
    <row r="28" spans="1:5" x14ac:dyDescent="0.25">
      <c r="A28" s="208">
        <v>20</v>
      </c>
      <c r="D28" s="208"/>
    </row>
    <row r="29" spans="1:5" x14ac:dyDescent="0.25">
      <c r="A29" s="208">
        <v>21</v>
      </c>
      <c r="B29" s="140" t="s">
        <v>275</v>
      </c>
      <c r="D29" s="390">
        <v>0.19270999999999999</v>
      </c>
      <c r="E29" s="140" t="s">
        <v>276</v>
      </c>
    </row>
    <row r="30" spans="1:5" x14ac:dyDescent="0.25">
      <c r="A30" s="208">
        <v>22</v>
      </c>
      <c r="D30" s="208"/>
    </row>
    <row r="31" spans="1:5" x14ac:dyDescent="0.25">
      <c r="A31" s="208">
        <v>23</v>
      </c>
      <c r="B31" s="140" t="s">
        <v>277</v>
      </c>
      <c r="D31" s="208">
        <v>1.0803799999999999</v>
      </c>
      <c r="E31" s="140" t="s">
        <v>278</v>
      </c>
    </row>
    <row r="32" spans="1:5" x14ac:dyDescent="0.25">
      <c r="A32" s="208">
        <v>24</v>
      </c>
    </row>
    <row r="33" spans="1:8" x14ac:dyDescent="0.25">
      <c r="A33" s="208">
        <v>25</v>
      </c>
      <c r="D33" s="208" t="s">
        <v>279</v>
      </c>
      <c r="E33" s="208" t="s">
        <v>280</v>
      </c>
    </row>
    <row r="34" spans="1:8" x14ac:dyDescent="0.25">
      <c r="A34" s="208">
        <v>26</v>
      </c>
      <c r="D34" s="393" t="s">
        <v>281</v>
      </c>
      <c r="E34" s="393" t="s">
        <v>281</v>
      </c>
    </row>
    <row r="35" spans="1:8" x14ac:dyDescent="0.25">
      <c r="A35" s="208" t="s">
        <v>282</v>
      </c>
      <c r="B35" s="140" t="s">
        <v>283</v>
      </c>
      <c r="D35" s="390">
        <v>0.25237999999999999</v>
      </c>
      <c r="E35" s="390">
        <v>0.26333000000000001</v>
      </c>
      <c r="G35" s="394"/>
    </row>
    <row r="36" spans="1:8" x14ac:dyDescent="0.25">
      <c r="A36" s="208" t="s">
        <v>282</v>
      </c>
      <c r="B36" s="140" t="s">
        <v>284</v>
      </c>
      <c r="D36" s="390">
        <v>0.27267000000000002</v>
      </c>
      <c r="E36" s="390">
        <v>0.28449999999999998</v>
      </c>
    </row>
    <row r="37" spans="1:8" x14ac:dyDescent="0.25">
      <c r="A37" s="208"/>
      <c r="D37" s="208" t="s">
        <v>327</v>
      </c>
    </row>
    <row r="38" spans="1:8" x14ac:dyDescent="0.25">
      <c r="A38" s="208"/>
      <c r="D38" s="390"/>
      <c r="E38" s="390"/>
      <c r="F38" s="394"/>
      <c r="G38" s="395"/>
      <c r="H38" s="395"/>
    </row>
    <row r="39" spans="1:8" x14ac:dyDescent="0.25">
      <c r="A39" s="208"/>
      <c r="D39" s="390"/>
      <c r="E39" s="396"/>
    </row>
    <row r="40" spans="1:8" x14ac:dyDescent="0.25">
      <c r="A40" s="208"/>
      <c r="D40" s="208"/>
    </row>
    <row r="41" spans="1:8" x14ac:dyDescent="0.25">
      <c r="A41" s="208"/>
    </row>
    <row r="42" spans="1:8" x14ac:dyDescent="0.25">
      <c r="A42" s="208"/>
    </row>
    <row r="43" spans="1:8" x14ac:dyDescent="0.25">
      <c r="A43" s="208"/>
    </row>
    <row r="44" spans="1:8" x14ac:dyDescent="0.25">
      <c r="A44" s="208"/>
    </row>
  </sheetData>
  <pageMargins left="0.7" right="0.7" top="0.75" bottom="0.75" header="0.3" footer="0.3"/>
  <pageSetup scale="50" fitToWidth="0" orientation="portrait" horizontalDpi="300" verticalDpi="300" r:id="rId1"/>
  <headerFooter>
    <oddHeader xml:space="preserve">&amp;RNWN WUTC Advice 20-9
Exhibit A - Supporting Materials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6"/>
  <sheetViews>
    <sheetView topLeftCell="C1" zoomScaleNormal="100" workbookViewId="0">
      <selection activeCell="N9" sqref="N9"/>
    </sheetView>
  </sheetViews>
  <sheetFormatPr defaultColWidth="8" defaultRowHeight="12.75" x14ac:dyDescent="0.2"/>
  <cols>
    <col min="1" max="1" width="6.7109375" style="398" customWidth="1"/>
    <col min="2" max="5" width="12.7109375" style="398" customWidth="1"/>
    <col min="6" max="6" width="15.5703125" style="398" customWidth="1"/>
    <col min="7" max="7" width="5" style="398" customWidth="1"/>
    <col min="8" max="8" width="37" style="398" bestFit="1" customWidth="1"/>
    <col min="9" max="10" width="14.42578125" style="398" hidden="1" customWidth="1"/>
    <col min="11" max="15" width="14.42578125" style="398" customWidth="1"/>
    <col min="16" max="23" width="12.7109375" style="398" customWidth="1"/>
    <col min="24" max="16384" width="8" style="398"/>
  </cols>
  <sheetData>
    <row r="1" spans="1:10" ht="14.25" x14ac:dyDescent="0.2">
      <c r="A1" s="397" t="s">
        <v>0</v>
      </c>
    </row>
    <row r="2" spans="1:10" ht="14.25" x14ac:dyDescent="0.2">
      <c r="A2" s="397" t="s">
        <v>1</v>
      </c>
    </row>
    <row r="3" spans="1:10" ht="14.25" x14ac:dyDescent="0.2">
      <c r="A3" s="397" t="s">
        <v>308</v>
      </c>
    </row>
    <row r="4" spans="1:10" ht="14.25" x14ac:dyDescent="0.2">
      <c r="A4" s="397" t="s">
        <v>309</v>
      </c>
    </row>
    <row r="7" spans="1:10" x14ac:dyDescent="0.2">
      <c r="A7" s="399">
        <v>1</v>
      </c>
      <c r="F7" s="400" t="s">
        <v>285</v>
      </c>
      <c r="H7" s="400" t="s">
        <v>310</v>
      </c>
      <c r="I7" s="400" t="s">
        <v>311</v>
      </c>
      <c r="J7" s="400" t="s">
        <v>303</v>
      </c>
    </row>
    <row r="8" spans="1:10" x14ac:dyDescent="0.2">
      <c r="A8" s="399">
        <v>2</v>
      </c>
      <c r="B8" s="401" t="s">
        <v>312</v>
      </c>
    </row>
    <row r="9" spans="1:10" x14ac:dyDescent="0.2">
      <c r="A9" s="399">
        <v>3</v>
      </c>
      <c r="H9" s="402"/>
    </row>
    <row r="10" spans="1:10" x14ac:dyDescent="0.2">
      <c r="A10" s="399">
        <v>4</v>
      </c>
      <c r="B10" s="398" t="s">
        <v>313</v>
      </c>
      <c r="F10" s="403">
        <v>5065474</v>
      </c>
      <c r="H10" s="402" t="s">
        <v>323</v>
      </c>
      <c r="I10" s="403"/>
      <c r="J10" s="403">
        <v>4789064</v>
      </c>
    </row>
    <row r="11" spans="1:10" x14ac:dyDescent="0.2">
      <c r="A11" s="399">
        <v>5</v>
      </c>
      <c r="F11" s="404"/>
      <c r="H11" s="402"/>
      <c r="I11" s="404"/>
      <c r="J11" s="404"/>
    </row>
    <row r="12" spans="1:10" x14ac:dyDescent="0.2">
      <c r="A12" s="399">
        <v>6</v>
      </c>
      <c r="B12" s="398" t="s">
        <v>314</v>
      </c>
      <c r="F12" s="405">
        <v>-618344</v>
      </c>
      <c r="H12" s="402" t="s">
        <v>323</v>
      </c>
      <c r="I12" s="405"/>
      <c r="J12" s="405">
        <v>-618344</v>
      </c>
    </row>
    <row r="13" spans="1:10" x14ac:dyDescent="0.2">
      <c r="A13" s="399">
        <v>7</v>
      </c>
      <c r="F13" s="404"/>
      <c r="H13" s="402"/>
      <c r="I13" s="404"/>
      <c r="J13" s="404"/>
    </row>
    <row r="14" spans="1:10" x14ac:dyDescent="0.2">
      <c r="A14" s="399">
        <v>8</v>
      </c>
      <c r="B14" s="406" t="s">
        <v>315</v>
      </c>
      <c r="F14" s="405">
        <v>4447130</v>
      </c>
      <c r="H14" s="402"/>
      <c r="I14" s="405">
        <v>-88914</v>
      </c>
      <c r="J14" s="405">
        <v>4259634</v>
      </c>
    </row>
    <row r="15" spans="1:10" x14ac:dyDescent="0.2">
      <c r="A15" s="399">
        <v>9</v>
      </c>
      <c r="F15" s="404"/>
      <c r="H15" s="402"/>
      <c r="I15" s="404"/>
      <c r="J15" s="404"/>
    </row>
    <row r="16" spans="1:10" x14ac:dyDescent="0.2">
      <c r="A16" s="399">
        <v>10</v>
      </c>
      <c r="B16" s="401" t="s">
        <v>316</v>
      </c>
      <c r="F16" s="404"/>
      <c r="H16" s="402"/>
      <c r="I16" s="404"/>
      <c r="J16" s="404"/>
    </row>
    <row r="17" spans="1:10" x14ac:dyDescent="0.2">
      <c r="A17" s="399">
        <v>11</v>
      </c>
      <c r="F17" s="404"/>
      <c r="H17" s="402"/>
      <c r="I17" s="404"/>
      <c r="J17" s="404"/>
    </row>
    <row r="18" spans="1:10" x14ac:dyDescent="0.2">
      <c r="A18" s="399">
        <v>12</v>
      </c>
      <c r="B18" s="398" t="s">
        <v>317</v>
      </c>
      <c r="F18" s="404">
        <v>-767511</v>
      </c>
      <c r="H18" s="402" t="s">
        <v>318</v>
      </c>
      <c r="I18" s="404"/>
      <c r="J18" s="404">
        <v>-767511</v>
      </c>
    </row>
    <row r="19" spans="1:10" x14ac:dyDescent="0.2">
      <c r="A19" s="399">
        <v>13</v>
      </c>
      <c r="F19" s="404"/>
      <c r="H19" s="402"/>
      <c r="I19" s="404"/>
      <c r="J19" s="404"/>
    </row>
    <row r="20" spans="1:10" x14ac:dyDescent="0.2">
      <c r="A20" s="399">
        <v>14</v>
      </c>
      <c r="B20" s="398" t="s">
        <v>319</v>
      </c>
      <c r="F20" s="405">
        <v>-548974.35362367204</v>
      </c>
      <c r="H20" s="402" t="s">
        <v>320</v>
      </c>
      <c r="I20" s="405"/>
      <c r="J20" s="405">
        <v>-548974.35362367204</v>
      </c>
    </row>
    <row r="21" spans="1:10" x14ac:dyDescent="0.2">
      <c r="A21" s="399">
        <v>15</v>
      </c>
      <c r="F21" s="404"/>
      <c r="I21" s="404"/>
      <c r="J21" s="404"/>
    </row>
    <row r="22" spans="1:10" x14ac:dyDescent="0.2">
      <c r="A22" s="399">
        <v>16</v>
      </c>
      <c r="B22" s="406" t="s">
        <v>321</v>
      </c>
      <c r="F22" s="405">
        <v>-1316485.3536236719</v>
      </c>
      <c r="I22" s="405">
        <v>-6564812</v>
      </c>
      <c r="J22" s="405">
        <v>5248326.6463763285</v>
      </c>
    </row>
    <row r="23" spans="1:10" x14ac:dyDescent="0.2">
      <c r="A23" s="399">
        <v>17</v>
      </c>
      <c r="F23" s="404"/>
      <c r="I23" s="404"/>
      <c r="J23" s="404"/>
    </row>
    <row r="24" spans="1:10" x14ac:dyDescent="0.2">
      <c r="A24" s="399">
        <v>18</v>
      </c>
      <c r="F24" s="404"/>
      <c r="I24" s="404"/>
      <c r="J24" s="404"/>
    </row>
    <row r="25" spans="1:10" ht="13.5" thickBot="1" x14ac:dyDescent="0.25">
      <c r="A25" s="399">
        <v>19</v>
      </c>
      <c r="B25" s="407" t="s">
        <v>322</v>
      </c>
      <c r="F25" s="408">
        <v>3130644.6463763281</v>
      </c>
      <c r="I25" s="408">
        <v>-6653726</v>
      </c>
      <c r="J25" s="408">
        <v>9507960.6463763285</v>
      </c>
    </row>
    <row r="26" spans="1:10" ht="13.5" thickTop="1" x14ac:dyDescent="0.2">
      <c r="A26" s="399">
        <v>20</v>
      </c>
      <c r="F26" s="404"/>
      <c r="I26" s="404"/>
      <c r="J26" s="404"/>
    </row>
    <row r="27" spans="1:10" x14ac:dyDescent="0.2">
      <c r="A27" s="399">
        <v>21</v>
      </c>
      <c r="F27" s="404"/>
      <c r="I27" s="404"/>
      <c r="J27" s="404"/>
    </row>
    <row r="28" spans="1:10" x14ac:dyDescent="0.2">
      <c r="A28" s="399">
        <v>22</v>
      </c>
      <c r="F28" s="404"/>
      <c r="I28" s="404"/>
      <c r="J28" s="404"/>
    </row>
    <row r="29" spans="1:10" x14ac:dyDescent="0.2">
      <c r="A29" s="399">
        <v>23</v>
      </c>
      <c r="B29" s="409" t="s">
        <v>324</v>
      </c>
      <c r="C29" s="410"/>
      <c r="D29" s="410"/>
      <c r="F29" s="411">
        <v>65154832.451915644</v>
      </c>
      <c r="I29" s="411"/>
      <c r="J29" s="411">
        <v>65154832.451915644</v>
      </c>
    </row>
    <row r="30" spans="1:10" x14ac:dyDescent="0.2">
      <c r="A30" s="399">
        <v>24</v>
      </c>
      <c r="B30" s="407"/>
      <c r="F30" s="412"/>
      <c r="I30" s="412"/>
      <c r="J30" s="412"/>
    </row>
    <row r="31" spans="1:10" x14ac:dyDescent="0.2">
      <c r="A31" s="399">
        <v>25</v>
      </c>
      <c r="B31" s="407" t="s">
        <v>286</v>
      </c>
      <c r="F31" s="413">
        <v>4.8000000000000001E-2</v>
      </c>
      <c r="I31" s="413">
        <v>-6.9699999999999998E-2</v>
      </c>
      <c r="J31" s="413">
        <v>0.11349999999999999</v>
      </c>
    </row>
    <row r="32" spans="1:10" x14ac:dyDescent="0.2">
      <c r="A32" s="399"/>
      <c r="F32" s="412"/>
    </row>
    <row r="33" spans="1:6" x14ac:dyDescent="0.2">
      <c r="A33" s="399"/>
      <c r="F33" s="404"/>
    </row>
    <row r="34" spans="1:6" x14ac:dyDescent="0.2">
      <c r="A34" s="399"/>
      <c r="F34" s="404"/>
    </row>
    <row r="35" spans="1:6" x14ac:dyDescent="0.2">
      <c r="A35" s="399"/>
    </row>
    <row r="36" spans="1:6" x14ac:dyDescent="0.2">
      <c r="A36" s="399"/>
    </row>
    <row r="37" spans="1:6" x14ac:dyDescent="0.2">
      <c r="A37" s="399"/>
    </row>
    <row r="38" spans="1:6" x14ac:dyDescent="0.2">
      <c r="A38" s="399"/>
    </row>
    <row r="39" spans="1:6" x14ac:dyDescent="0.2">
      <c r="A39" s="399"/>
    </row>
    <row r="40" spans="1:6" x14ac:dyDescent="0.2">
      <c r="A40" s="399"/>
    </row>
    <row r="41" spans="1:6" x14ac:dyDescent="0.2">
      <c r="A41" s="399"/>
    </row>
    <row r="42" spans="1:6" x14ac:dyDescent="0.2">
      <c r="A42" s="399"/>
    </row>
    <row r="43" spans="1:6" x14ac:dyDescent="0.2">
      <c r="A43" s="399"/>
    </row>
    <row r="44" spans="1:6" x14ac:dyDescent="0.2">
      <c r="A44" s="399"/>
    </row>
    <row r="45" spans="1:6" x14ac:dyDescent="0.2">
      <c r="A45" s="399"/>
    </row>
    <row r="46" spans="1:6" x14ac:dyDescent="0.2">
      <c r="A46" s="399"/>
    </row>
    <row r="47" spans="1:6" x14ac:dyDescent="0.2">
      <c r="A47" s="399"/>
      <c r="E47" s="404"/>
    </row>
    <row r="48" spans="1:6" x14ac:dyDescent="0.2">
      <c r="A48" s="399"/>
      <c r="E48" s="404"/>
    </row>
    <row r="49" spans="1:5" x14ac:dyDescent="0.2">
      <c r="A49" s="399"/>
      <c r="E49" s="404"/>
    </row>
    <row r="50" spans="1:5" x14ac:dyDescent="0.2">
      <c r="A50" s="399"/>
    </row>
    <row r="51" spans="1:5" x14ac:dyDescent="0.2">
      <c r="A51" s="399"/>
    </row>
    <row r="52" spans="1:5" x14ac:dyDescent="0.2">
      <c r="A52" s="399"/>
    </row>
    <row r="53" spans="1:5" x14ac:dyDescent="0.2">
      <c r="A53" s="399"/>
    </row>
    <row r="54" spans="1:5" x14ac:dyDescent="0.2">
      <c r="A54" s="399"/>
    </row>
    <row r="55" spans="1:5" x14ac:dyDescent="0.2">
      <c r="A55" s="399"/>
    </row>
    <row r="56" spans="1:5" x14ac:dyDescent="0.2">
      <c r="A56" s="399"/>
    </row>
    <row r="57" spans="1:5" x14ac:dyDescent="0.2">
      <c r="A57" s="399"/>
    </row>
    <row r="58" spans="1:5" x14ac:dyDescent="0.2">
      <c r="A58" s="399"/>
    </row>
    <row r="59" spans="1:5" x14ac:dyDescent="0.2">
      <c r="A59" s="399"/>
    </row>
    <row r="60" spans="1:5" x14ac:dyDescent="0.2">
      <c r="A60" s="399"/>
    </row>
    <row r="61" spans="1:5" x14ac:dyDescent="0.2">
      <c r="A61" s="399"/>
    </row>
    <row r="62" spans="1:5" x14ac:dyDescent="0.2">
      <c r="A62" s="399"/>
    </row>
    <row r="63" spans="1:5" x14ac:dyDescent="0.2">
      <c r="A63" s="399"/>
    </row>
    <row r="64" spans="1:5" x14ac:dyDescent="0.2">
      <c r="A64" s="399"/>
    </row>
    <row r="65" spans="1:1" x14ac:dyDescent="0.2">
      <c r="A65" s="399"/>
    </row>
    <row r="66" spans="1:1" x14ac:dyDescent="0.2">
      <c r="A66" s="399"/>
    </row>
    <row r="67" spans="1:1" x14ac:dyDescent="0.2">
      <c r="A67" s="399"/>
    </row>
    <row r="68" spans="1:1" x14ac:dyDescent="0.2">
      <c r="A68" s="399"/>
    </row>
    <row r="69" spans="1:1" x14ac:dyDescent="0.2">
      <c r="A69" s="399"/>
    </row>
    <row r="70" spans="1:1" x14ac:dyDescent="0.2">
      <c r="A70" s="399"/>
    </row>
    <row r="71" spans="1:1" x14ac:dyDescent="0.2">
      <c r="A71" s="399"/>
    </row>
    <row r="72" spans="1:1" x14ac:dyDescent="0.2">
      <c r="A72" s="399"/>
    </row>
    <row r="73" spans="1:1" x14ac:dyDescent="0.2">
      <c r="A73" s="399"/>
    </row>
    <row r="74" spans="1:1" x14ac:dyDescent="0.2">
      <c r="A74" s="399"/>
    </row>
    <row r="75" spans="1:1" x14ac:dyDescent="0.2">
      <c r="A75" s="399"/>
    </row>
    <row r="76" spans="1:1" x14ac:dyDescent="0.2">
      <c r="A76" s="399"/>
    </row>
    <row r="77" spans="1:1" x14ac:dyDescent="0.2">
      <c r="A77" s="399"/>
    </row>
    <row r="78" spans="1:1" x14ac:dyDescent="0.2">
      <c r="A78" s="399"/>
    </row>
    <row r="79" spans="1:1" x14ac:dyDescent="0.2">
      <c r="A79" s="399"/>
    </row>
    <row r="80" spans="1:1" x14ac:dyDescent="0.2">
      <c r="A80" s="399"/>
    </row>
    <row r="81" spans="1:1" x14ac:dyDescent="0.2">
      <c r="A81" s="399"/>
    </row>
    <row r="82" spans="1:1" x14ac:dyDescent="0.2">
      <c r="A82" s="399"/>
    </row>
    <row r="83" spans="1:1" x14ac:dyDescent="0.2">
      <c r="A83" s="399"/>
    </row>
    <row r="84" spans="1:1" x14ac:dyDescent="0.2">
      <c r="A84" s="399"/>
    </row>
    <row r="85" spans="1:1" x14ac:dyDescent="0.2">
      <c r="A85" s="399"/>
    </row>
    <row r="86" spans="1:1" x14ac:dyDescent="0.2">
      <c r="A86" s="399"/>
    </row>
  </sheetData>
  <pageMargins left="0.7" right="0.7" top="0.75" bottom="0.75" header="0.3" footer="0.3"/>
  <pageSetup scale="50" fitToWidth="0" orientation="landscape" r:id="rId1"/>
  <headerFooter>
    <oddHeader xml:space="preserve">&amp;RNWN WUTC Advice 20-9
Exhibit A - Supporting Materials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2"/>
  <sheetViews>
    <sheetView showGridLines="0" topLeftCell="H1" zoomScale="90" zoomScaleNormal="90" workbookViewId="0">
      <selection activeCell="N9" sqref="N9"/>
    </sheetView>
  </sheetViews>
  <sheetFormatPr defaultColWidth="8" defaultRowHeight="15" x14ac:dyDescent="0.25"/>
  <cols>
    <col min="1" max="1" width="3.28515625" style="121" customWidth="1"/>
    <col min="2" max="2" width="13.42578125" style="125" bestFit="1" customWidth="1"/>
    <col min="3" max="3" width="6.7109375" style="125" bestFit="1" customWidth="1"/>
    <col min="4" max="4" width="13.5703125" style="125" customWidth="1"/>
    <col min="5" max="5" width="21.28515625" style="125" customWidth="1"/>
    <col min="6" max="6" width="11.85546875" style="137" customWidth="1"/>
    <col min="7" max="10" width="11.85546875" style="125" customWidth="1"/>
    <col min="11" max="11" width="12.140625" style="125" customWidth="1"/>
    <col min="12" max="13" width="11.85546875" style="125" customWidth="1"/>
    <col min="14" max="14" width="14.5703125" style="125" customWidth="1"/>
    <col min="15" max="16384" width="8" style="121"/>
  </cols>
  <sheetData>
    <row r="1" spans="1:14" x14ac:dyDescent="0.25">
      <c r="A1" s="139" t="s">
        <v>0</v>
      </c>
      <c r="F1" s="125"/>
    </row>
    <row r="2" spans="1:14" x14ac:dyDescent="0.25">
      <c r="A2" s="139" t="s">
        <v>1</v>
      </c>
      <c r="F2" s="125"/>
    </row>
    <row r="3" spans="1:14" x14ac:dyDescent="0.25">
      <c r="A3" s="139" t="s">
        <v>287</v>
      </c>
      <c r="F3" s="125"/>
    </row>
    <row r="4" spans="1:14" x14ac:dyDescent="0.25">
      <c r="A4" s="139" t="s">
        <v>59</v>
      </c>
      <c r="F4" s="125"/>
    </row>
    <row r="5" spans="1:14" x14ac:dyDescent="0.25">
      <c r="A5" s="174"/>
      <c r="B5" s="175"/>
      <c r="C5" s="175"/>
      <c r="D5" s="175"/>
      <c r="E5" s="140"/>
      <c r="F5" s="178"/>
      <c r="K5" s="178"/>
    </row>
    <row r="7" spans="1:14" ht="15" customHeight="1" thickBot="1" x14ac:dyDescent="0.3">
      <c r="A7" s="126">
        <v>1</v>
      </c>
      <c r="D7" s="137" t="s">
        <v>60</v>
      </c>
      <c r="E7" s="179"/>
      <c r="F7" s="180" t="s">
        <v>61</v>
      </c>
      <c r="G7" s="181"/>
      <c r="H7" s="182"/>
      <c r="I7" s="180" t="s">
        <v>62</v>
      </c>
      <c r="J7" s="181"/>
      <c r="K7" s="182"/>
      <c r="L7" s="180" t="s">
        <v>63</v>
      </c>
      <c r="M7" s="181"/>
      <c r="N7" s="182"/>
    </row>
    <row r="8" spans="1:14" ht="15" customHeight="1" thickBot="1" x14ac:dyDescent="0.3">
      <c r="A8" s="126">
        <f t="shared" ref="A8:A71" si="0">+A7+1</f>
        <v>2</v>
      </c>
      <c r="D8" s="137" t="s">
        <v>3</v>
      </c>
      <c r="E8" s="183" t="s">
        <v>4</v>
      </c>
      <c r="F8" s="184">
        <v>544781</v>
      </c>
      <c r="G8" s="168" t="s">
        <v>64</v>
      </c>
      <c r="H8" s="185"/>
      <c r="I8" s="184">
        <v>-1273603</v>
      </c>
      <c r="J8" s="168" t="s">
        <v>64</v>
      </c>
      <c r="K8" s="185"/>
      <c r="L8" s="184">
        <v>-6776</v>
      </c>
      <c r="M8" s="168" t="s">
        <v>64</v>
      </c>
      <c r="N8" s="185"/>
    </row>
    <row r="9" spans="1:14" ht="15" customHeight="1" thickBot="1" x14ac:dyDescent="0.3">
      <c r="A9" s="126">
        <f t="shared" si="0"/>
        <v>3</v>
      </c>
      <c r="D9" s="137" t="s">
        <v>5</v>
      </c>
      <c r="E9" s="183" t="s">
        <v>7</v>
      </c>
      <c r="F9" s="186">
        <v>4.1579999999999999E-2</v>
      </c>
      <c r="G9" s="168" t="s">
        <v>8</v>
      </c>
      <c r="H9" s="185"/>
      <c r="I9" s="186">
        <v>4.1579999999999999E-2</v>
      </c>
      <c r="J9" s="168" t="s">
        <v>8</v>
      </c>
      <c r="K9" s="185"/>
      <c r="L9" s="186">
        <v>4.1579999999999999E-2</v>
      </c>
      <c r="M9" s="168" t="s">
        <v>8</v>
      </c>
      <c r="N9" s="185"/>
    </row>
    <row r="10" spans="1:14" s="146" customFormat="1" ht="15" customHeight="1" thickBot="1" x14ac:dyDescent="0.3">
      <c r="A10" s="126">
        <f t="shared" si="0"/>
        <v>4</v>
      </c>
      <c r="B10" s="125"/>
      <c r="C10" s="125"/>
      <c r="D10" s="187" t="s">
        <v>65</v>
      </c>
      <c r="E10" s="188" t="s">
        <v>13</v>
      </c>
      <c r="F10" s="184">
        <v>568416</v>
      </c>
      <c r="G10" s="189" t="s">
        <v>66</v>
      </c>
      <c r="H10" s="190"/>
      <c r="I10" s="184">
        <v>-1328857</v>
      </c>
      <c r="J10" s="189" t="s">
        <v>67</v>
      </c>
      <c r="K10" s="190"/>
      <c r="L10" s="184">
        <v>-7070</v>
      </c>
      <c r="M10" s="189" t="s">
        <v>68</v>
      </c>
      <c r="N10" s="190"/>
    </row>
    <row r="11" spans="1:14" s="146" customFormat="1" x14ac:dyDescent="0.25">
      <c r="A11" s="126">
        <f t="shared" si="0"/>
        <v>5</v>
      </c>
      <c r="B11" s="125"/>
      <c r="C11" s="125"/>
      <c r="D11" s="148"/>
      <c r="E11" s="191"/>
      <c r="F11" s="192" t="s">
        <v>14</v>
      </c>
      <c r="G11" s="151" t="s">
        <v>69</v>
      </c>
      <c r="H11" s="193" t="s">
        <v>15</v>
      </c>
      <c r="I11" s="192" t="s">
        <v>14</v>
      </c>
      <c r="J11" s="151" t="s">
        <v>69</v>
      </c>
      <c r="K11" s="193" t="s">
        <v>15</v>
      </c>
      <c r="L11" s="192" t="s">
        <v>14</v>
      </c>
      <c r="M11" s="151" t="s">
        <v>69</v>
      </c>
      <c r="N11" s="193" t="s">
        <v>15</v>
      </c>
    </row>
    <row r="12" spans="1:14" s="146" customFormat="1" x14ac:dyDescent="0.25">
      <c r="A12" s="126">
        <f t="shared" si="0"/>
        <v>6</v>
      </c>
      <c r="B12" s="152" t="s">
        <v>16</v>
      </c>
      <c r="C12" s="152" t="s">
        <v>17</v>
      </c>
      <c r="D12" s="153" t="s">
        <v>18</v>
      </c>
      <c r="E12" s="194"/>
      <c r="F12" s="195" t="s">
        <v>19</v>
      </c>
      <c r="G12" s="153" t="s">
        <v>20</v>
      </c>
      <c r="H12" s="196" t="s">
        <v>21</v>
      </c>
      <c r="I12" s="195" t="s">
        <v>22</v>
      </c>
      <c r="J12" s="153" t="s">
        <v>70</v>
      </c>
      <c r="K12" s="196" t="s">
        <v>23</v>
      </c>
      <c r="L12" s="195" t="s">
        <v>24</v>
      </c>
      <c r="M12" s="153" t="s">
        <v>58</v>
      </c>
      <c r="N12" s="196" t="s">
        <v>25</v>
      </c>
    </row>
    <row r="13" spans="1:14" x14ac:dyDescent="0.25">
      <c r="A13" s="126">
        <f t="shared" si="0"/>
        <v>7</v>
      </c>
      <c r="B13" s="155" t="s">
        <v>29</v>
      </c>
      <c r="C13" s="155"/>
      <c r="D13" s="197">
        <v>218577.4</v>
      </c>
      <c r="E13" s="198"/>
      <c r="F13" s="204">
        <v>1</v>
      </c>
      <c r="G13" s="197">
        <v>218577.4</v>
      </c>
      <c r="H13" s="199">
        <v>6.7799999999999996E-3</v>
      </c>
      <c r="I13" s="204">
        <v>1</v>
      </c>
      <c r="J13" s="197">
        <v>218577.4</v>
      </c>
      <c r="K13" s="199">
        <v>-1.609E-2</v>
      </c>
      <c r="L13" s="204">
        <v>0</v>
      </c>
      <c r="M13" s="197">
        <v>0</v>
      </c>
      <c r="N13" s="199">
        <v>0</v>
      </c>
    </row>
    <row r="14" spans="1:14" x14ac:dyDescent="0.25">
      <c r="A14" s="126">
        <f t="shared" si="0"/>
        <v>8</v>
      </c>
      <c r="B14" s="155" t="s">
        <v>30</v>
      </c>
      <c r="C14" s="155"/>
      <c r="D14" s="197">
        <v>38726</v>
      </c>
      <c r="E14" s="198"/>
      <c r="F14" s="204">
        <v>1</v>
      </c>
      <c r="G14" s="197">
        <v>38726</v>
      </c>
      <c r="H14" s="199">
        <v>6.7799999999999996E-3</v>
      </c>
      <c r="I14" s="204">
        <v>1</v>
      </c>
      <c r="J14" s="197">
        <v>38726</v>
      </c>
      <c r="K14" s="199">
        <v>-1.609E-2</v>
      </c>
      <c r="L14" s="204">
        <v>0</v>
      </c>
      <c r="M14" s="197">
        <v>0</v>
      </c>
      <c r="N14" s="199">
        <v>0</v>
      </c>
    </row>
    <row r="15" spans="1:14" x14ac:dyDescent="0.25">
      <c r="A15" s="126">
        <f t="shared" si="0"/>
        <v>9</v>
      </c>
      <c r="B15" s="155" t="s">
        <v>31</v>
      </c>
      <c r="C15" s="155"/>
      <c r="D15" s="197">
        <v>55009539.100000001</v>
      </c>
      <c r="E15" s="198"/>
      <c r="F15" s="204">
        <v>1</v>
      </c>
      <c r="G15" s="197">
        <v>55009539.100000001</v>
      </c>
      <c r="H15" s="199">
        <v>6.7799999999999996E-3</v>
      </c>
      <c r="I15" s="204">
        <v>1</v>
      </c>
      <c r="J15" s="197">
        <v>55009539.100000001</v>
      </c>
      <c r="K15" s="199">
        <v>-1.609E-2</v>
      </c>
      <c r="L15" s="204">
        <v>0</v>
      </c>
      <c r="M15" s="197">
        <v>0</v>
      </c>
      <c r="N15" s="199">
        <v>0</v>
      </c>
    </row>
    <row r="16" spans="1:14" x14ac:dyDescent="0.25">
      <c r="A16" s="126">
        <f t="shared" si="0"/>
        <v>10</v>
      </c>
      <c r="B16" s="155" t="s">
        <v>32</v>
      </c>
      <c r="C16" s="155"/>
      <c r="D16" s="197">
        <v>18385904.899999999</v>
      </c>
      <c r="E16" s="198"/>
      <c r="F16" s="204">
        <v>1</v>
      </c>
      <c r="G16" s="197">
        <v>18385904.899999999</v>
      </c>
      <c r="H16" s="199">
        <v>6.7799999999999996E-3</v>
      </c>
      <c r="I16" s="204">
        <v>1</v>
      </c>
      <c r="J16" s="197">
        <v>18385904.899999999</v>
      </c>
      <c r="K16" s="199">
        <v>-1.609E-2</v>
      </c>
      <c r="L16" s="204">
        <v>0</v>
      </c>
      <c r="M16" s="197">
        <v>0</v>
      </c>
      <c r="N16" s="199">
        <v>0</v>
      </c>
    </row>
    <row r="17" spans="1:14" x14ac:dyDescent="0.25">
      <c r="A17" s="126">
        <f t="shared" si="0"/>
        <v>11</v>
      </c>
      <c r="B17" s="155" t="s">
        <v>33</v>
      </c>
      <c r="C17" s="155"/>
      <c r="D17" s="197">
        <v>263842</v>
      </c>
      <c r="E17" s="198"/>
      <c r="F17" s="204">
        <v>1</v>
      </c>
      <c r="G17" s="197">
        <v>263842</v>
      </c>
      <c r="H17" s="199">
        <v>6.7799999999999996E-3</v>
      </c>
      <c r="I17" s="204">
        <v>1</v>
      </c>
      <c r="J17" s="197">
        <v>263842</v>
      </c>
      <c r="K17" s="199">
        <v>-1.609E-2</v>
      </c>
      <c r="L17" s="204">
        <v>0</v>
      </c>
      <c r="M17" s="197">
        <v>0</v>
      </c>
      <c r="N17" s="199">
        <v>0</v>
      </c>
    </row>
    <row r="18" spans="1:14" x14ac:dyDescent="0.25">
      <c r="A18" s="126">
        <f t="shared" si="0"/>
        <v>12</v>
      </c>
      <c r="B18" s="158">
        <v>27</v>
      </c>
      <c r="C18" s="158"/>
      <c r="D18" s="197">
        <v>591910</v>
      </c>
      <c r="E18" s="198"/>
      <c r="F18" s="204">
        <v>1</v>
      </c>
      <c r="G18" s="197">
        <v>591910</v>
      </c>
      <c r="H18" s="199">
        <v>6.7799999999999996E-3</v>
      </c>
      <c r="I18" s="204">
        <v>1</v>
      </c>
      <c r="J18" s="197">
        <v>591910</v>
      </c>
      <c r="K18" s="199">
        <v>-1.609E-2</v>
      </c>
      <c r="L18" s="204">
        <v>0</v>
      </c>
      <c r="M18" s="197">
        <v>0</v>
      </c>
      <c r="N18" s="199">
        <v>0</v>
      </c>
    </row>
    <row r="19" spans="1:14" x14ac:dyDescent="0.25">
      <c r="A19" s="126">
        <f t="shared" si="0"/>
        <v>13</v>
      </c>
      <c r="B19" s="138" t="s">
        <v>34</v>
      </c>
      <c r="C19" s="159" t="s">
        <v>35</v>
      </c>
      <c r="D19" s="129">
        <v>1992236.2</v>
      </c>
      <c r="E19" s="200"/>
      <c r="F19" s="205">
        <v>1</v>
      </c>
      <c r="G19" s="129">
        <v>1992236.2</v>
      </c>
      <c r="H19" s="201">
        <v>6.7799999999999996E-3</v>
      </c>
      <c r="I19" s="205">
        <v>1</v>
      </c>
      <c r="J19" s="129">
        <v>1992236.2</v>
      </c>
      <c r="K19" s="201">
        <v>-1.609E-2</v>
      </c>
      <c r="L19" s="205">
        <v>0</v>
      </c>
      <c r="M19" s="129">
        <v>0</v>
      </c>
      <c r="N19" s="201">
        <v>0</v>
      </c>
    </row>
    <row r="20" spans="1:14" x14ac:dyDescent="0.25">
      <c r="A20" s="126">
        <f t="shared" si="0"/>
        <v>14</v>
      </c>
      <c r="B20" s="158"/>
      <c r="C20" s="160" t="s">
        <v>36</v>
      </c>
      <c r="D20" s="197">
        <v>2142067.7000000002</v>
      </c>
      <c r="E20" s="198"/>
      <c r="F20" s="204">
        <v>1</v>
      </c>
      <c r="G20" s="197">
        <v>2142067.7000000002</v>
      </c>
      <c r="H20" s="199">
        <v>6.7799999999999996E-3</v>
      </c>
      <c r="I20" s="204">
        <v>1</v>
      </c>
      <c r="J20" s="197">
        <v>2142067.7000000002</v>
      </c>
      <c r="K20" s="199">
        <v>-1.609E-2</v>
      </c>
      <c r="L20" s="204">
        <v>0</v>
      </c>
      <c r="M20" s="197">
        <v>0</v>
      </c>
      <c r="N20" s="199">
        <v>0</v>
      </c>
    </row>
    <row r="21" spans="1:14" x14ac:dyDescent="0.25">
      <c r="A21" s="126">
        <f t="shared" si="0"/>
        <v>15</v>
      </c>
      <c r="B21" s="138" t="s">
        <v>37</v>
      </c>
      <c r="C21" s="159" t="s">
        <v>35</v>
      </c>
      <c r="D21" s="129">
        <v>0</v>
      </c>
      <c r="E21" s="200"/>
      <c r="F21" s="205">
        <v>1</v>
      </c>
      <c r="G21" s="129">
        <v>0</v>
      </c>
      <c r="H21" s="201">
        <v>6.7799999999999996E-3</v>
      </c>
      <c r="I21" s="205">
        <v>0</v>
      </c>
      <c r="J21" s="129">
        <v>0</v>
      </c>
      <c r="K21" s="201">
        <v>0</v>
      </c>
      <c r="L21" s="205">
        <v>1</v>
      </c>
      <c r="M21" s="129">
        <v>0</v>
      </c>
      <c r="N21" s="201">
        <v>-5.62E-3</v>
      </c>
    </row>
    <row r="22" spans="1:14" x14ac:dyDescent="0.25">
      <c r="A22" s="126">
        <f t="shared" si="0"/>
        <v>16</v>
      </c>
      <c r="B22" s="158"/>
      <c r="C22" s="160" t="s">
        <v>36</v>
      </c>
      <c r="D22" s="197">
        <v>0</v>
      </c>
      <c r="E22" s="198"/>
      <c r="F22" s="204">
        <v>1</v>
      </c>
      <c r="G22" s="197">
        <v>0</v>
      </c>
      <c r="H22" s="199">
        <v>6.7799999999999996E-3</v>
      </c>
      <c r="I22" s="204">
        <v>0</v>
      </c>
      <c r="J22" s="197">
        <v>0</v>
      </c>
      <c r="K22" s="199">
        <v>0</v>
      </c>
      <c r="L22" s="204">
        <v>1</v>
      </c>
      <c r="M22" s="197">
        <v>0</v>
      </c>
      <c r="N22" s="199">
        <v>-5.62E-3</v>
      </c>
    </row>
    <row r="23" spans="1:14" x14ac:dyDescent="0.25">
      <c r="A23" s="126">
        <f t="shared" si="0"/>
        <v>17</v>
      </c>
      <c r="B23" s="138" t="s">
        <v>38</v>
      </c>
      <c r="C23" s="159" t="s">
        <v>35</v>
      </c>
      <c r="D23" s="129">
        <v>169264</v>
      </c>
      <c r="E23" s="200"/>
      <c r="F23" s="205">
        <v>0</v>
      </c>
      <c r="G23" s="129">
        <v>0</v>
      </c>
      <c r="H23" s="201">
        <v>0</v>
      </c>
      <c r="I23" s="205">
        <v>0</v>
      </c>
      <c r="J23" s="129">
        <v>0</v>
      </c>
      <c r="K23" s="201">
        <v>0</v>
      </c>
      <c r="L23" s="205">
        <v>0</v>
      </c>
      <c r="M23" s="129">
        <v>0</v>
      </c>
      <c r="N23" s="201">
        <v>0</v>
      </c>
    </row>
    <row r="24" spans="1:14" x14ac:dyDescent="0.25">
      <c r="A24" s="126">
        <f t="shared" si="0"/>
        <v>18</v>
      </c>
      <c r="B24" s="158"/>
      <c r="C24" s="160" t="s">
        <v>36</v>
      </c>
      <c r="D24" s="197">
        <v>260994</v>
      </c>
      <c r="E24" s="198"/>
      <c r="F24" s="204">
        <v>0</v>
      </c>
      <c r="G24" s="197">
        <v>0</v>
      </c>
      <c r="H24" s="199">
        <v>0</v>
      </c>
      <c r="I24" s="204">
        <v>0</v>
      </c>
      <c r="J24" s="197">
        <v>0</v>
      </c>
      <c r="K24" s="199">
        <v>0</v>
      </c>
      <c r="L24" s="204">
        <v>0</v>
      </c>
      <c r="M24" s="197">
        <v>0</v>
      </c>
      <c r="N24" s="199">
        <v>0</v>
      </c>
    </row>
    <row r="25" spans="1:14" x14ac:dyDescent="0.25">
      <c r="A25" s="126">
        <f t="shared" si="0"/>
        <v>19</v>
      </c>
      <c r="B25" s="138" t="s">
        <v>39</v>
      </c>
      <c r="C25" s="159" t="s">
        <v>35</v>
      </c>
      <c r="D25" s="129">
        <v>399967</v>
      </c>
      <c r="E25" s="200"/>
      <c r="F25" s="205">
        <v>1</v>
      </c>
      <c r="G25" s="129">
        <v>399967</v>
      </c>
      <c r="H25" s="201">
        <v>6.7799999999999996E-3</v>
      </c>
      <c r="I25" s="205">
        <v>1</v>
      </c>
      <c r="J25" s="129">
        <v>399967</v>
      </c>
      <c r="K25" s="201">
        <v>-1.609E-2</v>
      </c>
      <c r="L25" s="205">
        <v>0</v>
      </c>
      <c r="M25" s="129">
        <v>0</v>
      </c>
      <c r="N25" s="201">
        <v>0</v>
      </c>
    </row>
    <row r="26" spans="1:14" x14ac:dyDescent="0.25">
      <c r="A26" s="126">
        <f t="shared" si="0"/>
        <v>20</v>
      </c>
      <c r="B26" s="158"/>
      <c r="C26" s="160" t="s">
        <v>36</v>
      </c>
      <c r="D26" s="197">
        <v>630361</v>
      </c>
      <c r="E26" s="198"/>
      <c r="F26" s="204">
        <v>1</v>
      </c>
      <c r="G26" s="197">
        <v>630361</v>
      </c>
      <c r="H26" s="199">
        <v>6.7799999999999996E-3</v>
      </c>
      <c r="I26" s="204">
        <v>1</v>
      </c>
      <c r="J26" s="197">
        <v>630361</v>
      </c>
      <c r="K26" s="199">
        <v>-1.609E-2</v>
      </c>
      <c r="L26" s="204">
        <v>0</v>
      </c>
      <c r="M26" s="197">
        <v>0</v>
      </c>
      <c r="N26" s="199">
        <v>0</v>
      </c>
    </row>
    <row r="27" spans="1:14" x14ac:dyDescent="0.25">
      <c r="A27" s="126">
        <f t="shared" si="0"/>
        <v>21</v>
      </c>
      <c r="B27" s="138" t="s">
        <v>40</v>
      </c>
      <c r="C27" s="159" t="s">
        <v>35</v>
      </c>
      <c r="D27" s="129">
        <v>0</v>
      </c>
      <c r="E27" s="200"/>
      <c r="F27" s="205">
        <v>1</v>
      </c>
      <c r="G27" s="129">
        <v>0</v>
      </c>
      <c r="H27" s="201">
        <v>6.7799999999999996E-3</v>
      </c>
      <c r="I27" s="205">
        <v>0</v>
      </c>
      <c r="J27" s="129">
        <v>0</v>
      </c>
      <c r="K27" s="201">
        <v>0</v>
      </c>
      <c r="L27" s="205">
        <v>1</v>
      </c>
      <c r="M27" s="129">
        <v>0</v>
      </c>
      <c r="N27" s="201">
        <v>-5.62E-3</v>
      </c>
    </row>
    <row r="28" spans="1:14" x14ac:dyDescent="0.25">
      <c r="A28" s="126">
        <f t="shared" si="0"/>
        <v>22</v>
      </c>
      <c r="B28" s="158"/>
      <c r="C28" s="160" t="s">
        <v>36</v>
      </c>
      <c r="D28" s="197">
        <v>0</v>
      </c>
      <c r="E28" s="198"/>
      <c r="F28" s="204">
        <v>1</v>
      </c>
      <c r="G28" s="197">
        <v>0</v>
      </c>
      <c r="H28" s="199">
        <v>6.7799999999999996E-3</v>
      </c>
      <c r="I28" s="204">
        <v>0</v>
      </c>
      <c r="J28" s="197">
        <v>0</v>
      </c>
      <c r="K28" s="199">
        <v>0</v>
      </c>
      <c r="L28" s="204">
        <v>1</v>
      </c>
      <c r="M28" s="197">
        <v>0</v>
      </c>
      <c r="N28" s="199">
        <v>-5.62E-3</v>
      </c>
    </row>
    <row r="29" spans="1:14" x14ac:dyDescent="0.25">
      <c r="A29" s="126">
        <f t="shared" si="0"/>
        <v>23</v>
      </c>
      <c r="B29" s="138" t="s">
        <v>41</v>
      </c>
      <c r="C29" s="159" t="s">
        <v>35</v>
      </c>
      <c r="D29" s="129">
        <v>542975.5</v>
      </c>
      <c r="E29" s="200"/>
      <c r="F29" s="205">
        <v>1</v>
      </c>
      <c r="G29" s="129">
        <v>542975.5</v>
      </c>
      <c r="H29" s="201">
        <v>6.7799999999999996E-3</v>
      </c>
      <c r="I29" s="205">
        <v>1</v>
      </c>
      <c r="J29" s="129">
        <v>542975.5</v>
      </c>
      <c r="K29" s="201">
        <v>-1.609E-2</v>
      </c>
      <c r="L29" s="205">
        <v>0</v>
      </c>
      <c r="M29" s="129">
        <v>0</v>
      </c>
      <c r="N29" s="201">
        <v>0</v>
      </c>
    </row>
    <row r="30" spans="1:14" x14ac:dyDescent="0.25">
      <c r="A30" s="126">
        <f t="shared" si="0"/>
        <v>24</v>
      </c>
      <c r="B30" s="138"/>
      <c r="C30" s="159" t="s">
        <v>36</v>
      </c>
      <c r="D30" s="129">
        <v>474167</v>
      </c>
      <c r="E30" s="200"/>
      <c r="F30" s="205">
        <v>1</v>
      </c>
      <c r="G30" s="129">
        <v>474167</v>
      </c>
      <c r="H30" s="201">
        <v>6.7799999999999996E-3</v>
      </c>
      <c r="I30" s="205">
        <v>1</v>
      </c>
      <c r="J30" s="129">
        <v>474167</v>
      </c>
      <c r="K30" s="201">
        <v>-1.609E-2</v>
      </c>
      <c r="L30" s="205">
        <v>0</v>
      </c>
      <c r="M30" s="129">
        <v>0</v>
      </c>
      <c r="N30" s="201">
        <v>0</v>
      </c>
    </row>
    <row r="31" spans="1:14" x14ac:dyDescent="0.25">
      <c r="A31" s="126">
        <f t="shared" si="0"/>
        <v>25</v>
      </c>
      <c r="B31" s="138"/>
      <c r="C31" s="159" t="s">
        <v>42</v>
      </c>
      <c r="D31" s="129">
        <v>97890.5</v>
      </c>
      <c r="E31" s="200"/>
      <c r="F31" s="205">
        <v>1</v>
      </c>
      <c r="G31" s="129">
        <v>97890.5</v>
      </c>
      <c r="H31" s="201">
        <v>6.7799999999999996E-3</v>
      </c>
      <c r="I31" s="205">
        <v>1</v>
      </c>
      <c r="J31" s="129">
        <v>97890.5</v>
      </c>
      <c r="K31" s="201">
        <v>-1.609E-2</v>
      </c>
      <c r="L31" s="205">
        <v>0</v>
      </c>
      <c r="M31" s="129">
        <v>0</v>
      </c>
      <c r="N31" s="201">
        <v>0</v>
      </c>
    </row>
    <row r="32" spans="1:14" x14ac:dyDescent="0.25">
      <c r="A32" s="126">
        <f t="shared" si="0"/>
        <v>26</v>
      </c>
      <c r="B32" s="138"/>
      <c r="C32" s="159" t="s">
        <v>43</v>
      </c>
      <c r="D32" s="129">
        <v>6094</v>
      </c>
      <c r="E32" s="200"/>
      <c r="F32" s="205">
        <v>1</v>
      </c>
      <c r="G32" s="129">
        <v>6094</v>
      </c>
      <c r="H32" s="201">
        <v>6.7799999999999996E-3</v>
      </c>
      <c r="I32" s="205">
        <v>1</v>
      </c>
      <c r="J32" s="129">
        <v>6094</v>
      </c>
      <c r="K32" s="201">
        <v>-1.609E-2</v>
      </c>
      <c r="L32" s="205">
        <v>0</v>
      </c>
      <c r="M32" s="129">
        <v>0</v>
      </c>
      <c r="N32" s="201">
        <v>0</v>
      </c>
    </row>
    <row r="33" spans="1:14" x14ac:dyDescent="0.25">
      <c r="A33" s="126">
        <f t="shared" si="0"/>
        <v>27</v>
      </c>
      <c r="B33" s="138"/>
      <c r="C33" s="159" t="s">
        <v>44</v>
      </c>
      <c r="D33" s="129">
        <v>0</v>
      </c>
      <c r="E33" s="200"/>
      <c r="F33" s="205">
        <v>1</v>
      </c>
      <c r="G33" s="129">
        <v>0</v>
      </c>
      <c r="H33" s="201">
        <v>6.7799999999999996E-3</v>
      </c>
      <c r="I33" s="205">
        <v>1</v>
      </c>
      <c r="J33" s="129">
        <v>0</v>
      </c>
      <c r="K33" s="201">
        <v>-1.609E-2</v>
      </c>
      <c r="L33" s="205">
        <v>0</v>
      </c>
      <c r="M33" s="129">
        <v>0</v>
      </c>
      <c r="N33" s="201">
        <v>0</v>
      </c>
    </row>
    <row r="34" spans="1:14" x14ac:dyDescent="0.25">
      <c r="A34" s="126">
        <f t="shared" si="0"/>
        <v>28</v>
      </c>
      <c r="B34" s="158"/>
      <c r="C34" s="160" t="s">
        <v>45</v>
      </c>
      <c r="D34" s="197">
        <v>0</v>
      </c>
      <c r="E34" s="198"/>
      <c r="F34" s="204">
        <v>1</v>
      </c>
      <c r="G34" s="197">
        <v>0</v>
      </c>
      <c r="H34" s="199">
        <v>6.7799999999999996E-3</v>
      </c>
      <c r="I34" s="204">
        <v>1</v>
      </c>
      <c r="J34" s="197">
        <v>0</v>
      </c>
      <c r="K34" s="199">
        <v>-1.609E-2</v>
      </c>
      <c r="L34" s="204">
        <v>0</v>
      </c>
      <c r="M34" s="197">
        <v>0</v>
      </c>
      <c r="N34" s="199">
        <v>0</v>
      </c>
    </row>
    <row r="35" spans="1:14" x14ac:dyDescent="0.25">
      <c r="A35" s="126">
        <f t="shared" si="0"/>
        <v>29</v>
      </c>
      <c r="B35" s="138" t="s">
        <v>46</v>
      </c>
      <c r="C35" s="159" t="s">
        <v>35</v>
      </c>
      <c r="D35" s="129">
        <v>1086353</v>
      </c>
      <c r="E35" s="200"/>
      <c r="F35" s="205">
        <v>1</v>
      </c>
      <c r="G35" s="129">
        <v>1086353</v>
      </c>
      <c r="H35" s="201">
        <v>6.7799999999999996E-3</v>
      </c>
      <c r="I35" s="205">
        <v>1</v>
      </c>
      <c r="J35" s="129">
        <v>1086353</v>
      </c>
      <c r="K35" s="201">
        <v>-1.609E-2</v>
      </c>
      <c r="L35" s="205">
        <v>0</v>
      </c>
      <c r="M35" s="129">
        <v>0</v>
      </c>
      <c r="N35" s="201">
        <v>0</v>
      </c>
    </row>
    <row r="36" spans="1:14" x14ac:dyDescent="0.25">
      <c r="A36" s="126">
        <f t="shared" si="0"/>
        <v>30</v>
      </c>
      <c r="B36" s="138"/>
      <c r="C36" s="159" t="s">
        <v>36</v>
      </c>
      <c r="D36" s="129">
        <v>638955</v>
      </c>
      <c r="E36" s="200"/>
      <c r="F36" s="205">
        <v>1</v>
      </c>
      <c r="G36" s="129">
        <v>638955</v>
      </c>
      <c r="H36" s="201">
        <v>6.7799999999999996E-3</v>
      </c>
      <c r="I36" s="205">
        <v>1</v>
      </c>
      <c r="J36" s="129">
        <v>638955</v>
      </c>
      <c r="K36" s="201">
        <v>-1.609E-2</v>
      </c>
      <c r="L36" s="205">
        <v>0</v>
      </c>
      <c r="M36" s="129">
        <v>0</v>
      </c>
      <c r="N36" s="201">
        <v>0</v>
      </c>
    </row>
    <row r="37" spans="1:14" x14ac:dyDescent="0.25">
      <c r="A37" s="126">
        <f t="shared" si="0"/>
        <v>31</v>
      </c>
      <c r="B37" s="138"/>
      <c r="C37" s="159" t="s">
        <v>42</v>
      </c>
      <c r="D37" s="129">
        <v>68923</v>
      </c>
      <c r="E37" s="200"/>
      <c r="F37" s="205">
        <v>1</v>
      </c>
      <c r="G37" s="129">
        <v>68923</v>
      </c>
      <c r="H37" s="201">
        <v>6.7799999999999996E-3</v>
      </c>
      <c r="I37" s="205">
        <v>1</v>
      </c>
      <c r="J37" s="129">
        <v>68923</v>
      </c>
      <c r="K37" s="201">
        <v>-1.609E-2</v>
      </c>
      <c r="L37" s="205">
        <v>0</v>
      </c>
      <c r="M37" s="129">
        <v>0</v>
      </c>
      <c r="N37" s="201">
        <v>0</v>
      </c>
    </row>
    <row r="38" spans="1:14" x14ac:dyDescent="0.25">
      <c r="A38" s="126">
        <f t="shared" si="0"/>
        <v>32</v>
      </c>
      <c r="B38" s="138"/>
      <c r="C38" s="159" t="s">
        <v>43</v>
      </c>
      <c r="D38" s="129">
        <v>0</v>
      </c>
      <c r="E38" s="200"/>
      <c r="F38" s="205">
        <v>1</v>
      </c>
      <c r="G38" s="129">
        <v>0</v>
      </c>
      <c r="H38" s="201">
        <v>6.7799999999999996E-3</v>
      </c>
      <c r="I38" s="205">
        <v>1</v>
      </c>
      <c r="J38" s="129">
        <v>0</v>
      </c>
      <c r="K38" s="201">
        <v>-1.609E-2</v>
      </c>
      <c r="L38" s="205">
        <v>0</v>
      </c>
      <c r="M38" s="129">
        <v>0</v>
      </c>
      <c r="N38" s="201">
        <v>0</v>
      </c>
    </row>
    <row r="39" spans="1:14" x14ac:dyDescent="0.25">
      <c r="A39" s="126">
        <f t="shared" si="0"/>
        <v>33</v>
      </c>
      <c r="B39" s="138"/>
      <c r="C39" s="159" t="s">
        <v>44</v>
      </c>
      <c r="D39" s="129">
        <v>0</v>
      </c>
      <c r="E39" s="200"/>
      <c r="F39" s="205">
        <v>1</v>
      </c>
      <c r="G39" s="129">
        <v>0</v>
      </c>
      <c r="H39" s="201">
        <v>6.7799999999999996E-3</v>
      </c>
      <c r="I39" s="205">
        <v>1</v>
      </c>
      <c r="J39" s="129">
        <v>0</v>
      </c>
      <c r="K39" s="201">
        <v>-1.609E-2</v>
      </c>
      <c r="L39" s="205">
        <v>0</v>
      </c>
      <c r="M39" s="129">
        <v>0</v>
      </c>
      <c r="N39" s="201">
        <v>0</v>
      </c>
    </row>
    <row r="40" spans="1:14" x14ac:dyDescent="0.25">
      <c r="A40" s="126">
        <f t="shared" si="0"/>
        <v>34</v>
      </c>
      <c r="B40" s="158"/>
      <c r="C40" s="160" t="s">
        <v>45</v>
      </c>
      <c r="D40" s="197">
        <v>0</v>
      </c>
      <c r="E40" s="198"/>
      <c r="F40" s="204">
        <v>1</v>
      </c>
      <c r="G40" s="197">
        <v>0</v>
      </c>
      <c r="H40" s="199">
        <v>6.7799999999999996E-3</v>
      </c>
      <c r="I40" s="204">
        <v>1</v>
      </c>
      <c r="J40" s="197" t="s">
        <v>71</v>
      </c>
      <c r="K40" s="199">
        <v>-1.609E-2</v>
      </c>
      <c r="L40" s="204">
        <v>0</v>
      </c>
      <c r="M40" s="197">
        <v>0</v>
      </c>
      <c r="N40" s="199">
        <v>0</v>
      </c>
    </row>
    <row r="41" spans="1:14" x14ac:dyDescent="0.25">
      <c r="A41" s="138">
        <f t="shared" si="0"/>
        <v>35</v>
      </c>
      <c r="B41" s="138" t="s">
        <v>290</v>
      </c>
      <c r="C41" s="159" t="s">
        <v>35</v>
      </c>
      <c r="D41" s="129">
        <v>479847</v>
      </c>
      <c r="E41" s="200"/>
      <c r="F41" s="205">
        <v>0</v>
      </c>
      <c r="G41" s="129">
        <v>0</v>
      </c>
      <c r="H41" s="201">
        <v>0</v>
      </c>
      <c r="I41" s="205">
        <v>0</v>
      </c>
      <c r="J41" s="129">
        <v>0</v>
      </c>
      <c r="K41" s="201">
        <v>0</v>
      </c>
      <c r="L41" s="205">
        <v>0</v>
      </c>
      <c r="M41" s="129">
        <v>0</v>
      </c>
      <c r="N41" s="201">
        <v>0</v>
      </c>
    </row>
    <row r="42" spans="1:14" x14ac:dyDescent="0.25">
      <c r="A42" s="138">
        <f t="shared" si="0"/>
        <v>36</v>
      </c>
      <c r="B42" s="138"/>
      <c r="C42" s="159" t="s">
        <v>36</v>
      </c>
      <c r="D42" s="129">
        <v>792463</v>
      </c>
      <c r="E42" s="200"/>
      <c r="F42" s="205">
        <v>0</v>
      </c>
      <c r="G42" s="129">
        <v>0</v>
      </c>
      <c r="H42" s="201">
        <v>0</v>
      </c>
      <c r="I42" s="205">
        <v>0</v>
      </c>
      <c r="J42" s="129">
        <v>0</v>
      </c>
      <c r="K42" s="201">
        <v>0</v>
      </c>
      <c r="L42" s="205">
        <v>0</v>
      </c>
      <c r="M42" s="129">
        <v>0</v>
      </c>
      <c r="N42" s="201">
        <v>0</v>
      </c>
    </row>
    <row r="43" spans="1:14" x14ac:dyDescent="0.25">
      <c r="A43" s="138">
        <f t="shared" si="0"/>
        <v>37</v>
      </c>
      <c r="B43" s="138"/>
      <c r="C43" s="159" t="s">
        <v>42</v>
      </c>
      <c r="D43" s="129">
        <v>542281</v>
      </c>
      <c r="E43" s="200"/>
      <c r="F43" s="205">
        <v>0</v>
      </c>
      <c r="G43" s="129">
        <v>0</v>
      </c>
      <c r="H43" s="201">
        <v>0</v>
      </c>
      <c r="I43" s="205">
        <v>0</v>
      </c>
      <c r="J43" s="129">
        <v>0</v>
      </c>
      <c r="K43" s="201">
        <v>0</v>
      </c>
      <c r="L43" s="205">
        <v>0</v>
      </c>
      <c r="M43" s="129">
        <v>0</v>
      </c>
      <c r="N43" s="201">
        <v>0</v>
      </c>
    </row>
    <row r="44" spans="1:14" x14ac:dyDescent="0.25">
      <c r="A44" s="138">
        <f t="shared" si="0"/>
        <v>38</v>
      </c>
      <c r="B44" s="138"/>
      <c r="C44" s="159" t="s">
        <v>43</v>
      </c>
      <c r="D44" s="129">
        <v>537117</v>
      </c>
      <c r="E44" s="200"/>
      <c r="F44" s="205">
        <v>0</v>
      </c>
      <c r="G44" s="129">
        <v>0</v>
      </c>
      <c r="H44" s="201">
        <v>0</v>
      </c>
      <c r="I44" s="205">
        <v>0</v>
      </c>
      <c r="J44" s="129">
        <v>0</v>
      </c>
      <c r="K44" s="201">
        <v>0</v>
      </c>
      <c r="L44" s="205">
        <v>0</v>
      </c>
      <c r="M44" s="129">
        <v>0</v>
      </c>
      <c r="N44" s="201">
        <v>0</v>
      </c>
    </row>
    <row r="45" spans="1:14" x14ac:dyDescent="0.25">
      <c r="A45" s="138">
        <f t="shared" si="0"/>
        <v>39</v>
      </c>
      <c r="B45" s="138"/>
      <c r="C45" s="159" t="s">
        <v>44</v>
      </c>
      <c r="D45" s="129">
        <v>0</v>
      </c>
      <c r="E45" s="200"/>
      <c r="F45" s="205">
        <v>0</v>
      </c>
      <c r="G45" s="129">
        <v>0</v>
      </c>
      <c r="H45" s="201">
        <v>0</v>
      </c>
      <c r="I45" s="205">
        <v>0</v>
      </c>
      <c r="J45" s="129">
        <v>0</v>
      </c>
      <c r="K45" s="201">
        <v>0</v>
      </c>
      <c r="L45" s="205">
        <v>0</v>
      </c>
      <c r="M45" s="129">
        <v>0</v>
      </c>
      <c r="N45" s="201">
        <v>0</v>
      </c>
    </row>
    <row r="46" spans="1:14" x14ac:dyDescent="0.25">
      <c r="A46" s="138">
        <f t="shared" si="0"/>
        <v>40</v>
      </c>
      <c r="B46" s="158"/>
      <c r="C46" s="160" t="s">
        <v>45</v>
      </c>
      <c r="D46" s="197">
        <v>0</v>
      </c>
      <c r="E46" s="198"/>
      <c r="F46" s="204">
        <v>0</v>
      </c>
      <c r="G46" s="197">
        <v>0</v>
      </c>
      <c r="H46" s="199">
        <v>0</v>
      </c>
      <c r="I46" s="204">
        <v>0</v>
      </c>
      <c r="J46" s="197">
        <v>0</v>
      </c>
      <c r="K46" s="199">
        <v>0</v>
      </c>
      <c r="L46" s="204">
        <v>0</v>
      </c>
      <c r="M46" s="197">
        <v>0</v>
      </c>
      <c r="N46" s="199">
        <v>0</v>
      </c>
    </row>
    <row r="47" spans="1:14" x14ac:dyDescent="0.25">
      <c r="A47" s="138">
        <f t="shared" si="0"/>
        <v>41</v>
      </c>
      <c r="B47" s="138" t="s">
        <v>291</v>
      </c>
      <c r="C47" s="159" t="s">
        <v>35</v>
      </c>
      <c r="D47" s="129">
        <v>901597</v>
      </c>
      <c r="E47" s="200"/>
      <c r="F47" s="205">
        <v>0</v>
      </c>
      <c r="G47" s="129">
        <v>0</v>
      </c>
      <c r="H47" s="201">
        <v>0</v>
      </c>
      <c r="I47" s="205">
        <v>0</v>
      </c>
      <c r="J47" s="129">
        <v>0</v>
      </c>
      <c r="K47" s="201">
        <v>0</v>
      </c>
      <c r="L47" s="205">
        <v>0</v>
      </c>
      <c r="M47" s="129">
        <v>0</v>
      </c>
      <c r="N47" s="201">
        <v>0</v>
      </c>
    </row>
    <row r="48" spans="1:14" x14ac:dyDescent="0.25">
      <c r="A48" s="138">
        <f t="shared" si="0"/>
        <v>42</v>
      </c>
      <c r="B48" s="138"/>
      <c r="C48" s="159" t="s">
        <v>36</v>
      </c>
      <c r="D48" s="129">
        <v>1041722</v>
      </c>
      <c r="E48" s="200"/>
      <c r="F48" s="205">
        <v>0</v>
      </c>
      <c r="G48" s="129">
        <v>0</v>
      </c>
      <c r="H48" s="201">
        <v>0</v>
      </c>
      <c r="I48" s="205">
        <v>0</v>
      </c>
      <c r="J48" s="129">
        <v>0</v>
      </c>
      <c r="K48" s="201">
        <v>0</v>
      </c>
      <c r="L48" s="205">
        <v>0</v>
      </c>
      <c r="M48" s="129">
        <v>0</v>
      </c>
      <c r="N48" s="201">
        <v>0</v>
      </c>
    </row>
    <row r="49" spans="1:14" x14ac:dyDescent="0.25">
      <c r="A49" s="138">
        <f t="shared" si="0"/>
        <v>43</v>
      </c>
      <c r="B49" s="138"/>
      <c r="C49" s="159" t="s">
        <v>42</v>
      </c>
      <c r="D49" s="129">
        <v>957215</v>
      </c>
      <c r="E49" s="200"/>
      <c r="F49" s="205">
        <v>0</v>
      </c>
      <c r="G49" s="129">
        <v>0</v>
      </c>
      <c r="H49" s="201">
        <v>0</v>
      </c>
      <c r="I49" s="205">
        <v>0</v>
      </c>
      <c r="J49" s="129">
        <v>0</v>
      </c>
      <c r="K49" s="201">
        <v>0</v>
      </c>
      <c r="L49" s="205">
        <v>0</v>
      </c>
      <c r="M49" s="129">
        <v>0</v>
      </c>
      <c r="N49" s="201">
        <v>0</v>
      </c>
    </row>
    <row r="50" spans="1:14" x14ac:dyDescent="0.25">
      <c r="A50" s="138">
        <f t="shared" si="0"/>
        <v>44</v>
      </c>
      <c r="B50" s="138"/>
      <c r="C50" s="159" t="s">
        <v>43</v>
      </c>
      <c r="D50" s="129">
        <v>2490044</v>
      </c>
      <c r="E50" s="200"/>
      <c r="F50" s="205">
        <v>0</v>
      </c>
      <c r="G50" s="129">
        <v>0</v>
      </c>
      <c r="H50" s="201">
        <v>0</v>
      </c>
      <c r="I50" s="205">
        <v>0</v>
      </c>
      <c r="J50" s="129">
        <v>0</v>
      </c>
      <c r="K50" s="201">
        <v>0</v>
      </c>
      <c r="L50" s="205">
        <v>0</v>
      </c>
      <c r="M50" s="129">
        <v>0</v>
      </c>
      <c r="N50" s="201">
        <v>0</v>
      </c>
    </row>
    <row r="51" spans="1:14" x14ac:dyDescent="0.25">
      <c r="A51" s="138">
        <f t="shared" si="0"/>
        <v>45</v>
      </c>
      <c r="B51" s="138"/>
      <c r="C51" s="159" t="s">
        <v>44</v>
      </c>
      <c r="D51" s="129">
        <v>1426372</v>
      </c>
      <c r="E51" s="200"/>
      <c r="F51" s="205">
        <v>0</v>
      </c>
      <c r="G51" s="129">
        <v>0</v>
      </c>
      <c r="H51" s="201">
        <v>0</v>
      </c>
      <c r="I51" s="205">
        <v>0</v>
      </c>
      <c r="J51" s="129">
        <v>0</v>
      </c>
      <c r="K51" s="201">
        <v>0</v>
      </c>
      <c r="L51" s="205">
        <v>0</v>
      </c>
      <c r="M51" s="129">
        <v>0</v>
      </c>
      <c r="N51" s="201">
        <v>0</v>
      </c>
    </row>
    <row r="52" spans="1:14" x14ac:dyDescent="0.25">
      <c r="A52" s="138">
        <f t="shared" si="0"/>
        <v>46</v>
      </c>
      <c r="B52" s="158"/>
      <c r="C52" s="160" t="s">
        <v>45</v>
      </c>
      <c r="D52" s="202">
        <v>0</v>
      </c>
      <c r="E52" s="198"/>
      <c r="F52" s="204">
        <v>0</v>
      </c>
      <c r="G52" s="197">
        <v>0</v>
      </c>
      <c r="H52" s="199">
        <v>0</v>
      </c>
      <c r="I52" s="204">
        <v>0</v>
      </c>
      <c r="J52" s="197">
        <v>0</v>
      </c>
      <c r="K52" s="199">
        <v>0</v>
      </c>
      <c r="L52" s="204">
        <v>0</v>
      </c>
      <c r="M52" s="197">
        <v>0</v>
      </c>
      <c r="N52" s="199">
        <v>0</v>
      </c>
    </row>
    <row r="53" spans="1:14" x14ac:dyDescent="0.25">
      <c r="A53" s="138">
        <f t="shared" si="0"/>
        <v>47</v>
      </c>
      <c r="B53" s="138" t="s">
        <v>47</v>
      </c>
      <c r="C53" s="159" t="s">
        <v>35</v>
      </c>
      <c r="D53" s="129">
        <v>239999</v>
      </c>
      <c r="E53" s="200"/>
      <c r="F53" s="205">
        <v>1</v>
      </c>
      <c r="G53" s="129">
        <v>239999</v>
      </c>
      <c r="H53" s="201">
        <v>6.7799999999999996E-3</v>
      </c>
      <c r="I53" s="205">
        <v>0</v>
      </c>
      <c r="J53" s="129">
        <v>0</v>
      </c>
      <c r="K53" s="201">
        <v>0</v>
      </c>
      <c r="L53" s="205">
        <v>1</v>
      </c>
      <c r="M53" s="129">
        <v>239999</v>
      </c>
      <c r="N53" s="201">
        <v>-5.62E-3</v>
      </c>
    </row>
    <row r="54" spans="1:14" x14ac:dyDescent="0.25">
      <c r="A54" s="138">
        <f t="shared" si="0"/>
        <v>48</v>
      </c>
      <c r="B54" s="138"/>
      <c r="C54" s="159" t="s">
        <v>36</v>
      </c>
      <c r="D54" s="129">
        <v>454151</v>
      </c>
      <c r="E54" s="200"/>
      <c r="F54" s="205">
        <v>1</v>
      </c>
      <c r="G54" s="129">
        <v>454151</v>
      </c>
      <c r="H54" s="201">
        <v>6.7799999999999996E-3</v>
      </c>
      <c r="I54" s="205">
        <v>0</v>
      </c>
      <c r="J54" s="129">
        <v>0</v>
      </c>
      <c r="K54" s="201">
        <v>0</v>
      </c>
      <c r="L54" s="205">
        <v>1</v>
      </c>
      <c r="M54" s="129">
        <v>454151</v>
      </c>
      <c r="N54" s="201">
        <v>-5.62E-3</v>
      </c>
    </row>
    <row r="55" spans="1:14" x14ac:dyDescent="0.25">
      <c r="A55" s="138">
        <f t="shared" si="0"/>
        <v>49</v>
      </c>
      <c r="B55" s="138"/>
      <c r="C55" s="159" t="s">
        <v>42</v>
      </c>
      <c r="D55" s="129">
        <v>230285</v>
      </c>
      <c r="E55" s="200"/>
      <c r="F55" s="205">
        <v>1</v>
      </c>
      <c r="G55" s="129">
        <v>230285</v>
      </c>
      <c r="H55" s="201">
        <v>6.7799999999999996E-3</v>
      </c>
      <c r="I55" s="205">
        <v>0</v>
      </c>
      <c r="J55" s="129">
        <v>0</v>
      </c>
      <c r="K55" s="201">
        <v>0</v>
      </c>
      <c r="L55" s="205">
        <v>1</v>
      </c>
      <c r="M55" s="129">
        <v>230285</v>
      </c>
      <c r="N55" s="201">
        <v>-5.62E-3</v>
      </c>
    </row>
    <row r="56" spans="1:14" x14ac:dyDescent="0.25">
      <c r="A56" s="138">
        <f t="shared" si="0"/>
        <v>50</v>
      </c>
      <c r="B56" s="138"/>
      <c r="C56" s="159" t="s">
        <v>43</v>
      </c>
      <c r="D56" s="129">
        <v>26942</v>
      </c>
      <c r="E56" s="200"/>
      <c r="F56" s="205">
        <v>1</v>
      </c>
      <c r="G56" s="129">
        <v>26942</v>
      </c>
      <c r="H56" s="201">
        <v>6.7799999999999996E-3</v>
      </c>
      <c r="I56" s="205">
        <v>0</v>
      </c>
      <c r="J56" s="129">
        <v>0</v>
      </c>
      <c r="K56" s="201">
        <v>0</v>
      </c>
      <c r="L56" s="205">
        <v>1</v>
      </c>
      <c r="M56" s="129">
        <v>26942</v>
      </c>
      <c r="N56" s="201">
        <v>-5.62E-3</v>
      </c>
    </row>
    <row r="57" spans="1:14" x14ac:dyDescent="0.25">
      <c r="A57" s="138">
        <f t="shared" si="0"/>
        <v>51</v>
      </c>
      <c r="B57" s="138"/>
      <c r="C57" s="159" t="s">
        <v>44</v>
      </c>
      <c r="D57" s="129">
        <v>0</v>
      </c>
      <c r="E57" s="200"/>
      <c r="F57" s="205">
        <v>1</v>
      </c>
      <c r="G57" s="129">
        <v>0</v>
      </c>
      <c r="H57" s="201">
        <v>6.7799999999999996E-3</v>
      </c>
      <c r="I57" s="205">
        <v>0</v>
      </c>
      <c r="J57" s="129">
        <v>0</v>
      </c>
      <c r="K57" s="201">
        <v>0</v>
      </c>
      <c r="L57" s="205">
        <v>1</v>
      </c>
      <c r="M57" s="129">
        <v>0</v>
      </c>
      <c r="N57" s="201">
        <v>-5.62E-3</v>
      </c>
    </row>
    <row r="58" spans="1:14" x14ac:dyDescent="0.25">
      <c r="A58" s="138">
        <f t="shared" si="0"/>
        <v>52</v>
      </c>
      <c r="B58" s="158"/>
      <c r="C58" s="160" t="s">
        <v>45</v>
      </c>
      <c r="D58" s="197">
        <v>0</v>
      </c>
      <c r="E58" s="198"/>
      <c r="F58" s="204">
        <v>1</v>
      </c>
      <c r="G58" s="197">
        <v>0</v>
      </c>
      <c r="H58" s="199">
        <v>6.7799999999999996E-3</v>
      </c>
      <c r="I58" s="204">
        <v>0</v>
      </c>
      <c r="J58" s="197">
        <v>0</v>
      </c>
      <c r="K58" s="199">
        <v>0</v>
      </c>
      <c r="L58" s="204">
        <v>1</v>
      </c>
      <c r="M58" s="197">
        <v>0</v>
      </c>
      <c r="N58" s="199">
        <v>-5.62E-3</v>
      </c>
    </row>
    <row r="59" spans="1:14" x14ac:dyDescent="0.25">
      <c r="A59" s="138">
        <f t="shared" si="0"/>
        <v>53</v>
      </c>
      <c r="B59" s="138" t="s">
        <v>48</v>
      </c>
      <c r="C59" s="159" t="s">
        <v>35</v>
      </c>
      <c r="D59" s="129">
        <v>160966</v>
      </c>
      <c r="E59" s="200"/>
      <c r="F59" s="205">
        <v>1</v>
      </c>
      <c r="G59" s="129">
        <v>160966</v>
      </c>
      <c r="H59" s="201">
        <v>6.7799999999999996E-3</v>
      </c>
      <c r="I59" s="205">
        <v>0</v>
      </c>
      <c r="J59" s="129">
        <v>0</v>
      </c>
      <c r="K59" s="201">
        <v>0</v>
      </c>
      <c r="L59" s="205">
        <v>1</v>
      </c>
      <c r="M59" s="129">
        <v>160966</v>
      </c>
      <c r="N59" s="201">
        <v>-5.62E-3</v>
      </c>
    </row>
    <row r="60" spans="1:14" x14ac:dyDescent="0.25">
      <c r="A60" s="138">
        <f t="shared" si="0"/>
        <v>54</v>
      </c>
      <c r="B60" s="138"/>
      <c r="C60" s="159" t="s">
        <v>36</v>
      </c>
      <c r="D60" s="129">
        <v>145741</v>
      </c>
      <c r="E60" s="200"/>
      <c r="F60" s="205">
        <v>1</v>
      </c>
      <c r="G60" s="129">
        <v>145741</v>
      </c>
      <c r="H60" s="201">
        <v>6.7799999999999996E-3</v>
      </c>
      <c r="I60" s="205">
        <v>0</v>
      </c>
      <c r="J60" s="129">
        <v>0</v>
      </c>
      <c r="K60" s="201">
        <v>0</v>
      </c>
      <c r="L60" s="205">
        <v>1</v>
      </c>
      <c r="M60" s="129">
        <v>145741</v>
      </c>
      <c r="N60" s="201">
        <v>-5.62E-3</v>
      </c>
    </row>
    <row r="61" spans="1:14" x14ac:dyDescent="0.25">
      <c r="A61" s="138">
        <f t="shared" si="0"/>
        <v>55</v>
      </c>
      <c r="B61" s="138"/>
      <c r="C61" s="159" t="s">
        <v>42</v>
      </c>
      <c r="D61" s="129">
        <v>0</v>
      </c>
      <c r="E61" s="200"/>
      <c r="F61" s="205">
        <v>1</v>
      </c>
      <c r="G61" s="129">
        <v>0</v>
      </c>
      <c r="H61" s="201">
        <v>6.7799999999999996E-3</v>
      </c>
      <c r="I61" s="205">
        <v>0</v>
      </c>
      <c r="J61" s="129">
        <v>0</v>
      </c>
      <c r="K61" s="201">
        <v>0</v>
      </c>
      <c r="L61" s="205">
        <v>1</v>
      </c>
      <c r="M61" s="129">
        <v>0</v>
      </c>
      <c r="N61" s="201">
        <v>-5.62E-3</v>
      </c>
    </row>
    <row r="62" spans="1:14" x14ac:dyDescent="0.25">
      <c r="A62" s="138">
        <f t="shared" si="0"/>
        <v>56</v>
      </c>
      <c r="B62" s="138"/>
      <c r="C62" s="159" t="s">
        <v>43</v>
      </c>
      <c r="D62" s="129">
        <v>0</v>
      </c>
      <c r="E62" s="200"/>
      <c r="F62" s="205">
        <v>1</v>
      </c>
      <c r="G62" s="129">
        <v>0</v>
      </c>
      <c r="H62" s="201">
        <v>6.7799999999999996E-3</v>
      </c>
      <c r="I62" s="205">
        <v>0</v>
      </c>
      <c r="J62" s="129">
        <v>0</v>
      </c>
      <c r="K62" s="201">
        <v>0</v>
      </c>
      <c r="L62" s="205">
        <v>1</v>
      </c>
      <c r="M62" s="129">
        <v>0</v>
      </c>
      <c r="N62" s="201">
        <v>-5.62E-3</v>
      </c>
    </row>
    <row r="63" spans="1:14" x14ac:dyDescent="0.25">
      <c r="A63" s="138">
        <f t="shared" si="0"/>
        <v>57</v>
      </c>
      <c r="B63" s="138"/>
      <c r="C63" s="159" t="s">
        <v>44</v>
      </c>
      <c r="D63" s="129">
        <v>0</v>
      </c>
      <c r="E63" s="200"/>
      <c r="F63" s="205">
        <v>1</v>
      </c>
      <c r="G63" s="129">
        <v>0</v>
      </c>
      <c r="H63" s="201">
        <v>6.7799999999999996E-3</v>
      </c>
      <c r="I63" s="205">
        <v>0</v>
      </c>
      <c r="J63" s="129">
        <v>0</v>
      </c>
      <c r="K63" s="201">
        <v>0</v>
      </c>
      <c r="L63" s="205">
        <v>1</v>
      </c>
      <c r="M63" s="129">
        <v>0</v>
      </c>
      <c r="N63" s="201">
        <v>-5.62E-3</v>
      </c>
    </row>
    <row r="64" spans="1:14" x14ac:dyDescent="0.25">
      <c r="A64" s="138">
        <f t="shared" si="0"/>
        <v>58</v>
      </c>
      <c r="B64" s="158"/>
      <c r="C64" s="160" t="s">
        <v>45</v>
      </c>
      <c r="D64" s="197">
        <v>0</v>
      </c>
      <c r="E64" s="198"/>
      <c r="F64" s="204">
        <v>1</v>
      </c>
      <c r="G64" s="197">
        <v>0</v>
      </c>
      <c r="H64" s="199">
        <v>6.7799999999999996E-3</v>
      </c>
      <c r="I64" s="204">
        <v>0</v>
      </c>
      <c r="J64" s="197">
        <v>0</v>
      </c>
      <c r="K64" s="199">
        <v>0</v>
      </c>
      <c r="L64" s="204">
        <v>1</v>
      </c>
      <c r="M64" s="197">
        <v>0</v>
      </c>
      <c r="N64" s="199">
        <v>-5.62E-3</v>
      </c>
    </row>
    <row r="65" spans="1:14" x14ac:dyDescent="0.25">
      <c r="A65" s="138">
        <f t="shared" si="0"/>
        <v>59</v>
      </c>
      <c r="B65" s="138" t="s">
        <v>49</v>
      </c>
      <c r="C65" s="159" t="s">
        <v>35</v>
      </c>
      <c r="D65" s="129">
        <v>861932</v>
      </c>
      <c r="E65" s="200"/>
      <c r="F65" s="205">
        <v>0</v>
      </c>
      <c r="G65" s="129">
        <v>0</v>
      </c>
      <c r="H65" s="201">
        <v>0</v>
      </c>
      <c r="I65" s="205">
        <v>0</v>
      </c>
      <c r="J65" s="129">
        <v>0</v>
      </c>
      <c r="K65" s="201">
        <v>0</v>
      </c>
      <c r="L65" s="205">
        <v>0</v>
      </c>
      <c r="M65" s="129">
        <v>0</v>
      </c>
      <c r="N65" s="201">
        <v>0</v>
      </c>
    </row>
    <row r="66" spans="1:14" x14ac:dyDescent="0.25">
      <c r="A66" s="138">
        <f t="shared" si="0"/>
        <v>60</v>
      </c>
      <c r="B66" s="138"/>
      <c r="C66" s="159" t="s">
        <v>36</v>
      </c>
      <c r="D66" s="129">
        <v>1453508</v>
      </c>
      <c r="E66" s="200"/>
      <c r="F66" s="205">
        <v>0</v>
      </c>
      <c r="G66" s="129">
        <v>0</v>
      </c>
      <c r="H66" s="201">
        <v>0</v>
      </c>
      <c r="I66" s="205">
        <v>0</v>
      </c>
      <c r="J66" s="129">
        <v>0</v>
      </c>
      <c r="K66" s="201">
        <v>0</v>
      </c>
      <c r="L66" s="205">
        <v>0</v>
      </c>
      <c r="M66" s="129">
        <v>0</v>
      </c>
      <c r="N66" s="201">
        <v>0</v>
      </c>
    </row>
    <row r="67" spans="1:14" x14ac:dyDescent="0.25">
      <c r="A67" s="138">
        <f t="shared" si="0"/>
        <v>61</v>
      </c>
      <c r="B67" s="138"/>
      <c r="C67" s="159" t="s">
        <v>42</v>
      </c>
      <c r="D67" s="129">
        <v>976710</v>
      </c>
      <c r="E67" s="200"/>
      <c r="F67" s="205">
        <v>0</v>
      </c>
      <c r="G67" s="129">
        <v>0</v>
      </c>
      <c r="H67" s="201">
        <v>0</v>
      </c>
      <c r="I67" s="205">
        <v>0</v>
      </c>
      <c r="J67" s="129">
        <v>0</v>
      </c>
      <c r="K67" s="201">
        <v>0</v>
      </c>
      <c r="L67" s="205">
        <v>0</v>
      </c>
      <c r="M67" s="129">
        <v>0</v>
      </c>
      <c r="N67" s="201">
        <v>0</v>
      </c>
    </row>
    <row r="68" spans="1:14" x14ac:dyDescent="0.25">
      <c r="A68" s="138">
        <f t="shared" si="0"/>
        <v>62</v>
      </c>
      <c r="B68" s="138"/>
      <c r="C68" s="159" t="s">
        <v>43</v>
      </c>
      <c r="D68" s="129">
        <v>3078834</v>
      </c>
      <c r="E68" s="200"/>
      <c r="F68" s="205">
        <v>0</v>
      </c>
      <c r="G68" s="129">
        <v>0</v>
      </c>
      <c r="H68" s="201">
        <v>0</v>
      </c>
      <c r="I68" s="205">
        <v>0</v>
      </c>
      <c r="J68" s="129">
        <v>0</v>
      </c>
      <c r="K68" s="201">
        <v>0</v>
      </c>
      <c r="L68" s="205">
        <v>0</v>
      </c>
      <c r="M68" s="129">
        <v>0</v>
      </c>
      <c r="N68" s="201">
        <v>0</v>
      </c>
    </row>
    <row r="69" spans="1:14" x14ac:dyDescent="0.25">
      <c r="A69" s="138">
        <f t="shared" si="0"/>
        <v>63</v>
      </c>
      <c r="B69" s="138"/>
      <c r="C69" s="159" t="s">
        <v>44</v>
      </c>
      <c r="D69" s="129">
        <v>1269411</v>
      </c>
      <c r="E69" s="200"/>
      <c r="F69" s="205">
        <v>0</v>
      </c>
      <c r="G69" s="129">
        <v>0</v>
      </c>
      <c r="H69" s="201">
        <v>0</v>
      </c>
      <c r="I69" s="205">
        <v>0</v>
      </c>
      <c r="J69" s="129">
        <v>0</v>
      </c>
      <c r="K69" s="201">
        <v>0</v>
      </c>
      <c r="L69" s="205">
        <v>0</v>
      </c>
      <c r="M69" s="129">
        <v>0</v>
      </c>
      <c r="N69" s="201">
        <v>0</v>
      </c>
    </row>
    <row r="70" spans="1:14" x14ac:dyDescent="0.25">
      <c r="A70" s="138">
        <f t="shared" si="0"/>
        <v>64</v>
      </c>
      <c r="B70" s="158"/>
      <c r="C70" s="160" t="s">
        <v>45</v>
      </c>
      <c r="D70" s="197">
        <v>0</v>
      </c>
      <c r="E70" s="198"/>
      <c r="F70" s="204">
        <v>0</v>
      </c>
      <c r="G70" s="197">
        <v>0</v>
      </c>
      <c r="H70" s="199">
        <v>0</v>
      </c>
      <c r="I70" s="204">
        <v>0</v>
      </c>
      <c r="J70" s="197">
        <v>0</v>
      </c>
      <c r="K70" s="199">
        <v>0</v>
      </c>
      <c r="L70" s="204">
        <v>0</v>
      </c>
      <c r="M70" s="197">
        <v>0</v>
      </c>
      <c r="N70" s="199">
        <v>0</v>
      </c>
    </row>
    <row r="71" spans="1:14" x14ac:dyDescent="0.25">
      <c r="A71" s="138">
        <f t="shared" si="0"/>
        <v>65</v>
      </c>
      <c r="B71" s="158" t="s">
        <v>50</v>
      </c>
      <c r="C71" s="158"/>
      <c r="D71" s="197">
        <v>0</v>
      </c>
      <c r="E71" s="198"/>
      <c r="F71" s="204">
        <v>0</v>
      </c>
      <c r="G71" s="197">
        <v>0</v>
      </c>
      <c r="H71" s="199">
        <v>0</v>
      </c>
      <c r="I71" s="204">
        <v>0</v>
      </c>
      <c r="J71" s="197">
        <v>0</v>
      </c>
      <c r="K71" s="199">
        <v>0</v>
      </c>
      <c r="L71" s="204">
        <v>0</v>
      </c>
      <c r="M71" s="197">
        <v>0</v>
      </c>
      <c r="N71" s="199">
        <v>0</v>
      </c>
    </row>
    <row r="72" spans="1:14" x14ac:dyDescent="0.25">
      <c r="A72" s="138">
        <f t="shared" ref="A72:A80" si="1">+A71+1</f>
        <v>66</v>
      </c>
      <c r="B72" s="155" t="s">
        <v>51</v>
      </c>
      <c r="C72" s="155"/>
      <c r="D72" s="197">
        <v>0</v>
      </c>
      <c r="E72" s="198"/>
      <c r="F72" s="204">
        <v>0</v>
      </c>
      <c r="G72" s="197">
        <v>0</v>
      </c>
      <c r="H72" s="199">
        <v>0</v>
      </c>
      <c r="I72" s="204">
        <v>0</v>
      </c>
      <c r="J72" s="197">
        <v>0</v>
      </c>
      <c r="K72" s="199">
        <v>0</v>
      </c>
      <c r="L72" s="204">
        <v>0</v>
      </c>
      <c r="M72" s="197">
        <v>0</v>
      </c>
      <c r="N72" s="199">
        <v>0</v>
      </c>
    </row>
    <row r="73" spans="1:14" x14ac:dyDescent="0.25">
      <c r="A73" s="138">
        <f t="shared" si="1"/>
        <v>67</v>
      </c>
      <c r="B73" s="155" t="s">
        <v>52</v>
      </c>
      <c r="C73" s="155"/>
      <c r="D73" s="197"/>
      <c r="E73" s="198"/>
      <c r="F73" s="204"/>
      <c r="G73" s="197"/>
      <c r="H73" s="199"/>
      <c r="I73" s="204"/>
      <c r="J73" s="197"/>
      <c r="K73" s="199"/>
      <c r="L73" s="204"/>
      <c r="M73" s="197"/>
      <c r="N73" s="199"/>
    </row>
    <row r="74" spans="1:14" x14ac:dyDescent="0.25">
      <c r="A74" s="138">
        <f t="shared" si="1"/>
        <v>68</v>
      </c>
      <c r="F74" s="206"/>
      <c r="H74" s="131"/>
      <c r="K74" s="131"/>
      <c r="N74" s="131"/>
    </row>
    <row r="75" spans="1:14" x14ac:dyDescent="0.25">
      <c r="A75" s="138">
        <f t="shared" si="1"/>
        <v>69</v>
      </c>
      <c r="B75" s="125" t="s">
        <v>53</v>
      </c>
      <c r="D75" s="207">
        <v>101085884.30000001</v>
      </c>
      <c r="F75" s="206"/>
      <c r="G75" s="207">
        <v>83846573.300000012</v>
      </c>
      <c r="H75" s="131">
        <v>6.7799999999999996E-3</v>
      </c>
      <c r="J75" s="207">
        <v>82588489.300000012</v>
      </c>
      <c r="K75" s="131">
        <v>-1.609E-2</v>
      </c>
      <c r="M75" s="207">
        <v>1258084</v>
      </c>
      <c r="N75" s="131">
        <v>-5.62E-3</v>
      </c>
    </row>
    <row r="76" spans="1:14" x14ac:dyDescent="0.25">
      <c r="A76" s="138">
        <f t="shared" si="1"/>
        <v>70</v>
      </c>
      <c r="D76" s="178">
        <v>0</v>
      </c>
      <c r="F76" s="206"/>
    </row>
    <row r="77" spans="1:14" ht="15.75" thickBot="1" x14ac:dyDescent="0.3">
      <c r="A77" s="138">
        <f t="shared" si="1"/>
        <v>71</v>
      </c>
      <c r="B77" s="166" t="s">
        <v>54</v>
      </c>
      <c r="F77" s="206"/>
    </row>
    <row r="78" spans="1:14" ht="15.75" thickBot="1" x14ac:dyDescent="0.3">
      <c r="A78" s="138">
        <f t="shared" si="1"/>
        <v>72</v>
      </c>
      <c r="B78" s="177" t="s">
        <v>55</v>
      </c>
      <c r="C78" s="169"/>
      <c r="D78" s="171"/>
      <c r="E78" s="171"/>
      <c r="F78" s="203" t="s">
        <v>72</v>
      </c>
      <c r="G78" s="171"/>
      <c r="H78" s="171"/>
      <c r="I78" s="203" t="s">
        <v>73</v>
      </c>
      <c r="J78" s="171"/>
      <c r="K78" s="171"/>
      <c r="L78" s="203" t="s">
        <v>74</v>
      </c>
      <c r="M78" s="171"/>
      <c r="N78" s="171"/>
    </row>
    <row r="79" spans="1:14" ht="15.75" thickBot="1" x14ac:dyDescent="0.3">
      <c r="A79" s="138">
        <f t="shared" si="1"/>
        <v>73</v>
      </c>
      <c r="B79" s="166" t="s">
        <v>56</v>
      </c>
      <c r="F79" s="206"/>
    </row>
    <row r="80" spans="1:14" ht="15.75" thickBot="1" x14ac:dyDescent="0.3">
      <c r="A80" s="138">
        <f t="shared" si="1"/>
        <v>74</v>
      </c>
      <c r="B80" s="167" t="s">
        <v>57</v>
      </c>
      <c r="C80" s="169"/>
      <c r="D80" s="171"/>
      <c r="E80" s="171"/>
      <c r="F80" s="203" t="s">
        <v>75</v>
      </c>
      <c r="G80" s="171"/>
      <c r="H80" s="171"/>
      <c r="I80" s="203" t="s">
        <v>75</v>
      </c>
      <c r="J80" s="171"/>
      <c r="K80" s="171"/>
      <c r="L80" s="203" t="s">
        <v>75</v>
      </c>
      <c r="M80" s="171"/>
      <c r="N80" s="171"/>
    </row>
    <row r="81" spans="1:6" x14ac:dyDescent="0.25">
      <c r="A81" s="126"/>
      <c r="F81" s="206"/>
    </row>
    <row r="82" spans="1:6" x14ac:dyDescent="0.25">
      <c r="A82" s="126"/>
      <c r="F82" s="206"/>
    </row>
  </sheetData>
  <pageMargins left="0.7" right="0.7" top="0.75" bottom="0.75" header="0.3" footer="0.3"/>
  <pageSetup scale="50" fitToHeight="0" orientation="portrait" horizontalDpi="300" verticalDpi="300" r:id="rId1"/>
  <headerFooter>
    <oddHeader xml:space="preserve">&amp;RNWN WUTC Advice 20-9
Exhibit A - Supporting Materials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6"/>
  <sheetViews>
    <sheetView showGridLines="0" zoomScale="90" zoomScaleNormal="90" workbookViewId="0">
      <selection activeCell="L17" sqref="L17"/>
    </sheetView>
  </sheetViews>
  <sheetFormatPr defaultColWidth="8" defaultRowHeight="15" x14ac:dyDescent="0.25"/>
  <cols>
    <col min="1" max="1" width="5.85546875" style="121" customWidth="1"/>
    <col min="2" max="2" width="15.28515625" style="125" customWidth="1"/>
    <col min="3" max="3" width="8" style="125"/>
    <col min="4" max="4" width="14.140625" style="125" bestFit="1" customWidth="1"/>
    <col min="5" max="5" width="11.42578125" style="125" customWidth="1"/>
    <col min="6" max="6" width="11.7109375" style="125" customWidth="1"/>
    <col min="7" max="7" width="11.5703125" style="125" customWidth="1"/>
    <col min="8" max="8" width="10.140625" style="125" customWidth="1"/>
    <col min="9" max="9" width="12.7109375" style="125" customWidth="1"/>
    <col min="10" max="10" width="19" style="140" customWidth="1" collapsed="1"/>
    <col min="11" max="11" width="19" style="140" customWidth="1"/>
    <col min="12" max="12" width="19" style="125" customWidth="1"/>
    <col min="13" max="16384" width="8" style="121"/>
  </cols>
  <sheetData>
    <row r="1" spans="1:12" x14ac:dyDescent="0.25">
      <c r="A1" s="139" t="s">
        <v>0</v>
      </c>
    </row>
    <row r="2" spans="1:12" x14ac:dyDescent="0.25">
      <c r="A2" s="139" t="s">
        <v>1</v>
      </c>
      <c r="L2" s="212"/>
    </row>
    <row r="3" spans="1:12" x14ac:dyDescent="0.25">
      <c r="A3" s="139" t="s">
        <v>287</v>
      </c>
      <c r="I3" s="212"/>
      <c r="J3" s="210"/>
      <c r="K3" s="214"/>
      <c r="L3" s="214"/>
    </row>
    <row r="4" spans="1:12" x14ac:dyDescent="0.25">
      <c r="A4" s="139" t="s">
        <v>162</v>
      </c>
      <c r="K4" s="214"/>
      <c r="L4" s="140"/>
    </row>
    <row r="5" spans="1:12" x14ac:dyDescent="0.25">
      <c r="A5" s="215" t="s">
        <v>163</v>
      </c>
      <c r="G5" s="216"/>
      <c r="H5" s="216"/>
      <c r="I5" s="216"/>
      <c r="J5" s="218"/>
      <c r="K5" s="219"/>
      <c r="L5" s="217"/>
    </row>
    <row r="6" spans="1:12" ht="15.75" thickBot="1" x14ac:dyDescent="0.3">
      <c r="I6" s="121"/>
      <c r="J6" s="218"/>
      <c r="K6" s="219"/>
      <c r="L6" s="217"/>
    </row>
    <row r="7" spans="1:12" x14ac:dyDescent="0.25">
      <c r="A7" s="126">
        <v>1</v>
      </c>
      <c r="D7" s="137" t="s">
        <v>60</v>
      </c>
      <c r="F7" s="220" t="s">
        <v>164</v>
      </c>
      <c r="H7" s="137" t="s">
        <v>165</v>
      </c>
      <c r="I7" s="220"/>
      <c r="J7" s="221" t="s">
        <v>166</v>
      </c>
      <c r="K7" s="221" t="s">
        <v>166</v>
      </c>
      <c r="L7" s="222" t="s">
        <v>166</v>
      </c>
    </row>
    <row r="8" spans="1:12" x14ac:dyDescent="0.25">
      <c r="A8" s="126">
        <f t="shared" ref="A8:A71" si="0">+A7+1</f>
        <v>2</v>
      </c>
      <c r="D8" s="137" t="s">
        <v>167</v>
      </c>
      <c r="E8" s="220"/>
      <c r="F8" s="220" t="s">
        <v>168</v>
      </c>
      <c r="G8" s="137" t="s">
        <v>169</v>
      </c>
      <c r="H8" s="221">
        <v>43770</v>
      </c>
      <c r="I8" s="220">
        <v>43770</v>
      </c>
      <c r="J8" s="221">
        <v>44136</v>
      </c>
      <c r="K8" s="221">
        <v>44136</v>
      </c>
      <c r="L8" s="223">
        <v>44136</v>
      </c>
    </row>
    <row r="9" spans="1:12" x14ac:dyDescent="0.25">
      <c r="A9" s="126">
        <f t="shared" si="0"/>
        <v>3</v>
      </c>
      <c r="D9" s="137" t="s">
        <v>5</v>
      </c>
      <c r="E9" s="137" t="s">
        <v>170</v>
      </c>
      <c r="F9" s="137" t="s">
        <v>171</v>
      </c>
      <c r="G9" s="137" t="s">
        <v>171</v>
      </c>
      <c r="H9" s="137" t="s">
        <v>2</v>
      </c>
      <c r="I9" s="137" t="s">
        <v>165</v>
      </c>
      <c r="J9" s="208" t="s">
        <v>172</v>
      </c>
      <c r="K9" s="208" t="s">
        <v>172</v>
      </c>
      <c r="L9" s="224" t="s">
        <v>172</v>
      </c>
    </row>
    <row r="10" spans="1:12" s="146" customFormat="1" ht="15.75" thickBot="1" x14ac:dyDescent="0.3">
      <c r="A10" s="126">
        <f t="shared" si="0"/>
        <v>4</v>
      </c>
      <c r="B10" s="125"/>
      <c r="C10" s="125"/>
      <c r="D10" s="187" t="s">
        <v>10</v>
      </c>
      <c r="E10" s="187" t="s">
        <v>17</v>
      </c>
      <c r="F10" s="187" t="s">
        <v>173</v>
      </c>
      <c r="G10" s="187" t="s">
        <v>12</v>
      </c>
      <c r="H10" s="187" t="s">
        <v>174</v>
      </c>
      <c r="I10" s="187" t="s">
        <v>175</v>
      </c>
      <c r="J10" s="225" t="s">
        <v>174</v>
      </c>
      <c r="K10" s="209" t="s">
        <v>175</v>
      </c>
      <c r="L10" s="226" t="s">
        <v>176</v>
      </c>
    </row>
    <row r="11" spans="1:12" s="146" customFormat="1" x14ac:dyDescent="0.25">
      <c r="A11" s="126">
        <f t="shared" si="0"/>
        <v>5</v>
      </c>
      <c r="B11" s="125"/>
      <c r="C11" s="125"/>
      <c r="D11" s="148"/>
      <c r="E11" s="148"/>
      <c r="F11" s="148"/>
      <c r="G11" s="148"/>
      <c r="H11" s="148"/>
      <c r="I11" s="143" t="s">
        <v>177</v>
      </c>
      <c r="J11" s="142"/>
      <c r="K11" s="227" t="s">
        <v>178</v>
      </c>
      <c r="L11" s="228"/>
    </row>
    <row r="12" spans="1:12" s="146" customFormat="1" x14ac:dyDescent="0.25">
      <c r="A12" s="126">
        <f t="shared" si="0"/>
        <v>6</v>
      </c>
      <c r="B12" s="152" t="s">
        <v>16</v>
      </c>
      <c r="C12" s="152" t="s">
        <v>17</v>
      </c>
      <c r="D12" s="153" t="s">
        <v>18</v>
      </c>
      <c r="E12" s="153" t="s">
        <v>19</v>
      </c>
      <c r="F12" s="153" t="s">
        <v>20</v>
      </c>
      <c r="G12" s="153" t="s">
        <v>21</v>
      </c>
      <c r="H12" s="153" t="s">
        <v>22</v>
      </c>
      <c r="I12" s="153" t="s">
        <v>70</v>
      </c>
      <c r="J12" s="154" t="s">
        <v>26</v>
      </c>
      <c r="K12" s="154" t="s">
        <v>27</v>
      </c>
      <c r="L12" s="229" t="s">
        <v>28</v>
      </c>
    </row>
    <row r="13" spans="1:12" x14ac:dyDescent="0.25">
      <c r="A13" s="126">
        <f t="shared" si="0"/>
        <v>7</v>
      </c>
      <c r="B13" s="155" t="s">
        <v>29</v>
      </c>
      <c r="C13" s="155"/>
      <c r="D13" s="197">
        <v>218577.4</v>
      </c>
      <c r="E13" s="230" t="s">
        <v>9</v>
      </c>
      <c r="F13" s="231">
        <v>20</v>
      </c>
      <c r="G13" s="236">
        <v>5.5</v>
      </c>
      <c r="H13" s="232">
        <v>1.0488600000000001</v>
      </c>
      <c r="I13" s="233">
        <v>26.48</v>
      </c>
      <c r="J13" s="234">
        <v>1.0841000000000001</v>
      </c>
      <c r="K13" s="236">
        <v>27.18</v>
      </c>
      <c r="L13" s="235">
        <v>2.5999999999999999E-2</v>
      </c>
    </row>
    <row r="14" spans="1:12" x14ac:dyDescent="0.25">
      <c r="A14" s="126">
        <f t="shared" si="0"/>
        <v>8</v>
      </c>
      <c r="B14" s="155" t="s">
        <v>30</v>
      </c>
      <c r="C14" s="155"/>
      <c r="D14" s="197">
        <v>38726</v>
      </c>
      <c r="E14" s="230" t="s">
        <v>9</v>
      </c>
      <c r="F14" s="231">
        <v>92</v>
      </c>
      <c r="G14" s="236">
        <v>7</v>
      </c>
      <c r="H14" s="232">
        <v>1.0947099999999996</v>
      </c>
      <c r="I14" s="233">
        <v>107.71</v>
      </c>
      <c r="J14" s="234">
        <v>1.1299499999999996</v>
      </c>
      <c r="K14" s="236">
        <v>110.96</v>
      </c>
      <c r="L14" s="235">
        <v>0.03</v>
      </c>
    </row>
    <row r="15" spans="1:12" x14ac:dyDescent="0.25">
      <c r="A15" s="126">
        <f t="shared" si="0"/>
        <v>9</v>
      </c>
      <c r="B15" s="155" t="s">
        <v>31</v>
      </c>
      <c r="C15" s="155"/>
      <c r="D15" s="197">
        <v>55009539.100000001</v>
      </c>
      <c r="E15" s="230" t="s">
        <v>9</v>
      </c>
      <c r="F15" s="231">
        <v>57</v>
      </c>
      <c r="G15" s="236">
        <v>8</v>
      </c>
      <c r="H15" s="232">
        <v>0.81020999999999987</v>
      </c>
      <c r="I15" s="233">
        <v>54.18</v>
      </c>
      <c r="J15" s="234">
        <v>0.84544999999999992</v>
      </c>
      <c r="K15" s="236">
        <v>56.19</v>
      </c>
      <c r="L15" s="235">
        <v>3.6999999999999998E-2</v>
      </c>
    </row>
    <row r="16" spans="1:12" x14ac:dyDescent="0.25">
      <c r="A16" s="126">
        <f t="shared" si="0"/>
        <v>10</v>
      </c>
      <c r="B16" s="155" t="s">
        <v>32</v>
      </c>
      <c r="C16" s="155"/>
      <c r="D16" s="197">
        <v>18385904.899999999</v>
      </c>
      <c r="E16" s="230" t="s">
        <v>9</v>
      </c>
      <c r="F16" s="231">
        <v>242</v>
      </c>
      <c r="G16" s="236">
        <v>22</v>
      </c>
      <c r="H16" s="232">
        <v>0.79219000000000017</v>
      </c>
      <c r="I16" s="233">
        <v>213.71</v>
      </c>
      <c r="J16" s="234">
        <v>0.82743000000000022</v>
      </c>
      <c r="K16" s="236">
        <v>222.24</v>
      </c>
      <c r="L16" s="235">
        <v>0.04</v>
      </c>
    </row>
    <row r="17" spans="1:12" x14ac:dyDescent="0.25">
      <c r="A17" s="126">
        <f t="shared" si="0"/>
        <v>11</v>
      </c>
      <c r="B17" s="155" t="s">
        <v>33</v>
      </c>
      <c r="C17" s="155"/>
      <c r="D17" s="197">
        <v>263842</v>
      </c>
      <c r="E17" s="230" t="s">
        <v>9</v>
      </c>
      <c r="F17" s="231">
        <v>916</v>
      </c>
      <c r="G17" s="236">
        <v>22</v>
      </c>
      <c r="H17" s="232">
        <v>0.76294999999999957</v>
      </c>
      <c r="I17" s="233">
        <v>720.86</v>
      </c>
      <c r="J17" s="234">
        <v>0.79818999999999962</v>
      </c>
      <c r="K17" s="236">
        <v>753.14</v>
      </c>
      <c r="L17" s="235">
        <v>4.4999999999999998E-2</v>
      </c>
    </row>
    <row r="18" spans="1:12" x14ac:dyDescent="0.25">
      <c r="A18" s="126">
        <f t="shared" si="0"/>
        <v>12</v>
      </c>
      <c r="B18" s="158">
        <v>27</v>
      </c>
      <c r="C18" s="158"/>
      <c r="D18" s="197">
        <v>591910</v>
      </c>
      <c r="E18" s="230" t="s">
        <v>9</v>
      </c>
      <c r="F18" s="231">
        <v>65</v>
      </c>
      <c r="G18" s="236">
        <v>9</v>
      </c>
      <c r="H18" s="232">
        <v>0.58290999999999971</v>
      </c>
      <c r="I18" s="233">
        <v>46.89</v>
      </c>
      <c r="J18" s="234">
        <v>0.61814999999999976</v>
      </c>
      <c r="K18" s="236">
        <v>49.18</v>
      </c>
      <c r="L18" s="235">
        <v>4.9000000000000002E-2</v>
      </c>
    </row>
    <row r="19" spans="1:12" x14ac:dyDescent="0.25">
      <c r="A19" s="126">
        <f t="shared" si="0"/>
        <v>13</v>
      </c>
      <c r="B19" s="138" t="s">
        <v>34</v>
      </c>
      <c r="C19" s="159" t="s">
        <v>35</v>
      </c>
      <c r="D19" s="129">
        <v>1992236.2</v>
      </c>
      <c r="E19" s="238">
        <v>2000</v>
      </c>
      <c r="F19" s="239">
        <v>3745</v>
      </c>
      <c r="G19" s="241">
        <v>250</v>
      </c>
      <c r="H19" s="130">
        <v>0.57634000000000019</v>
      </c>
      <c r="I19" s="132"/>
      <c r="J19" s="135">
        <v>0.62107000000000023</v>
      </c>
      <c r="K19" s="241"/>
      <c r="L19" s="240"/>
    </row>
    <row r="20" spans="1:12" x14ac:dyDescent="0.25">
      <c r="A20" s="126">
        <f t="shared" si="0"/>
        <v>14</v>
      </c>
      <c r="B20" s="138"/>
      <c r="C20" s="159" t="s">
        <v>36</v>
      </c>
      <c r="D20" s="129">
        <v>2142067.7000000002</v>
      </c>
      <c r="E20" s="238" t="s">
        <v>179</v>
      </c>
      <c r="F20" s="239"/>
      <c r="G20" s="241"/>
      <c r="H20" s="130">
        <v>0.53271000000000002</v>
      </c>
      <c r="I20" s="132"/>
      <c r="J20" s="135">
        <v>0.57744000000000006</v>
      </c>
      <c r="K20" s="241"/>
      <c r="L20" s="240"/>
    </row>
    <row r="21" spans="1:12" x14ac:dyDescent="0.25">
      <c r="A21" s="126">
        <f t="shared" si="0"/>
        <v>15</v>
      </c>
      <c r="B21" s="158"/>
      <c r="C21" s="242" t="s">
        <v>180</v>
      </c>
      <c r="D21" s="243"/>
      <c r="E21" s="244"/>
      <c r="F21" s="245"/>
      <c r="G21" s="251"/>
      <c r="H21" s="246"/>
      <c r="I21" s="247">
        <v>2332.2600000000002</v>
      </c>
      <c r="J21" s="248"/>
      <c r="K21" s="251">
        <v>2499.77</v>
      </c>
      <c r="L21" s="249">
        <v>7.1999999999999995E-2</v>
      </c>
    </row>
    <row r="22" spans="1:12" x14ac:dyDescent="0.25">
      <c r="A22" s="126">
        <f t="shared" si="0"/>
        <v>16</v>
      </c>
      <c r="B22" s="138" t="s">
        <v>37</v>
      </c>
      <c r="C22" s="159" t="s">
        <v>35</v>
      </c>
      <c r="D22" s="129">
        <v>0</v>
      </c>
      <c r="E22" s="238">
        <v>2000</v>
      </c>
      <c r="F22" s="239">
        <v>0</v>
      </c>
      <c r="G22" s="241">
        <v>250</v>
      </c>
      <c r="H22" s="130">
        <v>0.59162000000000003</v>
      </c>
      <c r="I22" s="132"/>
      <c r="J22" s="135">
        <v>0.62787000000000004</v>
      </c>
      <c r="K22" s="241"/>
      <c r="L22" s="240"/>
    </row>
    <row r="23" spans="1:12" x14ac:dyDescent="0.25">
      <c r="A23" s="126">
        <f t="shared" si="0"/>
        <v>17</v>
      </c>
      <c r="B23" s="138"/>
      <c r="C23" s="159" t="s">
        <v>36</v>
      </c>
      <c r="D23" s="129">
        <v>0</v>
      </c>
      <c r="E23" s="238" t="s">
        <v>179</v>
      </c>
      <c r="F23" s="253"/>
      <c r="G23" s="281"/>
      <c r="H23" s="130">
        <v>0.54839999999999989</v>
      </c>
      <c r="I23" s="132"/>
      <c r="J23" s="135">
        <v>0.58464999999999989</v>
      </c>
      <c r="K23" s="241"/>
      <c r="L23" s="240"/>
    </row>
    <row r="24" spans="1:12" x14ac:dyDescent="0.25">
      <c r="A24" s="126">
        <f>+A22+1</f>
        <v>17</v>
      </c>
      <c r="B24" s="158"/>
      <c r="C24" s="242" t="s">
        <v>180</v>
      </c>
      <c r="D24" s="243"/>
      <c r="E24" s="244"/>
      <c r="F24" s="245"/>
      <c r="G24" s="251"/>
      <c r="H24" s="246"/>
      <c r="I24" s="247">
        <v>250</v>
      </c>
      <c r="J24" s="248"/>
      <c r="K24" s="251">
        <v>250</v>
      </c>
      <c r="L24" s="250">
        <v>0</v>
      </c>
    </row>
    <row r="25" spans="1:12" x14ac:dyDescent="0.25">
      <c r="A25" s="126">
        <f t="shared" si="0"/>
        <v>18</v>
      </c>
      <c r="B25" s="138" t="s">
        <v>38</v>
      </c>
      <c r="C25" s="159" t="s">
        <v>35</v>
      </c>
      <c r="D25" s="129">
        <v>169264</v>
      </c>
      <c r="E25" s="238">
        <v>2000</v>
      </c>
      <c r="F25" s="239">
        <v>4482</v>
      </c>
      <c r="G25" s="241">
        <v>500</v>
      </c>
      <c r="H25" s="130">
        <v>0.32489000000000001</v>
      </c>
      <c r="I25" s="132"/>
      <c r="J25" s="135">
        <v>0.32489000000000001</v>
      </c>
      <c r="K25" s="241"/>
      <c r="L25" s="240"/>
    </row>
    <row r="26" spans="1:12" x14ac:dyDescent="0.25">
      <c r="A26" s="126">
        <f t="shared" si="0"/>
        <v>19</v>
      </c>
      <c r="B26" s="138"/>
      <c r="C26" s="159" t="s">
        <v>36</v>
      </c>
      <c r="D26" s="129">
        <v>260994</v>
      </c>
      <c r="E26" s="238" t="s">
        <v>179</v>
      </c>
      <c r="F26" s="239"/>
      <c r="G26" s="241"/>
      <c r="H26" s="130">
        <v>0.28625000000000006</v>
      </c>
      <c r="I26" s="132"/>
      <c r="J26" s="135">
        <v>0.28625000000000006</v>
      </c>
      <c r="K26" s="241"/>
      <c r="L26" s="240"/>
    </row>
    <row r="27" spans="1:12" x14ac:dyDescent="0.25">
      <c r="A27" s="126">
        <f t="shared" si="0"/>
        <v>20</v>
      </c>
      <c r="B27" s="158"/>
      <c r="C27" s="242" t="s">
        <v>180</v>
      </c>
      <c r="D27" s="243"/>
      <c r="E27" s="244"/>
      <c r="F27" s="245"/>
      <c r="G27" s="251"/>
      <c r="H27" s="246"/>
      <c r="I27" s="247">
        <v>1860.25</v>
      </c>
      <c r="J27" s="248"/>
      <c r="K27" s="251">
        <v>1860.25</v>
      </c>
      <c r="L27" s="250">
        <v>0</v>
      </c>
    </row>
    <row r="28" spans="1:12" x14ac:dyDescent="0.25">
      <c r="A28" s="126">
        <f t="shared" si="0"/>
        <v>21</v>
      </c>
      <c r="B28" s="138" t="s">
        <v>39</v>
      </c>
      <c r="C28" s="159" t="s">
        <v>35</v>
      </c>
      <c r="D28" s="129">
        <v>399967</v>
      </c>
      <c r="E28" s="238">
        <v>2000</v>
      </c>
      <c r="F28" s="239">
        <v>4770</v>
      </c>
      <c r="G28" s="241">
        <v>250</v>
      </c>
      <c r="H28" s="130">
        <v>0.53622000000000025</v>
      </c>
      <c r="I28" s="132"/>
      <c r="J28" s="135">
        <v>0.5809500000000003</v>
      </c>
      <c r="K28" s="241"/>
      <c r="L28" s="240"/>
    </row>
    <row r="29" spans="1:12" x14ac:dyDescent="0.25">
      <c r="A29" s="126">
        <f t="shared" si="0"/>
        <v>22</v>
      </c>
      <c r="B29" s="138"/>
      <c r="C29" s="159" t="s">
        <v>36</v>
      </c>
      <c r="D29" s="129">
        <v>630361</v>
      </c>
      <c r="E29" s="238" t="s">
        <v>179</v>
      </c>
      <c r="F29" s="253"/>
      <c r="G29" s="281"/>
      <c r="H29" s="130">
        <v>0.49735999999999991</v>
      </c>
      <c r="I29" s="132"/>
      <c r="J29" s="135">
        <v>0.54208999999999996</v>
      </c>
      <c r="K29" s="241"/>
      <c r="L29" s="240"/>
    </row>
    <row r="30" spans="1:12" x14ac:dyDescent="0.25">
      <c r="A30" s="126">
        <f t="shared" si="0"/>
        <v>23</v>
      </c>
      <c r="B30" s="158"/>
      <c r="C30" s="242" t="s">
        <v>180</v>
      </c>
      <c r="D30" s="243"/>
      <c r="E30" s="244"/>
      <c r="F30" s="245"/>
      <c r="G30" s="251"/>
      <c r="H30" s="246"/>
      <c r="I30" s="247">
        <v>2700.13</v>
      </c>
      <c r="J30" s="248"/>
      <c r="K30" s="251">
        <v>2913.49</v>
      </c>
      <c r="L30" s="250">
        <v>7.9000000000000001E-2</v>
      </c>
    </row>
    <row r="31" spans="1:12" x14ac:dyDescent="0.25">
      <c r="A31" s="126">
        <f t="shared" si="0"/>
        <v>24</v>
      </c>
      <c r="B31" s="138" t="s">
        <v>40</v>
      </c>
      <c r="C31" s="159" t="s">
        <v>35</v>
      </c>
      <c r="D31" s="129">
        <v>0</v>
      </c>
      <c r="E31" s="238">
        <v>2000</v>
      </c>
      <c r="F31" s="239">
        <v>0</v>
      </c>
      <c r="G31" s="241">
        <v>250</v>
      </c>
      <c r="H31" s="130">
        <v>0.55420000000000003</v>
      </c>
      <c r="I31" s="132"/>
      <c r="J31" s="135">
        <v>0.59045000000000003</v>
      </c>
      <c r="K31" s="241"/>
      <c r="L31" s="240"/>
    </row>
    <row r="32" spans="1:12" x14ac:dyDescent="0.25">
      <c r="A32" s="126">
        <f t="shared" si="0"/>
        <v>25</v>
      </c>
      <c r="B32" s="138"/>
      <c r="C32" s="159" t="s">
        <v>36</v>
      </c>
      <c r="D32" s="129">
        <v>0</v>
      </c>
      <c r="E32" s="238" t="s">
        <v>179</v>
      </c>
      <c r="F32" s="239"/>
      <c r="G32" s="241"/>
      <c r="H32" s="130">
        <v>0.51542999999999994</v>
      </c>
      <c r="I32" s="132"/>
      <c r="J32" s="135">
        <v>0.55167999999999995</v>
      </c>
      <c r="K32" s="241"/>
      <c r="L32" s="240"/>
    </row>
    <row r="33" spans="1:12" x14ac:dyDescent="0.25">
      <c r="A33" s="126">
        <f t="shared" si="0"/>
        <v>26</v>
      </c>
      <c r="B33" s="158"/>
      <c r="C33" s="242" t="s">
        <v>180</v>
      </c>
      <c r="D33" s="243"/>
      <c r="E33" s="244"/>
      <c r="F33" s="245"/>
      <c r="G33" s="251"/>
      <c r="H33" s="246"/>
      <c r="I33" s="247">
        <v>250</v>
      </c>
      <c r="J33" s="248"/>
      <c r="K33" s="251">
        <v>250</v>
      </c>
      <c r="L33" s="250">
        <v>0</v>
      </c>
    </row>
    <row r="34" spans="1:12" x14ac:dyDescent="0.25">
      <c r="A34" s="126">
        <f t="shared" si="0"/>
        <v>27</v>
      </c>
      <c r="B34" s="138" t="s">
        <v>41</v>
      </c>
      <c r="C34" s="159" t="s">
        <v>35</v>
      </c>
      <c r="D34" s="129">
        <v>542975.5</v>
      </c>
      <c r="E34" s="129">
        <v>10000</v>
      </c>
      <c r="F34" s="239">
        <v>18685</v>
      </c>
      <c r="G34" s="241">
        <v>1300</v>
      </c>
      <c r="H34" s="130">
        <v>0.37150999999999995</v>
      </c>
      <c r="I34" s="132"/>
      <c r="J34" s="135">
        <v>0.41623999999999994</v>
      </c>
      <c r="K34" s="241"/>
      <c r="L34" s="240"/>
    </row>
    <row r="35" spans="1:12" x14ac:dyDescent="0.25">
      <c r="A35" s="126">
        <f t="shared" si="0"/>
        <v>28</v>
      </c>
      <c r="B35" s="138"/>
      <c r="C35" s="159" t="s">
        <v>36</v>
      </c>
      <c r="D35" s="129">
        <v>474167</v>
      </c>
      <c r="E35" s="129">
        <v>20000</v>
      </c>
      <c r="F35" s="239"/>
      <c r="G35" s="241"/>
      <c r="H35" s="130">
        <v>0.35449999999999976</v>
      </c>
      <c r="I35" s="132"/>
      <c r="J35" s="135">
        <v>0.39922999999999975</v>
      </c>
      <c r="K35" s="241"/>
      <c r="L35" s="240"/>
    </row>
    <row r="36" spans="1:12" x14ac:dyDescent="0.25">
      <c r="A36" s="126">
        <f t="shared" si="0"/>
        <v>29</v>
      </c>
      <c r="B36" s="138"/>
      <c r="C36" s="159" t="s">
        <v>42</v>
      </c>
      <c r="D36" s="129">
        <v>97890.5</v>
      </c>
      <c r="E36" s="129">
        <v>20000</v>
      </c>
      <c r="F36" s="239"/>
      <c r="G36" s="241"/>
      <c r="H36" s="130">
        <v>0.32066999999999996</v>
      </c>
      <c r="I36" s="132"/>
      <c r="J36" s="135">
        <v>0.36539999999999995</v>
      </c>
      <c r="K36" s="241"/>
      <c r="L36" s="240"/>
    </row>
    <row r="37" spans="1:12" x14ac:dyDescent="0.25">
      <c r="A37" s="126">
        <f t="shared" si="0"/>
        <v>30</v>
      </c>
      <c r="B37" s="138"/>
      <c r="C37" s="159" t="s">
        <v>43</v>
      </c>
      <c r="D37" s="129">
        <v>6094</v>
      </c>
      <c r="E37" s="129">
        <v>100000</v>
      </c>
      <c r="F37" s="239"/>
      <c r="G37" s="241"/>
      <c r="H37" s="130">
        <v>0.2983800000000002</v>
      </c>
      <c r="I37" s="132"/>
      <c r="J37" s="135">
        <v>0.34311000000000025</v>
      </c>
      <c r="K37" s="241"/>
      <c r="L37" s="240"/>
    </row>
    <row r="38" spans="1:12" x14ac:dyDescent="0.25">
      <c r="A38" s="126">
        <f t="shared" si="0"/>
        <v>31</v>
      </c>
      <c r="B38" s="138"/>
      <c r="C38" s="159" t="s">
        <v>44</v>
      </c>
      <c r="D38" s="129">
        <v>0</v>
      </c>
      <c r="E38" s="129">
        <v>600000</v>
      </c>
      <c r="F38" s="239"/>
      <c r="G38" s="241"/>
      <c r="H38" s="130">
        <v>0.26867999999999997</v>
      </c>
      <c r="I38" s="132"/>
      <c r="J38" s="135">
        <v>0.31340999999999997</v>
      </c>
      <c r="K38" s="241"/>
      <c r="L38" s="240"/>
    </row>
    <row r="39" spans="1:12" x14ac:dyDescent="0.25">
      <c r="A39" s="126">
        <f t="shared" si="0"/>
        <v>32</v>
      </c>
      <c r="B39" s="138"/>
      <c r="C39" s="159" t="s">
        <v>45</v>
      </c>
      <c r="D39" s="129">
        <v>0</v>
      </c>
      <c r="E39" s="238" t="s">
        <v>179</v>
      </c>
      <c r="F39" s="239"/>
      <c r="G39" s="241"/>
      <c r="H39" s="130">
        <v>0.23154000000000005</v>
      </c>
      <c r="I39" s="132"/>
      <c r="J39" s="135">
        <v>0.27627000000000007</v>
      </c>
      <c r="K39" s="241"/>
      <c r="L39" s="240"/>
    </row>
    <row r="40" spans="1:12" x14ac:dyDescent="0.25">
      <c r="A40" s="126">
        <f t="shared" si="0"/>
        <v>33</v>
      </c>
      <c r="B40" s="158"/>
      <c r="C40" s="242" t="s">
        <v>180</v>
      </c>
      <c r="D40" s="243"/>
      <c r="E40" s="244"/>
      <c r="F40" s="245"/>
      <c r="G40" s="251"/>
      <c r="H40" s="246"/>
      <c r="I40" s="247">
        <v>8093.93</v>
      </c>
      <c r="J40" s="248"/>
      <c r="K40" s="251">
        <v>8929.7099999999991</v>
      </c>
      <c r="L40" s="250">
        <v>0.10299999999999999</v>
      </c>
    </row>
    <row r="41" spans="1:12" x14ac:dyDescent="0.25">
      <c r="A41" s="126">
        <f t="shared" si="0"/>
        <v>34</v>
      </c>
      <c r="B41" s="138" t="s">
        <v>46</v>
      </c>
      <c r="C41" s="159" t="s">
        <v>35</v>
      </c>
      <c r="D41" s="129">
        <v>1086353</v>
      </c>
      <c r="E41" s="129">
        <v>10000</v>
      </c>
      <c r="F41" s="239">
        <v>13593</v>
      </c>
      <c r="G41" s="241">
        <v>1300</v>
      </c>
      <c r="H41" s="130">
        <v>0.34641000000000005</v>
      </c>
      <c r="I41" s="132"/>
      <c r="J41" s="135">
        <v>0.39114000000000004</v>
      </c>
      <c r="K41" s="241"/>
      <c r="L41" s="240"/>
    </row>
    <row r="42" spans="1:12" x14ac:dyDescent="0.25">
      <c r="A42" s="126">
        <f t="shared" si="0"/>
        <v>35</v>
      </c>
      <c r="B42" s="138"/>
      <c r="C42" s="159" t="s">
        <v>36</v>
      </c>
      <c r="D42" s="129">
        <v>638955</v>
      </c>
      <c r="E42" s="129">
        <v>20000</v>
      </c>
      <c r="F42" s="239"/>
      <c r="G42" s="241"/>
      <c r="H42" s="130">
        <v>0.33204000000000006</v>
      </c>
      <c r="I42" s="132"/>
      <c r="J42" s="135">
        <v>0.37677000000000005</v>
      </c>
      <c r="K42" s="241"/>
      <c r="L42" s="240"/>
    </row>
    <row r="43" spans="1:12" x14ac:dyDescent="0.25">
      <c r="A43" s="126">
        <f t="shared" si="0"/>
        <v>36</v>
      </c>
      <c r="B43" s="138"/>
      <c r="C43" s="159" t="s">
        <v>42</v>
      </c>
      <c r="D43" s="129">
        <v>68923</v>
      </c>
      <c r="E43" s="129">
        <v>20000</v>
      </c>
      <c r="F43" s="239"/>
      <c r="G43" s="241"/>
      <c r="H43" s="130">
        <v>0.30340999999999985</v>
      </c>
      <c r="I43" s="132"/>
      <c r="J43" s="135">
        <v>0.34813999999999989</v>
      </c>
      <c r="K43" s="241"/>
      <c r="L43" s="240"/>
    </row>
    <row r="44" spans="1:12" x14ac:dyDescent="0.25">
      <c r="A44" s="126">
        <f t="shared" si="0"/>
        <v>37</v>
      </c>
      <c r="B44" s="138"/>
      <c r="C44" s="159" t="s">
        <v>43</v>
      </c>
      <c r="D44" s="129">
        <v>0</v>
      </c>
      <c r="E44" s="129">
        <v>100000</v>
      </c>
      <c r="F44" s="239"/>
      <c r="G44" s="241"/>
      <c r="H44" s="130">
        <v>0.28459000000000018</v>
      </c>
      <c r="I44" s="132"/>
      <c r="J44" s="135">
        <v>0.32932000000000017</v>
      </c>
      <c r="K44" s="241"/>
      <c r="L44" s="240"/>
    </row>
    <row r="45" spans="1:12" x14ac:dyDescent="0.25">
      <c r="A45" s="126">
        <f t="shared" si="0"/>
        <v>38</v>
      </c>
      <c r="B45" s="138"/>
      <c r="C45" s="159" t="s">
        <v>44</v>
      </c>
      <c r="D45" s="129">
        <v>0</v>
      </c>
      <c r="E45" s="129">
        <v>600000</v>
      </c>
      <c r="F45" s="239"/>
      <c r="G45" s="241"/>
      <c r="H45" s="130">
        <v>0.25951000000000018</v>
      </c>
      <c r="I45" s="132"/>
      <c r="J45" s="135">
        <v>0.30424000000000018</v>
      </c>
      <c r="K45" s="241"/>
      <c r="L45" s="240"/>
    </row>
    <row r="46" spans="1:12" x14ac:dyDescent="0.25">
      <c r="A46" s="126">
        <f t="shared" si="0"/>
        <v>39</v>
      </c>
      <c r="B46" s="138"/>
      <c r="C46" s="159" t="s">
        <v>45</v>
      </c>
      <c r="D46" s="129">
        <v>0</v>
      </c>
      <c r="E46" s="238" t="s">
        <v>179</v>
      </c>
      <c r="F46" s="239"/>
      <c r="G46" s="241"/>
      <c r="H46" s="130">
        <v>0.22809999999999994</v>
      </c>
      <c r="I46" s="132"/>
      <c r="J46" s="135">
        <v>0.27282999999999996</v>
      </c>
      <c r="K46" s="241"/>
      <c r="L46" s="240"/>
    </row>
    <row r="47" spans="1:12" x14ac:dyDescent="0.25">
      <c r="A47" s="126">
        <f t="shared" si="0"/>
        <v>40</v>
      </c>
      <c r="B47" s="158"/>
      <c r="C47" s="242" t="s">
        <v>180</v>
      </c>
      <c r="D47" s="243"/>
      <c r="E47" s="244"/>
      <c r="F47" s="245"/>
      <c r="G47" s="251"/>
      <c r="H47" s="246"/>
      <c r="I47" s="247">
        <v>5957.12</v>
      </c>
      <c r="J47" s="248"/>
      <c r="K47" s="251">
        <v>6565.13</v>
      </c>
      <c r="L47" s="250">
        <v>0.10199999999999999</v>
      </c>
    </row>
    <row r="48" spans="1:12" x14ac:dyDescent="0.25">
      <c r="A48" s="126">
        <f t="shared" si="0"/>
        <v>41</v>
      </c>
      <c r="B48" s="138" t="s">
        <v>290</v>
      </c>
      <c r="C48" s="159" t="s">
        <v>35</v>
      </c>
      <c r="D48" s="129">
        <v>479847</v>
      </c>
      <c r="E48" s="129">
        <v>10000</v>
      </c>
      <c r="F48" s="239">
        <v>48994</v>
      </c>
      <c r="G48" s="241">
        <v>1550</v>
      </c>
      <c r="H48" s="130">
        <v>0.12883999999999998</v>
      </c>
      <c r="I48" s="132"/>
      <c r="J48" s="135">
        <v>0.12883999999999998</v>
      </c>
      <c r="K48" s="241"/>
      <c r="L48" s="240"/>
    </row>
    <row r="49" spans="1:12" x14ac:dyDescent="0.25">
      <c r="A49" s="126">
        <f t="shared" si="0"/>
        <v>42</v>
      </c>
      <c r="B49" s="138"/>
      <c r="C49" s="159" t="s">
        <v>36</v>
      </c>
      <c r="D49" s="129">
        <v>792463</v>
      </c>
      <c r="E49" s="129">
        <v>20000</v>
      </c>
      <c r="F49" s="239"/>
      <c r="G49" s="241"/>
      <c r="H49" s="130">
        <v>0.11533999999999998</v>
      </c>
      <c r="I49" s="132"/>
      <c r="J49" s="135">
        <v>0.11533999999999998</v>
      </c>
      <c r="K49" s="241"/>
      <c r="L49" s="240"/>
    </row>
    <row r="50" spans="1:12" x14ac:dyDescent="0.25">
      <c r="A50" s="126">
        <f t="shared" si="0"/>
        <v>43</v>
      </c>
      <c r="B50" s="138"/>
      <c r="C50" s="159" t="s">
        <v>42</v>
      </c>
      <c r="D50" s="129">
        <v>542281</v>
      </c>
      <c r="E50" s="129">
        <v>20000</v>
      </c>
      <c r="F50" s="239"/>
      <c r="G50" s="241"/>
      <c r="H50" s="130">
        <v>8.8440000000000005E-2</v>
      </c>
      <c r="I50" s="132"/>
      <c r="J50" s="135">
        <v>8.8440000000000005E-2</v>
      </c>
      <c r="K50" s="241"/>
      <c r="L50" s="240"/>
    </row>
    <row r="51" spans="1:12" x14ac:dyDescent="0.25">
      <c r="A51" s="126">
        <f t="shared" si="0"/>
        <v>44</v>
      </c>
      <c r="B51" s="138"/>
      <c r="C51" s="159" t="s">
        <v>43</v>
      </c>
      <c r="D51" s="129">
        <v>537117</v>
      </c>
      <c r="E51" s="129">
        <v>100000</v>
      </c>
      <c r="F51" s="239"/>
      <c r="G51" s="241"/>
      <c r="H51" s="130">
        <v>7.0770000000000013E-2</v>
      </c>
      <c r="I51" s="132"/>
      <c r="J51" s="135">
        <v>7.0770000000000013E-2</v>
      </c>
      <c r="K51" s="241"/>
      <c r="L51" s="240"/>
    </row>
    <row r="52" spans="1:12" x14ac:dyDescent="0.25">
      <c r="A52" s="126">
        <f t="shared" si="0"/>
        <v>45</v>
      </c>
      <c r="B52" s="138"/>
      <c r="C52" s="159" t="s">
        <v>44</v>
      </c>
      <c r="D52" s="129">
        <v>0</v>
      </c>
      <c r="E52" s="129">
        <v>600000</v>
      </c>
      <c r="F52" s="239"/>
      <c r="G52" s="241"/>
      <c r="H52" s="130">
        <v>4.7180000000000007E-2</v>
      </c>
      <c r="I52" s="132"/>
      <c r="J52" s="135">
        <v>4.7180000000000007E-2</v>
      </c>
      <c r="K52" s="241"/>
      <c r="L52" s="240"/>
    </row>
    <row r="53" spans="1:12" x14ac:dyDescent="0.25">
      <c r="A53" s="126">
        <f t="shared" si="0"/>
        <v>46</v>
      </c>
      <c r="B53" s="138"/>
      <c r="C53" s="159" t="s">
        <v>45</v>
      </c>
      <c r="D53" s="129">
        <v>0</v>
      </c>
      <c r="E53" s="238" t="s">
        <v>179</v>
      </c>
      <c r="F53" s="239"/>
      <c r="G53" s="241"/>
      <c r="H53" s="130">
        <v>1.7679999999999998E-2</v>
      </c>
      <c r="I53" s="132"/>
      <c r="J53" s="135">
        <v>1.7679999999999998E-2</v>
      </c>
      <c r="K53" s="241"/>
      <c r="L53" s="240"/>
    </row>
    <row r="54" spans="1:12" x14ac:dyDescent="0.25">
      <c r="A54" s="126">
        <f t="shared" si="0"/>
        <v>47</v>
      </c>
      <c r="B54" s="158"/>
      <c r="C54" s="242" t="s">
        <v>180</v>
      </c>
      <c r="D54" s="243"/>
      <c r="E54" s="244"/>
      <c r="F54" s="245"/>
      <c r="G54" s="251"/>
      <c r="H54" s="246"/>
      <c r="I54" s="247">
        <v>6825.03</v>
      </c>
      <c r="J54" s="248"/>
      <c r="K54" s="251">
        <v>6825.03</v>
      </c>
      <c r="L54" s="250">
        <v>0</v>
      </c>
    </row>
    <row r="55" spans="1:12" s="122" customFormat="1" x14ac:dyDescent="0.25">
      <c r="A55" s="126">
        <f t="shared" si="0"/>
        <v>48</v>
      </c>
      <c r="B55" s="138" t="s">
        <v>291</v>
      </c>
      <c r="C55" s="159" t="s">
        <v>35</v>
      </c>
      <c r="D55" s="134">
        <v>901597</v>
      </c>
      <c r="E55" s="134">
        <v>10000</v>
      </c>
      <c r="F55" s="254">
        <v>63120</v>
      </c>
      <c r="G55" s="241">
        <v>1550</v>
      </c>
      <c r="H55" s="135">
        <v>0.13275000000000001</v>
      </c>
      <c r="I55" s="241"/>
      <c r="J55" s="135">
        <v>0.13275000000000001</v>
      </c>
      <c r="K55" s="241"/>
      <c r="L55" s="255"/>
    </row>
    <row r="56" spans="1:12" s="122" customFormat="1" x14ac:dyDescent="0.25">
      <c r="A56" s="126">
        <f t="shared" si="0"/>
        <v>49</v>
      </c>
      <c r="B56" s="138"/>
      <c r="C56" s="159" t="s">
        <v>36</v>
      </c>
      <c r="D56" s="134">
        <v>1041722</v>
      </c>
      <c r="E56" s="134">
        <v>20000</v>
      </c>
      <c r="F56" s="254"/>
      <c r="G56" s="241"/>
      <c r="H56" s="135">
        <v>0.11882999999999998</v>
      </c>
      <c r="I56" s="241"/>
      <c r="J56" s="135">
        <v>0.11882999999999998</v>
      </c>
      <c r="K56" s="241"/>
      <c r="L56" s="255"/>
    </row>
    <row r="57" spans="1:12" s="122" customFormat="1" x14ac:dyDescent="0.25">
      <c r="A57" s="126">
        <f t="shared" si="0"/>
        <v>50</v>
      </c>
      <c r="B57" s="138"/>
      <c r="C57" s="159" t="s">
        <v>42</v>
      </c>
      <c r="D57" s="134">
        <v>957215</v>
      </c>
      <c r="E57" s="134">
        <v>20000</v>
      </c>
      <c r="F57" s="254"/>
      <c r="G57" s="241"/>
      <c r="H57" s="135">
        <v>9.1120000000000007E-2</v>
      </c>
      <c r="I57" s="241"/>
      <c r="J57" s="135">
        <v>9.1120000000000007E-2</v>
      </c>
      <c r="K57" s="241"/>
      <c r="L57" s="255"/>
    </row>
    <row r="58" spans="1:12" s="122" customFormat="1" x14ac:dyDescent="0.25">
      <c r="A58" s="126">
        <f t="shared" si="0"/>
        <v>51</v>
      </c>
      <c r="B58" s="138"/>
      <c r="C58" s="159" t="s">
        <v>43</v>
      </c>
      <c r="D58" s="134">
        <v>2490044</v>
      </c>
      <c r="E58" s="134">
        <v>100000</v>
      </c>
      <c r="F58" s="254"/>
      <c r="G58" s="241"/>
      <c r="H58" s="135">
        <v>7.2910000000000016E-2</v>
      </c>
      <c r="I58" s="241"/>
      <c r="J58" s="135">
        <v>7.2910000000000016E-2</v>
      </c>
      <c r="K58" s="241"/>
      <c r="L58" s="255"/>
    </row>
    <row r="59" spans="1:12" s="122" customFormat="1" x14ac:dyDescent="0.25">
      <c r="A59" s="126">
        <f t="shared" si="0"/>
        <v>52</v>
      </c>
      <c r="B59" s="138"/>
      <c r="C59" s="159" t="s">
        <v>44</v>
      </c>
      <c r="D59" s="134">
        <v>1426372</v>
      </c>
      <c r="E59" s="134">
        <v>600000</v>
      </c>
      <c r="F59" s="254"/>
      <c r="G59" s="241"/>
      <c r="H59" s="135">
        <v>4.8600000000000004E-2</v>
      </c>
      <c r="I59" s="241"/>
      <c r="J59" s="135">
        <v>4.8600000000000004E-2</v>
      </c>
      <c r="K59" s="241"/>
      <c r="L59" s="255"/>
    </row>
    <row r="60" spans="1:12" s="122" customFormat="1" x14ac:dyDescent="0.25">
      <c r="A60" s="126">
        <f t="shared" si="0"/>
        <v>53</v>
      </c>
      <c r="B60" s="138"/>
      <c r="C60" s="159" t="s">
        <v>45</v>
      </c>
      <c r="D60" s="134">
        <v>0</v>
      </c>
      <c r="E60" s="256" t="s">
        <v>179</v>
      </c>
      <c r="F60" s="254"/>
      <c r="G60" s="241"/>
      <c r="H60" s="135">
        <v>1.823E-2</v>
      </c>
      <c r="I60" s="241"/>
      <c r="J60" s="135">
        <v>1.823E-2</v>
      </c>
      <c r="K60" s="241"/>
      <c r="L60" s="255"/>
    </row>
    <row r="61" spans="1:12" s="122" customFormat="1" x14ac:dyDescent="0.25">
      <c r="A61" s="126">
        <f t="shared" si="0"/>
        <v>54</v>
      </c>
      <c r="B61" s="158"/>
      <c r="C61" s="242" t="s">
        <v>180</v>
      </c>
      <c r="D61" s="257"/>
      <c r="E61" s="258"/>
      <c r="F61" s="259"/>
      <c r="G61" s="251"/>
      <c r="H61" s="248"/>
      <c r="I61" s="251">
        <v>8033.08</v>
      </c>
      <c r="J61" s="248"/>
      <c r="K61" s="251">
        <v>8033.08</v>
      </c>
      <c r="L61" s="249">
        <v>0</v>
      </c>
    </row>
    <row r="62" spans="1:12" x14ac:dyDescent="0.25">
      <c r="A62" s="126">
        <f t="shared" si="0"/>
        <v>55</v>
      </c>
      <c r="B62" s="138" t="s">
        <v>47</v>
      </c>
      <c r="C62" s="159" t="s">
        <v>35</v>
      </c>
      <c r="D62" s="129">
        <v>239999</v>
      </c>
      <c r="E62" s="129">
        <v>10000</v>
      </c>
      <c r="F62" s="239">
        <v>39641</v>
      </c>
      <c r="G62" s="241">
        <v>1300</v>
      </c>
      <c r="H62" s="130">
        <v>0.37347000000000002</v>
      </c>
      <c r="I62" s="132"/>
      <c r="J62" s="135">
        <v>0.40971999999999997</v>
      </c>
      <c r="K62" s="241"/>
      <c r="L62" s="240"/>
    </row>
    <row r="63" spans="1:12" x14ac:dyDescent="0.25">
      <c r="A63" s="126">
        <f t="shared" si="0"/>
        <v>56</v>
      </c>
      <c r="B63" s="138"/>
      <c r="C63" s="159" t="s">
        <v>36</v>
      </c>
      <c r="D63" s="129">
        <v>454151</v>
      </c>
      <c r="E63" s="129">
        <v>20000</v>
      </c>
      <c r="F63" s="253"/>
      <c r="G63" s="281"/>
      <c r="H63" s="130">
        <v>0.3582499999999999</v>
      </c>
      <c r="I63" s="132"/>
      <c r="J63" s="135">
        <v>0.39449999999999985</v>
      </c>
      <c r="K63" s="241"/>
      <c r="L63" s="240"/>
    </row>
    <row r="64" spans="1:12" x14ac:dyDescent="0.25">
      <c r="A64" s="126">
        <f t="shared" si="0"/>
        <v>57</v>
      </c>
      <c r="B64" s="138"/>
      <c r="C64" s="159" t="s">
        <v>42</v>
      </c>
      <c r="D64" s="129">
        <v>230285</v>
      </c>
      <c r="E64" s="129">
        <v>20000</v>
      </c>
      <c r="F64" s="253"/>
      <c r="G64" s="281"/>
      <c r="H64" s="130">
        <v>0.3279200000000001</v>
      </c>
      <c r="I64" s="132"/>
      <c r="J64" s="135">
        <v>0.3641700000000001</v>
      </c>
      <c r="K64" s="241"/>
      <c r="L64" s="240"/>
    </row>
    <row r="65" spans="1:12" x14ac:dyDescent="0.25">
      <c r="A65" s="126">
        <f t="shared" si="0"/>
        <v>58</v>
      </c>
      <c r="B65" s="138"/>
      <c r="C65" s="159" t="s">
        <v>43</v>
      </c>
      <c r="D65" s="129">
        <v>26942</v>
      </c>
      <c r="E65" s="129">
        <v>100000</v>
      </c>
      <c r="F65" s="253"/>
      <c r="G65" s="281"/>
      <c r="H65" s="130">
        <v>0.30798999999999999</v>
      </c>
      <c r="I65" s="132"/>
      <c r="J65" s="135">
        <v>0.34423999999999999</v>
      </c>
      <c r="K65" s="241"/>
      <c r="L65" s="240"/>
    </row>
    <row r="66" spans="1:12" x14ac:dyDescent="0.25">
      <c r="A66" s="126">
        <f t="shared" si="0"/>
        <v>59</v>
      </c>
      <c r="B66" s="138"/>
      <c r="C66" s="159" t="s">
        <v>44</v>
      </c>
      <c r="D66" s="129">
        <v>0</v>
      </c>
      <c r="E66" s="129">
        <v>600000</v>
      </c>
      <c r="F66" s="253"/>
      <c r="G66" s="281"/>
      <c r="H66" s="130">
        <v>0.28140999999999999</v>
      </c>
      <c r="I66" s="132"/>
      <c r="J66" s="135">
        <v>0.31765999999999994</v>
      </c>
      <c r="K66" s="241"/>
      <c r="L66" s="240"/>
    </row>
    <row r="67" spans="1:12" x14ac:dyDescent="0.25">
      <c r="A67" s="126">
        <f t="shared" si="0"/>
        <v>60</v>
      </c>
      <c r="B67" s="138"/>
      <c r="C67" s="159" t="s">
        <v>45</v>
      </c>
      <c r="D67" s="129">
        <v>0</v>
      </c>
      <c r="E67" s="238" t="s">
        <v>179</v>
      </c>
      <c r="F67" s="253"/>
      <c r="G67" s="281"/>
      <c r="H67" s="130">
        <v>0.24818999999999991</v>
      </c>
      <c r="I67" s="132"/>
      <c r="J67" s="135">
        <v>0.28443999999999992</v>
      </c>
      <c r="K67" s="241"/>
      <c r="L67" s="240"/>
    </row>
    <row r="68" spans="1:12" x14ac:dyDescent="0.25">
      <c r="A68" s="126">
        <f t="shared" si="0"/>
        <v>61</v>
      </c>
      <c r="B68" s="158"/>
      <c r="C68" s="242" t="s">
        <v>180</v>
      </c>
      <c r="D68" s="243"/>
      <c r="E68" s="244"/>
      <c r="F68" s="245"/>
      <c r="G68" s="251"/>
      <c r="H68" s="246"/>
      <c r="I68" s="247">
        <v>15361.18</v>
      </c>
      <c r="J68" s="248"/>
      <c r="K68" s="251">
        <v>16798.16</v>
      </c>
      <c r="L68" s="250">
        <v>9.4E-2</v>
      </c>
    </row>
    <row r="69" spans="1:12" x14ac:dyDescent="0.25">
      <c r="A69" s="126">
        <f t="shared" si="0"/>
        <v>62</v>
      </c>
      <c r="B69" s="138" t="s">
        <v>48</v>
      </c>
      <c r="C69" s="159" t="s">
        <v>35</v>
      </c>
      <c r="D69" s="129">
        <v>160966</v>
      </c>
      <c r="E69" s="129">
        <v>10000</v>
      </c>
      <c r="F69" s="239">
        <v>8520</v>
      </c>
      <c r="G69" s="241">
        <v>1300</v>
      </c>
      <c r="H69" s="130">
        <v>0.36416999999999994</v>
      </c>
      <c r="I69" s="132"/>
      <c r="J69" s="135">
        <v>0.40041999999999989</v>
      </c>
      <c r="K69" s="241"/>
      <c r="L69" s="240"/>
    </row>
    <row r="70" spans="1:12" x14ac:dyDescent="0.25">
      <c r="A70" s="126">
        <f t="shared" si="0"/>
        <v>63</v>
      </c>
      <c r="B70" s="138"/>
      <c r="C70" s="159" t="s">
        <v>36</v>
      </c>
      <c r="D70" s="129">
        <v>145741</v>
      </c>
      <c r="E70" s="129">
        <v>20000</v>
      </c>
      <c r="F70" s="239"/>
      <c r="G70" s="241"/>
      <c r="H70" s="130">
        <v>0.34992999999999991</v>
      </c>
      <c r="I70" s="132"/>
      <c r="J70" s="135">
        <v>0.38617999999999986</v>
      </c>
      <c r="K70" s="241"/>
      <c r="L70" s="240"/>
    </row>
    <row r="71" spans="1:12" x14ac:dyDescent="0.25">
      <c r="A71" s="126">
        <f t="shared" si="0"/>
        <v>64</v>
      </c>
      <c r="B71" s="138"/>
      <c r="C71" s="159" t="s">
        <v>42</v>
      </c>
      <c r="D71" s="129">
        <v>0</v>
      </c>
      <c r="E71" s="129">
        <v>20000</v>
      </c>
      <c r="F71" s="239"/>
      <c r="G71" s="241"/>
      <c r="H71" s="130">
        <v>0.32155000000000006</v>
      </c>
      <c r="I71" s="132"/>
      <c r="J71" s="135">
        <v>0.35780000000000001</v>
      </c>
      <c r="K71" s="241"/>
      <c r="L71" s="240"/>
    </row>
    <row r="72" spans="1:12" x14ac:dyDescent="0.25">
      <c r="A72" s="126">
        <f t="shared" ref="A72:A94" si="1">+A71+1</f>
        <v>65</v>
      </c>
      <c r="B72" s="138"/>
      <c r="C72" s="159" t="s">
        <v>43</v>
      </c>
      <c r="D72" s="129">
        <v>0</v>
      </c>
      <c r="E72" s="129">
        <v>100000</v>
      </c>
      <c r="F72" s="239"/>
      <c r="G72" s="241"/>
      <c r="H72" s="130">
        <v>0.30288999999999983</v>
      </c>
      <c r="I72" s="132"/>
      <c r="J72" s="135">
        <v>0.33913999999999977</v>
      </c>
      <c r="K72" s="241"/>
      <c r="L72" s="240"/>
    </row>
    <row r="73" spans="1:12" x14ac:dyDescent="0.25">
      <c r="A73" s="126">
        <f t="shared" si="1"/>
        <v>66</v>
      </c>
      <c r="B73" s="138"/>
      <c r="C73" s="159" t="s">
        <v>44</v>
      </c>
      <c r="D73" s="129">
        <v>0</v>
      </c>
      <c r="E73" s="129">
        <v>600000</v>
      </c>
      <c r="F73" s="239"/>
      <c r="G73" s="241"/>
      <c r="H73" s="130">
        <v>0.27800000000000002</v>
      </c>
      <c r="I73" s="132"/>
      <c r="J73" s="135">
        <v>0.31425000000000003</v>
      </c>
      <c r="K73" s="241"/>
      <c r="L73" s="240"/>
    </row>
    <row r="74" spans="1:12" x14ac:dyDescent="0.25">
      <c r="A74" s="126">
        <f t="shared" si="1"/>
        <v>67</v>
      </c>
      <c r="B74" s="138"/>
      <c r="C74" s="159" t="s">
        <v>45</v>
      </c>
      <c r="D74" s="129">
        <v>0</v>
      </c>
      <c r="E74" s="238" t="s">
        <v>179</v>
      </c>
      <c r="F74" s="239"/>
      <c r="G74" s="241"/>
      <c r="H74" s="130">
        <v>0.24689999999999993</v>
      </c>
      <c r="I74" s="132"/>
      <c r="J74" s="135">
        <v>0.2831499999999999</v>
      </c>
      <c r="K74" s="241"/>
      <c r="L74" s="240"/>
    </row>
    <row r="75" spans="1:12" x14ac:dyDescent="0.25">
      <c r="A75" s="126">
        <f t="shared" si="1"/>
        <v>68</v>
      </c>
      <c r="B75" s="158"/>
      <c r="C75" s="242" t="s">
        <v>180</v>
      </c>
      <c r="D75" s="243"/>
      <c r="E75" s="244"/>
      <c r="F75" s="245"/>
      <c r="G75" s="251"/>
      <c r="H75" s="246"/>
      <c r="I75" s="247">
        <v>4402.7299999999996</v>
      </c>
      <c r="J75" s="248"/>
      <c r="K75" s="251">
        <v>4711.58</v>
      </c>
      <c r="L75" s="250">
        <v>7.0000000000000007E-2</v>
      </c>
    </row>
    <row r="76" spans="1:12" x14ac:dyDescent="0.25">
      <c r="A76" s="126">
        <f t="shared" si="1"/>
        <v>69</v>
      </c>
      <c r="B76" s="138" t="s">
        <v>49</v>
      </c>
      <c r="C76" s="159" t="s">
        <v>35</v>
      </c>
      <c r="D76" s="260">
        <v>861932</v>
      </c>
      <c r="E76" s="129">
        <v>10000</v>
      </c>
      <c r="F76" s="261">
        <v>63670</v>
      </c>
      <c r="G76" s="241">
        <v>1550</v>
      </c>
      <c r="H76" s="262">
        <v>0.12573999999999999</v>
      </c>
      <c r="I76" s="132"/>
      <c r="J76" s="135">
        <v>0.12573999999999999</v>
      </c>
      <c r="K76" s="241"/>
      <c r="L76" s="240"/>
    </row>
    <row r="77" spans="1:12" x14ac:dyDescent="0.25">
      <c r="A77" s="126">
        <f t="shared" si="1"/>
        <v>70</v>
      </c>
      <c r="B77" s="138"/>
      <c r="C77" s="159" t="s">
        <v>36</v>
      </c>
      <c r="D77" s="263">
        <v>1453508</v>
      </c>
      <c r="E77" s="129">
        <v>20000</v>
      </c>
      <c r="F77" s="264"/>
      <c r="G77" s="282"/>
      <c r="H77" s="265">
        <v>0.11255999999999999</v>
      </c>
      <c r="I77" s="132"/>
      <c r="J77" s="135">
        <v>0.11255999999999999</v>
      </c>
      <c r="K77" s="241"/>
      <c r="L77" s="240"/>
    </row>
    <row r="78" spans="1:12" x14ac:dyDescent="0.25">
      <c r="A78" s="126">
        <f t="shared" si="1"/>
        <v>71</v>
      </c>
      <c r="B78" s="138"/>
      <c r="C78" s="159" t="s">
        <v>42</v>
      </c>
      <c r="D78" s="263">
        <v>976710</v>
      </c>
      <c r="E78" s="129">
        <v>20000</v>
      </c>
      <c r="F78" s="264"/>
      <c r="G78" s="282"/>
      <c r="H78" s="265">
        <v>8.6309999999999998E-2</v>
      </c>
      <c r="I78" s="132"/>
      <c r="J78" s="135">
        <v>8.6309999999999998E-2</v>
      </c>
      <c r="K78" s="241"/>
      <c r="L78" s="240"/>
    </row>
    <row r="79" spans="1:12" x14ac:dyDescent="0.25">
      <c r="A79" s="126">
        <f t="shared" si="1"/>
        <v>72</v>
      </c>
      <c r="B79" s="138"/>
      <c r="C79" s="159" t="s">
        <v>43</v>
      </c>
      <c r="D79" s="263">
        <v>3078834</v>
      </c>
      <c r="E79" s="129">
        <v>100000</v>
      </c>
      <c r="F79" s="264"/>
      <c r="G79" s="282"/>
      <c r="H79" s="265">
        <v>6.9059999999999996E-2</v>
      </c>
      <c r="I79" s="132"/>
      <c r="J79" s="135">
        <v>6.9059999999999996E-2</v>
      </c>
      <c r="K79" s="241"/>
      <c r="L79" s="240"/>
    </row>
    <row r="80" spans="1:12" x14ac:dyDescent="0.25">
      <c r="A80" s="126">
        <f t="shared" si="1"/>
        <v>73</v>
      </c>
      <c r="B80" s="138"/>
      <c r="C80" s="159" t="s">
        <v>44</v>
      </c>
      <c r="D80" s="263">
        <v>1269411</v>
      </c>
      <c r="E80" s="129">
        <v>600000</v>
      </c>
      <c r="F80" s="264"/>
      <c r="G80" s="282"/>
      <c r="H80" s="265">
        <v>4.6050000000000001E-2</v>
      </c>
      <c r="I80" s="132"/>
      <c r="J80" s="135">
        <v>4.6050000000000001E-2</v>
      </c>
      <c r="K80" s="241"/>
      <c r="L80" s="240"/>
    </row>
    <row r="81" spans="1:12" x14ac:dyDescent="0.25">
      <c r="A81" s="126">
        <f t="shared" si="1"/>
        <v>74</v>
      </c>
      <c r="B81" s="138"/>
      <c r="C81" s="159" t="s">
        <v>45</v>
      </c>
      <c r="D81" s="263">
        <v>0</v>
      </c>
      <c r="E81" s="238" t="s">
        <v>179</v>
      </c>
      <c r="F81" s="264"/>
      <c r="G81" s="282"/>
      <c r="H81" s="265">
        <v>1.7250000000000001E-2</v>
      </c>
      <c r="I81" s="132"/>
      <c r="J81" s="135">
        <v>1.7250000000000001E-2</v>
      </c>
      <c r="K81" s="241"/>
      <c r="L81" s="240"/>
    </row>
    <row r="82" spans="1:12" x14ac:dyDescent="0.25">
      <c r="A82" s="126">
        <f t="shared" si="1"/>
        <v>75</v>
      </c>
      <c r="B82" s="158"/>
      <c r="C82" s="242" t="s">
        <v>180</v>
      </c>
      <c r="D82" s="243"/>
      <c r="E82" s="244"/>
      <c r="F82" s="245"/>
      <c r="G82" s="251"/>
      <c r="H82" s="246"/>
      <c r="I82" s="247">
        <v>7728.85</v>
      </c>
      <c r="J82" s="266"/>
      <c r="K82" s="251">
        <v>7728.85</v>
      </c>
      <c r="L82" s="252">
        <v>0</v>
      </c>
    </row>
    <row r="83" spans="1:12" x14ac:dyDescent="0.25">
      <c r="A83" s="126">
        <f t="shared" si="1"/>
        <v>76</v>
      </c>
      <c r="B83" s="158" t="s">
        <v>50</v>
      </c>
      <c r="C83" s="158"/>
      <c r="D83" s="267">
        <v>0</v>
      </c>
      <c r="E83" s="268" t="s">
        <v>9</v>
      </c>
      <c r="F83" s="269">
        <v>0</v>
      </c>
      <c r="G83" s="283">
        <v>38000</v>
      </c>
      <c r="H83" s="270">
        <v>4.5599999999999998E-3</v>
      </c>
      <c r="I83" s="233">
        <v>38000</v>
      </c>
      <c r="J83" s="271">
        <v>4.5599999999999998E-3</v>
      </c>
      <c r="K83" s="236">
        <v>38000</v>
      </c>
      <c r="L83" s="272">
        <v>0</v>
      </c>
    </row>
    <row r="84" spans="1:12" x14ac:dyDescent="0.25">
      <c r="A84" s="126">
        <f t="shared" si="1"/>
        <v>77</v>
      </c>
      <c r="B84" s="155" t="s">
        <v>51</v>
      </c>
      <c r="C84" s="155"/>
      <c r="D84" s="273">
        <v>0</v>
      </c>
      <c r="E84" s="268" t="s">
        <v>9</v>
      </c>
      <c r="F84" s="274">
        <v>0</v>
      </c>
      <c r="G84" s="283">
        <v>38000</v>
      </c>
      <c r="H84" s="164">
        <v>4.5599999999999998E-3</v>
      </c>
      <c r="I84" s="233">
        <v>38000</v>
      </c>
      <c r="J84" s="271">
        <v>4.5599999999999998E-3</v>
      </c>
      <c r="K84" s="236">
        <v>38000</v>
      </c>
      <c r="L84" s="235">
        <v>0</v>
      </c>
    </row>
    <row r="85" spans="1:12" ht="15.75" thickBot="1" x14ac:dyDescent="0.3">
      <c r="A85" s="126">
        <f t="shared" si="1"/>
        <v>78</v>
      </c>
      <c r="B85" s="155" t="s">
        <v>52</v>
      </c>
      <c r="C85" s="155"/>
      <c r="D85" s="275"/>
      <c r="E85" s="268"/>
      <c r="F85" s="276"/>
      <c r="G85" s="284"/>
      <c r="H85" s="165"/>
      <c r="I85" s="237"/>
      <c r="J85" s="277"/>
      <c r="K85" s="277"/>
      <c r="L85" s="278"/>
    </row>
    <row r="86" spans="1:12" x14ac:dyDescent="0.25">
      <c r="A86" s="126">
        <f t="shared" si="1"/>
        <v>79</v>
      </c>
      <c r="B86" s="416" t="s">
        <v>181</v>
      </c>
      <c r="C86" s="417"/>
      <c r="D86" s="417"/>
      <c r="E86" s="417"/>
      <c r="F86" s="417"/>
      <c r="G86" s="417"/>
      <c r="H86" s="417"/>
      <c r="I86" s="417"/>
    </row>
    <row r="87" spans="1:12" x14ac:dyDescent="0.25">
      <c r="A87" s="126">
        <f t="shared" si="1"/>
        <v>80</v>
      </c>
      <c r="B87" s="417"/>
      <c r="C87" s="417"/>
      <c r="D87" s="417"/>
      <c r="E87" s="417"/>
      <c r="F87" s="417"/>
      <c r="G87" s="417"/>
      <c r="H87" s="417"/>
      <c r="I87" s="417"/>
    </row>
    <row r="88" spans="1:12" x14ac:dyDescent="0.25">
      <c r="A88" s="126">
        <f t="shared" si="1"/>
        <v>81</v>
      </c>
      <c r="B88" s="418" t="s">
        <v>297</v>
      </c>
      <c r="C88" s="417"/>
      <c r="D88" s="417"/>
      <c r="E88" s="417"/>
      <c r="F88" s="417"/>
      <c r="G88" s="417"/>
      <c r="H88" s="417"/>
      <c r="I88" s="417"/>
      <c r="J88" s="213"/>
      <c r="K88" s="213"/>
      <c r="L88" s="212"/>
    </row>
    <row r="89" spans="1:12" x14ac:dyDescent="0.25">
      <c r="A89" s="126">
        <f t="shared" si="1"/>
        <v>82</v>
      </c>
      <c r="B89" s="417"/>
      <c r="C89" s="417"/>
      <c r="D89" s="417"/>
      <c r="E89" s="417"/>
      <c r="F89" s="417"/>
      <c r="G89" s="417"/>
      <c r="H89" s="417"/>
      <c r="I89" s="417"/>
    </row>
    <row r="90" spans="1:12" ht="19.5" customHeight="1" x14ac:dyDescent="0.25">
      <c r="A90" s="126">
        <f t="shared" si="1"/>
        <v>83</v>
      </c>
      <c r="B90" s="417"/>
      <c r="C90" s="417"/>
      <c r="D90" s="417"/>
      <c r="E90" s="417"/>
      <c r="F90" s="417"/>
      <c r="G90" s="417"/>
      <c r="H90" s="417"/>
      <c r="I90" s="417"/>
    </row>
    <row r="91" spans="1:12" ht="15.75" thickBot="1" x14ac:dyDescent="0.3">
      <c r="A91" s="126">
        <f t="shared" si="1"/>
        <v>84</v>
      </c>
      <c r="B91" s="166" t="s">
        <v>85</v>
      </c>
    </row>
    <row r="92" spans="1:12" ht="15.75" thickBot="1" x14ac:dyDescent="0.3">
      <c r="A92" s="126">
        <f t="shared" si="1"/>
        <v>85</v>
      </c>
      <c r="B92" s="279" t="s">
        <v>86</v>
      </c>
      <c r="C92" s="168"/>
      <c r="D92" s="280"/>
      <c r="E92" s="172" t="s">
        <v>183</v>
      </c>
      <c r="F92" s="280"/>
      <c r="G92" s="172" t="s">
        <v>183</v>
      </c>
      <c r="H92" s="280"/>
      <c r="I92" s="280"/>
      <c r="J92" s="172"/>
      <c r="K92" s="172"/>
      <c r="L92" s="280"/>
    </row>
    <row r="93" spans="1:12" ht="15.75" thickBot="1" x14ac:dyDescent="0.3">
      <c r="A93" s="126">
        <f t="shared" si="1"/>
        <v>86</v>
      </c>
    </row>
    <row r="94" spans="1:12" ht="15.75" thickBot="1" x14ac:dyDescent="0.3">
      <c r="A94" s="126">
        <f t="shared" si="1"/>
        <v>87</v>
      </c>
      <c r="B94" s="279" t="s">
        <v>182</v>
      </c>
      <c r="C94" s="168"/>
      <c r="D94" s="171"/>
      <c r="E94" s="280"/>
      <c r="F94" s="280"/>
      <c r="G94" s="171"/>
      <c r="H94" s="172" t="s">
        <v>11</v>
      </c>
      <c r="I94" s="171"/>
      <c r="J94" s="169"/>
      <c r="K94" s="169"/>
      <c r="L94" s="171"/>
    </row>
    <row r="95" spans="1:12" x14ac:dyDescent="0.25">
      <c r="A95" s="126"/>
    </row>
    <row r="96" spans="1:12" x14ac:dyDescent="0.25">
      <c r="A96" s="126"/>
    </row>
  </sheetData>
  <mergeCells count="2">
    <mergeCell ref="B86:I87"/>
    <mergeCell ref="B88:I90"/>
  </mergeCells>
  <pageMargins left="0.7" right="0.7" top="0.75" bottom="0.75" header="0.3" footer="0.3"/>
  <pageSetup scale="50" fitToWidth="0" orientation="portrait" horizontalDpi="300" verticalDpi="300" r:id="rId1"/>
  <headerFooter>
    <oddHeader xml:space="preserve">&amp;RNWN WUTC Advice 20-9
Exhibit A - Supporting Materials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zoomScaleNormal="100" workbookViewId="0">
      <selection activeCell="N9" sqref="N9"/>
    </sheetView>
  </sheetViews>
  <sheetFormatPr defaultColWidth="7.85546875" defaultRowHeight="12.75" x14ac:dyDescent="0.2"/>
  <cols>
    <col min="1" max="1" width="3.140625" style="17" customWidth="1"/>
    <col min="2" max="2" width="54.7109375" style="5" customWidth="1"/>
    <col min="3" max="3" width="17" style="4" customWidth="1"/>
    <col min="4" max="4" width="16.7109375" style="5" customWidth="1"/>
    <col min="5" max="10" width="14.42578125" style="5" customWidth="1"/>
    <col min="11" max="13" width="12.42578125" style="5" customWidth="1"/>
    <col min="14" max="16384" width="7.85546875" style="5"/>
  </cols>
  <sheetData>
    <row r="1" spans="1:10" ht="14.25" x14ac:dyDescent="0.2">
      <c r="A1" s="44" t="s">
        <v>0</v>
      </c>
      <c r="B1" s="4"/>
    </row>
    <row r="2" spans="1:10" ht="14.25" x14ac:dyDescent="0.2">
      <c r="A2" s="44" t="s">
        <v>1</v>
      </c>
      <c r="B2" s="4"/>
    </row>
    <row r="3" spans="1:10" ht="14.25" x14ac:dyDescent="0.2">
      <c r="A3" s="44" t="s">
        <v>287</v>
      </c>
      <c r="B3" s="4"/>
    </row>
    <row r="4" spans="1:10" ht="14.25" x14ac:dyDescent="0.2">
      <c r="A4" s="44" t="s">
        <v>89</v>
      </c>
      <c r="B4" s="4"/>
    </row>
    <row r="5" spans="1:10" x14ac:dyDescent="0.2">
      <c r="B5" s="29"/>
      <c r="G5" s="6"/>
      <c r="H5" s="7" t="s">
        <v>6</v>
      </c>
      <c r="I5" s="7"/>
      <c r="J5" s="7"/>
    </row>
    <row r="6" spans="1:10" x14ac:dyDescent="0.2">
      <c r="B6" s="30"/>
      <c r="C6" s="8"/>
      <c r="D6" s="9"/>
      <c r="G6" s="9" t="s">
        <v>90</v>
      </c>
      <c r="H6" s="9" t="s">
        <v>90</v>
      </c>
      <c r="I6" s="9"/>
      <c r="J6" s="9"/>
    </row>
    <row r="7" spans="1:10" x14ac:dyDescent="0.2">
      <c r="B7" s="31"/>
      <c r="C7" s="8"/>
      <c r="D7" s="10" t="s">
        <v>91</v>
      </c>
      <c r="E7" s="10"/>
      <c r="F7" s="9" t="s">
        <v>90</v>
      </c>
      <c r="G7" s="7" t="s">
        <v>92</v>
      </c>
      <c r="H7" s="7" t="s">
        <v>93</v>
      </c>
      <c r="I7" s="11" t="s">
        <v>94</v>
      </c>
      <c r="J7" s="11" t="s">
        <v>94</v>
      </c>
    </row>
    <row r="8" spans="1:10" x14ac:dyDescent="0.2">
      <c r="B8" s="8"/>
      <c r="C8" s="9" t="s">
        <v>95</v>
      </c>
      <c r="D8" s="9" t="s">
        <v>90</v>
      </c>
      <c r="E8" s="10" t="s">
        <v>91</v>
      </c>
      <c r="F8" s="7" t="s">
        <v>95</v>
      </c>
      <c r="G8" s="7" t="s">
        <v>96</v>
      </c>
      <c r="H8" s="7" t="s">
        <v>97</v>
      </c>
      <c r="I8" s="11" t="s">
        <v>98</v>
      </c>
      <c r="J8" s="11" t="s">
        <v>99</v>
      </c>
    </row>
    <row r="9" spans="1:10" x14ac:dyDescent="0.2">
      <c r="B9" s="13" t="s">
        <v>100</v>
      </c>
      <c r="C9" s="12">
        <v>44074</v>
      </c>
      <c r="D9" s="13" t="s">
        <v>101</v>
      </c>
      <c r="E9" s="13" t="s">
        <v>92</v>
      </c>
      <c r="F9" s="14">
        <v>44135</v>
      </c>
      <c r="G9" s="13" t="s">
        <v>102</v>
      </c>
      <c r="H9" s="13" t="s">
        <v>103</v>
      </c>
      <c r="I9" s="15" t="s">
        <v>104</v>
      </c>
      <c r="J9" s="15" t="s">
        <v>104</v>
      </c>
    </row>
    <row r="10" spans="1:10" x14ac:dyDescent="0.2">
      <c r="A10" s="19"/>
      <c r="B10" s="9" t="s">
        <v>18</v>
      </c>
      <c r="C10" s="16" t="s">
        <v>19</v>
      </c>
      <c r="D10" s="16" t="s">
        <v>20</v>
      </c>
      <c r="E10" s="16" t="s">
        <v>21</v>
      </c>
      <c r="F10" s="16" t="s">
        <v>22</v>
      </c>
      <c r="G10" s="16" t="s">
        <v>70</v>
      </c>
      <c r="H10" s="16" t="s">
        <v>23</v>
      </c>
      <c r="I10" s="16" t="s">
        <v>24</v>
      </c>
      <c r="J10" s="16" t="s">
        <v>58</v>
      </c>
    </row>
    <row r="11" spans="1:10" x14ac:dyDescent="0.2">
      <c r="A11" s="19"/>
      <c r="B11" s="9"/>
      <c r="C11" s="16"/>
      <c r="D11" s="17"/>
      <c r="F11" s="18" t="s">
        <v>105</v>
      </c>
      <c r="G11" s="285">
        <v>3.4299999999999997E-2</v>
      </c>
      <c r="H11" s="18" t="s">
        <v>106</v>
      </c>
      <c r="I11" s="18"/>
      <c r="J11" s="18"/>
    </row>
    <row r="12" spans="1:10" x14ac:dyDescent="0.2">
      <c r="A12" s="25">
        <v>1</v>
      </c>
      <c r="B12" s="9"/>
      <c r="C12" s="19"/>
      <c r="D12" s="19"/>
      <c r="E12" s="19"/>
      <c r="F12" s="19"/>
      <c r="G12" s="19"/>
      <c r="H12" s="18" t="s">
        <v>107</v>
      </c>
      <c r="I12" s="18"/>
      <c r="J12" s="18"/>
    </row>
    <row r="13" spans="1:10" x14ac:dyDescent="0.2">
      <c r="A13" s="25">
        <f>A12+1</f>
        <v>2</v>
      </c>
      <c r="C13" s="19"/>
      <c r="D13" s="19"/>
      <c r="E13" s="19"/>
      <c r="F13" s="19"/>
      <c r="G13" s="19"/>
      <c r="H13" s="20"/>
      <c r="I13" s="20"/>
      <c r="J13" s="20"/>
    </row>
    <row r="14" spans="1:10" x14ac:dyDescent="0.2">
      <c r="A14" s="25">
        <f t="shared" ref="A14:A25" si="0">+A13+1</f>
        <v>3</v>
      </c>
      <c r="B14" s="32" t="s">
        <v>108</v>
      </c>
      <c r="C14" s="19"/>
      <c r="D14" s="19"/>
      <c r="E14" s="19"/>
      <c r="F14" s="19"/>
      <c r="G14" s="19"/>
      <c r="H14" s="20"/>
      <c r="I14" s="20"/>
      <c r="J14" s="20"/>
    </row>
    <row r="15" spans="1:10" x14ac:dyDescent="0.2">
      <c r="A15" s="25">
        <f t="shared" si="0"/>
        <v>4</v>
      </c>
      <c r="B15" s="5" t="s">
        <v>109</v>
      </c>
      <c r="C15" s="19">
        <v>270333.56688991067</v>
      </c>
      <c r="D15" s="22">
        <v>0</v>
      </c>
      <c r="E15" s="22">
        <v>1547.6100000000001</v>
      </c>
      <c r="F15" s="19">
        <v>271881.17688991065</v>
      </c>
      <c r="G15" s="19"/>
      <c r="H15" s="20"/>
      <c r="I15" s="20"/>
      <c r="J15" s="20"/>
    </row>
    <row r="16" spans="1:10" x14ac:dyDescent="0.2">
      <c r="A16" s="25">
        <f t="shared" si="0"/>
        <v>5</v>
      </c>
      <c r="B16" s="5" t="s">
        <v>110</v>
      </c>
      <c r="C16" s="21">
        <v>524213.49957099755</v>
      </c>
      <c r="D16" s="24">
        <v>-263672.31999999995</v>
      </c>
      <c r="E16" s="24">
        <v>2370.29</v>
      </c>
      <c r="F16" s="21">
        <v>262911.46957099758</v>
      </c>
      <c r="G16" s="21"/>
      <c r="H16" s="21"/>
      <c r="I16" s="19"/>
      <c r="J16" s="19"/>
    </row>
    <row r="17" spans="1:11" x14ac:dyDescent="0.2">
      <c r="A17" s="25">
        <f t="shared" si="0"/>
        <v>6</v>
      </c>
      <c r="B17" s="33"/>
      <c r="C17" s="19">
        <v>794547.06646090816</v>
      </c>
      <c r="D17" s="19">
        <v>-263672.31999999995</v>
      </c>
      <c r="E17" s="19">
        <v>3917.9</v>
      </c>
      <c r="F17" s="19">
        <v>534792.64646090823</v>
      </c>
      <c r="G17" s="23">
        <v>9988</v>
      </c>
      <c r="H17" s="19">
        <v>544781</v>
      </c>
      <c r="I17" s="19"/>
      <c r="J17" s="19">
        <v>544781</v>
      </c>
    </row>
    <row r="18" spans="1:11" x14ac:dyDescent="0.2">
      <c r="A18" s="25">
        <f t="shared" si="0"/>
        <v>7</v>
      </c>
      <c r="B18" s="17"/>
      <c r="C18" s="19"/>
      <c r="D18" s="19"/>
      <c r="E18" s="19"/>
      <c r="F18" s="19"/>
      <c r="G18" s="19"/>
      <c r="H18" s="20"/>
      <c r="I18" s="20"/>
      <c r="J18" s="20"/>
    </row>
    <row r="19" spans="1:11" x14ac:dyDescent="0.2">
      <c r="A19" s="25">
        <f t="shared" si="0"/>
        <v>8</v>
      </c>
      <c r="B19" s="5" t="s">
        <v>111</v>
      </c>
      <c r="C19" s="19">
        <v>-362.65895700186957</v>
      </c>
      <c r="D19" s="22">
        <v>0</v>
      </c>
      <c r="E19" s="22">
        <v>-2.08</v>
      </c>
      <c r="F19" s="19">
        <v>-364.73895700186955</v>
      </c>
      <c r="G19" s="34"/>
      <c r="H19" s="20"/>
      <c r="I19" s="20"/>
      <c r="J19" s="20"/>
    </row>
    <row r="20" spans="1:11" x14ac:dyDescent="0.2">
      <c r="A20" s="25">
        <f t="shared" si="0"/>
        <v>9</v>
      </c>
      <c r="B20" s="5" t="s">
        <v>112</v>
      </c>
      <c r="C20" s="19">
        <v>-727457.64369079948</v>
      </c>
      <c r="D20" s="22">
        <v>212722.84999999998</v>
      </c>
      <c r="E20" s="22">
        <v>-3657.08</v>
      </c>
      <c r="F20" s="19">
        <v>-518391.87369079952</v>
      </c>
      <c r="G20" s="19"/>
      <c r="H20" s="20"/>
      <c r="I20" s="20"/>
      <c r="J20" s="20"/>
    </row>
    <row r="21" spans="1:11" x14ac:dyDescent="0.2">
      <c r="A21" s="25">
        <f t="shared" si="0"/>
        <v>10</v>
      </c>
      <c r="B21" s="5" t="s">
        <v>113</v>
      </c>
      <c r="C21" s="21">
        <v>-738148.32999999984</v>
      </c>
      <c r="D21" s="21">
        <v>0</v>
      </c>
      <c r="E21" s="21">
        <v>0</v>
      </c>
      <c r="F21" s="21">
        <v>-738148.32999999984</v>
      </c>
      <c r="G21" s="21"/>
      <c r="H21" s="21"/>
      <c r="I21" s="19"/>
      <c r="J21" s="19"/>
    </row>
    <row r="22" spans="1:11" x14ac:dyDescent="0.2">
      <c r="A22" s="25">
        <f t="shared" si="0"/>
        <v>11</v>
      </c>
      <c r="B22" s="33"/>
      <c r="C22" s="19">
        <v>-1465968.6326478012</v>
      </c>
      <c r="D22" s="19">
        <v>212722.84999999998</v>
      </c>
      <c r="E22" s="19">
        <v>-3659.16</v>
      </c>
      <c r="F22" s="19">
        <v>-1256904.9426478012</v>
      </c>
      <c r="G22" s="23">
        <v>-23474</v>
      </c>
      <c r="H22" s="19">
        <v>-1280379</v>
      </c>
      <c r="I22" s="19"/>
      <c r="J22" s="19">
        <v>-1280379</v>
      </c>
      <c r="K22" s="286"/>
    </row>
    <row r="23" spans="1:11" x14ac:dyDescent="0.2">
      <c r="A23" s="25">
        <f t="shared" si="0"/>
        <v>12</v>
      </c>
      <c r="B23" s="35"/>
      <c r="C23" s="26"/>
      <c r="D23" s="19"/>
      <c r="E23" s="19"/>
      <c r="F23" s="19"/>
      <c r="G23" s="26"/>
      <c r="H23" s="36"/>
      <c r="I23" s="36"/>
      <c r="J23" s="36"/>
    </row>
    <row r="24" spans="1:11" x14ac:dyDescent="0.2">
      <c r="A24" s="25">
        <f t="shared" si="0"/>
        <v>13</v>
      </c>
      <c r="B24" s="37" t="s">
        <v>114</v>
      </c>
      <c r="C24" s="26"/>
      <c r="D24" s="19"/>
      <c r="E24" s="19"/>
      <c r="F24" s="19"/>
      <c r="G24" s="19"/>
      <c r="H24" s="38"/>
      <c r="I24" s="20"/>
      <c r="J24" s="20"/>
    </row>
    <row r="25" spans="1:11" x14ac:dyDescent="0.2">
      <c r="A25" s="25">
        <f t="shared" si="0"/>
        <v>14</v>
      </c>
      <c r="B25" s="27" t="s">
        <v>298</v>
      </c>
      <c r="C25" s="26"/>
      <c r="D25" s="19"/>
      <c r="E25" s="19"/>
      <c r="F25" s="19"/>
      <c r="G25" s="19"/>
      <c r="H25" s="20"/>
      <c r="I25" s="20"/>
      <c r="J25" s="20"/>
    </row>
    <row r="26" spans="1:11" x14ac:dyDescent="0.2">
      <c r="A26" s="25"/>
      <c r="C26" s="39"/>
      <c r="D26" s="19"/>
      <c r="E26" s="19"/>
      <c r="F26" s="19"/>
      <c r="G26" s="19"/>
      <c r="H26" s="20"/>
      <c r="I26" s="20"/>
      <c r="J26" s="20"/>
    </row>
    <row r="27" spans="1:11" x14ac:dyDescent="0.2">
      <c r="A27" s="25"/>
      <c r="C27" s="40"/>
      <c r="D27" s="19"/>
      <c r="E27" s="19"/>
      <c r="F27" s="19"/>
      <c r="G27" s="19"/>
      <c r="H27" s="20"/>
      <c r="I27" s="20"/>
      <c r="J27" s="20"/>
    </row>
    <row r="28" spans="1:11" x14ac:dyDescent="0.2">
      <c r="A28" s="41"/>
      <c r="C28" s="43"/>
      <c r="D28" s="19"/>
      <c r="E28" s="19"/>
      <c r="F28" s="19"/>
      <c r="G28" s="19"/>
      <c r="H28" s="20"/>
      <c r="I28" s="20"/>
      <c r="J28" s="20"/>
    </row>
    <row r="29" spans="1:11" x14ac:dyDescent="0.2">
      <c r="A29" s="41"/>
      <c r="C29" s="40"/>
      <c r="D29" s="19"/>
      <c r="E29" s="19"/>
      <c r="F29" s="19"/>
      <c r="G29" s="19"/>
      <c r="H29" s="20"/>
      <c r="I29" s="20"/>
      <c r="J29" s="20"/>
    </row>
    <row r="30" spans="1:11" x14ac:dyDescent="0.2">
      <c r="C30" s="40"/>
      <c r="D30" s="19"/>
      <c r="E30" s="19"/>
      <c r="F30" s="19"/>
      <c r="G30" s="19"/>
      <c r="H30" s="20"/>
      <c r="I30" s="20"/>
      <c r="J30" s="20"/>
    </row>
    <row r="31" spans="1:11" x14ac:dyDescent="0.2">
      <c r="B31" s="28"/>
      <c r="C31" s="40"/>
      <c r="D31" s="19"/>
      <c r="E31" s="19"/>
      <c r="F31" s="19"/>
      <c r="G31" s="19"/>
      <c r="H31" s="20"/>
      <c r="I31" s="20"/>
      <c r="J31" s="20"/>
    </row>
    <row r="32" spans="1:11" x14ac:dyDescent="0.2">
      <c r="B32" s="28"/>
      <c r="C32" s="40"/>
      <c r="D32" s="19"/>
      <c r="E32" s="19"/>
      <c r="F32" s="19"/>
      <c r="G32" s="19"/>
      <c r="H32" s="20"/>
      <c r="I32" s="20"/>
      <c r="J32" s="20"/>
    </row>
    <row r="33" spans="2:10" x14ac:dyDescent="0.2">
      <c r="B33" s="28"/>
      <c r="C33" s="40"/>
      <c r="D33" s="19"/>
      <c r="E33" s="19"/>
      <c r="F33" s="19"/>
      <c r="G33" s="19"/>
      <c r="H33" s="20"/>
      <c r="I33" s="20"/>
      <c r="J33" s="20"/>
    </row>
    <row r="34" spans="2:10" x14ac:dyDescent="0.2">
      <c r="B34" s="28"/>
      <c r="C34" s="40"/>
      <c r="D34" s="19"/>
      <c r="E34" s="19"/>
      <c r="F34" s="19"/>
      <c r="G34" s="19"/>
      <c r="H34" s="20"/>
      <c r="I34" s="20"/>
      <c r="J34" s="20"/>
    </row>
    <row r="35" spans="2:10" x14ac:dyDescent="0.2">
      <c r="B35" s="28"/>
      <c r="C35" s="40"/>
      <c r="D35" s="19"/>
      <c r="E35" s="19"/>
      <c r="F35" s="19"/>
      <c r="G35" s="19"/>
      <c r="H35" s="20"/>
      <c r="I35" s="20"/>
      <c r="J35" s="20"/>
    </row>
    <row r="36" spans="2:10" x14ac:dyDescent="0.2">
      <c r="B36" s="28"/>
      <c r="C36" s="40"/>
      <c r="D36" s="19"/>
      <c r="E36" s="19"/>
      <c r="F36" s="19"/>
      <c r="G36" s="19"/>
      <c r="H36" s="20"/>
      <c r="I36" s="20"/>
      <c r="J36" s="20"/>
    </row>
    <row r="37" spans="2:10" x14ac:dyDescent="0.2">
      <c r="B37" s="28"/>
      <c r="C37" s="40"/>
      <c r="D37" s="19"/>
      <c r="E37" s="19"/>
      <c r="F37" s="19"/>
      <c r="G37" s="19"/>
      <c r="H37" s="20"/>
      <c r="I37" s="20"/>
      <c r="J37" s="20"/>
    </row>
    <row r="38" spans="2:10" x14ac:dyDescent="0.2">
      <c r="B38" s="28"/>
      <c r="C38" s="8"/>
      <c r="D38" s="19"/>
      <c r="E38" s="19"/>
      <c r="F38" s="19"/>
      <c r="G38" s="19"/>
      <c r="H38" s="20"/>
      <c r="I38" s="20"/>
      <c r="J38" s="20"/>
    </row>
    <row r="39" spans="2:10" x14ac:dyDescent="0.2">
      <c r="B39" s="28"/>
      <c r="C39" s="8"/>
      <c r="D39" s="19"/>
      <c r="E39" s="19"/>
      <c r="F39" s="19"/>
      <c r="G39" s="19"/>
      <c r="H39" s="20"/>
      <c r="I39" s="20"/>
      <c r="J39" s="20"/>
    </row>
    <row r="40" spans="2:10" x14ac:dyDescent="0.2">
      <c r="B40" s="28"/>
      <c r="C40" s="8"/>
      <c r="D40" s="19"/>
      <c r="E40" s="19"/>
      <c r="F40" s="19"/>
      <c r="G40" s="19"/>
      <c r="H40" s="20"/>
      <c r="I40" s="20"/>
      <c r="J40" s="20"/>
    </row>
    <row r="41" spans="2:10" x14ac:dyDescent="0.2">
      <c r="B41" s="28"/>
      <c r="C41" s="8"/>
      <c r="D41" s="19"/>
      <c r="E41" s="19"/>
      <c r="F41" s="19"/>
      <c r="G41" s="19"/>
      <c r="H41" s="20"/>
      <c r="I41" s="20"/>
      <c r="J41" s="20"/>
    </row>
    <row r="42" spans="2:10" x14ac:dyDescent="0.2">
      <c r="B42" s="28"/>
      <c r="C42" s="8"/>
      <c r="D42" s="19"/>
      <c r="E42" s="19"/>
      <c r="F42" s="19"/>
      <c r="G42" s="19"/>
      <c r="H42" s="20"/>
      <c r="I42" s="20"/>
      <c r="J42" s="20"/>
    </row>
    <row r="43" spans="2:10" x14ac:dyDescent="0.2">
      <c r="B43" s="28"/>
    </row>
    <row r="44" spans="2:10" x14ac:dyDescent="0.2">
      <c r="B44" s="28"/>
    </row>
    <row r="45" spans="2:10" x14ac:dyDescent="0.2">
      <c r="B45" s="42"/>
    </row>
    <row r="46" spans="2:10" x14ac:dyDescent="0.2">
      <c r="B46" s="43"/>
    </row>
    <row r="47" spans="2:10" x14ac:dyDescent="0.2">
      <c r="B47" s="28"/>
    </row>
    <row r="48" spans="2:10" x14ac:dyDescent="0.2">
      <c r="B48" s="28"/>
    </row>
    <row r="49" spans="2:2" x14ac:dyDescent="0.2">
      <c r="B49" s="28"/>
    </row>
    <row r="50" spans="2:2" x14ac:dyDescent="0.2">
      <c r="B50" s="33"/>
    </row>
  </sheetData>
  <pageMargins left="0.7" right="0.7" top="0.75" bottom="0.75" header="0.3" footer="0.3"/>
  <pageSetup scale="50" fitToHeight="0" orientation="landscape" horizontalDpi="300" verticalDpi="300" r:id="rId1"/>
  <headerFooter>
    <oddHeader xml:space="preserve">&amp;RNWN WUTC Advice 20-9
Exhibit A - Supporting Materials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0"/>
  <sheetViews>
    <sheetView showGridLines="0" topLeftCell="B1" zoomScaleNormal="100" workbookViewId="0">
      <selection activeCell="N9" sqref="N9"/>
    </sheetView>
  </sheetViews>
  <sheetFormatPr defaultColWidth="7.85546875" defaultRowHeight="12.75" outlineLevelRow="1" x14ac:dyDescent="0.2"/>
  <cols>
    <col min="1" max="1" width="4" style="45" customWidth="1"/>
    <col min="2" max="2" width="13.42578125" style="46" customWidth="1"/>
    <col min="3" max="3" width="9" style="46" customWidth="1"/>
    <col min="4" max="4" width="15.85546875" style="47" customWidth="1"/>
    <col min="5" max="5" width="14.7109375" style="47" bestFit="1" customWidth="1"/>
    <col min="6" max="7" width="13.42578125" style="47" customWidth="1"/>
    <col min="8" max="9" width="18.7109375" style="47" customWidth="1"/>
    <col min="10" max="10" width="13.42578125" style="47" customWidth="1"/>
    <col min="11" max="20" width="13.42578125" style="46" customWidth="1"/>
    <col min="21" max="16384" width="7.85546875" style="46"/>
  </cols>
  <sheetData>
    <row r="1" spans="1:11" x14ac:dyDescent="0.2">
      <c r="B1" s="46" t="s">
        <v>115</v>
      </c>
      <c r="D1" s="47" t="s">
        <v>116</v>
      </c>
    </row>
    <row r="2" spans="1:11" x14ac:dyDescent="0.2">
      <c r="B2" s="46" t="s">
        <v>117</v>
      </c>
      <c r="D2" s="47" t="s">
        <v>60</v>
      </c>
    </row>
    <row r="3" spans="1:11" x14ac:dyDescent="0.2">
      <c r="B3" s="46" t="s">
        <v>118</v>
      </c>
      <c r="D3" s="48" t="s">
        <v>119</v>
      </c>
    </row>
    <row r="4" spans="1:11" x14ac:dyDescent="0.2">
      <c r="B4" s="46" t="s">
        <v>120</v>
      </c>
      <c r="D4" s="49">
        <v>191420</v>
      </c>
      <c r="E4" s="50"/>
      <c r="F4" s="50"/>
      <c r="G4" s="50"/>
      <c r="H4" s="50"/>
      <c r="I4" s="50"/>
      <c r="J4" s="50"/>
      <c r="K4" s="51"/>
    </row>
    <row r="5" spans="1:11" x14ac:dyDescent="0.2">
      <c r="D5" s="51" t="s">
        <v>121</v>
      </c>
      <c r="E5" s="50"/>
      <c r="F5" s="50"/>
      <c r="G5" s="50"/>
      <c r="H5" s="50"/>
      <c r="I5" s="50"/>
      <c r="J5" s="50"/>
      <c r="K5" s="51"/>
    </row>
    <row r="6" spans="1:11" x14ac:dyDescent="0.2">
      <c r="D6" s="51" t="s">
        <v>122</v>
      </c>
      <c r="E6" s="50"/>
      <c r="F6" s="50"/>
      <c r="G6" s="50"/>
      <c r="H6" s="50"/>
      <c r="I6" s="50"/>
      <c r="J6" s="50"/>
      <c r="K6" s="51"/>
    </row>
    <row r="7" spans="1:11" x14ac:dyDescent="0.2">
      <c r="D7" s="50"/>
      <c r="E7" s="50"/>
      <c r="F7" s="50"/>
      <c r="G7" s="50"/>
      <c r="H7" s="50"/>
      <c r="I7" s="50"/>
      <c r="J7" s="50"/>
      <c r="K7" s="51"/>
    </row>
    <row r="8" spans="1:11" x14ac:dyDescent="0.2">
      <c r="A8" s="52">
        <v>1</v>
      </c>
      <c r="B8" s="46" t="s">
        <v>123</v>
      </c>
      <c r="D8" s="50"/>
      <c r="E8" s="50"/>
      <c r="F8" s="50"/>
      <c r="G8" s="53"/>
      <c r="H8" s="50"/>
      <c r="I8" s="50"/>
      <c r="J8" s="50"/>
      <c r="K8" s="51"/>
    </row>
    <row r="9" spans="1:11" x14ac:dyDescent="0.2">
      <c r="A9" s="52">
        <v>2</v>
      </c>
      <c r="D9" s="50"/>
      <c r="E9" s="50"/>
      <c r="F9" s="50"/>
      <c r="G9" s="53"/>
      <c r="H9" s="50"/>
      <c r="I9" s="50"/>
      <c r="J9" s="50"/>
      <c r="K9" s="51"/>
    </row>
    <row r="10" spans="1:11" x14ac:dyDescent="0.2">
      <c r="A10" s="52">
        <v>3</v>
      </c>
      <c r="B10" s="54"/>
      <c r="C10" s="54"/>
      <c r="D10" s="53"/>
      <c r="E10" s="53"/>
      <c r="F10" s="53"/>
      <c r="G10" s="53"/>
      <c r="H10" s="53"/>
      <c r="I10" s="53"/>
      <c r="J10" s="50"/>
      <c r="K10" s="51"/>
    </row>
    <row r="11" spans="1:11" x14ac:dyDescent="0.2">
      <c r="A11" s="52">
        <v>4</v>
      </c>
      <c r="B11" s="55" t="s">
        <v>124</v>
      </c>
      <c r="C11" s="55" t="s">
        <v>125</v>
      </c>
      <c r="D11" s="56" t="s">
        <v>126</v>
      </c>
      <c r="E11" s="56" t="s">
        <v>127</v>
      </c>
      <c r="F11" s="56" t="s">
        <v>128</v>
      </c>
      <c r="G11" s="56" t="s">
        <v>92</v>
      </c>
      <c r="H11" s="56" t="s">
        <v>101</v>
      </c>
      <c r="I11" s="56" t="s">
        <v>95</v>
      </c>
      <c r="J11" s="50"/>
      <c r="K11" s="51"/>
    </row>
    <row r="12" spans="1:11" x14ac:dyDescent="0.2">
      <c r="A12" s="52">
        <v>5</v>
      </c>
      <c r="B12" s="54" t="s">
        <v>129</v>
      </c>
      <c r="C12" s="54" t="s">
        <v>130</v>
      </c>
      <c r="D12" s="53" t="s">
        <v>131</v>
      </c>
      <c r="E12" s="53" t="s">
        <v>132</v>
      </c>
      <c r="F12" s="57" t="s">
        <v>133</v>
      </c>
      <c r="G12" s="57" t="s">
        <v>134</v>
      </c>
      <c r="H12" s="57" t="s">
        <v>135</v>
      </c>
      <c r="I12" s="57" t="s">
        <v>136</v>
      </c>
      <c r="J12" s="53"/>
      <c r="K12" s="51"/>
    </row>
    <row r="13" spans="1:11" x14ac:dyDescent="0.2">
      <c r="A13" s="52">
        <v>6</v>
      </c>
      <c r="D13" s="50"/>
      <c r="E13" s="50"/>
      <c r="F13" s="50"/>
      <c r="G13" s="53"/>
      <c r="H13" s="50"/>
      <c r="I13" s="50"/>
      <c r="J13" s="50"/>
      <c r="K13" s="51"/>
    </row>
    <row r="14" spans="1:11" hidden="1" outlineLevel="1" x14ac:dyDescent="0.2">
      <c r="A14" s="52">
        <v>7</v>
      </c>
      <c r="B14" s="58" t="s">
        <v>137</v>
      </c>
      <c r="D14" s="50"/>
      <c r="E14" s="50"/>
      <c r="F14" s="50"/>
      <c r="G14" s="50"/>
      <c r="H14" s="50"/>
      <c r="I14" s="50"/>
      <c r="J14" s="50"/>
      <c r="K14" s="51"/>
    </row>
    <row r="15" spans="1:11" hidden="1" outlineLevel="1" x14ac:dyDescent="0.2">
      <c r="A15" s="52">
        <v>8</v>
      </c>
      <c r="B15" s="59">
        <v>39021</v>
      </c>
      <c r="D15" s="50"/>
      <c r="E15" s="50"/>
      <c r="F15" s="50"/>
      <c r="G15" s="60"/>
      <c r="H15" s="50"/>
      <c r="I15" s="50">
        <v>-572607</v>
      </c>
      <c r="J15" s="50"/>
      <c r="K15" s="51"/>
    </row>
    <row r="16" spans="1:11" hidden="1" outlineLevel="1" x14ac:dyDescent="0.2">
      <c r="A16" s="52">
        <v>9</v>
      </c>
      <c r="B16" s="59">
        <v>39051</v>
      </c>
      <c r="D16" s="50">
        <v>-538080</v>
      </c>
      <c r="E16" s="50">
        <v>572607</v>
      </c>
      <c r="F16" s="50"/>
      <c r="G16" s="60">
        <v>-1735</v>
      </c>
      <c r="H16" s="50">
        <v>32792</v>
      </c>
      <c r="I16" s="60">
        <v>-539815</v>
      </c>
      <c r="J16" s="50"/>
      <c r="K16" s="51"/>
    </row>
    <row r="17" spans="1:11" hidden="1" outlineLevel="1" x14ac:dyDescent="0.2">
      <c r="A17" s="52">
        <v>10</v>
      </c>
      <c r="B17" s="59">
        <v>39082</v>
      </c>
      <c r="D17" s="50">
        <v>-800115</v>
      </c>
      <c r="E17" s="50"/>
      <c r="F17" s="50"/>
      <c r="G17" s="60">
        <v>-6062</v>
      </c>
      <c r="H17" s="50">
        <v>-806177</v>
      </c>
      <c r="I17" s="60">
        <v>-1345992</v>
      </c>
      <c r="J17" s="50"/>
      <c r="K17" s="51"/>
    </row>
    <row r="18" spans="1:11" hidden="1" outlineLevel="1" x14ac:dyDescent="0.2">
      <c r="A18" s="52">
        <v>11</v>
      </c>
      <c r="B18" s="59">
        <v>39113</v>
      </c>
      <c r="D18" s="50">
        <v>-1224489</v>
      </c>
      <c r="E18" s="50"/>
      <c r="F18" s="50"/>
      <c r="G18" s="60">
        <v>-13332</v>
      </c>
      <c r="H18" s="50">
        <v>-1237821</v>
      </c>
      <c r="I18" s="60">
        <v>-2583813</v>
      </c>
      <c r="J18" s="50"/>
      <c r="K18" s="51"/>
    </row>
    <row r="19" spans="1:11" hidden="1" outlineLevel="1" x14ac:dyDescent="0.2">
      <c r="A19" s="52">
        <v>12</v>
      </c>
      <c r="B19" s="59">
        <v>39141</v>
      </c>
      <c r="D19" s="50">
        <v>-518677</v>
      </c>
      <c r="E19" s="50"/>
      <c r="F19" s="50"/>
      <c r="G19" s="60">
        <v>-19357</v>
      </c>
      <c r="H19" s="50">
        <v>-538034</v>
      </c>
      <c r="I19" s="60">
        <v>-3121847</v>
      </c>
      <c r="J19" s="50"/>
      <c r="K19" s="51"/>
    </row>
    <row r="20" spans="1:11" hidden="1" outlineLevel="1" x14ac:dyDescent="0.2">
      <c r="A20" s="52">
        <v>13</v>
      </c>
      <c r="B20" s="59">
        <v>39172</v>
      </c>
      <c r="D20" s="50">
        <v>-456707</v>
      </c>
      <c r="E20" s="50"/>
      <c r="F20" s="50"/>
      <c r="G20" s="60">
        <v>-22809</v>
      </c>
      <c r="H20" s="50">
        <v>-479516</v>
      </c>
      <c r="I20" s="60">
        <v>-3601363</v>
      </c>
      <c r="J20" s="50"/>
      <c r="K20" s="51"/>
    </row>
    <row r="21" spans="1:11" hidden="1" outlineLevel="1" x14ac:dyDescent="0.2">
      <c r="A21" s="52">
        <v>14</v>
      </c>
      <c r="B21" s="59">
        <v>39202</v>
      </c>
      <c r="D21" s="50">
        <v>-394725</v>
      </c>
      <c r="E21" s="50"/>
      <c r="F21" s="50"/>
      <c r="G21" s="60">
        <v>-25420</v>
      </c>
      <c r="H21" s="50">
        <v>-420145</v>
      </c>
      <c r="I21" s="60">
        <v>-4021508</v>
      </c>
      <c r="J21" s="50"/>
      <c r="K21" s="51"/>
    </row>
    <row r="22" spans="1:11" hidden="1" outlineLevel="1" x14ac:dyDescent="0.2">
      <c r="A22" s="52">
        <v>15</v>
      </c>
      <c r="B22" s="59">
        <v>39233</v>
      </c>
      <c r="D22" s="50">
        <v>-95593</v>
      </c>
      <c r="E22" s="50"/>
      <c r="F22" s="50"/>
      <c r="G22" s="60">
        <v>-27736</v>
      </c>
      <c r="H22" s="50">
        <v>-123329</v>
      </c>
      <c r="I22" s="60">
        <v>-4144837</v>
      </c>
      <c r="J22" s="50"/>
      <c r="K22" s="51"/>
    </row>
    <row r="23" spans="1:11" hidden="1" outlineLevel="1" x14ac:dyDescent="0.2">
      <c r="A23" s="52">
        <v>16</v>
      </c>
      <c r="B23" s="59">
        <v>39263</v>
      </c>
      <c r="D23" s="50">
        <v>-154171</v>
      </c>
      <c r="E23" s="50"/>
      <c r="F23" s="50"/>
      <c r="G23" s="60">
        <v>-29653</v>
      </c>
      <c r="H23" s="50">
        <v>-183824</v>
      </c>
      <c r="I23" s="60">
        <v>-4328661</v>
      </c>
      <c r="J23" s="60"/>
      <c r="K23" s="51"/>
    </row>
    <row r="24" spans="1:11" hidden="1" outlineLevel="1" x14ac:dyDescent="0.2">
      <c r="A24" s="52">
        <v>17</v>
      </c>
      <c r="B24" s="59">
        <v>39294</v>
      </c>
      <c r="D24" s="50">
        <v>-45933</v>
      </c>
      <c r="E24" s="50"/>
      <c r="F24" s="50"/>
      <c r="G24" s="60">
        <v>-29929</v>
      </c>
      <c r="H24" s="50">
        <v>-75862</v>
      </c>
      <c r="I24" s="60">
        <v>-4404523</v>
      </c>
      <c r="J24" s="60"/>
      <c r="K24" s="51"/>
    </row>
    <row r="25" spans="1:11" hidden="1" outlineLevel="1" x14ac:dyDescent="0.2">
      <c r="A25" s="52">
        <v>18</v>
      </c>
      <c r="B25" s="59">
        <v>39324</v>
      </c>
      <c r="D25" s="50">
        <v>-129781</v>
      </c>
      <c r="E25" s="50"/>
      <c r="F25" s="50"/>
      <c r="G25" s="60">
        <v>-30747</v>
      </c>
      <c r="H25" s="50">
        <v>-160528</v>
      </c>
      <c r="I25" s="60">
        <v>-4565051</v>
      </c>
      <c r="J25" s="60"/>
      <c r="K25" s="51"/>
    </row>
    <row r="26" spans="1:11" hidden="1" outlineLevel="1" x14ac:dyDescent="0.2">
      <c r="A26" s="52">
        <v>19</v>
      </c>
      <c r="B26" s="59">
        <v>39354</v>
      </c>
      <c r="D26" s="50">
        <v>-124964</v>
      </c>
      <c r="E26" s="50"/>
      <c r="F26" s="50"/>
      <c r="G26" s="60">
        <v>-31796</v>
      </c>
      <c r="H26" s="50">
        <v>-156760</v>
      </c>
      <c r="I26" s="60">
        <v>-4721811</v>
      </c>
      <c r="J26" s="50"/>
      <c r="K26" s="51"/>
    </row>
    <row r="27" spans="1:11" hidden="1" outlineLevel="1" x14ac:dyDescent="0.2">
      <c r="A27" s="52">
        <v>20</v>
      </c>
      <c r="B27" s="59">
        <v>39385</v>
      </c>
      <c r="D27" s="61">
        <v>-956238</v>
      </c>
      <c r="E27" s="61"/>
      <c r="F27" s="61"/>
      <c r="G27" s="62">
        <v>-35748</v>
      </c>
      <c r="H27" s="61">
        <v>-991986</v>
      </c>
      <c r="I27" s="60">
        <v>-5713797</v>
      </c>
      <c r="J27" s="50"/>
      <c r="K27" s="51"/>
    </row>
    <row r="28" spans="1:11" hidden="1" outlineLevel="1" x14ac:dyDescent="0.2">
      <c r="A28" s="52">
        <v>21</v>
      </c>
      <c r="B28" s="59">
        <v>39415</v>
      </c>
      <c r="C28" s="46" t="s">
        <v>138</v>
      </c>
      <c r="D28" s="61">
        <v>-251012</v>
      </c>
      <c r="E28" s="61">
        <v>5713797</v>
      </c>
      <c r="F28" s="61"/>
      <c r="G28" s="62">
        <v>-863</v>
      </c>
      <c r="H28" s="61">
        <v>5461922</v>
      </c>
      <c r="I28" s="60">
        <v>-251875</v>
      </c>
      <c r="J28" s="50"/>
      <c r="K28" s="51"/>
    </row>
    <row r="29" spans="1:11" hidden="1" outlineLevel="1" x14ac:dyDescent="0.2">
      <c r="A29" s="52">
        <v>22</v>
      </c>
      <c r="B29" s="59">
        <v>39446</v>
      </c>
      <c r="D29" s="61">
        <v>-94642</v>
      </c>
      <c r="E29" s="61"/>
      <c r="F29" s="61"/>
      <c r="G29" s="62">
        <v>-2063</v>
      </c>
      <c r="H29" s="61">
        <v>-96705</v>
      </c>
      <c r="I29" s="60">
        <v>-348580</v>
      </c>
      <c r="J29" s="50"/>
      <c r="K29" s="51"/>
    </row>
    <row r="30" spans="1:11" hidden="1" outlineLevel="1" x14ac:dyDescent="0.2">
      <c r="A30" s="52">
        <v>23</v>
      </c>
      <c r="B30" s="59">
        <v>39477</v>
      </c>
      <c r="D30" s="61">
        <v>-417920</v>
      </c>
      <c r="E30" s="61"/>
      <c r="F30" s="61"/>
      <c r="G30" s="62">
        <v>-3836</v>
      </c>
      <c r="H30" s="61">
        <v>-421756</v>
      </c>
      <c r="I30" s="60">
        <v>-770336</v>
      </c>
      <c r="J30" s="50"/>
      <c r="K30" s="51"/>
    </row>
    <row r="31" spans="1:11" hidden="1" outlineLevel="1" x14ac:dyDescent="0.2">
      <c r="A31" s="52">
        <v>24</v>
      </c>
      <c r="B31" s="59">
        <v>39506</v>
      </c>
      <c r="D31" s="50">
        <v>-171175</v>
      </c>
      <c r="E31" s="50"/>
      <c r="F31" s="50"/>
      <c r="G31" s="62">
        <v>-5884</v>
      </c>
      <c r="H31" s="61">
        <v>-177059</v>
      </c>
      <c r="I31" s="60">
        <v>-947395</v>
      </c>
      <c r="J31" s="50"/>
      <c r="K31" s="51"/>
    </row>
    <row r="32" spans="1:11" hidden="1" outlineLevel="1" x14ac:dyDescent="0.2">
      <c r="A32" s="52">
        <v>25</v>
      </c>
      <c r="B32" s="59">
        <v>39537</v>
      </c>
      <c r="D32" s="50">
        <v>-30905</v>
      </c>
      <c r="E32" s="50"/>
      <c r="F32" s="50"/>
      <c r="G32" s="62">
        <v>-6678</v>
      </c>
      <c r="H32" s="61">
        <v>-37583</v>
      </c>
      <c r="I32" s="60">
        <v>-984978</v>
      </c>
      <c r="J32" s="50"/>
      <c r="K32" s="51"/>
    </row>
    <row r="33" spans="1:11" hidden="1" outlineLevel="1" x14ac:dyDescent="0.2">
      <c r="A33" s="52">
        <v>26</v>
      </c>
      <c r="B33" s="59">
        <v>39567</v>
      </c>
      <c r="D33" s="50">
        <v>666668</v>
      </c>
      <c r="E33" s="50"/>
      <c r="F33" s="50"/>
      <c r="G33" s="62">
        <v>-2692</v>
      </c>
      <c r="H33" s="61">
        <v>663976</v>
      </c>
      <c r="I33" s="60">
        <v>-321002</v>
      </c>
      <c r="J33" s="50"/>
      <c r="K33" s="51"/>
    </row>
    <row r="34" spans="1:11" hidden="1" outlineLevel="1" x14ac:dyDescent="0.2">
      <c r="A34" s="52">
        <v>27</v>
      </c>
      <c r="B34" s="59">
        <v>39598</v>
      </c>
      <c r="D34" s="50">
        <v>823496</v>
      </c>
      <c r="E34" s="50"/>
      <c r="F34" s="50"/>
      <c r="G34" s="62">
        <v>512</v>
      </c>
      <c r="H34" s="61">
        <v>824008</v>
      </c>
      <c r="I34" s="60">
        <v>503006</v>
      </c>
      <c r="J34" s="50"/>
      <c r="K34" s="51"/>
    </row>
    <row r="35" spans="1:11" hidden="1" outlineLevel="1" x14ac:dyDescent="0.2">
      <c r="A35" s="52">
        <v>28</v>
      </c>
      <c r="B35" s="59">
        <v>39628</v>
      </c>
      <c r="D35" s="50">
        <v>452181</v>
      </c>
      <c r="E35" s="50"/>
      <c r="F35" s="50"/>
      <c r="G35" s="62">
        <v>3231</v>
      </c>
      <c r="H35" s="61">
        <v>455412</v>
      </c>
      <c r="I35" s="60">
        <v>958418</v>
      </c>
      <c r="J35" s="50"/>
      <c r="K35" s="51"/>
    </row>
    <row r="36" spans="1:11" hidden="1" outlineLevel="1" x14ac:dyDescent="0.2">
      <c r="A36" s="52">
        <v>29</v>
      </c>
      <c r="B36" s="59">
        <v>39659</v>
      </c>
      <c r="D36" s="50">
        <v>763141</v>
      </c>
      <c r="E36" s="50"/>
      <c r="F36" s="50"/>
      <c r="G36" s="62">
        <v>5918.28</v>
      </c>
      <c r="H36" s="61">
        <v>769059.28</v>
      </c>
      <c r="I36" s="60">
        <v>1727477.28</v>
      </c>
      <c r="J36" s="50"/>
      <c r="K36" s="51"/>
    </row>
    <row r="37" spans="1:11" hidden="1" outlineLevel="1" x14ac:dyDescent="0.2">
      <c r="A37" s="52">
        <v>30</v>
      </c>
      <c r="B37" s="59">
        <v>39689</v>
      </c>
      <c r="D37" s="50">
        <v>366677</v>
      </c>
      <c r="E37" s="50"/>
      <c r="F37" s="50"/>
      <c r="G37" s="62">
        <v>8439.44</v>
      </c>
      <c r="H37" s="61">
        <v>375116.44</v>
      </c>
      <c r="I37" s="60">
        <v>2102593.7200000002</v>
      </c>
      <c r="J37" s="50"/>
      <c r="K37" s="51"/>
    </row>
    <row r="38" spans="1:11" hidden="1" outlineLevel="1" x14ac:dyDescent="0.2">
      <c r="A38" s="52">
        <v>31</v>
      </c>
      <c r="B38" s="59">
        <v>39719</v>
      </c>
      <c r="D38" s="50">
        <v>149827</v>
      </c>
      <c r="E38" s="50"/>
      <c r="F38" s="50"/>
      <c r="G38" s="62">
        <v>9617.32</v>
      </c>
      <c r="H38" s="61">
        <v>159444.32</v>
      </c>
      <c r="I38" s="60">
        <v>2262038.04</v>
      </c>
      <c r="J38" s="50"/>
      <c r="K38" s="51"/>
    </row>
    <row r="39" spans="1:11" hidden="1" outlineLevel="1" x14ac:dyDescent="0.2">
      <c r="A39" s="52">
        <v>32</v>
      </c>
      <c r="B39" s="59">
        <v>39750</v>
      </c>
      <c r="D39" s="61">
        <v>-3075.65</v>
      </c>
      <c r="E39" s="50"/>
      <c r="F39" s="50"/>
      <c r="G39" s="62">
        <v>9418.75</v>
      </c>
      <c r="H39" s="61">
        <v>6343.1</v>
      </c>
      <c r="I39" s="60">
        <v>2268381.14</v>
      </c>
      <c r="J39" s="50"/>
      <c r="K39" s="51"/>
    </row>
    <row r="40" spans="1:11" hidden="1" outlineLevel="1" x14ac:dyDescent="0.2">
      <c r="A40" s="52">
        <v>33</v>
      </c>
      <c r="B40" s="59">
        <v>39780</v>
      </c>
      <c r="D40" s="61">
        <v>221507</v>
      </c>
      <c r="E40" s="61">
        <v>-2262733</v>
      </c>
      <c r="F40" s="61"/>
      <c r="G40" s="62">
        <v>485.01</v>
      </c>
      <c r="H40" s="61">
        <v>-2040740.99</v>
      </c>
      <c r="I40" s="60">
        <v>227640.15000000014</v>
      </c>
      <c r="J40" s="50"/>
      <c r="K40" s="51"/>
    </row>
    <row r="41" spans="1:11" hidden="1" outlineLevel="1" x14ac:dyDescent="0.2">
      <c r="A41" s="52">
        <v>34</v>
      </c>
      <c r="B41" s="59">
        <v>39811</v>
      </c>
      <c r="D41" s="61">
        <v>-361614</v>
      </c>
      <c r="E41" s="50"/>
      <c r="F41" s="50"/>
      <c r="G41" s="62">
        <v>195.14</v>
      </c>
      <c r="H41" s="61">
        <v>-361418.86</v>
      </c>
      <c r="I41" s="60">
        <v>-133778.70999999985</v>
      </c>
      <c r="J41" s="50"/>
      <c r="K41" s="51"/>
    </row>
    <row r="42" spans="1:11" hidden="1" outlineLevel="1" x14ac:dyDescent="0.2">
      <c r="A42" s="52">
        <v>35</v>
      </c>
      <c r="B42" s="59">
        <v>39842</v>
      </c>
      <c r="D42" s="61">
        <v>-1259795</v>
      </c>
      <c r="E42" s="50"/>
      <c r="F42" s="50"/>
      <c r="G42" s="62">
        <v>-2876.51</v>
      </c>
      <c r="H42" s="61">
        <v>-1262671.51</v>
      </c>
      <c r="I42" s="60">
        <v>-1396450.2199999997</v>
      </c>
      <c r="J42" s="50"/>
      <c r="K42" s="51"/>
    </row>
    <row r="43" spans="1:11" hidden="1" outlineLevel="1" x14ac:dyDescent="0.2">
      <c r="A43" s="52">
        <v>36</v>
      </c>
      <c r="B43" s="59">
        <v>39870</v>
      </c>
      <c r="D43" s="61">
        <v>-1429813</v>
      </c>
      <c r="E43" s="50"/>
      <c r="F43" s="50"/>
      <c r="G43" s="62">
        <v>-7952.78</v>
      </c>
      <c r="H43" s="61">
        <v>-1437765.78</v>
      </c>
      <c r="I43" s="60">
        <v>-2834216</v>
      </c>
      <c r="J43" s="50"/>
      <c r="K43" s="51"/>
    </row>
    <row r="44" spans="1:11" hidden="1" outlineLevel="1" x14ac:dyDescent="0.2">
      <c r="A44" s="52">
        <v>37</v>
      </c>
      <c r="B44" s="59">
        <v>39901</v>
      </c>
      <c r="D44" s="50">
        <v>-1225130</v>
      </c>
      <c r="E44" s="50"/>
      <c r="F44" s="50"/>
      <c r="G44" s="62">
        <v>-12982.88</v>
      </c>
      <c r="H44" s="61">
        <v>-1238112.8799999999</v>
      </c>
      <c r="I44" s="60">
        <v>-4072328.88</v>
      </c>
      <c r="J44" s="50"/>
      <c r="K44" s="51"/>
    </row>
    <row r="45" spans="1:11" hidden="1" outlineLevel="1" x14ac:dyDescent="0.2">
      <c r="A45" s="52">
        <v>38</v>
      </c>
      <c r="B45" s="59">
        <v>39931</v>
      </c>
      <c r="D45" s="50">
        <v>-933652</v>
      </c>
      <c r="E45" s="50"/>
      <c r="F45" s="50"/>
      <c r="G45" s="62">
        <v>-12747.46</v>
      </c>
      <c r="H45" s="61">
        <v>-946399.46</v>
      </c>
      <c r="I45" s="60">
        <v>-5018728.34</v>
      </c>
      <c r="J45" s="50"/>
      <c r="K45" s="51"/>
    </row>
    <row r="46" spans="1:11" hidden="1" outlineLevel="1" x14ac:dyDescent="0.2">
      <c r="A46" s="52">
        <v>39</v>
      </c>
      <c r="B46" s="59">
        <v>39962</v>
      </c>
      <c r="D46" s="50">
        <v>-510376</v>
      </c>
      <c r="E46" s="50"/>
      <c r="F46" s="50"/>
      <c r="G46" s="62">
        <v>-14810.92</v>
      </c>
      <c r="H46" s="61">
        <v>-525186.92000000004</v>
      </c>
      <c r="I46" s="60">
        <v>-5543915.2599999998</v>
      </c>
      <c r="J46" s="50"/>
      <c r="K46" s="51"/>
    </row>
    <row r="47" spans="1:11" hidden="1" outlineLevel="1" x14ac:dyDescent="0.2">
      <c r="A47" s="52">
        <v>40</v>
      </c>
      <c r="B47" s="59">
        <v>39992</v>
      </c>
      <c r="D47" s="50">
        <v>-504170</v>
      </c>
      <c r="E47" s="50">
        <v>4072328.88</v>
      </c>
      <c r="F47" s="50"/>
      <c r="G47" s="62">
        <v>-4840.6400000000003</v>
      </c>
      <c r="H47" s="61">
        <v>3563318.2399999998</v>
      </c>
      <c r="I47" s="60">
        <v>-1980597.02</v>
      </c>
      <c r="J47" s="50"/>
      <c r="K47" s="51"/>
    </row>
    <row r="48" spans="1:11" hidden="1" outlineLevel="1" x14ac:dyDescent="0.2">
      <c r="A48" s="52">
        <v>41</v>
      </c>
      <c r="B48" s="59">
        <v>40023</v>
      </c>
      <c r="D48" s="50">
        <v>-565700</v>
      </c>
      <c r="E48" s="50"/>
      <c r="F48" s="50"/>
      <c r="G48" s="62">
        <v>-6130.17</v>
      </c>
      <c r="H48" s="61">
        <v>-571830.17000000004</v>
      </c>
      <c r="I48" s="60">
        <v>-2552427.19</v>
      </c>
      <c r="J48" s="50"/>
      <c r="K48" s="50"/>
    </row>
    <row r="49" spans="1:11" hidden="1" outlineLevel="1" x14ac:dyDescent="0.2">
      <c r="A49" s="52">
        <v>42</v>
      </c>
      <c r="B49" s="59">
        <v>40053</v>
      </c>
      <c r="D49" s="50">
        <v>-585509</v>
      </c>
      <c r="E49" s="50"/>
      <c r="F49" s="50"/>
      <c r="G49" s="62">
        <v>-7705.7</v>
      </c>
      <c r="H49" s="61">
        <v>-593214.69999999995</v>
      </c>
      <c r="I49" s="60">
        <v>-3145641.8899999997</v>
      </c>
      <c r="J49" s="50"/>
      <c r="K49" s="51"/>
    </row>
    <row r="50" spans="1:11" hidden="1" outlineLevel="1" x14ac:dyDescent="0.2">
      <c r="A50" s="52">
        <v>43</v>
      </c>
      <c r="B50" s="59">
        <v>40083</v>
      </c>
      <c r="D50" s="50">
        <v>-552800</v>
      </c>
      <c r="E50" s="50"/>
      <c r="F50" s="50"/>
      <c r="G50" s="62">
        <v>-9268.0300000000007</v>
      </c>
      <c r="H50" s="61">
        <v>-562068.03</v>
      </c>
      <c r="I50" s="60">
        <v>-3707709.92</v>
      </c>
      <c r="J50" s="50"/>
      <c r="K50" s="50"/>
    </row>
    <row r="51" spans="1:11" hidden="1" outlineLevel="1" x14ac:dyDescent="0.2">
      <c r="A51" s="52">
        <v>44</v>
      </c>
      <c r="B51" s="59">
        <v>40114</v>
      </c>
      <c r="D51" s="50">
        <v>-690884</v>
      </c>
      <c r="E51" s="50"/>
      <c r="F51" s="50"/>
      <c r="G51" s="62">
        <v>-10977.29</v>
      </c>
      <c r="H51" s="61">
        <v>-701861.29</v>
      </c>
      <c r="I51" s="60">
        <v>-4409571.21</v>
      </c>
      <c r="J51" s="50"/>
      <c r="K51" s="51"/>
    </row>
    <row r="52" spans="1:11" hidden="1" outlineLevel="1" x14ac:dyDescent="0.2">
      <c r="A52" s="52">
        <v>45</v>
      </c>
      <c r="B52" s="59">
        <v>40144</v>
      </c>
      <c r="D52" s="50">
        <v>-598357</v>
      </c>
      <c r="E52" s="50">
        <v>4409571.21</v>
      </c>
      <c r="F52" s="50"/>
      <c r="G52" s="62">
        <v>-810.28</v>
      </c>
      <c r="H52" s="61">
        <v>3810403.93</v>
      </c>
      <c r="I52" s="60">
        <v>-599167.2799999998</v>
      </c>
      <c r="J52" s="50"/>
      <c r="K52" s="51"/>
    </row>
    <row r="53" spans="1:11" hidden="1" outlineLevel="1" x14ac:dyDescent="0.2">
      <c r="A53" s="52">
        <v>46</v>
      </c>
      <c r="B53" s="59">
        <v>40175</v>
      </c>
      <c r="D53" s="50">
        <v>-63112</v>
      </c>
      <c r="E53" s="50"/>
      <c r="F53" s="50"/>
      <c r="G53" s="62">
        <v>-1708.21</v>
      </c>
      <c r="H53" s="61">
        <v>-64820.21</v>
      </c>
      <c r="I53" s="60">
        <v>-663987.48999999976</v>
      </c>
      <c r="J53" s="50"/>
      <c r="K53" s="51"/>
    </row>
    <row r="54" spans="1:11" hidden="1" outlineLevel="1" x14ac:dyDescent="0.2">
      <c r="A54" s="52">
        <v>47</v>
      </c>
      <c r="B54" s="59">
        <v>40206</v>
      </c>
      <c r="D54" s="50"/>
      <c r="E54" s="50"/>
      <c r="F54" s="50"/>
      <c r="G54" s="62"/>
      <c r="H54" s="61"/>
      <c r="I54" s="60"/>
      <c r="J54" s="50"/>
      <c r="K54" s="51"/>
    </row>
    <row r="55" spans="1:11" hidden="1" outlineLevel="1" x14ac:dyDescent="0.2">
      <c r="A55" s="52">
        <v>48</v>
      </c>
      <c r="B55" s="59">
        <v>40206</v>
      </c>
      <c r="D55" s="50">
        <v>20464</v>
      </c>
      <c r="E55" s="50"/>
      <c r="F55" s="50"/>
      <c r="G55" s="62">
        <v>-1770.59</v>
      </c>
      <c r="H55" s="61">
        <v>18693.41</v>
      </c>
      <c r="I55" s="60">
        <v>-645294.07999999973</v>
      </c>
      <c r="J55" s="50"/>
      <c r="K55" s="51"/>
    </row>
    <row r="56" spans="1:11" hidden="1" outlineLevel="1" x14ac:dyDescent="0.2">
      <c r="A56" s="52">
        <v>49</v>
      </c>
      <c r="B56" s="59">
        <v>40234</v>
      </c>
      <c r="D56" s="50">
        <v>-94128</v>
      </c>
      <c r="E56" s="50"/>
      <c r="F56" s="50"/>
      <c r="G56" s="62">
        <v>-1875.14</v>
      </c>
      <c r="H56" s="61">
        <v>-96003.14</v>
      </c>
      <c r="I56" s="60">
        <v>-741297.21999999974</v>
      </c>
      <c r="J56" s="50"/>
      <c r="K56" s="51"/>
    </row>
    <row r="57" spans="1:11" hidden="1" outlineLevel="1" x14ac:dyDescent="0.2">
      <c r="A57" s="52">
        <v>50</v>
      </c>
      <c r="B57" s="59">
        <v>40265</v>
      </c>
      <c r="D57" s="50">
        <v>-229421</v>
      </c>
      <c r="E57" s="50"/>
      <c r="F57" s="50"/>
      <c r="G57" s="62">
        <v>-2318.35</v>
      </c>
      <c r="H57" s="61">
        <v>-231739.35</v>
      </c>
      <c r="I57" s="60">
        <v>-973036.56999999972</v>
      </c>
      <c r="J57" s="50"/>
      <c r="K57" s="51"/>
    </row>
    <row r="58" spans="1:11" hidden="1" outlineLevel="1" x14ac:dyDescent="0.2">
      <c r="A58" s="52">
        <v>51</v>
      </c>
      <c r="B58" s="59">
        <v>40295</v>
      </c>
      <c r="D58" s="50">
        <v>-215430</v>
      </c>
      <c r="E58" s="50"/>
      <c r="F58" s="50"/>
      <c r="G58" s="62">
        <v>-2927.04</v>
      </c>
      <c r="H58" s="61">
        <v>-218357.04</v>
      </c>
      <c r="I58" s="60">
        <v>-1191393.6099999996</v>
      </c>
      <c r="J58" s="50"/>
      <c r="K58" s="51"/>
    </row>
    <row r="59" spans="1:11" hidden="1" outlineLevel="1" x14ac:dyDescent="0.2">
      <c r="A59" s="52">
        <v>52</v>
      </c>
      <c r="B59" s="59">
        <v>40326</v>
      </c>
      <c r="D59" s="50">
        <v>-259143</v>
      </c>
      <c r="E59" s="50"/>
      <c r="F59" s="50"/>
      <c r="G59" s="50">
        <v>-3308</v>
      </c>
      <c r="H59" s="61">
        <v>-262451</v>
      </c>
      <c r="I59" s="60">
        <v>-1453844.6099999996</v>
      </c>
      <c r="J59" s="50"/>
      <c r="K59" s="51"/>
    </row>
    <row r="60" spans="1:11" hidden="1" outlineLevel="1" x14ac:dyDescent="0.2">
      <c r="A60" s="52">
        <v>53</v>
      </c>
      <c r="B60" s="59">
        <v>40356</v>
      </c>
      <c r="D60" s="50">
        <v>-153349</v>
      </c>
      <c r="E60" s="50"/>
      <c r="F60" s="50"/>
      <c r="G60" s="50">
        <v>-4666</v>
      </c>
      <c r="H60" s="61">
        <v>-158015</v>
      </c>
      <c r="I60" s="60">
        <v>-1611859.6099999996</v>
      </c>
      <c r="J60" s="50"/>
      <c r="K60" s="51"/>
    </row>
    <row r="61" spans="1:11" hidden="1" outlineLevel="1" x14ac:dyDescent="0.2">
      <c r="A61" s="52">
        <v>54</v>
      </c>
      <c r="B61" s="59">
        <v>40387</v>
      </c>
      <c r="D61" s="50">
        <v>-29164</v>
      </c>
      <c r="E61" s="50"/>
      <c r="F61" s="50"/>
      <c r="G61" s="50">
        <v>-4674</v>
      </c>
      <c r="H61" s="61">
        <v>-33838</v>
      </c>
      <c r="I61" s="60">
        <v>-1645697.6099999996</v>
      </c>
      <c r="J61" s="50"/>
      <c r="K61" s="51"/>
    </row>
    <row r="62" spans="1:11" hidden="1" outlineLevel="1" x14ac:dyDescent="0.2">
      <c r="A62" s="52">
        <v>55</v>
      </c>
      <c r="B62" s="59">
        <v>40417</v>
      </c>
      <c r="D62" s="50">
        <v>-40283</v>
      </c>
      <c r="E62" s="50"/>
      <c r="F62" s="50"/>
      <c r="G62" s="62">
        <v>-4511.6499999999996</v>
      </c>
      <c r="H62" s="61">
        <v>-44794.65</v>
      </c>
      <c r="I62" s="60">
        <v>-1690492.2599999995</v>
      </c>
      <c r="J62" s="50"/>
      <c r="K62" s="51"/>
    </row>
    <row r="63" spans="1:11" hidden="1" outlineLevel="1" x14ac:dyDescent="0.2">
      <c r="A63" s="52">
        <v>56</v>
      </c>
      <c r="B63" s="59">
        <v>40447</v>
      </c>
      <c r="D63" s="50">
        <v>-151042</v>
      </c>
      <c r="E63" s="50"/>
      <c r="F63" s="50"/>
      <c r="G63" s="62">
        <v>-4782.95</v>
      </c>
      <c r="H63" s="61">
        <v>-155824.95000000001</v>
      </c>
      <c r="I63" s="60">
        <v>-1846317.2099999995</v>
      </c>
      <c r="J63" s="50"/>
      <c r="K63" s="51"/>
    </row>
    <row r="64" spans="1:11" hidden="1" outlineLevel="1" x14ac:dyDescent="0.2">
      <c r="A64" s="52">
        <v>57</v>
      </c>
      <c r="B64" s="59">
        <v>40478</v>
      </c>
      <c r="D64" s="50">
        <v>-154888</v>
      </c>
      <c r="E64" s="50"/>
      <c r="F64" s="50"/>
      <c r="G64" s="62">
        <v>-4685.79</v>
      </c>
      <c r="H64" s="61">
        <v>-159573.79</v>
      </c>
      <c r="I64" s="60">
        <v>-2005890.9999999995</v>
      </c>
      <c r="J64" s="50"/>
      <c r="K64" s="51"/>
    </row>
    <row r="65" spans="1:11" hidden="1" outlineLevel="1" x14ac:dyDescent="0.2">
      <c r="A65" s="52">
        <v>58</v>
      </c>
      <c r="B65" s="59">
        <v>40508</v>
      </c>
      <c r="D65" s="50">
        <v>-193432</v>
      </c>
      <c r="E65" s="50">
        <v>2005890.9999999995</v>
      </c>
      <c r="F65" s="50"/>
      <c r="G65" s="62">
        <v>-262</v>
      </c>
      <c r="H65" s="61">
        <v>1812196.9999999995</v>
      </c>
      <c r="I65" s="60">
        <v>-193694</v>
      </c>
      <c r="J65" s="50"/>
      <c r="K65" s="51"/>
    </row>
    <row r="66" spans="1:11" hidden="1" outlineLevel="1" x14ac:dyDescent="0.2">
      <c r="A66" s="52">
        <v>59</v>
      </c>
      <c r="B66" s="59">
        <v>40539</v>
      </c>
      <c r="D66" s="50">
        <v>-163905</v>
      </c>
      <c r="E66" s="50"/>
      <c r="F66" s="50"/>
      <c r="G66" s="62">
        <v>-747</v>
      </c>
      <c r="H66" s="61">
        <v>-164652</v>
      </c>
      <c r="I66" s="60">
        <v>-358346</v>
      </c>
      <c r="J66" s="50"/>
      <c r="K66" s="51"/>
    </row>
    <row r="67" spans="1:11" hidden="1" outlineLevel="1" x14ac:dyDescent="0.2">
      <c r="A67" s="52">
        <v>60</v>
      </c>
      <c r="B67" s="59">
        <v>40570</v>
      </c>
      <c r="D67" s="50">
        <v>-121982</v>
      </c>
      <c r="E67" s="50"/>
      <c r="F67" s="63">
        <v>3.2500000000000001E-2</v>
      </c>
      <c r="G67" s="62">
        <v>-1136</v>
      </c>
      <c r="H67" s="61">
        <v>-123117.9675</v>
      </c>
      <c r="I67" s="60">
        <v>-481463.96750000003</v>
      </c>
      <c r="J67" s="50"/>
      <c r="K67" s="51"/>
    </row>
    <row r="68" spans="1:11" hidden="1" outlineLevel="1" x14ac:dyDescent="0.2">
      <c r="A68" s="52">
        <v>61</v>
      </c>
      <c r="B68" s="59">
        <v>40598</v>
      </c>
      <c r="D68" s="50">
        <v>-395599</v>
      </c>
      <c r="E68" s="50"/>
      <c r="F68" s="63">
        <v>3.2500000000000001E-2</v>
      </c>
      <c r="G68" s="62">
        <v>-1840</v>
      </c>
      <c r="H68" s="61">
        <v>-397438.96750000003</v>
      </c>
      <c r="I68" s="60">
        <v>-878902.93500000006</v>
      </c>
      <c r="J68" s="50"/>
      <c r="K68" s="51"/>
    </row>
    <row r="69" spans="1:11" hidden="1" outlineLevel="1" x14ac:dyDescent="0.2">
      <c r="A69" s="52">
        <v>62</v>
      </c>
      <c r="B69" s="59">
        <v>40629</v>
      </c>
      <c r="D69" s="50">
        <v>-239077</v>
      </c>
      <c r="E69" s="50"/>
      <c r="F69" s="63">
        <v>3.2500000000000001E-2</v>
      </c>
      <c r="G69" s="62">
        <v>-2704</v>
      </c>
      <c r="H69" s="61">
        <v>-241780.9675</v>
      </c>
      <c r="I69" s="60">
        <v>-1120683.9025000001</v>
      </c>
      <c r="J69" s="50"/>
      <c r="K69" s="51"/>
    </row>
    <row r="70" spans="1:11" hidden="1" outlineLevel="1" x14ac:dyDescent="0.2">
      <c r="A70" s="52">
        <v>63</v>
      </c>
      <c r="B70" s="59">
        <v>40659</v>
      </c>
      <c r="D70" s="50">
        <v>-424355</v>
      </c>
      <c r="E70" s="50"/>
      <c r="F70" s="63">
        <v>3.2500000000000001E-2</v>
      </c>
      <c r="G70" s="62">
        <v>-3610</v>
      </c>
      <c r="H70" s="61">
        <v>-427964.96750000003</v>
      </c>
      <c r="I70" s="60">
        <v>-1548648.87</v>
      </c>
      <c r="J70" s="50"/>
      <c r="K70" s="51"/>
    </row>
    <row r="71" spans="1:11" hidden="1" outlineLevel="1" x14ac:dyDescent="0.2">
      <c r="A71" s="52">
        <v>64</v>
      </c>
      <c r="B71" s="59">
        <v>40690</v>
      </c>
      <c r="D71" s="50">
        <v>-98440</v>
      </c>
      <c r="E71" s="50"/>
      <c r="F71" s="63">
        <v>3.2500000000000001E-2</v>
      </c>
      <c r="G71" s="62">
        <v>-4328</v>
      </c>
      <c r="H71" s="61">
        <v>-102767.9675</v>
      </c>
      <c r="I71" s="60">
        <v>-1651416.8375000001</v>
      </c>
      <c r="J71" s="50"/>
      <c r="K71" s="51"/>
    </row>
    <row r="72" spans="1:11" hidden="1" outlineLevel="1" x14ac:dyDescent="0.2">
      <c r="A72" s="52">
        <v>65</v>
      </c>
      <c r="B72" s="59">
        <v>40720</v>
      </c>
      <c r="D72" s="50">
        <v>-66489</v>
      </c>
      <c r="E72" s="50"/>
      <c r="F72" s="63">
        <v>3.2500000000000001E-2</v>
      </c>
      <c r="G72" s="62">
        <v>-4563</v>
      </c>
      <c r="H72" s="61">
        <v>-71051.967499999999</v>
      </c>
      <c r="I72" s="60">
        <v>-1722468.8050000002</v>
      </c>
      <c r="J72" s="50"/>
      <c r="K72" s="51"/>
    </row>
    <row r="73" spans="1:11" hidden="1" outlineLevel="1" x14ac:dyDescent="0.2">
      <c r="A73" s="52">
        <v>66</v>
      </c>
      <c r="B73" s="59">
        <v>40751</v>
      </c>
      <c r="D73" s="50">
        <v>-20369</v>
      </c>
      <c r="E73" s="50"/>
      <c r="F73" s="63">
        <v>3.2500000000000001E-2</v>
      </c>
      <c r="G73" s="62">
        <v>-4693</v>
      </c>
      <c r="H73" s="61">
        <v>-25061.967499999999</v>
      </c>
      <c r="I73" s="60">
        <v>-1747530.7725000002</v>
      </c>
      <c r="J73" s="50"/>
      <c r="K73" s="51"/>
    </row>
    <row r="74" spans="1:11" hidden="1" outlineLevel="1" x14ac:dyDescent="0.2">
      <c r="A74" s="52">
        <v>67</v>
      </c>
      <c r="B74" s="59">
        <v>40781</v>
      </c>
      <c r="D74" s="50">
        <v>-38725</v>
      </c>
      <c r="E74" s="50"/>
      <c r="F74" s="63">
        <v>3.2500000000000001E-2</v>
      </c>
      <c r="G74" s="62">
        <v>-4785</v>
      </c>
      <c r="H74" s="61">
        <v>-43509.967499999999</v>
      </c>
      <c r="I74" s="60">
        <v>-1791040.7400000002</v>
      </c>
      <c r="J74" s="50"/>
      <c r="K74" s="51"/>
    </row>
    <row r="75" spans="1:11" hidden="1" outlineLevel="1" x14ac:dyDescent="0.2">
      <c r="A75" s="52">
        <v>68</v>
      </c>
      <c r="B75" s="59">
        <v>40811</v>
      </c>
      <c r="D75" s="50">
        <v>-72610</v>
      </c>
      <c r="E75" s="50"/>
      <c r="F75" s="63">
        <v>3.2500000000000001E-2</v>
      </c>
      <c r="G75" s="62">
        <v>-4949</v>
      </c>
      <c r="H75" s="61">
        <v>-77558.967499999999</v>
      </c>
      <c r="I75" s="60">
        <v>-1868599.7075000003</v>
      </c>
      <c r="J75" s="50"/>
      <c r="K75" s="51"/>
    </row>
    <row r="76" spans="1:11" hidden="1" outlineLevel="1" x14ac:dyDescent="0.2">
      <c r="A76" s="52">
        <v>69</v>
      </c>
      <c r="B76" s="59">
        <v>40842</v>
      </c>
      <c r="C76" s="64">
        <v>1</v>
      </c>
      <c r="D76" s="50">
        <v>-141352</v>
      </c>
      <c r="E76" s="50">
        <v>3</v>
      </c>
      <c r="F76" s="63">
        <v>3.2500000000000001E-2</v>
      </c>
      <c r="G76" s="62">
        <v>-5252</v>
      </c>
      <c r="H76" s="61">
        <v>-146600.9675</v>
      </c>
      <c r="I76" s="60">
        <v>-2015200.6750000003</v>
      </c>
      <c r="J76" s="50"/>
      <c r="K76" s="51"/>
    </row>
    <row r="77" spans="1:11" hidden="1" outlineLevel="1" x14ac:dyDescent="0.2">
      <c r="A77" s="52">
        <v>70</v>
      </c>
      <c r="B77" s="59">
        <v>40872</v>
      </c>
      <c r="C77" s="64">
        <v>1</v>
      </c>
      <c r="D77" s="50">
        <v>-361900</v>
      </c>
      <c r="E77" s="50">
        <v>2015200.6750000003</v>
      </c>
      <c r="F77" s="63">
        <v>3.2500000000000001E-2</v>
      </c>
      <c r="G77" s="62">
        <v>-490</v>
      </c>
      <c r="H77" s="61">
        <v>1652810.7075000003</v>
      </c>
      <c r="I77" s="60">
        <v>-362389.96750000003</v>
      </c>
      <c r="J77" s="50"/>
      <c r="K77" s="51"/>
    </row>
    <row r="78" spans="1:11" hidden="1" outlineLevel="1" x14ac:dyDescent="0.2">
      <c r="A78" s="52">
        <v>71</v>
      </c>
      <c r="B78" s="59">
        <v>40903</v>
      </c>
      <c r="D78" s="50">
        <v>-703241</v>
      </c>
      <c r="E78" s="50"/>
      <c r="F78" s="63">
        <v>3.2500000000000001E-2</v>
      </c>
      <c r="G78" s="62">
        <v>-1934</v>
      </c>
      <c r="H78" s="61">
        <v>-705174.96750000003</v>
      </c>
      <c r="I78" s="60">
        <v>-1067564.9350000001</v>
      </c>
      <c r="J78" s="50"/>
      <c r="K78" s="51"/>
    </row>
    <row r="79" spans="1:11" hidden="1" outlineLevel="1" x14ac:dyDescent="0.2">
      <c r="A79" s="52">
        <v>72</v>
      </c>
      <c r="B79" s="59">
        <v>40934</v>
      </c>
      <c r="D79" s="50">
        <v>-958052</v>
      </c>
      <c r="E79" s="50"/>
      <c r="F79" s="63">
        <v>3.2500000000000001E-2</v>
      </c>
      <c r="G79" s="62">
        <v>-4189</v>
      </c>
      <c r="H79" s="61">
        <v>-962240.96750000003</v>
      </c>
      <c r="I79" s="60">
        <v>-2029805.9025000001</v>
      </c>
      <c r="J79" s="50"/>
      <c r="K79" s="51"/>
    </row>
    <row r="80" spans="1:11" hidden="1" outlineLevel="1" x14ac:dyDescent="0.2">
      <c r="A80" s="52">
        <v>73</v>
      </c>
      <c r="B80" s="59">
        <v>40963</v>
      </c>
      <c r="D80" s="50">
        <v>-1079065</v>
      </c>
      <c r="E80" s="50"/>
      <c r="F80" s="63">
        <v>3.2500000000000001E-2</v>
      </c>
      <c r="G80" s="62">
        <v>-6959</v>
      </c>
      <c r="H80" s="61">
        <v>-1086023.9675</v>
      </c>
      <c r="I80" s="60">
        <v>-3115829.87</v>
      </c>
      <c r="J80" s="50"/>
      <c r="K80" s="51"/>
    </row>
    <row r="81" spans="1:11" hidden="1" outlineLevel="1" x14ac:dyDescent="0.2">
      <c r="A81" s="52">
        <v>74</v>
      </c>
      <c r="B81" s="59">
        <v>40994</v>
      </c>
      <c r="D81" s="50">
        <v>-930736</v>
      </c>
      <c r="E81" s="50"/>
      <c r="F81" s="63">
        <v>3.2500000000000001E-2</v>
      </c>
      <c r="G81" s="62">
        <v>-9699</v>
      </c>
      <c r="H81" s="61">
        <v>-940434.96750000003</v>
      </c>
      <c r="I81" s="60">
        <v>-4056264.8375000004</v>
      </c>
      <c r="J81" s="50"/>
      <c r="K81" s="51"/>
    </row>
    <row r="82" spans="1:11" hidden="1" outlineLevel="1" x14ac:dyDescent="0.2">
      <c r="A82" s="52">
        <v>75</v>
      </c>
      <c r="B82" s="59">
        <v>41024</v>
      </c>
      <c r="D82" s="50">
        <v>-85118</v>
      </c>
      <c r="E82" s="50"/>
      <c r="F82" s="63">
        <v>3.2500000000000001E-2</v>
      </c>
      <c r="G82" s="62">
        <v>-11101</v>
      </c>
      <c r="H82" s="61">
        <v>-96218.967499999999</v>
      </c>
      <c r="I82" s="60">
        <v>-4152483.8050000002</v>
      </c>
      <c r="J82" s="50"/>
      <c r="K82" s="51"/>
    </row>
    <row r="83" spans="1:11" hidden="1" outlineLevel="1" x14ac:dyDescent="0.2">
      <c r="A83" s="52">
        <v>76</v>
      </c>
      <c r="B83" s="59">
        <v>41055</v>
      </c>
      <c r="D83" s="50">
        <v>-315878</v>
      </c>
      <c r="E83" s="50"/>
      <c r="F83" s="63">
        <v>3.2500000000000001E-2</v>
      </c>
      <c r="G83" s="62">
        <v>-11674</v>
      </c>
      <c r="H83" s="61">
        <v>-327551.96750000003</v>
      </c>
      <c r="I83" s="60">
        <v>-4480035.7725</v>
      </c>
      <c r="J83" s="50"/>
      <c r="K83" s="51"/>
    </row>
    <row r="84" spans="1:11" hidden="1" outlineLevel="1" x14ac:dyDescent="0.2">
      <c r="A84" s="52">
        <v>77</v>
      </c>
      <c r="B84" s="59">
        <v>41085</v>
      </c>
      <c r="C84" s="64">
        <v>2</v>
      </c>
      <c r="D84" s="50">
        <v>718.62</v>
      </c>
      <c r="E84" s="50">
        <v>4061107</v>
      </c>
      <c r="F84" s="63">
        <v>3.2500000000000001E-2</v>
      </c>
      <c r="G84" s="62">
        <v>-1134</v>
      </c>
      <c r="H84" s="61">
        <v>4060691.6525000003</v>
      </c>
      <c r="I84" s="60">
        <v>-419344.11999999965</v>
      </c>
      <c r="J84" s="50"/>
      <c r="K84" s="51"/>
    </row>
    <row r="85" spans="1:11" hidden="1" outlineLevel="1" x14ac:dyDescent="0.2">
      <c r="A85" s="52">
        <v>78</v>
      </c>
      <c r="B85" s="59">
        <v>41116</v>
      </c>
      <c r="D85" s="50">
        <v>0</v>
      </c>
      <c r="E85" s="50"/>
      <c r="F85" s="63">
        <v>3.2500000000000001E-2</v>
      </c>
      <c r="G85" s="62">
        <v>-1136</v>
      </c>
      <c r="H85" s="61">
        <v>-1135.9675</v>
      </c>
      <c r="I85" s="60">
        <v>-420480.08749999967</v>
      </c>
      <c r="J85" s="50"/>
      <c r="K85" s="51"/>
    </row>
    <row r="86" spans="1:11" hidden="1" outlineLevel="1" x14ac:dyDescent="0.2">
      <c r="A86" s="52">
        <v>79</v>
      </c>
      <c r="B86" s="59">
        <v>41146</v>
      </c>
      <c r="D86" s="50">
        <v>0</v>
      </c>
      <c r="E86" s="50"/>
      <c r="F86" s="63">
        <v>3.2500000000000001E-2</v>
      </c>
      <c r="G86" s="62">
        <v>-1139</v>
      </c>
      <c r="H86" s="61">
        <v>-1138.9675</v>
      </c>
      <c r="I86" s="60">
        <v>-421619.0549999997</v>
      </c>
      <c r="J86" s="50"/>
      <c r="K86" s="51"/>
    </row>
    <row r="87" spans="1:11" hidden="1" outlineLevel="1" x14ac:dyDescent="0.2">
      <c r="A87" s="52">
        <v>80</v>
      </c>
      <c r="B87" s="59">
        <v>41176</v>
      </c>
      <c r="D87" s="50">
        <v>0</v>
      </c>
      <c r="E87" s="50"/>
      <c r="F87" s="63">
        <v>3.2500000000000001E-2</v>
      </c>
      <c r="G87" s="62">
        <v>-1142</v>
      </c>
      <c r="H87" s="61">
        <v>-1141.9675</v>
      </c>
      <c r="I87" s="60">
        <v>-422761.02249999973</v>
      </c>
      <c r="J87" s="50"/>
      <c r="K87" s="51"/>
    </row>
    <row r="88" spans="1:11" hidden="1" outlineLevel="1" x14ac:dyDescent="0.2">
      <c r="A88" s="52">
        <v>81</v>
      </c>
      <c r="B88" s="59">
        <v>41207</v>
      </c>
      <c r="D88" s="50">
        <v>-315011</v>
      </c>
      <c r="E88" s="50"/>
      <c r="F88" s="63">
        <v>3.2500000000000001E-2</v>
      </c>
      <c r="G88" s="62">
        <v>-1572</v>
      </c>
      <c r="H88" s="61">
        <v>-316582.96750000003</v>
      </c>
      <c r="I88" s="60">
        <v>-739343.98999999976</v>
      </c>
      <c r="J88" s="50"/>
      <c r="K88" s="51"/>
    </row>
    <row r="89" spans="1:11" hidden="1" outlineLevel="1" x14ac:dyDescent="0.2">
      <c r="A89" s="52">
        <v>82</v>
      </c>
      <c r="B89" s="59">
        <v>41237</v>
      </c>
      <c r="C89" s="64">
        <v>1</v>
      </c>
      <c r="D89" s="50">
        <v>-3131</v>
      </c>
      <c r="E89" s="50">
        <v>739343.98999999976</v>
      </c>
      <c r="F89" s="63">
        <v>3.2500000000000001E-2</v>
      </c>
      <c r="G89" s="62">
        <v>-4</v>
      </c>
      <c r="H89" s="61">
        <v>736208.98999999976</v>
      </c>
      <c r="I89" s="60">
        <v>-3135</v>
      </c>
      <c r="J89" s="50"/>
      <c r="K89" s="51"/>
    </row>
    <row r="90" spans="1:11" hidden="1" outlineLevel="1" x14ac:dyDescent="0.2">
      <c r="A90" s="52">
        <v>83</v>
      </c>
      <c r="B90" s="59">
        <v>41268</v>
      </c>
      <c r="D90" s="50">
        <v>-50040</v>
      </c>
      <c r="E90" s="50"/>
      <c r="F90" s="63">
        <v>3.2500000000000001E-2</v>
      </c>
      <c r="G90" s="62">
        <v>-76</v>
      </c>
      <c r="H90" s="61">
        <v>-50116</v>
      </c>
      <c r="I90" s="60">
        <v>-53251</v>
      </c>
      <c r="J90" s="50"/>
      <c r="K90" s="51"/>
    </row>
    <row r="91" spans="1:11" s="65" customFormat="1" hidden="1" outlineLevel="1" x14ac:dyDescent="0.2">
      <c r="A91" s="52">
        <v>84</v>
      </c>
      <c r="B91" s="65">
        <v>41299</v>
      </c>
      <c r="D91" s="50">
        <v>-136612</v>
      </c>
      <c r="E91" s="61"/>
      <c r="F91" s="63">
        <v>3.2500000000000001E-2</v>
      </c>
      <c r="G91" s="62">
        <v>-329</v>
      </c>
      <c r="H91" s="61">
        <v>-136941</v>
      </c>
      <c r="I91" s="60">
        <v>-190192</v>
      </c>
      <c r="J91" s="61"/>
      <c r="K91" s="66"/>
    </row>
    <row r="92" spans="1:11" s="65" customFormat="1" hidden="1" outlineLevel="1" x14ac:dyDescent="0.2">
      <c r="A92" s="52">
        <v>85</v>
      </c>
      <c r="B92" s="59">
        <v>41327</v>
      </c>
      <c r="D92" s="50">
        <v>-277705</v>
      </c>
      <c r="E92" s="61"/>
      <c r="F92" s="63">
        <v>3.2500000000000001E-2</v>
      </c>
      <c r="G92" s="62">
        <v>-891</v>
      </c>
      <c r="H92" s="61">
        <v>-278596</v>
      </c>
      <c r="I92" s="60">
        <v>-468788</v>
      </c>
      <c r="J92" s="61"/>
      <c r="K92" s="66"/>
    </row>
    <row r="93" spans="1:11" s="65" customFormat="1" hidden="1" outlineLevel="1" x14ac:dyDescent="0.2">
      <c r="A93" s="52">
        <v>86</v>
      </c>
      <c r="B93" s="59">
        <v>41358</v>
      </c>
      <c r="D93" s="50">
        <v>127284</v>
      </c>
      <c r="E93" s="61"/>
      <c r="F93" s="63">
        <v>3.2500000000000001E-2</v>
      </c>
      <c r="G93" s="62">
        <v>-1097</v>
      </c>
      <c r="H93" s="61">
        <v>126187</v>
      </c>
      <c r="I93" s="60">
        <v>-342601</v>
      </c>
      <c r="J93" s="61"/>
      <c r="K93" s="66"/>
    </row>
    <row r="94" spans="1:11" s="65" customFormat="1" hidden="1" outlineLevel="1" x14ac:dyDescent="0.2">
      <c r="A94" s="52">
        <v>87</v>
      </c>
      <c r="B94" s="46">
        <v>41388</v>
      </c>
      <c r="D94" s="82">
        <v>-118502</v>
      </c>
      <c r="E94" s="61"/>
      <c r="F94" s="63">
        <v>3.2500000000000001E-2</v>
      </c>
      <c r="G94" s="62">
        <v>-1088</v>
      </c>
      <c r="H94" s="61">
        <v>-119590</v>
      </c>
      <c r="I94" s="60">
        <v>-462191</v>
      </c>
      <c r="J94" s="61"/>
      <c r="K94" s="66"/>
    </row>
    <row r="95" spans="1:11" s="65" customFormat="1" hidden="1" outlineLevel="1" x14ac:dyDescent="0.2">
      <c r="A95" s="52">
        <v>88</v>
      </c>
      <c r="B95" s="46">
        <v>41419</v>
      </c>
      <c r="D95" s="82">
        <v>-61710</v>
      </c>
      <c r="E95" s="61"/>
      <c r="F95" s="63">
        <v>3.2500000000000001E-2</v>
      </c>
      <c r="G95" s="62">
        <v>-1335</v>
      </c>
      <c r="H95" s="61">
        <v>-63045</v>
      </c>
      <c r="I95" s="60">
        <v>-525236</v>
      </c>
      <c r="J95" s="61"/>
      <c r="K95" s="66"/>
    </row>
    <row r="96" spans="1:11" s="65" customFormat="1" hidden="1" outlineLevel="1" x14ac:dyDescent="0.2">
      <c r="A96" s="52">
        <v>89</v>
      </c>
      <c r="B96" s="46">
        <v>41449</v>
      </c>
      <c r="D96" s="50">
        <v>130558</v>
      </c>
      <c r="E96" s="61"/>
      <c r="F96" s="63">
        <v>3.2500000000000001E-2</v>
      </c>
      <c r="G96" s="62">
        <v>-1246</v>
      </c>
      <c r="H96" s="61">
        <v>129312</v>
      </c>
      <c r="I96" s="60">
        <v>-395924</v>
      </c>
      <c r="J96" s="61"/>
      <c r="K96" s="66"/>
    </row>
    <row r="97" spans="1:11" s="65" customFormat="1" hidden="1" outlineLevel="1" x14ac:dyDescent="0.2">
      <c r="A97" s="52">
        <v>90</v>
      </c>
      <c r="B97" s="59">
        <v>41480</v>
      </c>
      <c r="D97" s="50">
        <v>30297</v>
      </c>
      <c r="E97" s="61"/>
      <c r="F97" s="63">
        <v>3.2500000000000001E-2</v>
      </c>
      <c r="G97" s="62">
        <v>-1031</v>
      </c>
      <c r="H97" s="61">
        <v>29266</v>
      </c>
      <c r="I97" s="60">
        <v>-366658</v>
      </c>
      <c r="J97" s="61"/>
      <c r="K97" s="66"/>
    </row>
    <row r="98" spans="1:11" s="65" customFormat="1" hidden="1" outlineLevel="1" x14ac:dyDescent="0.2">
      <c r="A98" s="52">
        <v>91</v>
      </c>
      <c r="B98" s="59">
        <v>41510</v>
      </c>
      <c r="D98" s="50">
        <v>13514</v>
      </c>
      <c r="E98" s="61"/>
      <c r="F98" s="63">
        <v>3.2500000000000001E-2</v>
      </c>
      <c r="G98" s="62">
        <v>-975</v>
      </c>
      <c r="H98" s="61">
        <v>12539</v>
      </c>
      <c r="I98" s="60">
        <v>-354119</v>
      </c>
      <c r="J98" s="61"/>
      <c r="K98" s="66"/>
    </row>
    <row r="99" spans="1:11" s="65" customFormat="1" hidden="1" outlineLevel="1" x14ac:dyDescent="0.2">
      <c r="A99" s="52">
        <v>92</v>
      </c>
      <c r="B99" s="59">
        <v>41540</v>
      </c>
      <c r="D99" s="50">
        <v>-99827</v>
      </c>
      <c r="E99" s="61"/>
      <c r="F99" s="63">
        <v>3.2500000000000001E-2</v>
      </c>
      <c r="G99" s="62">
        <v>-1094</v>
      </c>
      <c r="H99" s="61">
        <v>-100921</v>
      </c>
      <c r="I99" s="60">
        <v>-455040</v>
      </c>
      <c r="J99" s="61"/>
      <c r="K99" s="66"/>
    </row>
    <row r="100" spans="1:11" s="65" customFormat="1" hidden="1" outlineLevel="1" x14ac:dyDescent="0.2">
      <c r="A100" s="52">
        <v>93</v>
      </c>
      <c r="B100" s="59">
        <v>41571</v>
      </c>
      <c r="D100" s="50">
        <v>20129</v>
      </c>
      <c r="E100" s="61"/>
      <c r="F100" s="63">
        <v>3.2500000000000001E-2</v>
      </c>
      <c r="G100" s="62">
        <v>-1205</v>
      </c>
      <c r="H100" s="61">
        <v>18924</v>
      </c>
      <c r="I100" s="60">
        <v>-436116</v>
      </c>
      <c r="J100" s="61"/>
      <c r="K100" s="66"/>
    </row>
    <row r="101" spans="1:11" s="65" customFormat="1" hidden="1" outlineLevel="1" x14ac:dyDescent="0.2">
      <c r="A101" s="52">
        <v>94</v>
      </c>
      <c r="B101" s="59">
        <v>41601</v>
      </c>
      <c r="C101" s="67">
        <v>1</v>
      </c>
      <c r="D101" s="50">
        <v>-80036</v>
      </c>
      <c r="E101" s="61">
        <v>436116</v>
      </c>
      <c r="F101" s="63">
        <v>3.2500000000000001E-2</v>
      </c>
      <c r="G101" s="62">
        <v>-108</v>
      </c>
      <c r="H101" s="61">
        <v>355972</v>
      </c>
      <c r="I101" s="60">
        <v>-80144</v>
      </c>
      <c r="J101" s="61"/>
      <c r="K101" s="66"/>
    </row>
    <row r="102" spans="1:11" s="65" customFormat="1" hidden="1" outlineLevel="1" x14ac:dyDescent="0.2">
      <c r="A102" s="52">
        <v>95</v>
      </c>
      <c r="B102" s="59">
        <v>41632</v>
      </c>
      <c r="D102" s="50">
        <v>398581</v>
      </c>
      <c r="E102" s="61"/>
      <c r="F102" s="63">
        <v>3.2500000000000001E-2</v>
      </c>
      <c r="G102" s="62">
        <v>323</v>
      </c>
      <c r="H102" s="61">
        <v>398904</v>
      </c>
      <c r="I102" s="60">
        <v>318760</v>
      </c>
      <c r="J102" s="61"/>
      <c r="K102" s="66"/>
    </row>
    <row r="103" spans="1:11" s="65" customFormat="1" hidden="1" outlineLevel="1" x14ac:dyDescent="0.2">
      <c r="A103" s="52">
        <v>96</v>
      </c>
      <c r="B103" s="59">
        <v>41663</v>
      </c>
      <c r="D103" s="50">
        <v>142262</v>
      </c>
      <c r="E103" s="66"/>
      <c r="F103" s="63">
        <v>3.2500000000000001E-2</v>
      </c>
      <c r="G103" s="62">
        <v>1056</v>
      </c>
      <c r="H103" s="61">
        <v>143318</v>
      </c>
      <c r="I103" s="60">
        <v>462078</v>
      </c>
      <c r="J103" s="61"/>
      <c r="K103" s="66"/>
    </row>
    <row r="104" spans="1:11" s="65" customFormat="1" hidden="1" outlineLevel="1" x14ac:dyDescent="0.2">
      <c r="A104" s="52">
        <v>97</v>
      </c>
      <c r="B104" s="59">
        <v>41691</v>
      </c>
      <c r="D104" s="50">
        <v>1110875</v>
      </c>
      <c r="E104" s="66"/>
      <c r="F104" s="63">
        <v>3.2500000000000001E-2</v>
      </c>
      <c r="G104" s="62">
        <v>2756</v>
      </c>
      <c r="H104" s="61">
        <v>1113631</v>
      </c>
      <c r="I104" s="60">
        <v>1575709</v>
      </c>
      <c r="J104" s="61"/>
      <c r="K104" s="66"/>
    </row>
    <row r="105" spans="1:11" s="65" customFormat="1" hidden="1" outlineLevel="1" x14ac:dyDescent="0.2">
      <c r="A105" s="52">
        <v>98</v>
      </c>
      <c r="B105" s="59">
        <v>41722</v>
      </c>
      <c r="D105" s="50">
        <v>881986</v>
      </c>
      <c r="E105" s="66"/>
      <c r="F105" s="63">
        <v>3.2500000000000001E-2</v>
      </c>
      <c r="G105" s="62">
        <v>5462</v>
      </c>
      <c r="H105" s="61">
        <v>887448</v>
      </c>
      <c r="I105" s="60">
        <v>2463157</v>
      </c>
      <c r="J105" s="61"/>
      <c r="K105" s="66"/>
    </row>
    <row r="106" spans="1:11" s="65" customFormat="1" hidden="1" outlineLevel="1" x14ac:dyDescent="0.2">
      <c r="A106" s="52">
        <v>99</v>
      </c>
      <c r="B106" s="59">
        <v>41752</v>
      </c>
      <c r="D106" s="50">
        <v>17442</v>
      </c>
      <c r="E106" s="66"/>
      <c r="F106" s="63">
        <v>3.2500000000000001E-2</v>
      </c>
      <c r="G106" s="62">
        <v>6695</v>
      </c>
      <c r="H106" s="61">
        <v>24137</v>
      </c>
      <c r="I106" s="60">
        <v>2487294</v>
      </c>
      <c r="J106" s="61"/>
      <c r="K106" s="66"/>
    </row>
    <row r="107" spans="1:11" s="65" customFormat="1" hidden="1" outlineLevel="1" x14ac:dyDescent="0.2">
      <c r="A107" s="52">
        <v>100</v>
      </c>
      <c r="B107" s="59">
        <v>41783</v>
      </c>
      <c r="D107" s="50">
        <v>147728</v>
      </c>
      <c r="E107" s="66"/>
      <c r="F107" s="63">
        <v>3.2500000000000001E-2</v>
      </c>
      <c r="G107" s="62">
        <v>6936</v>
      </c>
      <c r="H107" s="61">
        <v>154664</v>
      </c>
      <c r="I107" s="60">
        <v>2641958</v>
      </c>
      <c r="J107" s="61"/>
      <c r="K107" s="66"/>
    </row>
    <row r="108" spans="1:11" s="65" customFormat="1" hidden="1" outlineLevel="1" x14ac:dyDescent="0.2">
      <c r="A108" s="52">
        <v>101</v>
      </c>
      <c r="B108" s="59">
        <v>41813</v>
      </c>
      <c r="D108" s="50">
        <v>112468</v>
      </c>
      <c r="E108" s="66"/>
      <c r="F108" s="63">
        <v>3.2500000000000001E-2</v>
      </c>
      <c r="G108" s="62">
        <v>7308</v>
      </c>
      <c r="H108" s="61">
        <v>119776</v>
      </c>
      <c r="I108" s="60">
        <v>2761734</v>
      </c>
      <c r="J108" s="61"/>
      <c r="K108" s="66"/>
    </row>
    <row r="109" spans="1:11" s="65" customFormat="1" hidden="1" outlineLevel="1" x14ac:dyDescent="0.2">
      <c r="A109" s="52">
        <v>102</v>
      </c>
      <c r="B109" s="59">
        <v>41844</v>
      </c>
      <c r="D109" s="50">
        <v>74068</v>
      </c>
      <c r="E109" s="66"/>
      <c r="F109" s="63">
        <v>3.2500000000000001E-2</v>
      </c>
      <c r="G109" s="62">
        <v>7580</v>
      </c>
      <c r="H109" s="61">
        <v>81648</v>
      </c>
      <c r="I109" s="60">
        <v>2843382</v>
      </c>
      <c r="J109" s="61"/>
      <c r="K109" s="66"/>
    </row>
    <row r="110" spans="1:11" s="65" customFormat="1" hidden="1" outlineLevel="1" x14ac:dyDescent="0.2">
      <c r="A110" s="52">
        <v>103</v>
      </c>
      <c r="B110" s="59">
        <v>41875</v>
      </c>
      <c r="D110" s="50">
        <v>49866</v>
      </c>
      <c r="E110" s="66"/>
      <c r="F110" s="63">
        <v>3.2500000000000001E-2</v>
      </c>
      <c r="G110" s="62">
        <v>7768</v>
      </c>
      <c r="H110" s="61">
        <v>57634</v>
      </c>
      <c r="I110" s="60">
        <v>2901016</v>
      </c>
      <c r="J110" s="61"/>
      <c r="K110" s="66"/>
    </row>
    <row r="111" spans="1:11" s="65" customFormat="1" hidden="1" outlineLevel="1" x14ac:dyDescent="0.2">
      <c r="A111" s="52">
        <v>104</v>
      </c>
      <c r="B111" s="59">
        <v>41905</v>
      </c>
      <c r="D111" s="50">
        <v>-71842</v>
      </c>
      <c r="E111" s="66"/>
      <c r="F111" s="63">
        <v>3.2500000000000001E-2</v>
      </c>
      <c r="G111" s="62">
        <v>7760</v>
      </c>
      <c r="H111" s="61">
        <v>-64082</v>
      </c>
      <c r="I111" s="60">
        <v>2836934</v>
      </c>
      <c r="J111" s="61"/>
      <c r="K111" s="66"/>
    </row>
    <row r="112" spans="1:11" s="65" customFormat="1" hidden="1" outlineLevel="1" x14ac:dyDescent="0.2">
      <c r="A112" s="52">
        <v>105</v>
      </c>
      <c r="B112" s="59">
        <v>41936</v>
      </c>
      <c r="D112" s="50">
        <v>-28417</v>
      </c>
      <c r="E112" s="66"/>
      <c r="F112" s="63">
        <v>3.2500000000000001E-2</v>
      </c>
      <c r="G112" s="62">
        <v>7645</v>
      </c>
      <c r="H112" s="61">
        <v>-20772</v>
      </c>
      <c r="I112" s="60">
        <v>2816162</v>
      </c>
      <c r="J112" s="61"/>
      <c r="K112" s="66"/>
    </row>
    <row r="113" spans="1:11" s="65" customFormat="1" hidden="1" outlineLevel="1" x14ac:dyDescent="0.2">
      <c r="A113" s="52">
        <v>106</v>
      </c>
      <c r="B113" s="59">
        <v>41966</v>
      </c>
      <c r="C113" s="67">
        <v>1</v>
      </c>
      <c r="D113" s="50">
        <v>98527</v>
      </c>
      <c r="E113" s="61">
        <v>-2916751</v>
      </c>
      <c r="F113" s="63">
        <v>3.2500000000000001E-2</v>
      </c>
      <c r="G113" s="62">
        <v>-139</v>
      </c>
      <c r="H113" s="61">
        <v>-2818363</v>
      </c>
      <c r="I113" s="60">
        <v>-2201</v>
      </c>
      <c r="J113" s="61"/>
      <c r="K113" s="66"/>
    </row>
    <row r="114" spans="1:11" s="65" customFormat="1" hidden="1" outlineLevel="1" x14ac:dyDescent="0.2">
      <c r="A114" s="52">
        <v>107</v>
      </c>
      <c r="B114" s="59">
        <v>41997</v>
      </c>
      <c r="D114" s="50">
        <v>-106827</v>
      </c>
      <c r="E114" s="66"/>
      <c r="F114" s="63">
        <v>3.2500000000000001E-2</v>
      </c>
      <c r="G114" s="62">
        <v>-151</v>
      </c>
      <c r="H114" s="61">
        <v>-106978</v>
      </c>
      <c r="I114" s="60">
        <v>-109179</v>
      </c>
      <c r="J114" s="61"/>
      <c r="K114" s="66"/>
    </row>
    <row r="115" spans="1:11" s="65" customFormat="1" hidden="1" outlineLevel="1" x14ac:dyDescent="0.2">
      <c r="A115" s="52">
        <v>108</v>
      </c>
      <c r="B115" s="59">
        <v>42028</v>
      </c>
      <c r="D115" s="50">
        <v>-490858</v>
      </c>
      <c r="E115" s="66"/>
      <c r="F115" s="63">
        <v>3.2500000000000001E-2</v>
      </c>
      <c r="G115" s="62">
        <v>-960</v>
      </c>
      <c r="H115" s="61">
        <v>-491818</v>
      </c>
      <c r="I115" s="60">
        <v>-600997</v>
      </c>
      <c r="J115" s="61"/>
      <c r="K115" s="66"/>
    </row>
    <row r="116" spans="1:11" s="65" customFormat="1" hidden="1" outlineLevel="1" x14ac:dyDescent="0.2">
      <c r="A116" s="52">
        <v>109</v>
      </c>
      <c r="B116" s="59">
        <v>42056</v>
      </c>
      <c r="D116" s="50">
        <v>-401492</v>
      </c>
      <c r="E116" s="66"/>
      <c r="F116" s="63">
        <v>3.2500000000000001E-2</v>
      </c>
      <c r="G116" s="62">
        <v>-2171</v>
      </c>
      <c r="H116" s="61">
        <v>-403663</v>
      </c>
      <c r="I116" s="60">
        <v>-1004660</v>
      </c>
      <c r="J116" s="61"/>
      <c r="K116" s="66"/>
    </row>
    <row r="117" spans="1:11" s="65" customFormat="1" hidden="1" outlineLevel="1" x14ac:dyDescent="0.2">
      <c r="A117" s="52">
        <v>110</v>
      </c>
      <c r="B117" s="59">
        <v>42087</v>
      </c>
      <c r="D117" s="50">
        <v>-490273</v>
      </c>
      <c r="E117" s="66"/>
      <c r="F117" s="63">
        <v>3.2500000000000001E-2</v>
      </c>
      <c r="G117" s="62">
        <v>-3385</v>
      </c>
      <c r="H117" s="61">
        <v>-493658</v>
      </c>
      <c r="I117" s="60">
        <v>-1498318</v>
      </c>
      <c r="J117" s="61"/>
      <c r="K117" s="66"/>
    </row>
    <row r="118" spans="1:11" s="65" customFormat="1" hidden="1" outlineLevel="1" x14ac:dyDescent="0.2">
      <c r="A118" s="52">
        <v>111</v>
      </c>
      <c r="B118" s="59">
        <v>42117</v>
      </c>
      <c r="D118" s="50">
        <v>-507617</v>
      </c>
      <c r="E118" s="66"/>
      <c r="F118" s="63">
        <v>3.2500000000000001E-2</v>
      </c>
      <c r="G118" s="62">
        <v>-4745</v>
      </c>
      <c r="H118" s="61">
        <v>-512362</v>
      </c>
      <c r="I118" s="60">
        <v>-2010680</v>
      </c>
      <c r="J118" s="61"/>
      <c r="K118" s="66"/>
    </row>
    <row r="119" spans="1:11" s="65" customFormat="1" hidden="1" outlineLevel="1" x14ac:dyDescent="0.2">
      <c r="A119" s="52">
        <v>112</v>
      </c>
      <c r="B119" s="59">
        <v>42148</v>
      </c>
      <c r="D119" s="50">
        <v>-270013</v>
      </c>
      <c r="E119" s="66"/>
      <c r="F119" s="63">
        <v>3.2500000000000001E-2</v>
      </c>
      <c r="G119" s="62">
        <v>-5811</v>
      </c>
      <c r="H119" s="61">
        <v>-275824</v>
      </c>
      <c r="I119" s="60">
        <v>-2286504</v>
      </c>
      <c r="J119" s="61"/>
      <c r="K119" s="66"/>
    </row>
    <row r="120" spans="1:11" s="65" customFormat="1" hidden="1" outlineLevel="1" x14ac:dyDescent="0.2">
      <c r="A120" s="52">
        <v>113</v>
      </c>
      <c r="B120" s="59">
        <v>42178</v>
      </c>
      <c r="D120" s="50">
        <v>-283325</v>
      </c>
      <c r="E120" s="66"/>
      <c r="F120" s="63">
        <v>3.2500000000000001E-2</v>
      </c>
      <c r="G120" s="62">
        <v>-6576</v>
      </c>
      <c r="H120" s="61">
        <v>-289901</v>
      </c>
      <c r="I120" s="60">
        <v>-2576405</v>
      </c>
      <c r="J120" s="61"/>
      <c r="K120" s="66"/>
    </row>
    <row r="121" spans="1:11" s="65" customFormat="1" hidden="1" outlineLevel="1" x14ac:dyDescent="0.2">
      <c r="A121" s="52">
        <v>114</v>
      </c>
      <c r="B121" s="59">
        <v>42209</v>
      </c>
      <c r="D121" s="50">
        <v>-264071</v>
      </c>
      <c r="E121" s="66"/>
      <c r="F121" s="63">
        <v>3.2500000000000001E-2</v>
      </c>
      <c r="G121" s="62">
        <v>-7335</v>
      </c>
      <c r="H121" s="61">
        <v>-271406</v>
      </c>
      <c r="I121" s="60">
        <v>-2847811</v>
      </c>
      <c r="J121" s="61"/>
      <c r="K121" s="68"/>
    </row>
    <row r="122" spans="1:11" s="65" customFormat="1" hidden="1" outlineLevel="1" x14ac:dyDescent="0.2">
      <c r="A122" s="52">
        <v>115</v>
      </c>
      <c r="B122" s="59">
        <v>42240</v>
      </c>
      <c r="D122" s="50">
        <v>-214976</v>
      </c>
      <c r="E122" s="61"/>
      <c r="F122" s="63">
        <v>3.2500000000000001E-2</v>
      </c>
      <c r="G122" s="62">
        <v>-8004</v>
      </c>
      <c r="H122" s="61">
        <v>-222980</v>
      </c>
      <c r="I122" s="60">
        <v>-3070791</v>
      </c>
      <c r="J122" s="61"/>
      <c r="K122" s="66"/>
    </row>
    <row r="123" spans="1:11" s="65" customFormat="1" hidden="1" outlineLevel="1" x14ac:dyDescent="0.2">
      <c r="A123" s="52">
        <v>116</v>
      </c>
      <c r="B123" s="59">
        <v>42270</v>
      </c>
      <c r="C123" s="69"/>
      <c r="D123" s="50">
        <v>-308272</v>
      </c>
      <c r="E123" s="66"/>
      <c r="F123" s="63">
        <v>3.2500000000000001E-2</v>
      </c>
      <c r="G123" s="62">
        <v>-8734</v>
      </c>
      <c r="H123" s="61">
        <v>-317006</v>
      </c>
      <c r="I123" s="60">
        <v>-3387797</v>
      </c>
      <c r="J123" s="61"/>
      <c r="K123" s="66"/>
    </row>
    <row r="124" spans="1:11" s="65" customFormat="1" hidden="1" outlineLevel="1" x14ac:dyDescent="0.2">
      <c r="A124" s="52">
        <v>117</v>
      </c>
      <c r="B124" s="59">
        <v>42301</v>
      </c>
      <c r="C124" s="67"/>
      <c r="D124" s="50">
        <v>-251408</v>
      </c>
      <c r="E124" s="70"/>
      <c r="F124" s="63">
        <v>3.2500000000000001E-2</v>
      </c>
      <c r="G124" s="62">
        <v>-9516</v>
      </c>
      <c r="H124" s="61">
        <v>-260924</v>
      </c>
      <c r="I124" s="60">
        <v>-3648721</v>
      </c>
      <c r="J124" s="61"/>
      <c r="K124" s="66"/>
    </row>
    <row r="125" spans="1:11" s="65" customFormat="1" hidden="1" outlineLevel="1" x14ac:dyDescent="0.2">
      <c r="A125" s="52">
        <v>118</v>
      </c>
      <c r="B125" s="59">
        <v>42331</v>
      </c>
      <c r="C125" s="67">
        <v>1</v>
      </c>
      <c r="D125" s="50">
        <v>-166164.95065709995</v>
      </c>
      <c r="E125" s="70">
        <v>3087447</v>
      </c>
      <c r="F125" s="63">
        <v>3.2500000000000001E-2</v>
      </c>
      <c r="G125" s="62">
        <v>-1745</v>
      </c>
      <c r="H125" s="61">
        <v>2919537.0493429</v>
      </c>
      <c r="I125" s="60">
        <v>-729183.95065709995</v>
      </c>
      <c r="J125" s="61"/>
      <c r="K125" s="66"/>
    </row>
    <row r="126" spans="1:11" s="65" customFormat="1" hidden="1" outlineLevel="1" x14ac:dyDescent="0.2">
      <c r="A126" s="52">
        <v>119</v>
      </c>
      <c r="B126" s="59">
        <v>42362</v>
      </c>
      <c r="C126" s="69"/>
      <c r="D126" s="50">
        <v>-404269.03908600006</v>
      </c>
      <c r="E126" s="71"/>
      <c r="F126" s="63">
        <v>3.2500000000000001E-2</v>
      </c>
      <c r="G126" s="62">
        <v>-2522</v>
      </c>
      <c r="H126" s="61">
        <v>-406791.03908600006</v>
      </c>
      <c r="I126" s="60">
        <v>-1135974.9897431</v>
      </c>
      <c r="J126" s="61"/>
      <c r="K126" s="66"/>
    </row>
    <row r="127" spans="1:11" s="65" customFormat="1" hidden="1" outlineLevel="1" x14ac:dyDescent="0.2">
      <c r="A127" s="52">
        <v>120</v>
      </c>
      <c r="B127" s="59">
        <v>42393</v>
      </c>
      <c r="C127" s="69"/>
      <c r="D127" s="50">
        <v>-389512.2211529999</v>
      </c>
      <c r="E127" s="66"/>
      <c r="F127" s="63">
        <v>3.2500000000000001E-2</v>
      </c>
      <c r="G127" s="62">
        <v>-3604</v>
      </c>
      <c r="H127" s="61">
        <v>-393116.2211529999</v>
      </c>
      <c r="I127" s="60">
        <v>-1529091.2108960999</v>
      </c>
      <c r="J127" s="61"/>
      <c r="K127" s="66"/>
    </row>
    <row r="128" spans="1:11" s="65" customFormat="1" hidden="1" outlineLevel="1" x14ac:dyDescent="0.2">
      <c r="A128" s="52">
        <v>121</v>
      </c>
      <c r="B128" s="72">
        <v>42422</v>
      </c>
      <c r="C128" s="69"/>
      <c r="D128" s="50">
        <v>-435772.88909700001</v>
      </c>
      <c r="E128" s="66"/>
      <c r="F128" s="63">
        <v>3.2500000000000001E-2</v>
      </c>
      <c r="G128" s="62">
        <v>-4731.3999999999996</v>
      </c>
      <c r="H128" s="61">
        <v>-440504.28909700003</v>
      </c>
      <c r="I128" s="60">
        <v>-1969595.4999930998</v>
      </c>
      <c r="J128" s="61"/>
      <c r="K128" s="66"/>
    </row>
    <row r="129" spans="1:11" s="65" customFormat="1" hidden="1" outlineLevel="1" x14ac:dyDescent="0.2">
      <c r="A129" s="52">
        <v>122</v>
      </c>
      <c r="B129" s="59">
        <v>42453</v>
      </c>
      <c r="C129" s="67">
        <v>2</v>
      </c>
      <c r="D129" s="50">
        <v>-636092.29787799995</v>
      </c>
      <c r="E129" s="70">
        <v>93.490000000000009</v>
      </c>
      <c r="F129" s="63">
        <v>3.2500000000000001E-2</v>
      </c>
      <c r="G129" s="62">
        <v>-6195.44</v>
      </c>
      <c r="H129" s="61">
        <v>-642194.24787799991</v>
      </c>
      <c r="I129" s="60">
        <v>-2611789.7478711</v>
      </c>
      <c r="J129" s="61"/>
      <c r="K129" s="66"/>
    </row>
    <row r="130" spans="1:11" s="65" customFormat="1" hidden="1" outlineLevel="1" x14ac:dyDescent="0.2">
      <c r="A130" s="52">
        <v>123</v>
      </c>
      <c r="B130" s="59">
        <v>42483</v>
      </c>
      <c r="C130" s="67"/>
      <c r="D130" s="50">
        <v>-339881.772902</v>
      </c>
      <c r="E130" s="70"/>
      <c r="F130" s="63">
        <v>3.4599999999999999E-2</v>
      </c>
      <c r="G130" s="62">
        <v>-8020.66</v>
      </c>
      <c r="H130" s="61">
        <v>-347902.43290199997</v>
      </c>
      <c r="I130" s="60">
        <v>-2959692.1807730999</v>
      </c>
      <c r="J130" s="61"/>
      <c r="K130" s="66"/>
    </row>
    <row r="131" spans="1:11" s="65" customFormat="1" hidden="1" outlineLevel="1" x14ac:dyDescent="0.2">
      <c r="A131" s="52">
        <v>124</v>
      </c>
      <c r="B131" s="59">
        <v>42514</v>
      </c>
      <c r="C131" s="67"/>
      <c r="D131" s="50">
        <v>-323178.75623599987</v>
      </c>
      <c r="E131" s="70"/>
      <c r="F131" s="63">
        <v>3.4599999999999999E-2</v>
      </c>
      <c r="G131" s="62">
        <v>-8999.7000000000007</v>
      </c>
      <c r="H131" s="61">
        <v>-332178.45623599988</v>
      </c>
      <c r="I131" s="60">
        <v>-3291870.6370090996</v>
      </c>
      <c r="J131" s="61"/>
      <c r="K131" s="66"/>
    </row>
    <row r="132" spans="1:11" s="65" customFormat="1" hidden="1" outlineLevel="1" x14ac:dyDescent="0.2">
      <c r="A132" s="52">
        <v>125</v>
      </c>
      <c r="B132" s="59">
        <v>42544</v>
      </c>
      <c r="C132" s="67">
        <v>3</v>
      </c>
      <c r="D132" s="50">
        <v>-205022.84986199997</v>
      </c>
      <c r="E132" s="70">
        <v>2611790</v>
      </c>
      <c r="F132" s="63">
        <v>3.4599999999999999E-2</v>
      </c>
      <c r="G132" s="62">
        <v>-2256.4699999999998</v>
      </c>
      <c r="H132" s="61">
        <v>2404510.6801379998</v>
      </c>
      <c r="I132" s="60">
        <v>-887359.95687109977</v>
      </c>
      <c r="J132" s="61"/>
      <c r="K132" s="66"/>
    </row>
    <row r="133" spans="1:11" s="66" customFormat="1" hidden="1" outlineLevel="1" x14ac:dyDescent="0.2">
      <c r="A133" s="52">
        <v>126</v>
      </c>
      <c r="B133" s="73">
        <v>42575</v>
      </c>
      <c r="C133" s="74"/>
      <c r="D133" s="50">
        <v>-120736.6912</v>
      </c>
      <c r="E133" s="70"/>
      <c r="F133" s="63">
        <v>3.5000000000000003E-2</v>
      </c>
      <c r="G133" s="62">
        <v>-2764.21</v>
      </c>
      <c r="H133" s="61">
        <v>-123500.90120000001</v>
      </c>
      <c r="I133" s="60">
        <v>-1010860.8580710997</v>
      </c>
      <c r="J133" s="61"/>
    </row>
    <row r="134" spans="1:11" s="65" customFormat="1" hidden="1" outlineLevel="1" x14ac:dyDescent="0.2">
      <c r="A134" s="52">
        <v>127</v>
      </c>
      <c r="B134" s="59">
        <v>42606</v>
      </c>
      <c r="C134" s="67"/>
      <c r="D134" s="50">
        <v>-140455.13302800001</v>
      </c>
      <c r="E134" s="70"/>
      <c r="F134" s="63">
        <v>3.5000000000000003E-2</v>
      </c>
      <c r="G134" s="62">
        <v>-3153.17</v>
      </c>
      <c r="H134" s="61">
        <v>-143608.30302800002</v>
      </c>
      <c r="I134" s="60">
        <v>-1154469.1610990998</v>
      </c>
      <c r="J134" s="61"/>
      <c r="K134" s="66"/>
    </row>
    <row r="135" spans="1:11" s="65" customFormat="1" hidden="1" outlineLevel="1" x14ac:dyDescent="0.2">
      <c r="A135" s="52">
        <v>128</v>
      </c>
      <c r="B135" s="59">
        <v>42636</v>
      </c>
      <c r="C135" s="67"/>
      <c r="D135" s="50">
        <v>-132915.83371500007</v>
      </c>
      <c r="E135" s="70"/>
      <c r="F135" s="63">
        <v>3.5000000000000003E-2</v>
      </c>
      <c r="G135" s="62">
        <v>-3561.04</v>
      </c>
      <c r="H135" s="61">
        <v>-136476.87371500008</v>
      </c>
      <c r="I135" s="60">
        <v>-1290946.0348140998</v>
      </c>
      <c r="J135" s="61"/>
      <c r="K135" s="66"/>
    </row>
    <row r="136" spans="1:11" s="65" customFormat="1" hidden="1" outlineLevel="1" x14ac:dyDescent="0.2">
      <c r="A136" s="52">
        <v>129</v>
      </c>
      <c r="B136" s="59">
        <v>42667</v>
      </c>
      <c r="C136" s="67"/>
      <c r="D136" s="50">
        <v>-169127.98</v>
      </c>
      <c r="E136" s="70"/>
      <c r="F136" s="63">
        <v>3.5000000000000003E-2</v>
      </c>
      <c r="G136" s="62">
        <v>-4011.9</v>
      </c>
      <c r="H136" s="61">
        <v>-173139.88</v>
      </c>
      <c r="I136" s="60">
        <v>-1464085.9148140997</v>
      </c>
      <c r="J136" s="61"/>
      <c r="K136" s="66"/>
    </row>
    <row r="137" spans="1:11" s="65" customFormat="1" hidden="1" outlineLevel="1" collapsed="1" x14ac:dyDescent="0.2">
      <c r="A137" s="52">
        <v>130</v>
      </c>
      <c r="B137" s="59">
        <v>42697</v>
      </c>
      <c r="C137" s="67">
        <v>1</v>
      </c>
      <c r="D137" s="50">
        <v>-86960.092357000103</v>
      </c>
      <c r="E137" s="70">
        <v>1161213.3799999999</v>
      </c>
      <c r="F137" s="63">
        <v>3.5000000000000003E-2</v>
      </c>
      <c r="G137" s="62">
        <v>-1010.2</v>
      </c>
      <c r="H137" s="61">
        <v>1073243.0876429998</v>
      </c>
      <c r="I137" s="60">
        <v>-390842.82717109984</v>
      </c>
      <c r="J137" s="61"/>
      <c r="K137" s="66"/>
    </row>
    <row r="138" spans="1:11" s="65" customFormat="1" hidden="1" outlineLevel="1" x14ac:dyDescent="0.2">
      <c r="A138" s="52">
        <v>131</v>
      </c>
      <c r="B138" s="59">
        <v>42728</v>
      </c>
      <c r="C138" s="67"/>
      <c r="D138" s="50">
        <v>397271.74515200034</v>
      </c>
      <c r="E138" s="70"/>
      <c r="F138" s="63">
        <v>3.5000000000000003E-2</v>
      </c>
      <c r="G138" s="62">
        <v>-560.6</v>
      </c>
      <c r="H138" s="61">
        <v>396711.14515200036</v>
      </c>
      <c r="I138" s="60">
        <v>5868.3179809005233</v>
      </c>
      <c r="J138" s="61"/>
      <c r="K138" s="66"/>
    </row>
    <row r="139" spans="1:11" s="65" customFormat="1" hidden="1" outlineLevel="1" x14ac:dyDescent="0.2">
      <c r="A139" s="52">
        <v>132</v>
      </c>
      <c r="B139" s="59">
        <v>42759</v>
      </c>
      <c r="C139" s="67"/>
      <c r="D139" s="50">
        <v>389591.8774239989</v>
      </c>
      <c r="E139" s="70"/>
      <c r="F139" s="63">
        <v>3.5000000000000003E-2</v>
      </c>
      <c r="G139" s="62">
        <v>585.27</v>
      </c>
      <c r="H139" s="61">
        <v>390177.14742399892</v>
      </c>
      <c r="I139" s="60">
        <v>396045.46540489944</v>
      </c>
      <c r="J139" s="61"/>
      <c r="K139" s="66"/>
    </row>
    <row r="140" spans="1:11" s="65" customFormat="1" hidden="1" outlineLevel="1" x14ac:dyDescent="0.2">
      <c r="A140" s="52">
        <v>133</v>
      </c>
      <c r="B140" s="59">
        <v>42787</v>
      </c>
      <c r="C140" s="67"/>
      <c r="D140" s="50">
        <v>-133253.06445800001</v>
      </c>
      <c r="E140" s="70"/>
      <c r="F140" s="63">
        <v>3.5000000000000003E-2</v>
      </c>
      <c r="G140" s="62">
        <v>960.81</v>
      </c>
      <c r="H140" s="61">
        <v>-132292.25445800001</v>
      </c>
      <c r="I140" s="60">
        <v>263753.21094689943</v>
      </c>
      <c r="J140" s="61"/>
      <c r="K140" s="66"/>
    </row>
    <row r="141" spans="1:11" s="65" customFormat="1" hidden="1" outlineLevel="1" x14ac:dyDescent="0.2">
      <c r="A141" s="52">
        <v>134</v>
      </c>
      <c r="B141" s="59">
        <v>42818</v>
      </c>
      <c r="C141" s="67"/>
      <c r="D141" s="50">
        <v>-303716.84245999996</v>
      </c>
      <c r="E141" s="70"/>
      <c r="F141" s="63">
        <v>3.5000000000000003E-2</v>
      </c>
      <c r="G141" s="62">
        <v>326.36</v>
      </c>
      <c r="H141" s="61">
        <v>-303390.48245999997</v>
      </c>
      <c r="I141" s="60">
        <v>-39637.271513100539</v>
      </c>
      <c r="J141" s="61"/>
      <c r="K141" s="66"/>
    </row>
    <row r="142" spans="1:11" s="65" customFormat="1" hidden="1" outlineLevel="1" x14ac:dyDescent="0.2">
      <c r="A142" s="52">
        <v>135</v>
      </c>
      <c r="B142" s="59">
        <v>42849</v>
      </c>
      <c r="C142" s="67"/>
      <c r="D142" s="50">
        <v>-192040.20714000007</v>
      </c>
      <c r="E142" s="70"/>
      <c r="F142" s="63">
        <v>3.7100000000000001E-2</v>
      </c>
      <c r="G142" s="62">
        <v>-419.41</v>
      </c>
      <c r="H142" s="61">
        <v>-192459.61714000007</v>
      </c>
      <c r="I142" s="60">
        <v>-232096.88865310061</v>
      </c>
      <c r="J142" s="61"/>
      <c r="K142" s="66"/>
    </row>
    <row r="143" spans="1:11" s="65" customFormat="1" hidden="1" outlineLevel="1" x14ac:dyDescent="0.2">
      <c r="A143" s="52">
        <v>136</v>
      </c>
      <c r="B143" s="59">
        <v>42880</v>
      </c>
      <c r="C143" s="67"/>
      <c r="D143" s="50">
        <v>-79605.552554000053</v>
      </c>
      <c r="E143" s="70"/>
      <c r="F143" s="63">
        <v>3.7100000000000001E-2</v>
      </c>
      <c r="G143" s="62">
        <v>-840.62</v>
      </c>
      <c r="H143" s="61">
        <v>-80446.172554000048</v>
      </c>
      <c r="I143" s="60">
        <v>-312543.06120710063</v>
      </c>
      <c r="J143" s="61"/>
      <c r="K143" s="66"/>
    </row>
    <row r="144" spans="1:11" s="65" customFormat="1" hidden="1" outlineLevel="1" x14ac:dyDescent="0.2">
      <c r="A144" s="52">
        <v>137</v>
      </c>
      <c r="B144" s="59">
        <v>42911</v>
      </c>
      <c r="C144" s="67"/>
      <c r="D144" s="50">
        <v>-41501.479491000064</v>
      </c>
      <c r="E144" s="70"/>
      <c r="F144" s="63">
        <v>3.7100000000000001E-2</v>
      </c>
      <c r="G144" s="62">
        <v>-1030.43</v>
      </c>
      <c r="H144" s="61">
        <v>-42531.909491000064</v>
      </c>
      <c r="I144" s="60">
        <v>-355074.97069810069</v>
      </c>
      <c r="J144" s="61"/>
      <c r="K144" s="66"/>
    </row>
    <row r="145" spans="1:11" s="65" customFormat="1" hidden="1" outlineLevel="1" x14ac:dyDescent="0.2">
      <c r="A145" s="52">
        <v>138</v>
      </c>
      <c r="B145" s="59">
        <v>42942</v>
      </c>
      <c r="C145" s="67"/>
      <c r="D145" s="50">
        <v>-122679.39746800007</v>
      </c>
      <c r="E145" s="70"/>
      <c r="F145" s="63">
        <v>3.9600000000000003E-2</v>
      </c>
      <c r="G145" s="62">
        <v>-1374.17</v>
      </c>
      <c r="H145" s="61">
        <v>-124053.56746800007</v>
      </c>
      <c r="I145" s="60">
        <v>-479128.53816610074</v>
      </c>
      <c r="J145" s="61"/>
      <c r="K145" s="66"/>
    </row>
    <row r="146" spans="1:11" s="65" customFormat="1" hidden="1" outlineLevel="1" x14ac:dyDescent="0.2">
      <c r="A146" s="52">
        <v>139</v>
      </c>
      <c r="B146" s="59">
        <v>42973</v>
      </c>
      <c r="C146" s="67"/>
      <c r="D146" s="50">
        <v>-18444.442625000025</v>
      </c>
      <c r="E146" s="70"/>
      <c r="F146" s="63">
        <v>3.9600000000000003E-2</v>
      </c>
      <c r="G146" s="62">
        <v>-1611.56</v>
      </c>
      <c r="H146" s="61">
        <v>-20056.002625000026</v>
      </c>
      <c r="I146" s="60">
        <v>-499184.54079110076</v>
      </c>
      <c r="J146" s="61"/>
      <c r="K146" s="66"/>
    </row>
    <row r="147" spans="1:11" s="65" customFormat="1" hidden="1" outlineLevel="1" x14ac:dyDescent="0.2">
      <c r="A147" s="52">
        <v>140</v>
      </c>
      <c r="B147" s="59">
        <v>43004</v>
      </c>
      <c r="C147" s="67"/>
      <c r="D147" s="50">
        <v>-149595.89859999984</v>
      </c>
      <c r="E147" s="70"/>
      <c r="F147" s="63">
        <v>3.9600000000000003E-2</v>
      </c>
      <c r="G147" s="62">
        <v>-1894.14</v>
      </c>
      <c r="H147" s="61">
        <v>-151490.03859999985</v>
      </c>
      <c r="I147" s="60">
        <v>-650674.57939110068</v>
      </c>
      <c r="J147" s="61"/>
      <c r="K147" s="66"/>
    </row>
    <row r="148" spans="1:11" s="65" customFormat="1" hidden="1" outlineLevel="1" x14ac:dyDescent="0.2">
      <c r="A148" s="52">
        <v>141</v>
      </c>
      <c r="B148" s="59">
        <v>43035</v>
      </c>
      <c r="C148" s="67"/>
      <c r="D148" s="50">
        <v>-291809.80427799979</v>
      </c>
      <c r="E148" s="70"/>
      <c r="F148" s="63">
        <v>4.2099999999999999E-2</v>
      </c>
      <c r="G148" s="62">
        <v>-2794.67</v>
      </c>
      <c r="H148" s="61">
        <v>-294604.47427799978</v>
      </c>
      <c r="I148" s="60">
        <v>-945279.05366910039</v>
      </c>
      <c r="J148" s="61"/>
      <c r="K148" s="66"/>
    </row>
    <row r="149" spans="1:11" s="65" customFormat="1" hidden="1" outlineLevel="1" x14ac:dyDescent="0.2">
      <c r="A149" s="52">
        <v>142</v>
      </c>
      <c r="B149" s="59">
        <v>43066</v>
      </c>
      <c r="C149" s="67">
        <v>1</v>
      </c>
      <c r="D149" s="50">
        <v>16913.827920999844</v>
      </c>
      <c r="E149" s="70">
        <v>502484.6</v>
      </c>
      <c r="F149" s="63">
        <v>4.2099999999999999E-2</v>
      </c>
      <c r="G149" s="62">
        <v>-1523.8</v>
      </c>
      <c r="H149" s="61">
        <v>517874.62792099983</v>
      </c>
      <c r="I149" s="60">
        <v>-427404.42574810056</v>
      </c>
      <c r="J149" s="61"/>
      <c r="K149" s="66"/>
    </row>
    <row r="150" spans="1:11" s="65" customFormat="1" hidden="1" outlineLevel="1" x14ac:dyDescent="0.2">
      <c r="A150" s="52">
        <v>143</v>
      </c>
      <c r="B150" s="59">
        <v>43097</v>
      </c>
      <c r="C150" s="67"/>
      <c r="D150" s="50">
        <v>-17087.423284000251</v>
      </c>
      <c r="E150" s="70"/>
      <c r="F150" s="63">
        <v>4.2099999999999999E-2</v>
      </c>
      <c r="G150" s="62">
        <v>-1529.45</v>
      </c>
      <c r="H150" s="61">
        <v>-18616.873284000252</v>
      </c>
      <c r="I150" s="60">
        <v>-446021.29903210083</v>
      </c>
      <c r="J150" s="61"/>
      <c r="K150" s="66"/>
    </row>
    <row r="151" spans="1:11" s="65" customFormat="1" hidden="1" outlineLevel="1" x14ac:dyDescent="0.2">
      <c r="A151" s="52">
        <v>144</v>
      </c>
      <c r="B151" s="75">
        <v>43101</v>
      </c>
      <c r="C151" s="67"/>
      <c r="D151" s="50">
        <v>-60473.59</v>
      </c>
      <c r="E151" s="70"/>
      <c r="F151" s="63">
        <v>4.2500000000000003E-2</v>
      </c>
      <c r="G151" s="62">
        <v>-1686.75</v>
      </c>
      <c r="H151" s="61">
        <v>-62160.34</v>
      </c>
      <c r="I151" s="60">
        <v>-508181.63903210079</v>
      </c>
      <c r="J151" s="61"/>
      <c r="K151" s="66"/>
    </row>
    <row r="152" spans="1:11" s="65" customFormat="1" hidden="1" outlineLevel="1" x14ac:dyDescent="0.2">
      <c r="A152" s="52">
        <v>145</v>
      </c>
      <c r="B152" s="75">
        <v>43132</v>
      </c>
      <c r="C152" s="67"/>
      <c r="D152" s="50">
        <v>-162473.62387200026</v>
      </c>
      <c r="E152" s="70"/>
      <c r="F152" s="63">
        <v>4.2500000000000003E-2</v>
      </c>
      <c r="G152" s="62">
        <v>-2087.52</v>
      </c>
      <c r="H152" s="61">
        <v>-164561.14387200025</v>
      </c>
      <c r="I152" s="60">
        <v>-672742.78290410107</v>
      </c>
      <c r="J152" s="61"/>
      <c r="K152" s="66"/>
    </row>
    <row r="153" spans="1:11" s="65" customFormat="1" hidden="1" outlineLevel="1" x14ac:dyDescent="0.2">
      <c r="A153" s="52">
        <v>146</v>
      </c>
      <c r="B153" s="75">
        <v>43160</v>
      </c>
      <c r="C153" s="67"/>
      <c r="D153" s="50">
        <v>-280210.47632000013</v>
      </c>
      <c r="E153" s="70"/>
      <c r="F153" s="63">
        <v>4.2500000000000003E-2</v>
      </c>
      <c r="G153" s="62">
        <v>-2878.84</v>
      </c>
      <c r="H153" s="61">
        <v>-283089.31632000016</v>
      </c>
      <c r="I153" s="60">
        <v>-955832.09922410129</v>
      </c>
      <c r="J153" s="61"/>
      <c r="K153" s="66"/>
    </row>
    <row r="154" spans="1:11" s="65" customFormat="1" hidden="1" outlineLevel="1" x14ac:dyDescent="0.2">
      <c r="A154" s="52">
        <v>147</v>
      </c>
      <c r="B154" s="75">
        <v>43191</v>
      </c>
      <c r="C154" s="67"/>
      <c r="D154" s="50">
        <v>-407923.54092800012</v>
      </c>
      <c r="E154" s="70"/>
      <c r="F154" s="63">
        <v>4.4699999999999997E-2</v>
      </c>
      <c r="G154" s="62">
        <v>-4320.2299999999996</v>
      </c>
      <c r="H154" s="61">
        <v>-412243.7709280001</v>
      </c>
      <c r="I154" s="60">
        <v>-1368075.8701521014</v>
      </c>
      <c r="J154" s="61"/>
      <c r="K154" s="66"/>
    </row>
    <row r="155" spans="1:11" s="65" customFormat="1" hidden="1" outlineLevel="1" x14ac:dyDescent="0.2">
      <c r="A155" s="52">
        <v>148</v>
      </c>
      <c r="B155" s="75">
        <v>43221</v>
      </c>
      <c r="C155" s="67"/>
      <c r="D155" s="50">
        <v>-197888.21846400003</v>
      </c>
      <c r="E155" s="70"/>
      <c r="F155" s="63">
        <v>4.4699999999999997E-2</v>
      </c>
      <c r="G155" s="62">
        <v>-5464.65</v>
      </c>
      <c r="H155" s="61">
        <v>-203352.86846400003</v>
      </c>
      <c r="I155" s="60">
        <v>-1571428.7386161014</v>
      </c>
      <c r="J155" s="61"/>
      <c r="K155" s="66"/>
    </row>
    <row r="156" spans="1:11" s="65" customFormat="1" hidden="1" outlineLevel="1" x14ac:dyDescent="0.2">
      <c r="A156" s="52">
        <v>149</v>
      </c>
      <c r="B156" s="75">
        <v>43252</v>
      </c>
      <c r="C156" s="67"/>
      <c r="D156" s="50">
        <v>-181874.12280399998</v>
      </c>
      <c r="E156" s="70"/>
      <c r="F156" s="63">
        <v>4.4699999999999997E-2</v>
      </c>
      <c r="G156" s="62">
        <v>-6192.31</v>
      </c>
      <c r="H156" s="61">
        <v>-188066.43280399998</v>
      </c>
      <c r="I156" s="60">
        <v>-1759495.1714201015</v>
      </c>
      <c r="J156" s="61"/>
      <c r="K156" s="66"/>
    </row>
    <row r="157" spans="1:11" s="65" customFormat="1" hidden="1" outlineLevel="1" x14ac:dyDescent="0.2">
      <c r="A157" s="52">
        <v>150</v>
      </c>
      <c r="B157" s="75">
        <v>43282</v>
      </c>
      <c r="C157" s="67"/>
      <c r="D157" s="50">
        <v>-138692.90726000001</v>
      </c>
      <c r="E157" s="70"/>
      <c r="F157" s="63">
        <v>4.6899999999999997E-2</v>
      </c>
      <c r="G157" s="62">
        <v>-7147.72</v>
      </c>
      <c r="H157" s="61">
        <v>-145840.62726000001</v>
      </c>
      <c r="I157" s="60">
        <v>-1905335.7986801015</v>
      </c>
      <c r="J157" s="61"/>
      <c r="K157" s="66"/>
    </row>
    <row r="158" spans="1:11" s="65" customFormat="1" hidden="1" outlineLevel="1" x14ac:dyDescent="0.2">
      <c r="A158" s="52">
        <v>151</v>
      </c>
      <c r="B158" s="75">
        <v>43313</v>
      </c>
      <c r="C158" s="67"/>
      <c r="D158" s="50">
        <v>-62814.382783999958</v>
      </c>
      <c r="E158" s="70"/>
      <c r="F158" s="63">
        <v>4.6899999999999997E-2</v>
      </c>
      <c r="G158" s="62">
        <v>-7569.44</v>
      </c>
      <c r="H158" s="61">
        <v>-70383.82278399996</v>
      </c>
      <c r="I158" s="60">
        <v>-1975719.6214641016</v>
      </c>
      <c r="J158" s="61"/>
      <c r="K158" s="66"/>
    </row>
    <row r="159" spans="1:11" s="65" customFormat="1" hidden="1" outlineLevel="1" x14ac:dyDescent="0.2">
      <c r="A159" s="52">
        <v>152</v>
      </c>
      <c r="B159" s="75">
        <v>43344</v>
      </c>
      <c r="C159" s="67"/>
      <c r="D159" s="50">
        <v>-136799.79808900016</v>
      </c>
      <c r="E159" s="70"/>
      <c r="F159" s="63">
        <v>4.6899999999999997E-2</v>
      </c>
      <c r="G159" s="62">
        <v>-7989.1</v>
      </c>
      <c r="H159" s="61">
        <v>-144788.89808900017</v>
      </c>
      <c r="I159" s="60">
        <v>-2120508.5195531016</v>
      </c>
      <c r="J159" s="61"/>
      <c r="K159" s="66"/>
    </row>
    <row r="160" spans="1:11" s="65" customFormat="1" hidden="1" outlineLevel="1" x14ac:dyDescent="0.2">
      <c r="A160" s="52">
        <v>153</v>
      </c>
      <c r="B160" s="75">
        <v>43374</v>
      </c>
      <c r="C160" s="67"/>
      <c r="D160" s="50">
        <v>-171187.56944600004</v>
      </c>
      <c r="E160" s="70"/>
      <c r="F160" s="76">
        <v>4.9599999999999998E-2</v>
      </c>
      <c r="G160" s="62">
        <v>-9118.56</v>
      </c>
      <c r="H160" s="61">
        <v>-180306.12944600004</v>
      </c>
      <c r="I160" s="60">
        <v>-2300814.6489991015</v>
      </c>
      <c r="J160" s="61"/>
      <c r="K160" s="66"/>
    </row>
    <row r="161" spans="1:11" s="65" customFormat="1" hidden="1" outlineLevel="1" x14ac:dyDescent="0.2">
      <c r="A161" s="52">
        <v>154</v>
      </c>
      <c r="B161" s="75">
        <v>43405</v>
      </c>
      <c r="C161" s="67">
        <v>1</v>
      </c>
      <c r="D161" s="50">
        <v>950778.20533500053</v>
      </c>
      <c r="E161" s="70">
        <v>1991639.6114641016</v>
      </c>
      <c r="F161" s="76">
        <v>4.9599999999999998E-2</v>
      </c>
      <c r="G161" s="62">
        <v>687.02</v>
      </c>
      <c r="H161" s="61">
        <v>2943104.8367991024</v>
      </c>
      <c r="I161" s="60">
        <v>642290.18780000089</v>
      </c>
      <c r="J161" s="61"/>
      <c r="K161" s="66"/>
    </row>
    <row r="162" spans="1:11" s="65" customFormat="1" hidden="1" outlineLevel="1" x14ac:dyDescent="0.2">
      <c r="A162" s="52">
        <v>155</v>
      </c>
      <c r="B162" s="75">
        <v>43435</v>
      </c>
      <c r="C162" s="67"/>
      <c r="D162" s="50">
        <v>701599.81078328099</v>
      </c>
      <c r="E162" s="70"/>
      <c r="F162" s="76">
        <v>4.9599999999999998E-2</v>
      </c>
      <c r="G162" s="62">
        <v>4104.7700000000004</v>
      </c>
      <c r="H162" s="61">
        <v>705704.58078328101</v>
      </c>
      <c r="I162" s="60">
        <v>1347994.7685832819</v>
      </c>
      <c r="J162" s="61"/>
      <c r="K162" s="66"/>
    </row>
    <row r="163" spans="1:11" s="65" customFormat="1" hidden="1" outlineLevel="1" x14ac:dyDescent="0.2">
      <c r="A163" s="52">
        <v>156</v>
      </c>
      <c r="B163" s="75">
        <v>43466</v>
      </c>
      <c r="C163" s="67"/>
      <c r="D163" s="50">
        <v>388675.61577244988</v>
      </c>
      <c r="E163" s="70"/>
      <c r="F163" s="76">
        <v>5.1799999999999999E-2</v>
      </c>
      <c r="G163" s="62">
        <v>6657.74</v>
      </c>
      <c r="H163" s="61">
        <v>395333.35577244987</v>
      </c>
      <c r="I163" s="60">
        <v>1743328.1243557318</v>
      </c>
      <c r="J163" s="61"/>
      <c r="K163" s="66"/>
    </row>
    <row r="164" spans="1:11" s="65" customFormat="1" hidden="1" outlineLevel="1" x14ac:dyDescent="0.2">
      <c r="A164" s="52">
        <v>157</v>
      </c>
      <c r="B164" s="75">
        <v>43497</v>
      </c>
      <c r="C164" s="67"/>
      <c r="D164" s="50">
        <v>1216886.1177600003</v>
      </c>
      <c r="E164" s="70"/>
      <c r="F164" s="76">
        <v>5.1799999999999999E-2</v>
      </c>
      <c r="G164" s="62">
        <v>10151.81</v>
      </c>
      <c r="H164" s="61">
        <v>1227037.9277600003</v>
      </c>
      <c r="I164" s="60">
        <v>2970366.0521157319</v>
      </c>
      <c r="J164" s="61"/>
      <c r="K164" s="66"/>
    </row>
    <row r="165" spans="1:11" s="65" customFormat="1" hidden="1" outlineLevel="1" x14ac:dyDescent="0.2">
      <c r="A165" s="52">
        <v>158</v>
      </c>
      <c r="B165" s="75">
        <v>43525</v>
      </c>
      <c r="C165" s="67"/>
      <c r="D165" s="50">
        <v>561925.9502249998</v>
      </c>
      <c r="E165" s="70"/>
      <c r="F165" s="76">
        <v>5.1799999999999999E-2</v>
      </c>
      <c r="G165" s="62">
        <v>14034.9</v>
      </c>
      <c r="H165" s="61">
        <v>575960.85022499983</v>
      </c>
      <c r="I165" s="60">
        <v>3546326.9023407316</v>
      </c>
      <c r="J165" s="61"/>
      <c r="K165" s="66"/>
    </row>
    <row r="166" spans="1:11" s="65" customFormat="1" hidden="1" outlineLevel="1" x14ac:dyDescent="0.2">
      <c r="A166" s="52">
        <v>159</v>
      </c>
      <c r="B166" s="75">
        <v>43556</v>
      </c>
      <c r="C166" s="67"/>
      <c r="D166" s="50">
        <v>-251479.4393180511</v>
      </c>
      <c r="E166" s="70"/>
      <c r="F166" s="76">
        <v>5.45E-2</v>
      </c>
      <c r="G166" s="62">
        <v>15535.17</v>
      </c>
      <c r="H166" s="61">
        <v>-235944.26931805108</v>
      </c>
      <c r="I166" s="60">
        <v>3310382.6330226804</v>
      </c>
      <c r="J166" s="61"/>
      <c r="K166" s="66"/>
    </row>
    <row r="167" spans="1:11" s="65" customFormat="1" hidden="1" outlineLevel="1" x14ac:dyDescent="0.2">
      <c r="A167" s="52">
        <v>160</v>
      </c>
      <c r="B167" s="75">
        <v>43586</v>
      </c>
      <c r="C167" s="67"/>
      <c r="D167" s="50">
        <v>-240347.44889643404</v>
      </c>
      <c r="E167" s="70"/>
      <c r="F167" s="76">
        <v>5.45E-2</v>
      </c>
      <c r="G167" s="62">
        <v>14488.87</v>
      </c>
      <c r="H167" s="61">
        <v>-225858.57889643405</v>
      </c>
      <c r="I167" s="60">
        <v>3084524.0541262464</v>
      </c>
      <c r="J167" s="61"/>
      <c r="K167" s="66"/>
    </row>
    <row r="168" spans="1:11" s="65" customFormat="1" hidden="1" outlineLevel="1" x14ac:dyDescent="0.2">
      <c r="A168" s="52">
        <v>161</v>
      </c>
      <c r="B168" s="75">
        <v>43617</v>
      </c>
      <c r="C168" s="67"/>
      <c r="D168" s="50">
        <v>-199222.30125700001</v>
      </c>
      <c r="E168" s="70"/>
      <c r="F168" s="76">
        <v>5.45E-2</v>
      </c>
      <c r="G168" s="62">
        <v>13556.48</v>
      </c>
      <c r="H168" s="61">
        <v>-185665.821257</v>
      </c>
      <c r="I168" s="60">
        <v>2898858.2328692465</v>
      </c>
      <c r="J168" s="61"/>
      <c r="K168" s="66"/>
    </row>
    <row r="169" spans="1:11" s="65" customFormat="1" hidden="1" outlineLevel="1" x14ac:dyDescent="0.2">
      <c r="A169" s="52">
        <v>162</v>
      </c>
      <c r="B169" s="75">
        <v>43647</v>
      </c>
      <c r="C169" s="67"/>
      <c r="D169" s="50">
        <v>-115634.95162399998</v>
      </c>
      <c r="E169" s="70"/>
      <c r="F169" s="76">
        <v>5.5E-2</v>
      </c>
      <c r="G169" s="62">
        <v>13021.44</v>
      </c>
      <c r="H169" s="61">
        <v>-102613.51162399998</v>
      </c>
      <c r="I169" s="60">
        <v>2796244.7212452465</v>
      </c>
      <c r="J169" s="61"/>
      <c r="K169" s="66"/>
    </row>
    <row r="170" spans="1:11" s="65" customFormat="1" hidden="1" outlineLevel="1" x14ac:dyDescent="0.2">
      <c r="A170" s="52">
        <v>163</v>
      </c>
      <c r="B170" s="75">
        <v>43678</v>
      </c>
      <c r="C170" s="67"/>
      <c r="D170" s="50">
        <v>-104459.36503015843</v>
      </c>
      <c r="E170" s="70"/>
      <c r="F170" s="76">
        <v>5.5E-2</v>
      </c>
      <c r="G170" s="62">
        <v>12576.74</v>
      </c>
      <c r="H170" s="61">
        <v>-91882.625030158422</v>
      </c>
      <c r="I170" s="60">
        <v>2704362.0962150879</v>
      </c>
      <c r="J170" s="61"/>
      <c r="K170" s="66"/>
    </row>
    <row r="171" spans="1:11" s="65" customFormat="1" hidden="1" outlineLevel="1" x14ac:dyDescent="0.2">
      <c r="A171" s="52">
        <v>164</v>
      </c>
      <c r="B171" s="75">
        <v>43709</v>
      </c>
      <c r="C171" s="67"/>
      <c r="D171" s="50">
        <v>-228609.43098243204</v>
      </c>
      <c r="E171" s="70"/>
      <c r="F171" s="76">
        <v>5.5E-2</v>
      </c>
      <c r="G171" s="62">
        <v>11871.1</v>
      </c>
      <c r="H171" s="61">
        <v>-216738.33098243203</v>
      </c>
      <c r="I171" s="60">
        <v>2487623.7652326557</v>
      </c>
      <c r="J171" s="61"/>
      <c r="K171" s="66"/>
    </row>
    <row r="172" spans="1:11" s="65" customFormat="1" hidden="1" outlineLevel="1" x14ac:dyDescent="0.2">
      <c r="A172" s="52">
        <v>165</v>
      </c>
      <c r="B172" s="75">
        <v>43739</v>
      </c>
      <c r="C172" s="67"/>
      <c r="D172" s="50">
        <v>-164080.03691068734</v>
      </c>
      <c r="E172" s="70"/>
      <c r="F172" s="77">
        <v>5.4199999999999998E-2</v>
      </c>
      <c r="G172" s="62">
        <v>10865.22</v>
      </c>
      <c r="H172" s="61">
        <v>-153214.81691068734</v>
      </c>
      <c r="I172" s="60">
        <v>2334408.9483219683</v>
      </c>
      <c r="J172" s="61"/>
      <c r="K172" s="66"/>
    </row>
    <row r="173" spans="1:11" s="65" customFormat="1" collapsed="1" x14ac:dyDescent="0.2">
      <c r="A173" s="52">
        <v>166</v>
      </c>
      <c r="B173" s="75">
        <v>43770</v>
      </c>
      <c r="C173" s="67">
        <v>1</v>
      </c>
      <c r="D173" s="50">
        <v>484578.30990011711</v>
      </c>
      <c r="E173" s="68">
        <v>-2729027.78</v>
      </c>
      <c r="F173" s="77">
        <v>5.4199999999999998E-2</v>
      </c>
      <c r="G173" s="62">
        <v>-688.02</v>
      </c>
      <c r="H173" s="61">
        <v>-2245137.4900998827</v>
      </c>
      <c r="I173" s="60">
        <v>89271.45822208561</v>
      </c>
      <c r="J173" s="61"/>
      <c r="K173" s="66"/>
    </row>
    <row r="174" spans="1:11" s="65" customFormat="1" x14ac:dyDescent="0.2">
      <c r="A174" s="52">
        <v>167</v>
      </c>
      <c r="B174" s="75">
        <v>43800</v>
      </c>
      <c r="C174" s="67"/>
      <c r="D174" s="50">
        <v>728482.49452461628</v>
      </c>
      <c r="E174" s="70"/>
      <c r="F174" s="77">
        <v>5.4199999999999998E-2</v>
      </c>
      <c r="G174" s="62">
        <v>2048.37</v>
      </c>
      <c r="H174" s="61">
        <v>730530.86452461628</v>
      </c>
      <c r="I174" s="60">
        <v>819802.32274670189</v>
      </c>
      <c r="J174" s="61"/>
      <c r="K174" s="66"/>
    </row>
    <row r="175" spans="1:11" s="65" customFormat="1" x14ac:dyDescent="0.2">
      <c r="A175" s="52">
        <v>168</v>
      </c>
      <c r="B175" s="75">
        <v>43831</v>
      </c>
      <c r="C175" s="67"/>
      <c r="D175" s="50">
        <v>338852.2272536112</v>
      </c>
      <c r="E175" s="70"/>
      <c r="F175" s="77">
        <v>4.9599999999999998E-2</v>
      </c>
      <c r="G175" s="62">
        <v>4088.81</v>
      </c>
      <c r="H175" s="61">
        <v>342941.0372536112</v>
      </c>
      <c r="I175" s="60">
        <v>1162743.360000313</v>
      </c>
      <c r="J175" s="61"/>
      <c r="K175" s="66"/>
    </row>
    <row r="176" spans="1:11" s="65" customFormat="1" x14ac:dyDescent="0.2">
      <c r="A176" s="52">
        <v>169</v>
      </c>
      <c r="B176" s="75">
        <v>43862</v>
      </c>
      <c r="D176" s="50">
        <v>-20154.040065271634</v>
      </c>
      <c r="E176" s="66"/>
      <c r="F176" s="77">
        <v>4.9599999999999998E-2</v>
      </c>
      <c r="G176" s="62">
        <v>4764.3500000000004</v>
      </c>
      <c r="H176" s="61">
        <v>-15389.690065271634</v>
      </c>
      <c r="I176" s="60">
        <v>1147353.6699350413</v>
      </c>
      <c r="J176" s="61"/>
      <c r="K176" s="66"/>
    </row>
    <row r="177" spans="1:11" s="65" customFormat="1" x14ac:dyDescent="0.2">
      <c r="A177" s="52">
        <v>170</v>
      </c>
      <c r="B177" s="75">
        <v>43891</v>
      </c>
      <c r="D177" s="50">
        <v>-188263.82422603262</v>
      </c>
      <c r="E177" s="66"/>
      <c r="F177" s="77">
        <v>4.9599999999999998E-2</v>
      </c>
      <c r="G177" s="62">
        <v>4353.32</v>
      </c>
      <c r="H177" s="61">
        <v>-183910.50422603262</v>
      </c>
      <c r="I177" s="60">
        <v>963443.1657090087</v>
      </c>
      <c r="J177" s="61"/>
      <c r="K177" s="66"/>
    </row>
    <row r="178" spans="1:11" s="65" customFormat="1" x14ac:dyDescent="0.2">
      <c r="A178" s="52">
        <v>171</v>
      </c>
      <c r="B178" s="75">
        <v>43922</v>
      </c>
      <c r="D178" s="50">
        <v>-293940.53968449484</v>
      </c>
      <c r="E178" s="66"/>
      <c r="F178" s="77">
        <v>4.7500000000000001E-2</v>
      </c>
      <c r="G178" s="62">
        <v>3231.87</v>
      </c>
      <c r="H178" s="61">
        <v>-290708.66968449485</v>
      </c>
      <c r="I178" s="60">
        <v>672734.49602451385</v>
      </c>
      <c r="J178" s="61"/>
      <c r="K178" s="66"/>
    </row>
    <row r="179" spans="1:11" s="65" customFormat="1" x14ac:dyDescent="0.2">
      <c r="A179" s="52">
        <v>172</v>
      </c>
      <c r="B179" s="75">
        <v>43952</v>
      </c>
      <c r="D179" s="50">
        <v>-109023.61758603796</v>
      </c>
      <c r="E179" s="66"/>
      <c r="F179" s="77">
        <v>4.7500000000000001E-2</v>
      </c>
      <c r="G179" s="62">
        <v>2447.13</v>
      </c>
      <c r="H179" s="61">
        <v>-106576.48758603795</v>
      </c>
      <c r="I179" s="60">
        <v>566158.0084384759</v>
      </c>
      <c r="J179" s="61"/>
      <c r="K179" s="66"/>
    </row>
    <row r="180" spans="1:11" s="65" customFormat="1" x14ac:dyDescent="0.2">
      <c r="A180" s="52">
        <v>173</v>
      </c>
      <c r="B180" s="75">
        <v>43983</v>
      </c>
      <c r="D180" s="50">
        <v>-141885.02264002588</v>
      </c>
      <c r="E180" s="66"/>
      <c r="F180" s="77">
        <v>4.7500000000000001E-2</v>
      </c>
      <c r="G180" s="62">
        <v>1960.23</v>
      </c>
      <c r="H180" s="61">
        <v>-139924.79264002587</v>
      </c>
      <c r="I180" s="60">
        <v>426233.21579845005</v>
      </c>
      <c r="J180" s="61"/>
      <c r="K180" s="66"/>
    </row>
    <row r="181" spans="1:11" s="65" customFormat="1" x14ac:dyDescent="0.2">
      <c r="A181" s="52">
        <v>174</v>
      </c>
      <c r="B181" s="75">
        <v>44013</v>
      </c>
      <c r="D181" s="50">
        <v>-99528.150117065248</v>
      </c>
      <c r="E181" s="66"/>
      <c r="F181" s="77">
        <v>3.4299999999999997E-2</v>
      </c>
      <c r="G181" s="62">
        <v>1076.07</v>
      </c>
      <c r="H181" s="61">
        <v>-98452.080117065241</v>
      </c>
      <c r="I181" s="60">
        <v>327781.13568138483</v>
      </c>
      <c r="J181" s="61"/>
      <c r="K181" s="66"/>
    </row>
    <row r="182" spans="1:11" s="65" customFormat="1" x14ac:dyDescent="0.2">
      <c r="A182" s="52">
        <v>175</v>
      </c>
      <c r="B182" s="75">
        <v>44044</v>
      </c>
      <c r="D182" s="50">
        <v>-58301.158791474169</v>
      </c>
      <c r="E182" s="66"/>
      <c r="F182" s="77">
        <v>3.4299999999999997E-2</v>
      </c>
      <c r="G182" s="62">
        <v>853.59</v>
      </c>
      <c r="H182" s="61">
        <v>-57447.568791474172</v>
      </c>
      <c r="I182" s="60">
        <v>270333.56688991067</v>
      </c>
      <c r="J182" s="61"/>
      <c r="K182" s="66"/>
    </row>
    <row r="183" spans="1:11" s="65" customFormat="1" x14ac:dyDescent="0.2">
      <c r="A183" s="52">
        <v>176</v>
      </c>
      <c r="B183" s="75">
        <v>44075</v>
      </c>
      <c r="D183" s="287"/>
      <c r="E183" s="66"/>
      <c r="F183" s="77">
        <v>3.4299999999999997E-2</v>
      </c>
      <c r="G183" s="62">
        <v>772.7</v>
      </c>
      <c r="H183" s="61">
        <v>772.7</v>
      </c>
      <c r="I183" s="60">
        <v>271106.26688991068</v>
      </c>
      <c r="J183" s="61"/>
      <c r="K183" s="66"/>
    </row>
    <row r="184" spans="1:11" s="65" customFormat="1" x14ac:dyDescent="0.2">
      <c r="A184" s="52">
        <v>177</v>
      </c>
      <c r="B184" s="75">
        <v>44105</v>
      </c>
      <c r="D184" s="50"/>
      <c r="E184" s="66"/>
      <c r="F184" s="77">
        <v>3.4299999999999997E-2</v>
      </c>
      <c r="G184" s="62">
        <v>774.91</v>
      </c>
      <c r="H184" s="61">
        <v>774.91</v>
      </c>
      <c r="I184" s="60">
        <v>271881.17688991065</v>
      </c>
      <c r="J184" s="61"/>
      <c r="K184" s="66"/>
    </row>
    <row r="185" spans="1:11" s="65" customFormat="1" x14ac:dyDescent="0.2">
      <c r="A185" s="52">
        <v>178</v>
      </c>
      <c r="B185" s="59"/>
      <c r="D185" s="50"/>
      <c r="E185" s="66"/>
      <c r="F185" s="63"/>
      <c r="G185" s="62"/>
      <c r="H185" s="61"/>
      <c r="I185" s="60"/>
      <c r="J185" s="61"/>
      <c r="K185" s="66"/>
    </row>
    <row r="186" spans="1:11" x14ac:dyDescent="0.2">
      <c r="A186" s="52">
        <v>179</v>
      </c>
      <c r="B186" s="78" t="s">
        <v>139</v>
      </c>
    </row>
    <row r="187" spans="1:11" x14ac:dyDescent="0.2">
      <c r="A187" s="52">
        <v>180</v>
      </c>
      <c r="B187" s="79"/>
    </row>
    <row r="188" spans="1:11" x14ac:dyDescent="0.2">
      <c r="A188" s="52">
        <v>181</v>
      </c>
      <c r="B188" s="80" t="s">
        <v>114</v>
      </c>
    </row>
    <row r="189" spans="1:11" x14ac:dyDescent="0.2">
      <c r="A189" s="52">
        <v>182</v>
      </c>
      <c r="B189" s="58" t="s">
        <v>140</v>
      </c>
    </row>
    <row r="190" spans="1:11" x14ac:dyDescent="0.2">
      <c r="B190" s="81"/>
    </row>
  </sheetData>
  <pageMargins left="0.7" right="0.7" top="0.75" bottom="0.75" header="0.3" footer="0.3"/>
  <pageSetup scale="50" fitToWidth="0" orientation="landscape" horizontalDpi="300" verticalDpi="300" r:id="rId1"/>
  <headerFooter>
    <oddHeader xml:space="preserve">&amp;RNWN WUTC Advice 20-9
Exhibit A - Supporting Materials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1"/>
  <sheetViews>
    <sheetView showGridLines="0" zoomScaleNormal="100" workbookViewId="0">
      <selection activeCell="N9" sqref="N9"/>
    </sheetView>
  </sheetViews>
  <sheetFormatPr defaultColWidth="7.85546875" defaultRowHeight="12.75" outlineLevelRow="1" x14ac:dyDescent="0.2"/>
  <cols>
    <col min="1" max="1" width="4" style="45" customWidth="1"/>
    <col min="2" max="2" width="13.42578125" style="46" customWidth="1"/>
    <col min="3" max="3" width="12.140625" style="46" customWidth="1"/>
    <col min="4" max="4" width="13.42578125" style="46" customWidth="1"/>
    <col min="5" max="5" width="14.7109375" style="46" bestFit="1" customWidth="1"/>
    <col min="6" max="7" width="13.42578125" style="46" customWidth="1"/>
    <col min="8" max="9" width="17.7109375" style="46" customWidth="1"/>
    <col min="10" max="10" width="13.42578125" style="47" customWidth="1"/>
    <col min="11" max="20" width="13.42578125" style="46" customWidth="1"/>
    <col min="21" max="16384" width="7.85546875" style="46"/>
  </cols>
  <sheetData>
    <row r="1" spans="1:10" x14ac:dyDescent="0.2">
      <c r="B1" s="46" t="s">
        <v>115</v>
      </c>
      <c r="D1" s="46" t="s">
        <v>116</v>
      </c>
    </row>
    <row r="2" spans="1:10" x14ac:dyDescent="0.2">
      <c r="B2" s="46" t="s">
        <v>117</v>
      </c>
      <c r="D2" s="46" t="s">
        <v>60</v>
      </c>
    </row>
    <row r="3" spans="1:10" x14ac:dyDescent="0.2">
      <c r="B3" s="46" t="s">
        <v>118</v>
      </c>
      <c r="D3" s="58" t="s">
        <v>141</v>
      </c>
    </row>
    <row r="4" spans="1:10" x14ac:dyDescent="0.2">
      <c r="B4" s="46" t="s">
        <v>120</v>
      </c>
      <c r="D4" s="49">
        <v>191421</v>
      </c>
      <c r="E4" s="51"/>
      <c r="F4" s="51"/>
      <c r="G4" s="51"/>
      <c r="H4" s="288"/>
      <c r="I4" s="51"/>
      <c r="J4" s="50"/>
    </row>
    <row r="5" spans="1:10" x14ac:dyDescent="0.2">
      <c r="D5" s="51" t="s">
        <v>121</v>
      </c>
      <c r="E5" s="51"/>
      <c r="F5" s="51"/>
      <c r="G5" s="51"/>
      <c r="H5" s="51"/>
      <c r="I5" s="51"/>
      <c r="J5" s="50"/>
    </row>
    <row r="6" spans="1:10" x14ac:dyDescent="0.2">
      <c r="D6" s="51" t="s">
        <v>122</v>
      </c>
      <c r="E6" s="51"/>
      <c r="F6" s="51"/>
      <c r="G6" s="51"/>
      <c r="H6" s="51"/>
      <c r="I6" s="51"/>
      <c r="J6" s="50"/>
    </row>
    <row r="7" spans="1:10" x14ac:dyDescent="0.2">
      <c r="D7" s="51"/>
      <c r="E7" s="51"/>
      <c r="F7" s="51"/>
      <c r="G7" s="51"/>
      <c r="H7" s="51"/>
      <c r="I7" s="51"/>
      <c r="J7" s="50"/>
    </row>
    <row r="8" spans="1:10" x14ac:dyDescent="0.2">
      <c r="A8" s="52">
        <v>1</v>
      </c>
      <c r="B8" s="46" t="s">
        <v>123</v>
      </c>
      <c r="D8" s="51"/>
      <c r="E8" s="51"/>
      <c r="F8" s="51"/>
      <c r="G8" s="83"/>
      <c r="H8" s="51"/>
      <c r="I8" s="51"/>
      <c r="J8" s="50"/>
    </row>
    <row r="9" spans="1:10" x14ac:dyDescent="0.2">
      <c r="A9" s="52">
        <v>2</v>
      </c>
      <c r="D9" s="51"/>
      <c r="E9" s="51"/>
      <c r="F9" s="51"/>
      <c r="G9" s="83"/>
      <c r="H9" s="51"/>
      <c r="I9" s="51"/>
      <c r="J9" s="50"/>
    </row>
    <row r="10" spans="1:10" x14ac:dyDescent="0.2">
      <c r="A10" s="52">
        <v>3</v>
      </c>
      <c r="B10" s="54"/>
      <c r="C10" s="54"/>
      <c r="D10" s="83"/>
      <c r="E10" s="83"/>
      <c r="F10" s="83"/>
      <c r="G10" s="83"/>
      <c r="H10" s="83"/>
      <c r="I10" s="83"/>
      <c r="J10" s="50"/>
    </row>
    <row r="11" spans="1:10" x14ac:dyDescent="0.2">
      <c r="A11" s="52">
        <v>4</v>
      </c>
      <c r="B11" s="55" t="s">
        <v>124</v>
      </c>
      <c r="C11" s="55" t="s">
        <v>125</v>
      </c>
      <c r="D11" s="84" t="s">
        <v>102</v>
      </c>
      <c r="E11" s="84" t="s">
        <v>127</v>
      </c>
      <c r="F11" s="56" t="s">
        <v>128</v>
      </c>
      <c r="G11" s="56" t="s">
        <v>92</v>
      </c>
      <c r="H11" s="56" t="s">
        <v>101</v>
      </c>
      <c r="I11" s="56" t="s">
        <v>95</v>
      </c>
      <c r="J11" s="50"/>
    </row>
    <row r="12" spans="1:10" x14ac:dyDescent="0.2">
      <c r="A12" s="52">
        <v>5</v>
      </c>
      <c r="B12" s="54" t="s">
        <v>129</v>
      </c>
      <c r="C12" s="54" t="s">
        <v>130</v>
      </c>
      <c r="D12" s="83" t="s">
        <v>131</v>
      </c>
      <c r="E12" s="83" t="s">
        <v>132</v>
      </c>
      <c r="F12" s="57" t="s">
        <v>133</v>
      </c>
      <c r="G12" s="57" t="s">
        <v>134</v>
      </c>
      <c r="H12" s="57" t="s">
        <v>135</v>
      </c>
      <c r="I12" s="57" t="s">
        <v>136</v>
      </c>
      <c r="J12" s="53"/>
    </row>
    <row r="13" spans="1:10" hidden="1" outlineLevel="1" x14ac:dyDescent="0.2">
      <c r="A13" s="52">
        <v>6</v>
      </c>
      <c r="D13" s="51"/>
      <c r="E13" s="51"/>
      <c r="F13" s="51"/>
      <c r="G13" s="83"/>
      <c r="H13" s="51"/>
      <c r="I13" s="51"/>
      <c r="J13" s="50"/>
    </row>
    <row r="14" spans="1:10" hidden="1" outlineLevel="1" x14ac:dyDescent="0.2">
      <c r="A14" s="52">
        <v>7</v>
      </c>
      <c r="B14" s="58" t="s">
        <v>137</v>
      </c>
      <c r="D14" s="50"/>
      <c r="E14" s="50"/>
      <c r="F14" s="50"/>
      <c r="G14" s="50"/>
      <c r="H14" s="50"/>
      <c r="I14" s="50"/>
      <c r="J14" s="50"/>
    </row>
    <row r="15" spans="1:10" hidden="1" outlineLevel="1" x14ac:dyDescent="0.2">
      <c r="A15" s="52">
        <v>8</v>
      </c>
      <c r="B15" s="59">
        <v>39021</v>
      </c>
      <c r="D15" s="50"/>
      <c r="E15" s="50"/>
      <c r="F15" s="50"/>
      <c r="G15" s="60"/>
      <c r="H15" s="50"/>
      <c r="I15" s="50">
        <v>-108333.09</v>
      </c>
      <c r="J15" s="50"/>
    </row>
    <row r="16" spans="1:10" hidden="1" outlineLevel="1" x14ac:dyDescent="0.2">
      <c r="A16" s="52">
        <v>9</v>
      </c>
      <c r="B16" s="59">
        <v>39051</v>
      </c>
      <c r="D16" s="50">
        <v>15380.050000000001</v>
      </c>
      <c r="E16" s="50">
        <v>-572607</v>
      </c>
      <c r="F16" s="50"/>
      <c r="G16" s="60">
        <v>-5033.18</v>
      </c>
      <c r="H16" s="50">
        <v>-562260.13</v>
      </c>
      <c r="I16" s="60">
        <v>-670593.22</v>
      </c>
      <c r="J16" s="50"/>
    </row>
    <row r="17" spans="1:10" hidden="1" outlineLevel="1" x14ac:dyDescent="0.2">
      <c r="A17" s="52">
        <v>10</v>
      </c>
      <c r="B17" s="59">
        <v>39082</v>
      </c>
      <c r="D17" s="50">
        <v>35793.33</v>
      </c>
      <c r="E17" s="50"/>
      <c r="F17" s="50"/>
      <c r="G17" s="60">
        <v>-4209.8900000000003</v>
      </c>
      <c r="H17" s="50">
        <v>31583.440000000002</v>
      </c>
      <c r="I17" s="60">
        <v>-639009.78</v>
      </c>
      <c r="J17" s="50"/>
    </row>
    <row r="18" spans="1:10" hidden="1" outlineLevel="1" x14ac:dyDescent="0.2">
      <c r="A18" s="52">
        <v>11</v>
      </c>
      <c r="B18" s="59">
        <v>39113</v>
      </c>
      <c r="D18" s="50">
        <v>46397.81</v>
      </c>
      <c r="E18" s="50"/>
      <c r="F18" s="50"/>
      <c r="G18" s="60">
        <v>-3971.98</v>
      </c>
      <c r="H18" s="50">
        <v>42425.829999999994</v>
      </c>
      <c r="I18" s="60">
        <v>-596583.95000000007</v>
      </c>
      <c r="J18" s="50"/>
    </row>
    <row r="19" spans="1:10" hidden="1" outlineLevel="1" x14ac:dyDescent="0.2">
      <c r="A19" s="52">
        <v>12</v>
      </c>
      <c r="B19" s="59">
        <v>39141</v>
      </c>
      <c r="D19" s="50">
        <v>41633.870000000003</v>
      </c>
      <c r="E19" s="50"/>
      <c r="F19" s="50"/>
      <c r="G19" s="60">
        <v>-3920.01</v>
      </c>
      <c r="H19" s="50">
        <v>37713.86</v>
      </c>
      <c r="I19" s="60">
        <v>-558870.09000000008</v>
      </c>
      <c r="J19" s="50"/>
    </row>
    <row r="20" spans="1:10" hidden="1" outlineLevel="1" x14ac:dyDescent="0.2">
      <c r="A20" s="52">
        <v>13</v>
      </c>
      <c r="B20" s="59">
        <v>39172</v>
      </c>
      <c r="D20" s="50">
        <v>30959.43</v>
      </c>
      <c r="E20" s="50"/>
      <c r="F20" s="50"/>
      <c r="G20" s="60">
        <v>-3699.58</v>
      </c>
      <c r="H20" s="50">
        <v>27259.85</v>
      </c>
      <c r="I20" s="60">
        <v>-531610.24000000011</v>
      </c>
      <c r="J20" s="50"/>
    </row>
    <row r="21" spans="1:10" hidden="1" outlineLevel="1" x14ac:dyDescent="0.2">
      <c r="A21" s="52">
        <v>14</v>
      </c>
      <c r="B21" s="59">
        <v>39202</v>
      </c>
      <c r="D21" s="50">
        <v>22211.56</v>
      </c>
      <c r="E21" s="50"/>
      <c r="F21" s="50"/>
      <c r="G21" s="60">
        <v>-3543.77</v>
      </c>
      <c r="H21" s="50">
        <v>18667.79</v>
      </c>
      <c r="I21" s="60">
        <v>-512942.45000000013</v>
      </c>
      <c r="J21" s="50"/>
    </row>
    <row r="22" spans="1:10" hidden="1" outlineLevel="1" x14ac:dyDescent="0.2">
      <c r="A22" s="52">
        <v>15</v>
      </c>
      <c r="B22" s="59">
        <v>39233</v>
      </c>
      <c r="D22" s="50">
        <v>17015.62</v>
      </c>
      <c r="E22" s="50"/>
      <c r="F22" s="50"/>
      <c r="G22" s="60">
        <v>-3434.36</v>
      </c>
      <c r="H22" s="50">
        <v>13581.259999999998</v>
      </c>
      <c r="I22" s="60">
        <v>-499361.19000000012</v>
      </c>
      <c r="J22" s="50"/>
    </row>
    <row r="23" spans="1:10" hidden="1" outlineLevel="1" x14ac:dyDescent="0.2">
      <c r="A23" s="52">
        <v>16</v>
      </c>
      <c r="B23" s="59">
        <v>39263</v>
      </c>
      <c r="D23" s="50">
        <v>11810.44</v>
      </c>
      <c r="E23" s="50"/>
      <c r="F23" s="50"/>
      <c r="G23" s="60">
        <v>-3460.84</v>
      </c>
      <c r="H23" s="50">
        <v>8349.6</v>
      </c>
      <c r="I23" s="60">
        <v>-491011.59000000014</v>
      </c>
      <c r="J23" s="60"/>
    </row>
    <row r="24" spans="1:10" hidden="1" outlineLevel="1" x14ac:dyDescent="0.2">
      <c r="A24" s="52">
        <v>17</v>
      </c>
      <c r="B24" s="59">
        <v>39294</v>
      </c>
      <c r="C24" s="54"/>
      <c r="D24" s="50">
        <v>9999.68</v>
      </c>
      <c r="E24" s="50"/>
      <c r="F24" s="50"/>
      <c r="G24" s="60">
        <v>-3341.33</v>
      </c>
      <c r="H24" s="50">
        <v>6658.35</v>
      </c>
      <c r="I24" s="60">
        <v>-484353.24000000017</v>
      </c>
      <c r="J24" s="50"/>
    </row>
    <row r="25" spans="1:10" hidden="1" outlineLevel="1" x14ac:dyDescent="0.2">
      <c r="A25" s="52">
        <v>18</v>
      </c>
      <c r="B25" s="59">
        <v>39324</v>
      </c>
      <c r="C25" s="54"/>
      <c r="D25" s="50">
        <v>9248.5400000000009</v>
      </c>
      <c r="E25" s="50"/>
      <c r="F25" s="50"/>
      <c r="G25" s="60">
        <v>-3298.14</v>
      </c>
      <c r="H25" s="50">
        <v>5950.4000000000015</v>
      </c>
      <c r="I25" s="60">
        <v>-478402.84000000014</v>
      </c>
      <c r="J25" s="50"/>
    </row>
    <row r="26" spans="1:10" hidden="1" outlineLevel="1" x14ac:dyDescent="0.2">
      <c r="A26" s="52">
        <v>19</v>
      </c>
      <c r="B26" s="59">
        <v>39354</v>
      </c>
      <c r="C26" s="54"/>
      <c r="D26" s="50">
        <v>10144.530000000001</v>
      </c>
      <c r="E26" s="50"/>
      <c r="F26" s="50"/>
      <c r="G26" s="60">
        <v>-3254.15</v>
      </c>
      <c r="H26" s="50">
        <v>6890.380000000001</v>
      </c>
      <c r="I26" s="60">
        <v>-471512.46000000014</v>
      </c>
      <c r="J26" s="50"/>
    </row>
    <row r="27" spans="1:10" hidden="1" outlineLevel="1" x14ac:dyDescent="0.2">
      <c r="A27" s="52">
        <v>20</v>
      </c>
      <c r="B27" s="59">
        <v>39385</v>
      </c>
      <c r="C27" s="54"/>
      <c r="D27" s="61">
        <v>15090.36</v>
      </c>
      <c r="E27" s="61"/>
      <c r="F27" s="61"/>
      <c r="G27" s="62">
        <v>-3189.78</v>
      </c>
      <c r="H27" s="61">
        <v>11900.58</v>
      </c>
      <c r="I27" s="60">
        <v>-459611.88000000012</v>
      </c>
      <c r="J27" s="50"/>
    </row>
    <row r="28" spans="1:10" hidden="1" outlineLevel="1" x14ac:dyDescent="0.2">
      <c r="A28" s="52">
        <v>21</v>
      </c>
      <c r="B28" s="59">
        <v>39415</v>
      </c>
      <c r="C28" s="46" t="s">
        <v>142</v>
      </c>
      <c r="D28" s="61">
        <v>11269.68</v>
      </c>
      <c r="E28" s="61">
        <v>-5713797</v>
      </c>
      <c r="F28" s="61"/>
      <c r="G28" s="62">
        <v>-42403.45</v>
      </c>
      <c r="H28" s="61">
        <v>-5744930.7700000005</v>
      </c>
      <c r="I28" s="60">
        <v>-6204542.6500000004</v>
      </c>
      <c r="J28" s="50"/>
    </row>
    <row r="29" spans="1:10" hidden="1" outlineLevel="1" x14ac:dyDescent="0.2">
      <c r="A29" s="52">
        <v>22</v>
      </c>
      <c r="B29" s="59">
        <v>39415</v>
      </c>
      <c r="C29" s="46" t="s">
        <v>143</v>
      </c>
      <c r="D29" s="61">
        <v>233322.88</v>
      </c>
      <c r="E29" s="61"/>
      <c r="F29" s="61"/>
      <c r="G29" s="62">
        <v>802.05</v>
      </c>
      <c r="H29" s="61">
        <v>234124.93</v>
      </c>
      <c r="I29" s="60">
        <v>-5970417.7200000007</v>
      </c>
      <c r="J29" s="50"/>
    </row>
    <row r="30" spans="1:10" hidden="1" outlineLevel="1" x14ac:dyDescent="0.2">
      <c r="A30" s="52">
        <v>23</v>
      </c>
      <c r="B30" s="59">
        <v>39446</v>
      </c>
      <c r="D30" s="50">
        <v>691497</v>
      </c>
      <c r="E30" s="50"/>
      <c r="F30" s="50"/>
      <c r="G30" s="62">
        <v>-38669.599999999999</v>
      </c>
      <c r="H30" s="61">
        <v>652827.4</v>
      </c>
      <c r="I30" s="60">
        <v>-5317590.32</v>
      </c>
      <c r="J30" s="50"/>
    </row>
    <row r="31" spans="1:10" hidden="1" outlineLevel="1" x14ac:dyDescent="0.2">
      <c r="A31" s="52">
        <v>24</v>
      </c>
      <c r="B31" s="59">
        <v>39477</v>
      </c>
      <c r="D31" s="50">
        <v>835033.65</v>
      </c>
      <c r="E31" s="51"/>
      <c r="F31" s="51"/>
      <c r="G31" s="62">
        <v>-31687.14</v>
      </c>
      <c r="H31" s="61">
        <v>803346.51</v>
      </c>
      <c r="I31" s="60">
        <v>-4514243.8100000005</v>
      </c>
      <c r="J31" s="50"/>
    </row>
    <row r="32" spans="1:10" hidden="1" outlineLevel="1" x14ac:dyDescent="0.2">
      <c r="A32" s="52">
        <v>25</v>
      </c>
      <c r="B32" s="59">
        <v>39506</v>
      </c>
      <c r="D32" s="50">
        <v>790013.29</v>
      </c>
      <c r="E32" s="51"/>
      <c r="F32" s="51"/>
      <c r="G32" s="62">
        <v>-26637.73</v>
      </c>
      <c r="H32" s="61">
        <v>763375.56</v>
      </c>
      <c r="I32" s="60">
        <v>-3750868.2500000005</v>
      </c>
      <c r="J32" s="50"/>
    </row>
    <row r="33" spans="1:10" hidden="1" outlineLevel="1" x14ac:dyDescent="0.2">
      <c r="A33" s="52">
        <v>26</v>
      </c>
      <c r="B33" s="59">
        <v>39537</v>
      </c>
      <c r="D33" s="50">
        <v>578221.73</v>
      </c>
      <c r="E33" s="51"/>
      <c r="F33" s="51"/>
      <c r="G33" s="62">
        <v>-22386.03</v>
      </c>
      <c r="H33" s="61">
        <v>555835.69999999995</v>
      </c>
      <c r="I33" s="60">
        <v>-3195032.5500000007</v>
      </c>
      <c r="J33" s="50"/>
    </row>
    <row r="34" spans="1:10" hidden="1" outlineLevel="1" x14ac:dyDescent="0.2">
      <c r="A34" s="52">
        <v>27</v>
      </c>
      <c r="B34" s="59">
        <v>39567</v>
      </c>
      <c r="D34" s="50">
        <v>588237.96</v>
      </c>
      <c r="E34" s="51"/>
      <c r="F34" s="51"/>
      <c r="G34" s="62">
        <v>-16365.99</v>
      </c>
      <c r="H34" s="61">
        <v>571871.97</v>
      </c>
      <c r="I34" s="60">
        <v>-2623160.580000001</v>
      </c>
      <c r="J34" s="50"/>
    </row>
    <row r="35" spans="1:10" hidden="1" outlineLevel="1" x14ac:dyDescent="0.2">
      <c r="A35" s="52">
        <v>28</v>
      </c>
      <c r="B35" s="59">
        <v>39598</v>
      </c>
      <c r="D35" s="50">
        <v>398285.64</v>
      </c>
      <c r="E35" s="51"/>
      <c r="F35" s="51"/>
      <c r="G35" s="62">
        <v>-13675.5</v>
      </c>
      <c r="H35" s="61">
        <v>384610.14</v>
      </c>
      <c r="I35" s="60">
        <v>-2238550.4400000009</v>
      </c>
      <c r="J35" s="50"/>
    </row>
    <row r="36" spans="1:10" hidden="1" outlineLevel="1" x14ac:dyDescent="0.2">
      <c r="A36" s="52">
        <v>29</v>
      </c>
      <c r="B36" s="59">
        <v>39628</v>
      </c>
      <c r="D36" s="50">
        <v>269730.38</v>
      </c>
      <c r="E36" s="51"/>
      <c r="F36" s="51"/>
      <c r="G36" s="62">
        <v>-11868.29</v>
      </c>
      <c r="H36" s="61">
        <v>257862.09</v>
      </c>
      <c r="I36" s="60">
        <v>-1980688.3500000008</v>
      </c>
      <c r="J36" s="50"/>
    </row>
    <row r="37" spans="1:10" hidden="1" outlineLevel="1" x14ac:dyDescent="0.2">
      <c r="A37" s="52">
        <v>30</v>
      </c>
      <c r="B37" s="59">
        <v>39659</v>
      </c>
      <c r="D37" s="50">
        <v>205144.05</v>
      </c>
      <c r="E37" s="51"/>
      <c r="F37" s="51"/>
      <c r="G37" s="62">
        <v>-8295.01</v>
      </c>
      <c r="H37" s="61">
        <v>196849.03999999998</v>
      </c>
      <c r="I37" s="60">
        <v>-1783839.3100000008</v>
      </c>
      <c r="J37" s="50"/>
    </row>
    <row r="38" spans="1:10" hidden="1" outlineLevel="1" x14ac:dyDescent="0.2">
      <c r="A38" s="52">
        <v>31</v>
      </c>
      <c r="B38" s="59">
        <v>39689</v>
      </c>
      <c r="D38" s="50">
        <v>173863.12</v>
      </c>
      <c r="E38" s="51"/>
      <c r="F38" s="51"/>
      <c r="G38" s="62">
        <v>-7494.68</v>
      </c>
      <c r="H38" s="61">
        <v>166368.44</v>
      </c>
      <c r="I38" s="60">
        <v>-1617470.8700000008</v>
      </c>
      <c r="J38" s="50"/>
    </row>
    <row r="39" spans="1:10" hidden="1" outlineLevel="1" x14ac:dyDescent="0.2">
      <c r="A39" s="52">
        <v>32</v>
      </c>
      <c r="B39" s="59">
        <v>39719</v>
      </c>
      <c r="D39" s="50">
        <v>182358.51</v>
      </c>
      <c r="E39" s="51"/>
      <c r="F39" s="51"/>
      <c r="G39" s="62">
        <v>-6741.12</v>
      </c>
      <c r="H39" s="61">
        <v>175617.39</v>
      </c>
      <c r="I39" s="60">
        <v>-1441853.4800000009</v>
      </c>
      <c r="J39" s="50"/>
    </row>
    <row r="40" spans="1:10" hidden="1" outlineLevel="1" x14ac:dyDescent="0.2">
      <c r="A40" s="52">
        <v>33</v>
      </c>
      <c r="B40" s="59">
        <v>39750</v>
      </c>
      <c r="D40" s="61">
        <v>242711</v>
      </c>
      <c r="E40" s="61"/>
      <c r="F40" s="61"/>
      <c r="G40" s="62">
        <v>-5502.07</v>
      </c>
      <c r="H40" s="61">
        <v>237208.93</v>
      </c>
      <c r="I40" s="60">
        <v>-1204644.550000001</v>
      </c>
      <c r="J40" s="50"/>
    </row>
    <row r="41" spans="1:10" hidden="1" outlineLevel="1" x14ac:dyDescent="0.2">
      <c r="A41" s="52">
        <v>34</v>
      </c>
      <c r="B41" s="59">
        <v>39780</v>
      </c>
      <c r="D41" s="50">
        <v>145406.41</v>
      </c>
      <c r="E41" s="61">
        <v>2262733</v>
      </c>
      <c r="F41" s="61"/>
      <c r="G41" s="62">
        <v>4711.63</v>
      </c>
      <c r="H41" s="61">
        <v>2412851.04</v>
      </c>
      <c r="I41" s="60">
        <v>1208206.4899999991</v>
      </c>
      <c r="J41" s="50"/>
    </row>
    <row r="42" spans="1:10" hidden="1" outlineLevel="1" x14ac:dyDescent="0.2">
      <c r="A42" s="52">
        <v>35</v>
      </c>
      <c r="B42" s="59">
        <v>39811</v>
      </c>
      <c r="D42" s="50">
        <v>-145297</v>
      </c>
      <c r="E42" s="51"/>
      <c r="F42" s="51"/>
      <c r="G42" s="62">
        <v>4731.49</v>
      </c>
      <c r="H42" s="61">
        <v>-140565.51</v>
      </c>
      <c r="I42" s="60">
        <v>1067640.9799999991</v>
      </c>
      <c r="J42" s="50"/>
    </row>
    <row r="43" spans="1:10" hidden="1" outlineLevel="1" x14ac:dyDescent="0.2">
      <c r="A43" s="52">
        <v>36</v>
      </c>
      <c r="B43" s="59">
        <v>39842</v>
      </c>
      <c r="D43" s="50">
        <v>-205495.43</v>
      </c>
      <c r="E43" s="51"/>
      <c r="F43" s="51"/>
      <c r="G43" s="62">
        <v>3634.43</v>
      </c>
      <c r="H43" s="61">
        <v>-201861</v>
      </c>
      <c r="I43" s="60">
        <v>865779.97999999905</v>
      </c>
      <c r="J43" s="50"/>
    </row>
    <row r="44" spans="1:10" hidden="1" outlineLevel="1" x14ac:dyDescent="0.2">
      <c r="A44" s="52">
        <v>37</v>
      </c>
      <c r="B44" s="59">
        <v>39870</v>
      </c>
      <c r="D44" s="50">
        <v>-180219.15</v>
      </c>
      <c r="E44" s="51"/>
      <c r="F44" s="51"/>
      <c r="G44" s="62">
        <v>2921.69</v>
      </c>
      <c r="H44" s="61">
        <v>-177297.46</v>
      </c>
      <c r="I44" s="60">
        <v>688482.51999999909</v>
      </c>
      <c r="J44" s="50"/>
    </row>
    <row r="45" spans="1:10" hidden="1" outlineLevel="1" x14ac:dyDescent="0.2">
      <c r="A45" s="52">
        <v>38</v>
      </c>
      <c r="B45" s="59">
        <v>39901</v>
      </c>
      <c r="D45" s="50">
        <v>-161853.42000000001</v>
      </c>
      <c r="E45" s="51"/>
      <c r="F45" s="51"/>
      <c r="G45" s="62">
        <v>2288.46</v>
      </c>
      <c r="H45" s="61">
        <v>-159564.96000000002</v>
      </c>
      <c r="I45" s="60">
        <v>528917.55999999912</v>
      </c>
      <c r="J45" s="50"/>
    </row>
    <row r="46" spans="1:10" hidden="1" outlineLevel="1" x14ac:dyDescent="0.2">
      <c r="A46" s="52">
        <v>39</v>
      </c>
      <c r="B46" s="59">
        <v>39931</v>
      </c>
      <c r="D46" s="50">
        <v>-121126.76</v>
      </c>
      <c r="E46" s="51"/>
      <c r="F46" s="51"/>
      <c r="G46" s="62">
        <v>1315.29</v>
      </c>
      <c r="H46" s="61">
        <v>-119811.47</v>
      </c>
      <c r="I46" s="60">
        <v>409106.08999999915</v>
      </c>
      <c r="J46" s="50"/>
    </row>
    <row r="47" spans="1:10" hidden="1" outlineLevel="1" x14ac:dyDescent="0.2">
      <c r="A47" s="52">
        <v>40</v>
      </c>
      <c r="B47" s="59">
        <v>39962</v>
      </c>
      <c r="D47" s="50">
        <v>-77329.429999999993</v>
      </c>
      <c r="E47" s="51"/>
      <c r="F47" s="51"/>
      <c r="G47" s="62">
        <v>1040.32</v>
      </c>
      <c r="H47" s="61">
        <v>-76289.109999999986</v>
      </c>
      <c r="I47" s="60">
        <v>332816.97999999917</v>
      </c>
      <c r="J47" s="50"/>
    </row>
    <row r="48" spans="1:10" hidden="1" outlineLevel="1" x14ac:dyDescent="0.2">
      <c r="A48" s="52">
        <v>41</v>
      </c>
      <c r="B48" s="59">
        <v>39992</v>
      </c>
      <c r="D48" s="50">
        <v>4092989.09</v>
      </c>
      <c r="E48" s="50">
        <v>-4072328.88</v>
      </c>
      <c r="F48" s="50"/>
      <c r="G48" s="62">
        <v>-4754.5600000000004</v>
      </c>
      <c r="H48" s="61">
        <v>15905.649999999961</v>
      </c>
      <c r="I48" s="60">
        <v>348722.62999999913</v>
      </c>
      <c r="J48" s="50"/>
    </row>
    <row r="49" spans="1:12" hidden="1" outlineLevel="1" x14ac:dyDescent="0.2">
      <c r="A49" s="52">
        <v>42</v>
      </c>
      <c r="B49" s="59">
        <v>40023</v>
      </c>
      <c r="D49" s="50">
        <v>-39805.550000000003</v>
      </c>
      <c r="E49" s="51"/>
      <c r="F49" s="51"/>
      <c r="G49" s="62">
        <v>890.55</v>
      </c>
      <c r="H49" s="61">
        <v>-38915</v>
      </c>
      <c r="I49" s="60">
        <v>309807.62999999913</v>
      </c>
      <c r="J49" s="50"/>
    </row>
    <row r="50" spans="1:12" hidden="1" outlineLevel="1" x14ac:dyDescent="0.2">
      <c r="A50" s="52">
        <v>43</v>
      </c>
      <c r="B50" s="59">
        <v>40053</v>
      </c>
      <c r="D50" s="50">
        <v>-37281.910000000003</v>
      </c>
      <c r="E50" s="51"/>
      <c r="F50" s="51"/>
      <c r="G50" s="62">
        <v>788.58</v>
      </c>
      <c r="H50" s="61">
        <v>-36493.33</v>
      </c>
      <c r="I50" s="60">
        <v>273314.29999999912</v>
      </c>
      <c r="J50" s="50"/>
    </row>
    <row r="51" spans="1:12" hidden="1" outlineLevel="1" x14ac:dyDescent="0.2">
      <c r="A51" s="52">
        <v>44</v>
      </c>
      <c r="B51" s="59">
        <v>40083</v>
      </c>
      <c r="D51" s="50">
        <v>-40411.11</v>
      </c>
      <c r="E51" s="51"/>
      <c r="F51" s="51"/>
      <c r="G51" s="62">
        <v>685.5</v>
      </c>
      <c r="H51" s="61">
        <v>-39725.61</v>
      </c>
      <c r="I51" s="60">
        <v>233588.68999999913</v>
      </c>
      <c r="J51" s="50"/>
    </row>
    <row r="52" spans="1:12" hidden="1" outlineLevel="1" x14ac:dyDescent="0.2">
      <c r="A52" s="52">
        <v>45</v>
      </c>
      <c r="B52" s="59">
        <v>40114</v>
      </c>
      <c r="D52" s="50">
        <v>-56417.1</v>
      </c>
      <c r="E52" s="51"/>
      <c r="F52" s="51"/>
      <c r="G52" s="62">
        <v>556.24</v>
      </c>
      <c r="H52" s="61">
        <v>-55860.86</v>
      </c>
      <c r="I52" s="60">
        <v>177727.82999999914</v>
      </c>
      <c r="J52" s="50"/>
    </row>
    <row r="53" spans="1:12" hidden="1" outlineLevel="1" x14ac:dyDescent="0.2">
      <c r="A53" s="52">
        <v>46</v>
      </c>
      <c r="B53" s="59">
        <v>40144</v>
      </c>
      <c r="D53" s="50">
        <v>-47340.04</v>
      </c>
      <c r="E53" s="51"/>
      <c r="F53" s="51"/>
      <c r="G53" s="62">
        <v>417.24</v>
      </c>
      <c r="H53" s="61">
        <v>-46922.8</v>
      </c>
      <c r="I53" s="60">
        <v>130805.02999999914</v>
      </c>
      <c r="J53" s="50"/>
    </row>
    <row r="54" spans="1:12" hidden="1" outlineLevel="1" x14ac:dyDescent="0.2">
      <c r="A54" s="52">
        <v>47</v>
      </c>
      <c r="B54" s="59">
        <v>40174</v>
      </c>
      <c r="D54" s="50"/>
      <c r="E54" s="51"/>
      <c r="F54" s="51"/>
      <c r="G54" s="62"/>
      <c r="H54" s="61"/>
      <c r="I54" s="60"/>
      <c r="J54" s="50"/>
    </row>
    <row r="55" spans="1:12" hidden="1" outlineLevel="1" x14ac:dyDescent="0.2">
      <c r="A55" s="52">
        <v>48</v>
      </c>
      <c r="B55" s="59"/>
      <c r="C55" s="46" t="s">
        <v>143</v>
      </c>
      <c r="D55" s="50">
        <v>164570.54999999999</v>
      </c>
      <c r="E55" s="50">
        <v>-4409571.21</v>
      </c>
      <c r="F55" s="50"/>
      <c r="G55" s="62">
        <v>-11719.73</v>
      </c>
      <c r="H55" s="61">
        <v>-4256720.3900000006</v>
      </c>
      <c r="I55" s="60">
        <v>-4125915.3600000013</v>
      </c>
      <c r="J55" s="50"/>
      <c r="K55" s="47"/>
      <c r="L55" s="47"/>
    </row>
    <row r="56" spans="1:12" hidden="1" outlineLevel="1" x14ac:dyDescent="0.2">
      <c r="A56" s="52">
        <v>49</v>
      </c>
      <c r="B56" s="59">
        <v>40175</v>
      </c>
      <c r="D56" s="50">
        <v>538177.81000000006</v>
      </c>
      <c r="E56" s="51"/>
      <c r="F56" s="51"/>
      <c r="G56" s="62">
        <v>-10445.57</v>
      </c>
      <c r="H56" s="61">
        <v>527732.24000000011</v>
      </c>
      <c r="I56" s="60">
        <v>-3598183.120000001</v>
      </c>
      <c r="J56" s="50"/>
    </row>
    <row r="57" spans="1:12" hidden="1" outlineLevel="1" x14ac:dyDescent="0.2">
      <c r="A57" s="52">
        <v>50</v>
      </c>
      <c r="B57" s="59">
        <v>40206</v>
      </c>
      <c r="D57" s="50">
        <v>609774.49607460003</v>
      </c>
      <c r="E57" s="51"/>
      <c r="F57" s="51"/>
      <c r="G57" s="62">
        <v>-8919.34</v>
      </c>
      <c r="H57" s="61">
        <v>600855.15607460006</v>
      </c>
      <c r="I57" s="60">
        <v>-2997327.9639254007</v>
      </c>
      <c r="J57" s="50"/>
    </row>
    <row r="58" spans="1:12" hidden="1" outlineLevel="1" x14ac:dyDescent="0.2">
      <c r="A58" s="52">
        <v>51</v>
      </c>
      <c r="B58" s="59">
        <v>40234</v>
      </c>
      <c r="D58" s="50">
        <v>419977.48348609993</v>
      </c>
      <c r="E58" s="51"/>
      <c r="F58" s="51"/>
      <c r="G58" s="62">
        <v>-7549.04</v>
      </c>
      <c r="H58" s="61">
        <v>412428.44348609995</v>
      </c>
      <c r="I58" s="60">
        <v>-2584899.5204393007</v>
      </c>
      <c r="J58" s="50"/>
    </row>
    <row r="59" spans="1:12" hidden="1" outlineLevel="1" x14ac:dyDescent="0.2">
      <c r="A59" s="52">
        <v>52</v>
      </c>
      <c r="B59" s="59">
        <v>40265</v>
      </c>
      <c r="D59" s="50">
        <v>359134.14</v>
      </c>
      <c r="E59" s="51"/>
      <c r="F59" s="51"/>
      <c r="G59" s="62">
        <v>-6514.44</v>
      </c>
      <c r="H59" s="61">
        <v>352619.7</v>
      </c>
      <c r="I59" s="60">
        <v>-2232279.8204393005</v>
      </c>
      <c r="J59" s="50"/>
    </row>
    <row r="60" spans="1:12" hidden="1" outlineLevel="1" x14ac:dyDescent="0.2">
      <c r="A60" s="52">
        <v>53</v>
      </c>
      <c r="B60" s="59">
        <v>40295</v>
      </c>
      <c r="D60" s="50">
        <v>338444.62</v>
      </c>
      <c r="E60" s="51"/>
      <c r="F60" s="51"/>
      <c r="G60" s="62">
        <v>-5587.45</v>
      </c>
      <c r="H60" s="61">
        <v>332857.17</v>
      </c>
      <c r="I60" s="60">
        <v>-1899422.6504393006</v>
      </c>
      <c r="J60" s="50"/>
    </row>
    <row r="61" spans="1:12" hidden="1" outlineLevel="1" x14ac:dyDescent="0.2">
      <c r="A61" s="52">
        <v>54</v>
      </c>
      <c r="B61" s="59">
        <v>40326</v>
      </c>
      <c r="D61" s="50">
        <v>260032.1</v>
      </c>
      <c r="E61" s="51"/>
      <c r="F61" s="51"/>
      <c r="G61" s="62">
        <v>-4792.1400000000003</v>
      </c>
      <c r="H61" s="61">
        <v>255239.96</v>
      </c>
      <c r="I61" s="60">
        <v>-1644182.6904393006</v>
      </c>
      <c r="J61" s="50"/>
    </row>
    <row r="62" spans="1:12" hidden="1" outlineLevel="1" x14ac:dyDescent="0.2">
      <c r="A62" s="52">
        <v>55</v>
      </c>
      <c r="B62" s="59">
        <v>40356</v>
      </c>
      <c r="D62" s="50">
        <v>208054.98</v>
      </c>
      <c r="E62" s="50"/>
      <c r="F62" s="50"/>
      <c r="G62" s="62">
        <v>-4171.25</v>
      </c>
      <c r="H62" s="61">
        <v>203883.73</v>
      </c>
      <c r="I62" s="60">
        <v>-1440298.9604393006</v>
      </c>
      <c r="J62" s="50"/>
    </row>
    <row r="63" spans="1:12" hidden="1" outlineLevel="1" x14ac:dyDescent="0.2">
      <c r="A63" s="52">
        <v>56</v>
      </c>
      <c r="B63" s="59">
        <v>40387</v>
      </c>
      <c r="D63" s="50">
        <v>147452.81098089999</v>
      </c>
      <c r="E63" s="50"/>
      <c r="F63" s="50"/>
      <c r="G63" s="62">
        <v>-3701.13</v>
      </c>
      <c r="H63" s="61">
        <v>143751.68098089998</v>
      </c>
      <c r="I63" s="60">
        <v>-1296547.2794584006</v>
      </c>
      <c r="J63" s="50"/>
      <c r="K63" s="47"/>
    </row>
    <row r="64" spans="1:12" hidden="1" outlineLevel="1" x14ac:dyDescent="0.2">
      <c r="A64" s="52">
        <v>57</v>
      </c>
      <c r="B64" s="59">
        <v>40417</v>
      </c>
      <c r="D64" s="50">
        <v>130079.2587949</v>
      </c>
      <c r="E64" s="50"/>
      <c r="F64" s="50"/>
      <c r="G64" s="62">
        <v>-3335.33</v>
      </c>
      <c r="H64" s="61">
        <v>126743.9287949</v>
      </c>
      <c r="I64" s="60">
        <v>-1169803.3506635006</v>
      </c>
      <c r="J64" s="50"/>
    </row>
    <row r="65" spans="1:10" hidden="1" outlineLevel="1" x14ac:dyDescent="0.2">
      <c r="A65" s="52">
        <v>58</v>
      </c>
      <c r="B65" s="59">
        <v>40447</v>
      </c>
      <c r="D65" s="50">
        <v>132544.51323279997</v>
      </c>
      <c r="E65" s="50"/>
      <c r="F65" s="50"/>
      <c r="G65" s="62">
        <v>-2988.73</v>
      </c>
      <c r="H65" s="61">
        <v>129555.78323279998</v>
      </c>
      <c r="I65" s="60">
        <v>-1040247.5674307006</v>
      </c>
      <c r="J65" s="50"/>
    </row>
    <row r="66" spans="1:10" hidden="1" outlineLevel="1" x14ac:dyDescent="0.2">
      <c r="A66" s="52">
        <v>59</v>
      </c>
      <c r="B66" s="59">
        <v>40478</v>
      </c>
      <c r="D66" s="50">
        <v>160991.21</v>
      </c>
      <c r="E66" s="51"/>
      <c r="F66" s="51"/>
      <c r="G66" s="62">
        <v>-2599.33</v>
      </c>
      <c r="H66" s="61">
        <v>158391.88</v>
      </c>
      <c r="I66" s="60">
        <v>-881855.68743070064</v>
      </c>
      <c r="J66" s="50"/>
    </row>
    <row r="67" spans="1:10" hidden="1" outlineLevel="1" x14ac:dyDescent="0.2">
      <c r="A67" s="52">
        <v>60</v>
      </c>
      <c r="B67" s="59">
        <v>40508</v>
      </c>
      <c r="C67" s="46" t="s">
        <v>142</v>
      </c>
      <c r="D67" s="50">
        <v>134323.07</v>
      </c>
      <c r="E67" s="50"/>
      <c r="F67" s="50"/>
      <c r="G67" s="62">
        <v>-2206.46</v>
      </c>
      <c r="H67" s="61">
        <v>132116.61000000002</v>
      </c>
      <c r="I67" s="60">
        <v>-749739.07743070065</v>
      </c>
      <c r="J67" s="50"/>
    </row>
    <row r="68" spans="1:10" hidden="1" outlineLevel="1" x14ac:dyDescent="0.2">
      <c r="A68" s="52">
        <v>61</v>
      </c>
      <c r="B68" s="59"/>
      <c r="C68" s="46" t="s">
        <v>143</v>
      </c>
      <c r="D68" s="50">
        <v>93545.33</v>
      </c>
      <c r="E68" s="50">
        <v>-2005890.9999999995</v>
      </c>
      <c r="F68" s="50"/>
      <c r="G68" s="62">
        <v>-5305.95</v>
      </c>
      <c r="H68" s="61">
        <v>-1917651.6199999994</v>
      </c>
      <c r="I68" s="60">
        <v>-2667390.6974307001</v>
      </c>
      <c r="J68" s="50"/>
    </row>
    <row r="69" spans="1:10" hidden="1" outlineLevel="1" x14ac:dyDescent="0.2">
      <c r="A69" s="52">
        <v>62</v>
      </c>
      <c r="B69" s="59">
        <v>40539</v>
      </c>
      <c r="D69" s="50">
        <v>380591.72</v>
      </c>
      <c r="E69" s="51"/>
      <c r="F69" s="51"/>
      <c r="G69" s="62">
        <v>-6708.8</v>
      </c>
      <c r="H69" s="61">
        <v>373882.92</v>
      </c>
      <c r="I69" s="60">
        <v>-2293507.7774307001</v>
      </c>
      <c r="J69" s="50"/>
    </row>
    <row r="70" spans="1:10" hidden="1" outlineLevel="1" x14ac:dyDescent="0.2">
      <c r="A70" s="52">
        <v>63</v>
      </c>
      <c r="B70" s="59">
        <v>40570</v>
      </c>
      <c r="D70" s="50">
        <v>446885.18</v>
      </c>
      <c r="E70" s="51"/>
      <c r="F70" s="63">
        <v>3.2500000000000001E-2</v>
      </c>
      <c r="G70" s="62">
        <v>-5606</v>
      </c>
      <c r="H70" s="61">
        <v>441279.21249999997</v>
      </c>
      <c r="I70" s="60">
        <v>-1852228.5649307002</v>
      </c>
      <c r="J70" s="50"/>
    </row>
    <row r="71" spans="1:10" hidden="1" outlineLevel="1" x14ac:dyDescent="0.2">
      <c r="A71" s="52">
        <v>64</v>
      </c>
      <c r="B71" s="59">
        <v>40598</v>
      </c>
      <c r="D71" s="50">
        <v>357784.16</v>
      </c>
      <c r="E71" s="51"/>
      <c r="F71" s="63">
        <v>3.2500000000000001E-2</v>
      </c>
      <c r="G71" s="62">
        <v>-4532</v>
      </c>
      <c r="H71" s="61">
        <v>353252.19249999995</v>
      </c>
      <c r="I71" s="60">
        <v>-1498976.3724307003</v>
      </c>
      <c r="J71" s="50"/>
    </row>
    <row r="72" spans="1:10" hidden="1" outlineLevel="1" x14ac:dyDescent="0.2">
      <c r="A72" s="52">
        <v>65</v>
      </c>
      <c r="B72" s="59">
        <v>40629</v>
      </c>
      <c r="D72" s="50">
        <v>378695.88</v>
      </c>
      <c r="E72" s="51"/>
      <c r="F72" s="63">
        <v>3.2500000000000001E-2</v>
      </c>
      <c r="G72" s="62">
        <v>-3547</v>
      </c>
      <c r="H72" s="61">
        <v>375148.91249999998</v>
      </c>
      <c r="I72" s="60">
        <v>-1123827.4599307002</v>
      </c>
      <c r="J72" s="50"/>
    </row>
    <row r="73" spans="1:10" hidden="1" outlineLevel="1" x14ac:dyDescent="0.2">
      <c r="A73" s="52">
        <v>66</v>
      </c>
      <c r="B73" s="59">
        <v>40659</v>
      </c>
      <c r="D73" s="50">
        <v>288040.3</v>
      </c>
      <c r="E73" s="51"/>
      <c r="F73" s="63">
        <v>3.2500000000000001E-2</v>
      </c>
      <c r="G73" s="62">
        <v>-2654</v>
      </c>
      <c r="H73" s="61">
        <v>285386.33249999996</v>
      </c>
      <c r="I73" s="60">
        <v>-838441.12743070023</v>
      </c>
      <c r="J73" s="50"/>
    </row>
    <row r="74" spans="1:10" hidden="1" outlineLevel="1" x14ac:dyDescent="0.2">
      <c r="A74" s="52">
        <v>67</v>
      </c>
      <c r="B74" s="59">
        <v>40690</v>
      </c>
      <c r="D74" s="50">
        <v>228495.1</v>
      </c>
      <c r="E74" s="51"/>
      <c r="F74" s="63">
        <v>3.2500000000000001E-2</v>
      </c>
      <c r="G74" s="62">
        <v>-1961</v>
      </c>
      <c r="H74" s="61">
        <v>226534.13250000001</v>
      </c>
      <c r="I74" s="60">
        <v>-611906.99493070017</v>
      </c>
      <c r="J74" s="50"/>
    </row>
    <row r="75" spans="1:10" hidden="1" outlineLevel="1" x14ac:dyDescent="0.2">
      <c r="A75" s="52">
        <v>68</v>
      </c>
      <c r="B75" s="59">
        <v>40720</v>
      </c>
      <c r="D75" s="50">
        <v>145227.70000000001</v>
      </c>
      <c r="E75" s="51"/>
      <c r="F75" s="63">
        <v>3.2500000000000001E-2</v>
      </c>
      <c r="G75" s="62">
        <v>-1461</v>
      </c>
      <c r="H75" s="61">
        <v>143766.73250000001</v>
      </c>
      <c r="I75" s="60">
        <v>-468140.26243070012</v>
      </c>
      <c r="J75" s="50"/>
    </row>
    <row r="76" spans="1:10" hidden="1" outlineLevel="1" x14ac:dyDescent="0.2">
      <c r="A76" s="52">
        <v>69</v>
      </c>
      <c r="B76" s="59">
        <v>40751</v>
      </c>
      <c r="D76" s="50">
        <v>97521.15</v>
      </c>
      <c r="E76" s="51"/>
      <c r="F76" s="63">
        <v>3.2500000000000001E-2</v>
      </c>
      <c r="G76" s="62">
        <v>-1136</v>
      </c>
      <c r="H76" s="61">
        <v>96385.182499999995</v>
      </c>
      <c r="I76" s="60">
        <v>-371755.07993070013</v>
      </c>
      <c r="J76" s="50"/>
    </row>
    <row r="77" spans="1:10" hidden="1" outlineLevel="1" x14ac:dyDescent="0.2">
      <c r="A77" s="52">
        <v>70</v>
      </c>
      <c r="B77" s="59">
        <v>40781</v>
      </c>
      <c r="D77" s="50">
        <v>83149.17</v>
      </c>
      <c r="E77" s="51"/>
      <c r="F77" s="63">
        <v>3.2500000000000001E-2</v>
      </c>
      <c r="G77" s="62">
        <v>-894</v>
      </c>
      <c r="H77" s="61">
        <v>82255.202499999999</v>
      </c>
      <c r="I77" s="60">
        <v>-289499.87743070011</v>
      </c>
      <c r="J77" s="50"/>
    </row>
    <row r="78" spans="1:10" hidden="1" outlineLevel="1" x14ac:dyDescent="0.2">
      <c r="A78" s="52">
        <v>71</v>
      </c>
      <c r="B78" s="59">
        <v>40811</v>
      </c>
      <c r="D78" s="50">
        <v>84846.81</v>
      </c>
      <c r="E78" s="51"/>
      <c r="F78" s="63">
        <v>3.2500000000000001E-2</v>
      </c>
      <c r="G78" s="62">
        <v>-669</v>
      </c>
      <c r="H78" s="61">
        <v>84177.842499999999</v>
      </c>
      <c r="I78" s="60">
        <v>-205322.03493070012</v>
      </c>
      <c r="J78" s="50"/>
    </row>
    <row r="79" spans="1:10" hidden="1" outlineLevel="1" x14ac:dyDescent="0.2">
      <c r="A79" s="52">
        <v>72</v>
      </c>
      <c r="B79" s="59">
        <v>40842</v>
      </c>
      <c r="D79" s="50">
        <v>111936.22517760002</v>
      </c>
      <c r="E79" s="51"/>
      <c r="F79" s="63">
        <v>3.2500000000000001E-2</v>
      </c>
      <c r="G79" s="62">
        <v>-405</v>
      </c>
      <c r="H79" s="61">
        <v>111531.25767760002</v>
      </c>
      <c r="I79" s="60">
        <v>-93790.777253100096</v>
      </c>
      <c r="J79" s="50"/>
    </row>
    <row r="80" spans="1:10" hidden="1" outlineLevel="1" x14ac:dyDescent="0.2">
      <c r="A80" s="52">
        <v>73</v>
      </c>
      <c r="B80" s="59">
        <v>40872</v>
      </c>
      <c r="C80" s="46" t="s">
        <v>144</v>
      </c>
      <c r="D80" s="50">
        <v>113666.17</v>
      </c>
      <c r="E80" s="50"/>
      <c r="F80" s="63">
        <v>3.2500000000000001E-2</v>
      </c>
      <c r="G80" s="62">
        <v>-100</v>
      </c>
      <c r="H80" s="61">
        <v>113566.2025</v>
      </c>
      <c r="I80" s="60">
        <v>19775.425246899904</v>
      </c>
      <c r="J80" s="50"/>
    </row>
    <row r="81" spans="1:10" hidden="1" outlineLevel="1" x14ac:dyDescent="0.2">
      <c r="A81" s="52">
        <v>74</v>
      </c>
      <c r="B81" s="59">
        <v>40872</v>
      </c>
      <c r="C81" s="46" t="s">
        <v>145</v>
      </c>
      <c r="D81" s="50">
        <v>76583.360000000001</v>
      </c>
      <c r="E81" s="50">
        <v>-2015200.6750000003</v>
      </c>
      <c r="F81" s="63">
        <v>3.2500000000000001E-2</v>
      </c>
      <c r="G81" s="85">
        <v>-5354.13</v>
      </c>
      <c r="H81" s="61">
        <v>-1943971.4125000001</v>
      </c>
      <c r="I81" s="60">
        <v>-1924195.9872531001</v>
      </c>
      <c r="J81" s="50"/>
    </row>
    <row r="82" spans="1:10" hidden="1" outlineLevel="1" x14ac:dyDescent="0.2">
      <c r="A82" s="52">
        <v>75</v>
      </c>
      <c r="B82" s="59">
        <v>40903</v>
      </c>
      <c r="D82" s="50">
        <v>289729.53848920006</v>
      </c>
      <c r="E82" s="51"/>
      <c r="F82" s="63">
        <v>3.2500000000000001E-2</v>
      </c>
      <c r="G82" s="62">
        <v>-4819</v>
      </c>
      <c r="H82" s="61">
        <v>284910.57098920003</v>
      </c>
      <c r="I82" s="60">
        <v>-1639285.4162639002</v>
      </c>
      <c r="J82" s="50"/>
    </row>
    <row r="83" spans="1:10" hidden="1" outlineLevel="1" x14ac:dyDescent="0.2">
      <c r="A83" s="52">
        <v>76</v>
      </c>
      <c r="B83" s="59">
        <v>40934</v>
      </c>
      <c r="D83" s="50">
        <v>318854.17</v>
      </c>
      <c r="E83" s="51"/>
      <c r="F83" s="63">
        <v>3.2500000000000001E-2</v>
      </c>
      <c r="G83" s="62">
        <v>-4008</v>
      </c>
      <c r="H83" s="61">
        <v>314846.20249999996</v>
      </c>
      <c r="I83" s="60">
        <v>-1324439.2137639003</v>
      </c>
      <c r="J83" s="50"/>
    </row>
    <row r="84" spans="1:10" hidden="1" outlineLevel="1" x14ac:dyDescent="0.2">
      <c r="A84" s="52">
        <v>77</v>
      </c>
      <c r="B84" s="59">
        <v>40963</v>
      </c>
      <c r="D84" s="50">
        <v>269133.83699159999</v>
      </c>
      <c r="E84" s="51"/>
      <c r="F84" s="63">
        <v>3.2500000000000001E-2</v>
      </c>
      <c r="G84" s="62">
        <v>-3223</v>
      </c>
      <c r="H84" s="61">
        <v>265910.86949159997</v>
      </c>
      <c r="I84" s="60">
        <v>-1058528.3442723004</v>
      </c>
      <c r="J84" s="50"/>
    </row>
    <row r="85" spans="1:10" hidden="1" outlineLevel="1" x14ac:dyDescent="0.2">
      <c r="A85" s="52">
        <v>78</v>
      </c>
      <c r="B85" s="59">
        <v>40994</v>
      </c>
      <c r="D85" s="50">
        <v>253747.67912040005</v>
      </c>
      <c r="E85" s="51"/>
      <c r="F85" s="63">
        <v>3.2500000000000001E-2</v>
      </c>
      <c r="G85" s="62">
        <v>-2523</v>
      </c>
      <c r="H85" s="61">
        <v>251224.71162040005</v>
      </c>
      <c r="I85" s="60">
        <v>-807303.63265190029</v>
      </c>
      <c r="J85" s="50"/>
    </row>
    <row r="86" spans="1:10" hidden="1" outlineLevel="1" x14ac:dyDescent="0.2">
      <c r="A86" s="52">
        <v>79</v>
      </c>
      <c r="B86" s="59">
        <v>41024</v>
      </c>
      <c r="D86" s="50">
        <v>196728.53631840003</v>
      </c>
      <c r="E86" s="51"/>
      <c r="F86" s="63">
        <v>3.2500000000000001E-2</v>
      </c>
      <c r="G86" s="62">
        <v>-1920</v>
      </c>
      <c r="H86" s="61">
        <v>194808.56881840003</v>
      </c>
      <c r="I86" s="60">
        <v>-612495.06383350026</v>
      </c>
      <c r="J86" s="50"/>
    </row>
    <row r="87" spans="1:10" hidden="1" outlineLevel="1" x14ac:dyDescent="0.2">
      <c r="A87" s="52">
        <v>80</v>
      </c>
      <c r="B87" s="59">
        <v>41055</v>
      </c>
      <c r="D87" s="50">
        <v>122082.80527159999</v>
      </c>
      <c r="E87" s="51"/>
      <c r="F87" s="63">
        <v>3.2500000000000001E-2</v>
      </c>
      <c r="G87" s="62">
        <v>-1494</v>
      </c>
      <c r="H87" s="61">
        <v>120588.8377716</v>
      </c>
      <c r="I87" s="60">
        <v>-491906.22606190026</v>
      </c>
      <c r="J87" s="50"/>
    </row>
    <row r="88" spans="1:10" hidden="1" outlineLevel="1" x14ac:dyDescent="0.2">
      <c r="A88" s="52">
        <v>81</v>
      </c>
      <c r="B88" s="59">
        <v>41085</v>
      </c>
      <c r="C88" s="64">
        <v>2</v>
      </c>
      <c r="D88" s="50">
        <v>3883843.0371594001</v>
      </c>
      <c r="E88" s="50">
        <v>-4061107</v>
      </c>
      <c r="F88" s="63">
        <v>3.2500000000000001E-2</v>
      </c>
      <c r="G88" s="85">
        <v>-1572.29</v>
      </c>
      <c r="H88" s="61">
        <v>-178836.22034059995</v>
      </c>
      <c r="I88" s="60">
        <v>-670742.44640250015</v>
      </c>
      <c r="J88" s="50"/>
    </row>
    <row r="89" spans="1:10" hidden="1" outlineLevel="1" x14ac:dyDescent="0.2">
      <c r="A89" s="52">
        <v>82</v>
      </c>
      <c r="B89" s="59">
        <v>41116</v>
      </c>
      <c r="D89" s="50">
        <v>286214.77607280004</v>
      </c>
      <c r="E89" s="51"/>
      <c r="F89" s="63">
        <v>3.2500000000000001E-2</v>
      </c>
      <c r="G89" s="62">
        <v>-1429</v>
      </c>
      <c r="H89" s="61">
        <v>284785.80857280002</v>
      </c>
      <c r="I89" s="60">
        <v>-385956.63782970014</v>
      </c>
      <c r="J89" s="50"/>
    </row>
    <row r="90" spans="1:10" hidden="1" outlineLevel="1" x14ac:dyDescent="0.2">
      <c r="A90" s="52">
        <v>83</v>
      </c>
      <c r="B90" s="59">
        <v>41146</v>
      </c>
      <c r="D90" s="50">
        <v>59109.280897999997</v>
      </c>
      <c r="E90" s="51"/>
      <c r="F90" s="63">
        <v>3.2500000000000001E-2</v>
      </c>
      <c r="G90" s="62">
        <v>-965</v>
      </c>
      <c r="H90" s="61">
        <v>58144.313397999998</v>
      </c>
      <c r="I90" s="60">
        <v>-327812.32443170017</v>
      </c>
      <c r="J90" s="50"/>
    </row>
    <row r="91" spans="1:10" hidden="1" outlineLevel="1" x14ac:dyDescent="0.2">
      <c r="A91" s="52">
        <v>84</v>
      </c>
      <c r="B91" s="59">
        <v>41176</v>
      </c>
      <c r="D91" s="50">
        <v>60100.352925600004</v>
      </c>
      <c r="E91" s="51"/>
      <c r="F91" s="63">
        <v>3.2500000000000001E-2</v>
      </c>
      <c r="G91" s="62">
        <v>-806</v>
      </c>
      <c r="H91" s="61">
        <v>59294.385425600005</v>
      </c>
      <c r="I91" s="60">
        <v>-268517.93900610018</v>
      </c>
      <c r="J91" s="50"/>
    </row>
    <row r="92" spans="1:10" hidden="1" outlineLevel="1" x14ac:dyDescent="0.2">
      <c r="A92" s="52">
        <v>85</v>
      </c>
      <c r="B92" s="59">
        <v>41207</v>
      </c>
      <c r="D92" s="50">
        <v>77365.781200399972</v>
      </c>
      <c r="E92" s="51"/>
      <c r="F92" s="63">
        <v>3.2500000000000001E-2</v>
      </c>
      <c r="G92" s="62">
        <v>-622</v>
      </c>
      <c r="H92" s="61">
        <v>76743.813700399973</v>
      </c>
      <c r="I92" s="60">
        <v>-191774.1253057002</v>
      </c>
      <c r="J92" s="50"/>
    </row>
    <row r="93" spans="1:10" hidden="1" outlineLevel="1" x14ac:dyDescent="0.2">
      <c r="A93" s="52">
        <v>86</v>
      </c>
      <c r="B93" s="59">
        <v>41237</v>
      </c>
      <c r="C93" s="46" t="s">
        <v>144</v>
      </c>
      <c r="D93" s="50">
        <v>73242.398073200005</v>
      </c>
      <c r="E93" s="50"/>
      <c r="F93" s="63">
        <v>3.2500000000000001E-2</v>
      </c>
      <c r="G93" s="62">
        <v>-420</v>
      </c>
      <c r="H93" s="61">
        <v>72822.430573200007</v>
      </c>
      <c r="I93" s="60">
        <v>-118951.6947325002</v>
      </c>
      <c r="J93" s="50"/>
    </row>
    <row r="94" spans="1:10" hidden="1" outlineLevel="1" x14ac:dyDescent="0.2">
      <c r="A94" s="52">
        <v>87</v>
      </c>
      <c r="B94" s="59">
        <v>41237</v>
      </c>
      <c r="C94" s="46" t="s">
        <v>145</v>
      </c>
      <c r="D94" s="50">
        <v>38960.65</v>
      </c>
      <c r="E94" s="50">
        <v>-1361415.61</v>
      </c>
      <c r="F94" s="63">
        <v>3.2500000000000001E-2</v>
      </c>
      <c r="G94" s="85">
        <v>-3634.41</v>
      </c>
      <c r="H94" s="61">
        <v>-1326089.3375000001</v>
      </c>
      <c r="I94" s="60">
        <v>-1445041.0322325004</v>
      </c>
      <c r="J94" s="50"/>
    </row>
    <row r="95" spans="1:10" hidden="1" outlineLevel="1" x14ac:dyDescent="0.2">
      <c r="A95" s="52">
        <v>88</v>
      </c>
      <c r="B95" s="59">
        <v>41268</v>
      </c>
      <c r="C95" s="64">
        <v>3</v>
      </c>
      <c r="D95" s="50">
        <v>150738.80923480002</v>
      </c>
      <c r="E95" s="50">
        <v>-1.05</v>
      </c>
      <c r="F95" s="63">
        <v>3.2500000000000001E-2</v>
      </c>
      <c r="G95" s="62">
        <v>-3710</v>
      </c>
      <c r="H95" s="61">
        <v>147027.79173480003</v>
      </c>
      <c r="I95" s="60">
        <v>-1298013.2404977004</v>
      </c>
      <c r="J95" s="50"/>
    </row>
    <row r="96" spans="1:10" hidden="1" outlineLevel="1" x14ac:dyDescent="0.2">
      <c r="A96" s="52">
        <v>89</v>
      </c>
      <c r="B96" s="65">
        <v>41299</v>
      </c>
      <c r="D96" s="50">
        <v>224213.43333279999</v>
      </c>
      <c r="E96" s="51"/>
      <c r="F96" s="63">
        <v>3.2500000000000001E-2</v>
      </c>
      <c r="G96" s="62">
        <v>-3212</v>
      </c>
      <c r="H96" s="61">
        <v>221001.46583279999</v>
      </c>
      <c r="I96" s="60">
        <v>-1077011.7746649005</v>
      </c>
      <c r="J96" s="50"/>
    </row>
    <row r="97" spans="1:10" hidden="1" outlineLevel="1" x14ac:dyDescent="0.2">
      <c r="A97" s="52">
        <v>90</v>
      </c>
      <c r="B97" s="59">
        <v>41327</v>
      </c>
      <c r="D97" s="50">
        <v>181427.04</v>
      </c>
      <c r="E97" s="51"/>
      <c r="F97" s="63">
        <v>3.2500000000000001E-2</v>
      </c>
      <c r="G97" s="62">
        <v>-2671</v>
      </c>
      <c r="H97" s="61">
        <v>178756.07250000001</v>
      </c>
      <c r="I97" s="60">
        <v>-898255.70216490049</v>
      </c>
      <c r="J97" s="50"/>
    </row>
    <row r="98" spans="1:10" hidden="1" outlineLevel="1" x14ac:dyDescent="0.2">
      <c r="A98" s="52">
        <v>91</v>
      </c>
      <c r="B98" s="59">
        <v>41358</v>
      </c>
      <c r="D98" s="103">
        <v>143072.29122360004</v>
      </c>
      <c r="E98" s="51"/>
      <c r="F98" s="63">
        <v>3.2500000000000001E-2</v>
      </c>
      <c r="G98" s="62">
        <v>-2239</v>
      </c>
      <c r="H98" s="61">
        <v>140833.32372360004</v>
      </c>
      <c r="I98" s="60">
        <v>-757422.37844130048</v>
      </c>
      <c r="J98" s="50"/>
    </row>
    <row r="99" spans="1:10" hidden="1" outlineLevel="1" x14ac:dyDescent="0.2">
      <c r="A99" s="52">
        <v>92</v>
      </c>
      <c r="B99" s="46">
        <v>41388</v>
      </c>
      <c r="D99" s="103">
        <v>103434.2960568</v>
      </c>
      <c r="E99" s="51"/>
      <c r="F99" s="63">
        <v>3.2500000000000001E-2</v>
      </c>
      <c r="G99" s="62">
        <v>-1911</v>
      </c>
      <c r="H99" s="61">
        <v>101523.3285568</v>
      </c>
      <c r="I99" s="60">
        <v>-655899.04988450045</v>
      </c>
      <c r="J99" s="50"/>
    </row>
    <row r="100" spans="1:10" hidden="1" outlineLevel="1" x14ac:dyDescent="0.2">
      <c r="A100" s="52">
        <v>93</v>
      </c>
      <c r="B100" s="46">
        <v>41419</v>
      </c>
      <c r="D100" s="103">
        <v>71190.199351200004</v>
      </c>
      <c r="E100" s="51"/>
      <c r="F100" s="63">
        <v>3.2500000000000001E-2</v>
      </c>
      <c r="G100" s="62">
        <v>-1680</v>
      </c>
      <c r="H100" s="61">
        <v>69510.231851200006</v>
      </c>
      <c r="I100" s="60">
        <v>-586388.81803330046</v>
      </c>
      <c r="J100" s="50"/>
    </row>
    <row r="101" spans="1:10" hidden="1" outlineLevel="1" x14ac:dyDescent="0.2">
      <c r="A101" s="52">
        <v>94</v>
      </c>
      <c r="B101" s="46">
        <v>41449</v>
      </c>
      <c r="D101" s="50">
        <v>56321.96</v>
      </c>
      <c r="E101" s="51"/>
      <c r="F101" s="63">
        <v>3.2500000000000001E-2</v>
      </c>
      <c r="G101" s="62">
        <v>-1512</v>
      </c>
      <c r="H101" s="61">
        <v>54809.9925</v>
      </c>
      <c r="I101" s="60">
        <v>-531578.82553330041</v>
      </c>
      <c r="J101" s="50"/>
    </row>
    <row r="102" spans="1:10" hidden="1" outlineLevel="1" x14ac:dyDescent="0.2">
      <c r="A102" s="52">
        <v>95</v>
      </c>
      <c r="B102" s="46">
        <v>41480</v>
      </c>
      <c r="D102" s="50">
        <v>42132.092561199999</v>
      </c>
      <c r="E102" s="51"/>
      <c r="F102" s="63">
        <v>3.2500000000000001E-2</v>
      </c>
      <c r="G102" s="62">
        <v>-1383</v>
      </c>
      <c r="H102" s="61">
        <v>40749.1250612</v>
      </c>
      <c r="I102" s="60">
        <v>-490829.70047210041</v>
      </c>
      <c r="J102" s="50"/>
    </row>
    <row r="103" spans="1:10" hidden="1" outlineLevel="1" x14ac:dyDescent="0.2">
      <c r="A103" s="52">
        <v>96</v>
      </c>
      <c r="B103" s="46">
        <v>41511</v>
      </c>
      <c r="D103" s="50">
        <v>37154.909626400011</v>
      </c>
      <c r="E103" s="51"/>
      <c r="F103" s="63">
        <v>3.2500000000000001E-2</v>
      </c>
      <c r="G103" s="62">
        <v>-1279</v>
      </c>
      <c r="H103" s="61">
        <v>35875.942126400012</v>
      </c>
      <c r="I103" s="60">
        <v>-454953.75834570039</v>
      </c>
      <c r="J103" s="50"/>
    </row>
    <row r="104" spans="1:10" hidden="1" outlineLevel="1" x14ac:dyDescent="0.2">
      <c r="A104" s="52">
        <v>97</v>
      </c>
      <c r="B104" s="46">
        <v>41541</v>
      </c>
      <c r="D104" s="50">
        <v>37764.730000000003</v>
      </c>
      <c r="E104" s="51"/>
      <c r="F104" s="63">
        <v>3.2500000000000001E-2</v>
      </c>
      <c r="G104" s="62">
        <v>-1181</v>
      </c>
      <c r="H104" s="61">
        <v>36583.762500000004</v>
      </c>
      <c r="I104" s="60">
        <v>-418369.99584570038</v>
      </c>
      <c r="J104" s="50"/>
    </row>
    <row r="105" spans="1:10" hidden="1" outlineLevel="1" x14ac:dyDescent="0.2">
      <c r="A105" s="52">
        <v>98</v>
      </c>
      <c r="B105" s="46">
        <v>41572</v>
      </c>
      <c r="D105" s="50">
        <v>67073</v>
      </c>
      <c r="E105" s="51"/>
      <c r="F105" s="63">
        <v>3.2500000000000001E-2</v>
      </c>
      <c r="G105" s="62">
        <v>-1042</v>
      </c>
      <c r="H105" s="61">
        <v>66031.032500000001</v>
      </c>
      <c r="I105" s="60">
        <v>-352338.96334570041</v>
      </c>
      <c r="J105" s="50"/>
    </row>
    <row r="106" spans="1:10" hidden="1" outlineLevel="1" x14ac:dyDescent="0.2">
      <c r="A106" s="52">
        <v>99</v>
      </c>
      <c r="B106" s="46">
        <v>41602</v>
      </c>
      <c r="C106" s="46" t="s">
        <v>144</v>
      </c>
      <c r="D106" s="50">
        <v>52276.08758159999</v>
      </c>
      <c r="E106" s="51"/>
      <c r="F106" s="63">
        <v>3.2500000000000001E-2</v>
      </c>
      <c r="G106" s="62">
        <v>-883</v>
      </c>
      <c r="H106" s="61">
        <v>51393.120081599991</v>
      </c>
      <c r="I106" s="60">
        <v>-300945.84326410043</v>
      </c>
      <c r="J106" s="50"/>
    </row>
    <row r="107" spans="1:10" hidden="1" outlineLevel="1" x14ac:dyDescent="0.2">
      <c r="A107" s="52">
        <v>100</v>
      </c>
      <c r="B107" s="46">
        <v>41602</v>
      </c>
      <c r="C107" s="46" t="s">
        <v>145</v>
      </c>
      <c r="D107" s="50">
        <v>26749.61</v>
      </c>
      <c r="E107" s="50">
        <v>-436116.46</v>
      </c>
      <c r="F107" s="63">
        <v>3.2500000000000001E-2</v>
      </c>
      <c r="G107" s="62">
        <v>-1144.93</v>
      </c>
      <c r="H107" s="61">
        <v>-410511.74750000006</v>
      </c>
      <c r="I107" s="60">
        <v>-711457.59076410043</v>
      </c>
      <c r="J107" s="50"/>
    </row>
    <row r="108" spans="1:10" hidden="1" outlineLevel="1" x14ac:dyDescent="0.2">
      <c r="A108" s="52">
        <v>101</v>
      </c>
      <c r="B108" s="86">
        <v>41633</v>
      </c>
      <c r="D108" s="50">
        <v>129579.83846280001</v>
      </c>
      <c r="E108" s="50"/>
      <c r="F108" s="63">
        <v>3.2500000000000001E-2</v>
      </c>
      <c r="G108" s="62">
        <v>-1751.39</v>
      </c>
      <c r="H108" s="61">
        <v>127828.48096280001</v>
      </c>
      <c r="I108" s="60">
        <v>-583629.10980130045</v>
      </c>
      <c r="J108" s="50"/>
    </row>
    <row r="109" spans="1:10" hidden="1" outlineLevel="1" x14ac:dyDescent="0.2">
      <c r="A109" s="52">
        <v>102</v>
      </c>
      <c r="B109" s="86">
        <v>41664</v>
      </c>
      <c r="D109" s="50">
        <v>142308.5204216</v>
      </c>
      <c r="E109" s="50"/>
      <c r="F109" s="63">
        <v>3.2500000000000001E-2</v>
      </c>
      <c r="G109" s="62">
        <v>-1387.95</v>
      </c>
      <c r="H109" s="61">
        <v>140920.60292159999</v>
      </c>
      <c r="I109" s="60">
        <v>-442708.50687970046</v>
      </c>
      <c r="J109" s="50"/>
    </row>
    <row r="110" spans="1:10" hidden="1" outlineLevel="1" x14ac:dyDescent="0.2">
      <c r="A110" s="52">
        <v>103</v>
      </c>
      <c r="B110" s="87">
        <v>41692</v>
      </c>
      <c r="D110" s="50">
        <v>130841.88999720001</v>
      </c>
      <c r="E110" s="50"/>
      <c r="F110" s="63">
        <v>3.2500000000000001E-2</v>
      </c>
      <c r="G110" s="62">
        <v>-1021.82</v>
      </c>
      <c r="H110" s="61">
        <v>129820.1024972</v>
      </c>
      <c r="I110" s="60">
        <v>-312888.40438250045</v>
      </c>
      <c r="J110" s="50"/>
    </row>
    <row r="111" spans="1:10" hidden="1" outlineLevel="1" x14ac:dyDescent="0.2">
      <c r="A111" s="52">
        <v>104</v>
      </c>
      <c r="B111" s="87">
        <v>41723</v>
      </c>
      <c r="D111" s="50">
        <v>94393.347705599997</v>
      </c>
      <c r="E111" s="50"/>
      <c r="F111" s="63">
        <v>3.2500000000000001E-2</v>
      </c>
      <c r="G111" s="62">
        <v>-719.58</v>
      </c>
      <c r="H111" s="61">
        <v>93673.800205599997</v>
      </c>
      <c r="I111" s="60">
        <v>-219214.60417690047</v>
      </c>
      <c r="J111" s="50"/>
    </row>
    <row r="112" spans="1:10" hidden="1" outlineLevel="1" x14ac:dyDescent="0.2">
      <c r="A112" s="52">
        <v>105</v>
      </c>
      <c r="B112" s="87">
        <v>41753</v>
      </c>
      <c r="D112" s="50">
        <v>66360.806657199995</v>
      </c>
      <c r="E112" s="50"/>
      <c r="F112" s="63">
        <v>3.2500000000000001E-2</v>
      </c>
      <c r="G112" s="62">
        <v>-503.84</v>
      </c>
      <c r="H112" s="61">
        <v>65856.9991572</v>
      </c>
      <c r="I112" s="60">
        <v>-153357.60501970048</v>
      </c>
      <c r="J112" s="50"/>
    </row>
    <row r="113" spans="1:11" hidden="1" outlineLevel="1" x14ac:dyDescent="0.2">
      <c r="A113" s="52">
        <v>106</v>
      </c>
      <c r="B113" s="46">
        <v>41784</v>
      </c>
      <c r="D113" s="50">
        <v>44584.81</v>
      </c>
      <c r="E113" s="50"/>
      <c r="F113" s="63">
        <v>3.2500000000000001E-2</v>
      </c>
      <c r="G113" s="62">
        <v>-354.97</v>
      </c>
      <c r="H113" s="61">
        <v>44229.872499999998</v>
      </c>
      <c r="I113" s="60">
        <v>-109127.73251970048</v>
      </c>
      <c r="J113" s="50"/>
    </row>
    <row r="114" spans="1:11" hidden="1" outlineLevel="1" x14ac:dyDescent="0.2">
      <c r="A114" s="52">
        <v>107</v>
      </c>
      <c r="B114" s="46">
        <v>41814</v>
      </c>
      <c r="D114" s="50">
        <v>30396.710000000003</v>
      </c>
      <c r="E114" s="50"/>
      <c r="F114" s="63">
        <v>3.2500000000000001E-2</v>
      </c>
      <c r="G114" s="62">
        <v>-254.39</v>
      </c>
      <c r="H114" s="61">
        <v>30142.352500000005</v>
      </c>
      <c r="I114" s="60">
        <v>-78985.380019700475</v>
      </c>
      <c r="J114" s="50"/>
    </row>
    <row r="115" spans="1:11" hidden="1" outlineLevel="1" x14ac:dyDescent="0.2">
      <c r="A115" s="52">
        <v>108</v>
      </c>
      <c r="B115" s="46">
        <v>41845</v>
      </c>
      <c r="D115" s="50">
        <v>26658.299420000007</v>
      </c>
      <c r="E115" s="50"/>
      <c r="F115" s="63">
        <v>3.2500000000000001E-2</v>
      </c>
      <c r="G115" s="62">
        <v>-177.82</v>
      </c>
      <c r="H115" s="61">
        <v>26480.511920000008</v>
      </c>
      <c r="I115" s="60">
        <v>-52504.86809970047</v>
      </c>
      <c r="J115" s="50"/>
    </row>
    <row r="116" spans="1:11" hidden="1" outlineLevel="1" x14ac:dyDescent="0.2">
      <c r="A116" s="52">
        <v>109</v>
      </c>
      <c r="B116" s="46">
        <v>41876</v>
      </c>
      <c r="D116" s="50">
        <v>21843.74</v>
      </c>
      <c r="E116" s="50"/>
      <c r="F116" s="63">
        <v>3.2500000000000001E-2</v>
      </c>
      <c r="G116" s="62">
        <v>-112.62</v>
      </c>
      <c r="H116" s="61">
        <v>21731.152500000004</v>
      </c>
      <c r="I116" s="60">
        <v>-30773.715599700467</v>
      </c>
      <c r="J116" s="50"/>
    </row>
    <row r="117" spans="1:11" hidden="1" outlineLevel="1" x14ac:dyDescent="0.2">
      <c r="A117" s="52">
        <v>110</v>
      </c>
      <c r="B117" s="46">
        <v>41906</v>
      </c>
      <c r="D117" s="50">
        <v>22867.861646400001</v>
      </c>
      <c r="E117" s="50"/>
      <c r="F117" s="63">
        <v>3.2500000000000001E-2</v>
      </c>
      <c r="G117" s="62">
        <v>-52.38</v>
      </c>
      <c r="H117" s="61">
        <v>22815.514146400001</v>
      </c>
      <c r="I117" s="60">
        <v>-7958.2014533004658</v>
      </c>
      <c r="J117" s="50"/>
    </row>
    <row r="118" spans="1:11" hidden="1" outlineLevel="1" x14ac:dyDescent="0.2">
      <c r="A118" s="52">
        <v>111</v>
      </c>
      <c r="B118" s="46">
        <v>41937</v>
      </c>
      <c r="D118" s="50">
        <v>26894.12</v>
      </c>
      <c r="E118" s="50"/>
      <c r="F118" s="63">
        <v>3.2500000000000001E-2</v>
      </c>
      <c r="G118" s="62">
        <v>14.87</v>
      </c>
      <c r="H118" s="61">
        <v>26909.022499999999</v>
      </c>
      <c r="I118" s="60">
        <v>18950.821046699533</v>
      </c>
      <c r="J118" s="50"/>
    </row>
    <row r="119" spans="1:11" hidden="1" outlineLevel="1" x14ac:dyDescent="0.2">
      <c r="A119" s="52">
        <v>112</v>
      </c>
      <c r="B119" s="46">
        <v>41967</v>
      </c>
      <c r="C119" s="46" t="s">
        <v>144</v>
      </c>
      <c r="D119" s="50">
        <v>25353.35</v>
      </c>
      <c r="E119" s="51"/>
      <c r="F119" s="63">
        <v>3.2500000000000001E-2</v>
      </c>
      <c r="G119" s="62">
        <v>86</v>
      </c>
      <c r="H119" s="61">
        <v>25439.3825</v>
      </c>
      <c r="I119" s="60">
        <v>44390.203546699529</v>
      </c>
      <c r="J119" s="50"/>
    </row>
    <row r="120" spans="1:11" hidden="1" outlineLevel="1" x14ac:dyDescent="0.2">
      <c r="A120" s="52">
        <v>113</v>
      </c>
      <c r="B120" s="46">
        <v>41967</v>
      </c>
      <c r="C120" s="46" t="s">
        <v>145</v>
      </c>
      <c r="D120" s="50">
        <v>-108913.00000000001</v>
      </c>
      <c r="E120" s="50">
        <v>2916751</v>
      </c>
      <c r="F120" s="63">
        <v>3.2500000000000001E-2</v>
      </c>
      <c r="G120" s="62">
        <v>7752.05</v>
      </c>
      <c r="H120" s="61">
        <v>2815590.0825</v>
      </c>
      <c r="I120" s="60">
        <v>2859980.2860466996</v>
      </c>
      <c r="J120" s="50"/>
    </row>
    <row r="121" spans="1:11" hidden="1" outlineLevel="1" x14ac:dyDescent="0.2">
      <c r="A121" s="52">
        <v>114</v>
      </c>
      <c r="B121" s="46">
        <v>41998</v>
      </c>
      <c r="D121" s="50">
        <v>-414581.94244360004</v>
      </c>
      <c r="E121" s="50"/>
      <c r="F121" s="63">
        <v>3.2500000000000001E-2</v>
      </c>
      <c r="G121" s="62">
        <v>7184</v>
      </c>
      <c r="H121" s="61">
        <v>-407397.90994360007</v>
      </c>
      <c r="I121" s="60">
        <v>2452582.3761030994</v>
      </c>
      <c r="J121" s="50"/>
    </row>
    <row r="122" spans="1:11" hidden="1" outlineLevel="1" x14ac:dyDescent="0.2">
      <c r="A122" s="52">
        <v>115</v>
      </c>
      <c r="B122" s="46">
        <v>42029</v>
      </c>
      <c r="D122" s="50">
        <v>-452896.97086599993</v>
      </c>
      <c r="E122" s="50"/>
      <c r="F122" s="63">
        <v>3.2500000000000001E-2</v>
      </c>
      <c r="G122" s="62">
        <v>6029</v>
      </c>
      <c r="H122" s="61">
        <v>-446867.93836599996</v>
      </c>
      <c r="I122" s="60">
        <v>2005714.4377370994</v>
      </c>
      <c r="J122" s="50"/>
    </row>
    <row r="123" spans="1:11" hidden="1" outlineLevel="1" x14ac:dyDescent="0.2">
      <c r="A123" s="52">
        <v>116</v>
      </c>
      <c r="B123" s="46">
        <v>42057</v>
      </c>
      <c r="D123" s="47">
        <v>-336241.31661720015</v>
      </c>
      <c r="E123" s="47"/>
      <c r="F123" s="88">
        <v>3.2500000000000001E-2</v>
      </c>
      <c r="G123" s="89">
        <v>4977</v>
      </c>
      <c r="H123" s="90">
        <v>-331264.28411720018</v>
      </c>
      <c r="I123" s="91">
        <v>1674450.1536198992</v>
      </c>
    </row>
    <row r="124" spans="1:11" hidden="1" outlineLevel="1" x14ac:dyDescent="0.2">
      <c r="A124" s="52">
        <v>117</v>
      </c>
      <c r="B124" s="46">
        <v>42088</v>
      </c>
      <c r="D124" s="47">
        <v>-268160.42747080006</v>
      </c>
      <c r="E124" s="47"/>
      <c r="F124" s="88">
        <v>3.2500000000000001E-2</v>
      </c>
      <c r="G124" s="89">
        <v>4172</v>
      </c>
      <c r="H124" s="90">
        <v>-263988.39497080009</v>
      </c>
      <c r="I124" s="91">
        <v>1410461.7586490992</v>
      </c>
    </row>
    <row r="125" spans="1:11" hidden="1" outlineLevel="1" x14ac:dyDescent="0.2">
      <c r="A125" s="52">
        <v>118</v>
      </c>
      <c r="B125" s="46">
        <v>42118</v>
      </c>
      <c r="D125" s="47">
        <v>-219645.01164960003</v>
      </c>
      <c r="E125" s="47"/>
      <c r="F125" s="88">
        <v>3.2500000000000001E-2</v>
      </c>
      <c r="G125" s="89">
        <v>3523</v>
      </c>
      <c r="H125" s="90">
        <v>-216121.97914960003</v>
      </c>
      <c r="I125" s="91">
        <v>1194339.7794994991</v>
      </c>
    </row>
    <row r="126" spans="1:11" hidden="1" outlineLevel="1" x14ac:dyDescent="0.2">
      <c r="A126" s="52">
        <v>119</v>
      </c>
      <c r="B126" s="46">
        <v>42149</v>
      </c>
      <c r="D126" s="47">
        <v>-164676.90774120003</v>
      </c>
      <c r="E126" s="47"/>
      <c r="F126" s="88">
        <v>3.2500000000000001E-2</v>
      </c>
      <c r="G126" s="89">
        <v>3012</v>
      </c>
      <c r="H126" s="90">
        <v>-161664.87524120003</v>
      </c>
      <c r="I126" s="91">
        <v>1032674.9042582992</v>
      </c>
    </row>
    <row r="127" spans="1:11" hidden="1" outlineLevel="1" x14ac:dyDescent="0.2">
      <c r="A127" s="52">
        <v>120</v>
      </c>
      <c r="B127" s="46">
        <v>42179</v>
      </c>
      <c r="D127" s="47">
        <v>-113282.45226959998</v>
      </c>
      <c r="E127" s="47"/>
      <c r="F127" s="88">
        <v>3.2500000000000001E-2</v>
      </c>
      <c r="G127" s="89">
        <v>2643</v>
      </c>
      <c r="H127" s="90">
        <v>-110639.41976959998</v>
      </c>
      <c r="I127" s="91">
        <v>922035.48448869912</v>
      </c>
    </row>
    <row r="128" spans="1:11" hidden="1" outlineLevel="1" x14ac:dyDescent="0.2">
      <c r="A128" s="52">
        <v>121</v>
      </c>
      <c r="B128" s="46">
        <v>42210</v>
      </c>
      <c r="D128" s="47">
        <v>-85339.087638000012</v>
      </c>
      <c r="E128" s="47"/>
      <c r="F128" s="88">
        <v>3.2500000000000001E-2</v>
      </c>
      <c r="G128" s="89">
        <v>2382</v>
      </c>
      <c r="H128" s="90">
        <v>-82957.055138000011</v>
      </c>
      <c r="I128" s="91">
        <v>839078.42935069907</v>
      </c>
      <c r="K128" s="92"/>
    </row>
    <row r="129" spans="1:9" hidden="1" outlineLevel="1" x14ac:dyDescent="0.2">
      <c r="A129" s="52">
        <v>122</v>
      </c>
      <c r="B129" s="46">
        <v>42241</v>
      </c>
      <c r="D129" s="47">
        <v>-80926.740000000005</v>
      </c>
      <c r="E129" s="47">
        <v>-1.54</v>
      </c>
      <c r="F129" s="88">
        <v>3.2500000000000001E-2</v>
      </c>
      <c r="G129" s="89">
        <v>2163</v>
      </c>
      <c r="H129" s="90">
        <v>-78765.247499999998</v>
      </c>
      <c r="I129" s="91">
        <v>760313.18185069901</v>
      </c>
    </row>
    <row r="130" spans="1:9" hidden="1" outlineLevel="1" x14ac:dyDescent="0.2">
      <c r="A130" s="52">
        <v>123</v>
      </c>
      <c r="B130" s="46">
        <v>42271</v>
      </c>
      <c r="C130" s="69"/>
      <c r="D130" s="47">
        <v>-93315.46</v>
      </c>
      <c r="E130" s="47"/>
      <c r="F130" s="88">
        <v>3.2500000000000001E-2</v>
      </c>
      <c r="G130" s="89">
        <v>1932.82</v>
      </c>
      <c r="H130" s="90">
        <v>-91382.607499999998</v>
      </c>
      <c r="I130" s="91">
        <v>668930.57435069897</v>
      </c>
    </row>
    <row r="131" spans="1:9" hidden="1" outlineLevel="1" x14ac:dyDescent="0.2">
      <c r="A131" s="52">
        <v>124</v>
      </c>
      <c r="B131" s="46">
        <v>42302</v>
      </c>
      <c r="C131" s="69"/>
      <c r="D131" s="47">
        <v>-110871.54</v>
      </c>
      <c r="E131" s="47"/>
      <c r="F131" s="88">
        <v>3.2500000000000001E-2</v>
      </c>
      <c r="G131" s="89">
        <v>1661.55</v>
      </c>
      <c r="H131" s="90">
        <v>-109209.95749999999</v>
      </c>
      <c r="I131" s="91">
        <v>559720.61685069895</v>
      </c>
    </row>
    <row r="132" spans="1:9" hidden="1" outlineLevel="1" x14ac:dyDescent="0.2">
      <c r="A132" s="52">
        <v>125</v>
      </c>
      <c r="B132" s="46">
        <v>42332</v>
      </c>
      <c r="C132" s="46" t="s">
        <v>144</v>
      </c>
      <c r="D132" s="47">
        <v>-92886.01</v>
      </c>
      <c r="E132" s="93"/>
      <c r="F132" s="63">
        <v>3.2500000000000001E-2</v>
      </c>
      <c r="G132" s="62">
        <v>1390</v>
      </c>
      <c r="H132" s="61">
        <v>-91495.977499999994</v>
      </c>
      <c r="I132" s="60">
        <v>468224.63935069897</v>
      </c>
    </row>
    <row r="133" spans="1:9" hidden="1" outlineLevel="1" x14ac:dyDescent="0.2">
      <c r="A133" s="52">
        <v>126</v>
      </c>
      <c r="B133" s="46">
        <v>42332</v>
      </c>
      <c r="C133" s="46" t="s">
        <v>146</v>
      </c>
      <c r="D133" s="47">
        <v>86255.75</v>
      </c>
      <c r="E133" s="93">
        <v>-3087447</v>
      </c>
      <c r="F133" s="63">
        <v>3.2500000000000001E-2</v>
      </c>
      <c r="G133" s="62">
        <v>-8245.0300000000007</v>
      </c>
      <c r="H133" s="61">
        <v>-3009436.2474999996</v>
      </c>
      <c r="I133" s="60">
        <v>-2541211.6081493008</v>
      </c>
    </row>
    <row r="134" spans="1:9" hidden="1" outlineLevel="1" x14ac:dyDescent="0.2">
      <c r="A134" s="52">
        <v>127</v>
      </c>
      <c r="B134" s="46">
        <v>42363</v>
      </c>
      <c r="C134" s="69"/>
      <c r="D134" s="47">
        <v>395126.01</v>
      </c>
      <c r="E134" s="47"/>
      <c r="F134" s="63">
        <v>3.2500000000000001E-2</v>
      </c>
      <c r="G134" s="62">
        <v>-6347</v>
      </c>
      <c r="H134" s="61">
        <v>388779.04249999998</v>
      </c>
      <c r="I134" s="60">
        <v>-2152432.5656493008</v>
      </c>
    </row>
    <row r="135" spans="1:9" hidden="1" outlineLevel="1" x14ac:dyDescent="0.2">
      <c r="A135" s="52">
        <v>128</v>
      </c>
      <c r="B135" s="46">
        <v>42394</v>
      </c>
      <c r="C135" s="69"/>
      <c r="D135" s="47">
        <v>473725.83</v>
      </c>
      <c r="E135" s="47"/>
      <c r="F135" s="88">
        <v>3.2500000000000001E-2</v>
      </c>
      <c r="G135" s="89">
        <v>-5188</v>
      </c>
      <c r="H135" s="90">
        <v>468537.86249999999</v>
      </c>
      <c r="I135" s="91">
        <v>-1683894.7031493008</v>
      </c>
    </row>
    <row r="136" spans="1:9" hidden="1" outlineLevel="1" x14ac:dyDescent="0.2">
      <c r="A136" s="52">
        <v>129</v>
      </c>
      <c r="B136" s="46">
        <v>42423</v>
      </c>
      <c r="C136" s="69"/>
      <c r="D136" s="47">
        <v>316534.03000000003</v>
      </c>
      <c r="E136" s="47"/>
      <c r="F136" s="88">
        <v>3.2500000000000001E-2</v>
      </c>
      <c r="G136" s="89">
        <v>-4131.91</v>
      </c>
      <c r="H136" s="90">
        <v>312402.15250000003</v>
      </c>
      <c r="I136" s="91">
        <v>-1371492.5506493007</v>
      </c>
    </row>
    <row r="137" spans="1:9" hidden="1" outlineLevel="1" x14ac:dyDescent="0.2">
      <c r="A137" s="52">
        <v>130</v>
      </c>
      <c r="B137" s="46">
        <v>42454</v>
      </c>
      <c r="C137" s="69"/>
      <c r="D137" s="47">
        <v>270616.67</v>
      </c>
      <c r="E137" s="47"/>
      <c r="F137" s="88">
        <v>3.2500000000000001E-2</v>
      </c>
      <c r="G137" s="89">
        <v>-3348</v>
      </c>
      <c r="H137" s="90">
        <v>267268.70249999996</v>
      </c>
      <c r="I137" s="91">
        <v>-1104223.8481493008</v>
      </c>
    </row>
    <row r="138" spans="1:9" hidden="1" outlineLevel="1" x14ac:dyDescent="0.2">
      <c r="A138" s="52">
        <v>131</v>
      </c>
      <c r="B138" s="46">
        <v>42484</v>
      </c>
      <c r="C138" s="69"/>
      <c r="D138" s="47">
        <v>200192.1</v>
      </c>
      <c r="E138" s="47"/>
      <c r="F138" s="88">
        <v>3.4599999999999999E-2</v>
      </c>
      <c r="G138" s="89">
        <v>-2895.24</v>
      </c>
      <c r="H138" s="90">
        <v>197296.89460000003</v>
      </c>
      <c r="I138" s="91">
        <v>-906926.95354930079</v>
      </c>
    </row>
    <row r="139" spans="1:9" hidden="1" outlineLevel="1" x14ac:dyDescent="0.2">
      <c r="A139" s="52">
        <v>132</v>
      </c>
      <c r="B139" s="46">
        <v>42515</v>
      </c>
      <c r="C139" s="69"/>
      <c r="D139" s="47">
        <v>125112</v>
      </c>
      <c r="E139" s="47">
        <v>-0.3</v>
      </c>
      <c r="F139" s="88">
        <v>3.4599999999999999E-2</v>
      </c>
      <c r="G139" s="89">
        <v>-2434.6</v>
      </c>
      <c r="H139" s="90">
        <v>122677.13459999999</v>
      </c>
      <c r="I139" s="91">
        <v>-784249.8189493008</v>
      </c>
    </row>
    <row r="140" spans="1:9" hidden="1" outlineLevel="1" x14ac:dyDescent="0.2">
      <c r="A140" s="52">
        <v>133</v>
      </c>
      <c r="B140" s="46">
        <v>42545</v>
      </c>
      <c r="C140" s="67">
        <v>2</v>
      </c>
      <c r="D140" s="47">
        <v>2644118.4</v>
      </c>
      <c r="E140" s="47">
        <v>-2611790</v>
      </c>
      <c r="F140" s="88">
        <v>3.4599999999999999E-2</v>
      </c>
      <c r="G140" s="89">
        <v>-5979.98</v>
      </c>
      <c r="H140" s="90">
        <v>26348.454599999906</v>
      </c>
      <c r="I140" s="91">
        <v>-757901.36434930086</v>
      </c>
    </row>
    <row r="141" spans="1:9" hidden="1" outlineLevel="1" x14ac:dyDescent="0.2">
      <c r="A141" s="52">
        <v>134</v>
      </c>
      <c r="B141" s="46">
        <v>42576</v>
      </c>
      <c r="C141" s="69"/>
      <c r="D141" s="47">
        <v>143291.51999999999</v>
      </c>
      <c r="E141" s="47"/>
      <c r="F141" s="88">
        <v>3.5000000000000003E-2</v>
      </c>
      <c r="G141" s="89">
        <v>-2001.58</v>
      </c>
      <c r="H141" s="90">
        <v>141289.97500000001</v>
      </c>
      <c r="I141" s="91">
        <v>-616611.38934930088</v>
      </c>
    </row>
    <row r="142" spans="1:9" hidden="1" outlineLevel="1" x14ac:dyDescent="0.2">
      <c r="A142" s="52">
        <v>135</v>
      </c>
      <c r="B142" s="46">
        <v>42607</v>
      </c>
      <c r="C142" s="69"/>
      <c r="D142" s="47">
        <v>76947.12</v>
      </c>
      <c r="E142" s="47"/>
      <c r="F142" s="88">
        <v>3.5000000000000003E-2</v>
      </c>
      <c r="G142" s="89">
        <v>-1686.24</v>
      </c>
      <c r="H142" s="90">
        <v>75260.914999999994</v>
      </c>
      <c r="I142" s="91">
        <v>-541350.47434930084</v>
      </c>
    </row>
    <row r="143" spans="1:9" hidden="1" outlineLevel="1" x14ac:dyDescent="0.2">
      <c r="A143" s="52">
        <v>136</v>
      </c>
      <c r="B143" s="46">
        <v>42637</v>
      </c>
      <c r="C143" s="69"/>
      <c r="D143" s="104">
        <v>83763.6415232</v>
      </c>
      <c r="E143" s="93"/>
      <c r="F143" s="94">
        <v>3.5000000000000003E-2</v>
      </c>
      <c r="G143" s="95">
        <v>-1456.78</v>
      </c>
      <c r="H143" s="96">
        <v>82306.861523200001</v>
      </c>
      <c r="I143" s="97">
        <v>-459043.61282610084</v>
      </c>
    </row>
    <row r="144" spans="1:9" hidden="1" outlineLevel="1" x14ac:dyDescent="0.2">
      <c r="A144" s="52">
        <v>137</v>
      </c>
      <c r="B144" s="46">
        <v>42668</v>
      </c>
      <c r="C144" s="69"/>
      <c r="D144" s="104">
        <v>119384.2138612</v>
      </c>
      <c r="E144" s="93"/>
      <c r="F144" s="94">
        <v>3.5000000000000003E-2</v>
      </c>
      <c r="G144" s="95">
        <v>-1164.78</v>
      </c>
      <c r="H144" s="96">
        <v>118219.4338612</v>
      </c>
      <c r="I144" s="97">
        <v>-340824.17896490084</v>
      </c>
    </row>
    <row r="145" spans="1:9" hidden="1" outlineLevel="1" x14ac:dyDescent="0.2">
      <c r="A145" s="52">
        <v>138</v>
      </c>
      <c r="B145" s="75">
        <v>42698</v>
      </c>
      <c r="C145" s="98" t="s">
        <v>147</v>
      </c>
      <c r="D145" s="104">
        <v>99870.190000000017</v>
      </c>
      <c r="E145" s="98"/>
      <c r="F145" s="94">
        <v>3.5000000000000003E-2</v>
      </c>
      <c r="G145" s="95">
        <v>-848.43</v>
      </c>
      <c r="H145" s="96">
        <v>99021.760000000024</v>
      </c>
      <c r="I145" s="97">
        <v>-241802.41896490083</v>
      </c>
    </row>
    <row r="146" spans="1:9" hidden="1" outlineLevel="1" x14ac:dyDescent="0.2">
      <c r="A146" s="52">
        <v>139</v>
      </c>
      <c r="B146" s="75">
        <v>42698</v>
      </c>
      <c r="C146" s="46" t="s">
        <v>146</v>
      </c>
      <c r="D146" s="104">
        <v>42457.31</v>
      </c>
      <c r="E146" s="93">
        <v>-1161213.3799999999</v>
      </c>
      <c r="F146" s="94">
        <v>3.5000000000000003E-2</v>
      </c>
      <c r="G146" s="95">
        <v>-3324.96</v>
      </c>
      <c r="H146" s="96">
        <v>-1122081.0299999998</v>
      </c>
      <c r="I146" s="97">
        <v>-1363883.4489649006</v>
      </c>
    </row>
    <row r="147" spans="1:9" hidden="1" outlineLevel="1" x14ac:dyDescent="0.2">
      <c r="A147" s="52">
        <v>140</v>
      </c>
      <c r="B147" s="75">
        <v>42729</v>
      </c>
      <c r="C147" s="98"/>
      <c r="D147" s="104">
        <v>205724.76</v>
      </c>
      <c r="E147" s="93"/>
      <c r="F147" s="94">
        <v>3.5000000000000003E-2</v>
      </c>
      <c r="G147" s="95">
        <v>-3677.98</v>
      </c>
      <c r="H147" s="96">
        <v>202046.78</v>
      </c>
      <c r="I147" s="97">
        <v>-1161836.6689649005</v>
      </c>
    </row>
    <row r="148" spans="1:9" hidden="1" outlineLevel="1" x14ac:dyDescent="0.2">
      <c r="A148" s="52">
        <v>141</v>
      </c>
      <c r="B148" s="75">
        <v>42760</v>
      </c>
      <c r="C148" s="98"/>
      <c r="D148" s="104">
        <v>353480.54999999987</v>
      </c>
      <c r="E148" s="93"/>
      <c r="F148" s="94">
        <v>3.5000000000000003E-2</v>
      </c>
      <c r="G148" s="95">
        <v>-2873.2</v>
      </c>
      <c r="H148" s="96">
        <v>350607.34999999986</v>
      </c>
      <c r="I148" s="97">
        <v>-811229.31896490068</v>
      </c>
    </row>
    <row r="149" spans="1:9" hidden="1" outlineLevel="1" x14ac:dyDescent="0.2">
      <c r="A149" s="52">
        <v>142</v>
      </c>
      <c r="B149" s="75">
        <v>42791</v>
      </c>
      <c r="C149" s="98"/>
      <c r="D149" s="104">
        <v>265746.88000000006</v>
      </c>
      <c r="E149" s="93"/>
      <c r="F149" s="94">
        <v>3.5000000000000003E-2</v>
      </c>
      <c r="G149" s="95">
        <v>-1978.54</v>
      </c>
      <c r="H149" s="96">
        <v>263768.34000000008</v>
      </c>
      <c r="I149" s="97">
        <v>-547460.9789649006</v>
      </c>
    </row>
    <row r="150" spans="1:9" hidden="1" outlineLevel="1" x14ac:dyDescent="0.2">
      <c r="A150" s="52">
        <v>143</v>
      </c>
      <c r="B150" s="75">
        <v>42822</v>
      </c>
      <c r="C150" s="98"/>
      <c r="D150" s="104">
        <v>207355.01</v>
      </c>
      <c r="E150" s="93"/>
      <c r="F150" s="94">
        <v>3.5000000000000003E-2</v>
      </c>
      <c r="G150" s="95">
        <v>-1294.3699999999999</v>
      </c>
      <c r="H150" s="96">
        <v>206060.64</v>
      </c>
      <c r="I150" s="97">
        <v>-341400.33896490058</v>
      </c>
    </row>
    <row r="151" spans="1:9" hidden="1" outlineLevel="1" x14ac:dyDescent="0.2">
      <c r="A151" s="52">
        <v>144</v>
      </c>
      <c r="B151" s="75">
        <v>42853</v>
      </c>
      <c r="C151" s="98"/>
      <c r="D151" s="104">
        <v>149129.61999999997</v>
      </c>
      <c r="E151" s="93"/>
      <c r="F151" s="94">
        <v>3.7100000000000001E-2</v>
      </c>
      <c r="G151" s="95">
        <v>-824.97</v>
      </c>
      <c r="H151" s="96">
        <v>148304.64999999997</v>
      </c>
      <c r="I151" s="97">
        <v>-193095.68896490062</v>
      </c>
    </row>
    <row r="152" spans="1:9" hidden="1" outlineLevel="1" x14ac:dyDescent="0.2">
      <c r="A152" s="52">
        <v>145</v>
      </c>
      <c r="B152" s="75">
        <v>42884</v>
      </c>
      <c r="C152" s="98"/>
      <c r="D152" s="104">
        <v>107467.04000000001</v>
      </c>
      <c r="E152" s="93"/>
      <c r="F152" s="94">
        <v>3.7100000000000001E-2</v>
      </c>
      <c r="G152" s="95">
        <v>-430.86</v>
      </c>
      <c r="H152" s="96">
        <v>107036.18000000001</v>
      </c>
      <c r="I152" s="97">
        <v>-86059.508964900611</v>
      </c>
    </row>
    <row r="153" spans="1:9" hidden="1" outlineLevel="1" x14ac:dyDescent="0.2">
      <c r="A153" s="52">
        <v>146</v>
      </c>
      <c r="B153" s="75">
        <v>42915</v>
      </c>
      <c r="C153" s="98"/>
      <c r="D153" s="104">
        <v>66793.119999999995</v>
      </c>
      <c r="E153" s="93"/>
      <c r="F153" s="94">
        <v>3.7100000000000001E-2</v>
      </c>
      <c r="G153" s="95">
        <v>-162.82</v>
      </c>
      <c r="H153" s="96">
        <v>66630.299999999988</v>
      </c>
      <c r="I153" s="97">
        <v>-19429.208964900623</v>
      </c>
    </row>
    <row r="154" spans="1:9" hidden="1" outlineLevel="1" x14ac:dyDescent="0.2">
      <c r="A154" s="52">
        <v>147</v>
      </c>
      <c r="B154" s="75">
        <v>42946</v>
      </c>
      <c r="C154" s="98"/>
      <c r="D154" s="104">
        <v>50289.820000000014</v>
      </c>
      <c r="E154" s="93"/>
      <c r="F154" s="94">
        <v>3.9600000000000003E-2</v>
      </c>
      <c r="G154" s="95">
        <v>18.86</v>
      </c>
      <c r="H154" s="96">
        <v>50308.680000000015</v>
      </c>
      <c r="I154" s="97">
        <v>30879.471035099392</v>
      </c>
    </row>
    <row r="155" spans="1:9" hidden="1" outlineLevel="1" x14ac:dyDescent="0.2">
      <c r="A155" s="52">
        <v>148</v>
      </c>
      <c r="B155" s="75">
        <v>42977</v>
      </c>
      <c r="C155" s="98"/>
      <c r="D155" s="104">
        <v>42364.98000000001</v>
      </c>
      <c r="E155" s="93"/>
      <c r="F155" s="94">
        <v>3.9600000000000003E-2</v>
      </c>
      <c r="G155" s="95">
        <v>171.8</v>
      </c>
      <c r="H155" s="96">
        <v>42536.780000000013</v>
      </c>
      <c r="I155" s="97">
        <v>73416.251035099413</v>
      </c>
    </row>
    <row r="156" spans="1:9" hidden="1" outlineLevel="1" x14ac:dyDescent="0.2">
      <c r="A156" s="52">
        <v>149</v>
      </c>
      <c r="B156" s="75">
        <v>43008</v>
      </c>
      <c r="C156" s="98"/>
      <c r="D156" s="104">
        <v>45018.709999999992</v>
      </c>
      <c r="E156" s="93"/>
      <c r="F156" s="94">
        <v>3.9600000000000003E-2</v>
      </c>
      <c r="G156" s="95">
        <v>316.55</v>
      </c>
      <c r="H156" s="96">
        <v>45335.259999999995</v>
      </c>
      <c r="I156" s="97">
        <v>118751.51103509941</v>
      </c>
    </row>
    <row r="157" spans="1:9" hidden="1" outlineLevel="1" x14ac:dyDescent="0.2">
      <c r="A157" s="52">
        <v>150</v>
      </c>
      <c r="B157" s="75">
        <v>43039</v>
      </c>
      <c r="C157" s="98"/>
      <c r="D157" s="104">
        <v>72619.959999999977</v>
      </c>
      <c r="E157" s="93"/>
      <c r="F157" s="94">
        <v>4.2099999999999999E-2</v>
      </c>
      <c r="G157" s="95">
        <v>544.01</v>
      </c>
      <c r="H157" s="96">
        <v>73163.969999999972</v>
      </c>
      <c r="I157" s="97">
        <v>191915.48103509936</v>
      </c>
    </row>
    <row r="158" spans="1:9" hidden="1" outlineLevel="1" x14ac:dyDescent="0.2">
      <c r="A158" s="52">
        <v>151</v>
      </c>
      <c r="B158" s="75">
        <v>43069</v>
      </c>
      <c r="C158" s="98" t="s">
        <v>147</v>
      </c>
      <c r="D158" s="104">
        <v>76080.929999999993</v>
      </c>
      <c r="E158" s="93"/>
      <c r="F158" s="94">
        <v>4.2099999999999999E-2</v>
      </c>
      <c r="G158" s="95">
        <v>806.76</v>
      </c>
      <c r="H158" s="96">
        <v>76887.689999999988</v>
      </c>
      <c r="I158" s="97">
        <v>268803.17103509937</v>
      </c>
    </row>
    <row r="159" spans="1:9" hidden="1" outlineLevel="1" x14ac:dyDescent="0.2">
      <c r="A159" s="52">
        <v>152</v>
      </c>
      <c r="B159" s="75">
        <v>43069</v>
      </c>
      <c r="C159" s="46" t="s">
        <v>146</v>
      </c>
      <c r="D159" s="104">
        <v>10226.259999999998</v>
      </c>
      <c r="E159" s="93">
        <v>-502484.6</v>
      </c>
      <c r="F159" s="94">
        <v>4.2099999999999999E-2</v>
      </c>
      <c r="G159" s="95">
        <v>-1744.94</v>
      </c>
      <c r="H159" s="96">
        <v>-494003.27999999997</v>
      </c>
      <c r="I159" s="97">
        <v>-225200.1089649006</v>
      </c>
    </row>
    <row r="160" spans="1:9" hidden="1" outlineLevel="1" x14ac:dyDescent="0.2">
      <c r="A160" s="52">
        <v>153</v>
      </c>
      <c r="B160" s="75">
        <v>43100</v>
      </c>
      <c r="C160" s="98"/>
      <c r="D160" s="104">
        <v>39613.340000000004</v>
      </c>
      <c r="E160" s="93"/>
      <c r="F160" s="94">
        <v>4.2099999999999999E-2</v>
      </c>
      <c r="G160" s="95">
        <v>-720.59</v>
      </c>
      <c r="H160" s="96">
        <v>38892.750000000007</v>
      </c>
      <c r="I160" s="97">
        <v>-186307.3589649006</v>
      </c>
    </row>
    <row r="161" spans="1:9" hidden="1" outlineLevel="1" x14ac:dyDescent="0.2">
      <c r="A161" s="52">
        <v>154</v>
      </c>
      <c r="B161" s="75">
        <v>43101</v>
      </c>
      <c r="C161" s="98"/>
      <c r="D161" s="104">
        <v>51299.63</v>
      </c>
      <c r="E161" s="93"/>
      <c r="F161" s="94">
        <v>4.2500000000000003E-2</v>
      </c>
      <c r="G161" s="95">
        <v>-569</v>
      </c>
      <c r="H161" s="96">
        <v>50730.63</v>
      </c>
      <c r="I161" s="97">
        <v>-135576.7289649006</v>
      </c>
    </row>
    <row r="162" spans="1:9" hidden="1" outlineLevel="1" x14ac:dyDescent="0.2">
      <c r="A162" s="52">
        <v>155</v>
      </c>
      <c r="B162" s="75">
        <v>43132</v>
      </c>
      <c r="C162" s="98"/>
      <c r="D162" s="104">
        <v>36894.660000000018</v>
      </c>
      <c r="E162" s="93"/>
      <c r="F162" s="94">
        <v>4.2500000000000003E-2</v>
      </c>
      <c r="G162" s="95">
        <v>-414.83</v>
      </c>
      <c r="H162" s="96">
        <v>36479.830000000016</v>
      </c>
      <c r="I162" s="97">
        <v>-99096.898964900582</v>
      </c>
    </row>
    <row r="163" spans="1:9" hidden="1" outlineLevel="1" x14ac:dyDescent="0.2">
      <c r="A163" s="52">
        <v>156</v>
      </c>
      <c r="B163" s="75">
        <v>43160</v>
      </c>
      <c r="C163" s="98"/>
      <c r="D163" s="104">
        <v>40763.21</v>
      </c>
      <c r="E163" s="93"/>
      <c r="F163" s="94">
        <v>4.2500000000000003E-2</v>
      </c>
      <c r="G163" s="95">
        <v>-278.77999999999997</v>
      </c>
      <c r="H163" s="96">
        <v>40484.43</v>
      </c>
      <c r="I163" s="97">
        <v>-58612.468964900581</v>
      </c>
    </row>
    <row r="164" spans="1:9" hidden="1" outlineLevel="1" x14ac:dyDescent="0.2">
      <c r="A164" s="52">
        <v>157</v>
      </c>
      <c r="B164" s="75">
        <v>43191</v>
      </c>
      <c r="C164" s="98"/>
      <c r="D164" s="104">
        <v>29832.390000000003</v>
      </c>
      <c r="E164" s="93"/>
      <c r="F164" s="94">
        <v>4.4699999999999997E-2</v>
      </c>
      <c r="G164" s="95">
        <v>-162.77000000000001</v>
      </c>
      <c r="H164" s="96">
        <v>29669.620000000003</v>
      </c>
      <c r="I164" s="97">
        <v>-28942.848964900579</v>
      </c>
    </row>
    <row r="165" spans="1:9" hidden="1" outlineLevel="1" x14ac:dyDescent="0.2">
      <c r="A165" s="52">
        <v>158</v>
      </c>
      <c r="B165" s="75">
        <v>43221</v>
      </c>
      <c r="C165" s="98"/>
      <c r="D165" s="104">
        <v>16357.3</v>
      </c>
      <c r="E165" s="93"/>
      <c r="F165" s="94">
        <v>4.4699999999999997E-2</v>
      </c>
      <c r="G165" s="95">
        <v>-77.349999999999994</v>
      </c>
      <c r="H165" s="96">
        <v>16279.949999999999</v>
      </c>
      <c r="I165" s="97">
        <v>-12662.89896490058</v>
      </c>
    </row>
    <row r="166" spans="1:9" hidden="1" outlineLevel="1" x14ac:dyDescent="0.2">
      <c r="A166" s="52">
        <v>159</v>
      </c>
      <c r="B166" s="75">
        <v>43252</v>
      </c>
      <c r="C166" s="98"/>
      <c r="D166" s="104">
        <v>11254.5</v>
      </c>
      <c r="E166" s="93"/>
      <c r="F166" s="94">
        <v>4.4699999999999997E-2</v>
      </c>
      <c r="G166" s="95">
        <v>-26.21</v>
      </c>
      <c r="H166" s="96">
        <v>11228.29</v>
      </c>
      <c r="I166" s="97">
        <v>-1434.6089649005789</v>
      </c>
    </row>
    <row r="167" spans="1:9" hidden="1" outlineLevel="1" x14ac:dyDescent="0.2">
      <c r="A167" s="52">
        <v>160</v>
      </c>
      <c r="B167" s="75">
        <v>43282</v>
      </c>
      <c r="C167" s="67">
        <v>2</v>
      </c>
      <c r="D167" s="104">
        <v>9387.34</v>
      </c>
      <c r="E167" s="93">
        <v>-0.39</v>
      </c>
      <c r="F167" s="94">
        <v>4.6899999999999997E-2</v>
      </c>
      <c r="G167" s="95">
        <v>12.74</v>
      </c>
      <c r="H167" s="96">
        <v>9399.69</v>
      </c>
      <c r="I167" s="97">
        <v>7965.0810350994216</v>
      </c>
    </row>
    <row r="168" spans="1:9" hidden="1" outlineLevel="1" x14ac:dyDescent="0.2">
      <c r="A168" s="52">
        <v>161</v>
      </c>
      <c r="B168" s="75">
        <v>43313</v>
      </c>
      <c r="C168" s="98"/>
      <c r="D168" s="104">
        <v>7935.630000000001</v>
      </c>
      <c r="E168" s="93"/>
      <c r="F168" s="94">
        <v>4.6899999999999997E-2</v>
      </c>
      <c r="G168" s="95">
        <v>46.64</v>
      </c>
      <c r="H168" s="96">
        <v>7982.2700000000013</v>
      </c>
      <c r="I168" s="97">
        <v>15947.351035099422</v>
      </c>
    </row>
    <row r="169" spans="1:9" hidden="1" outlineLevel="1" x14ac:dyDescent="0.2">
      <c r="A169" s="52">
        <v>162</v>
      </c>
      <c r="B169" s="75">
        <v>43344</v>
      </c>
      <c r="C169" s="99"/>
      <c r="D169" s="104">
        <v>8827.7999999999993</v>
      </c>
      <c r="E169" s="93"/>
      <c r="F169" s="94">
        <v>4.6899999999999997E-2</v>
      </c>
      <c r="G169" s="95">
        <v>79.58</v>
      </c>
      <c r="H169" s="96">
        <v>8907.3799999999992</v>
      </c>
      <c r="I169" s="97">
        <v>24854.731035099423</v>
      </c>
    </row>
    <row r="170" spans="1:9" hidden="1" outlineLevel="1" x14ac:dyDescent="0.2">
      <c r="A170" s="52">
        <v>163</v>
      </c>
      <c r="B170" s="75">
        <v>43374</v>
      </c>
      <c r="C170" s="99"/>
      <c r="D170" s="104">
        <v>12531.070000000002</v>
      </c>
      <c r="E170" s="93"/>
      <c r="F170" s="76">
        <v>4.9599999999999998E-2</v>
      </c>
      <c r="G170" s="95">
        <v>128.63</v>
      </c>
      <c r="H170" s="96">
        <v>12659.7</v>
      </c>
      <c r="I170" s="97">
        <v>37514.43103509942</v>
      </c>
    </row>
    <row r="171" spans="1:9" hidden="1" outlineLevel="1" x14ac:dyDescent="0.2">
      <c r="A171" s="52">
        <v>164</v>
      </c>
      <c r="B171" s="75">
        <v>43405</v>
      </c>
      <c r="C171" s="98" t="s">
        <v>147</v>
      </c>
      <c r="D171" s="104">
        <v>12465.109999999999</v>
      </c>
      <c r="E171" s="93"/>
      <c r="F171" s="76">
        <v>4.9599999999999998E-2</v>
      </c>
      <c r="G171" s="95">
        <v>180.82</v>
      </c>
      <c r="H171" s="96">
        <v>12645.929999999998</v>
      </c>
      <c r="I171" s="97">
        <v>50160.36103509942</v>
      </c>
    </row>
    <row r="172" spans="1:9" hidden="1" outlineLevel="1" x14ac:dyDescent="0.2">
      <c r="A172" s="52">
        <v>165</v>
      </c>
      <c r="B172" s="75">
        <v>43405</v>
      </c>
      <c r="C172" s="46" t="s">
        <v>146</v>
      </c>
      <c r="D172" s="104">
        <v>61337.17</v>
      </c>
      <c r="E172" s="93">
        <v>-1991639.6114641016</v>
      </c>
      <c r="F172" s="76">
        <v>4.9599999999999998E-2</v>
      </c>
      <c r="G172" s="95">
        <v>-8105.35</v>
      </c>
      <c r="H172" s="96">
        <v>-1938407.7914641018</v>
      </c>
      <c r="I172" s="97">
        <v>-1888247.4304290023</v>
      </c>
    </row>
    <row r="173" spans="1:9" hidden="1" outlineLevel="1" x14ac:dyDescent="0.2">
      <c r="A173" s="52">
        <v>166</v>
      </c>
      <c r="B173" s="75">
        <v>43435</v>
      </c>
      <c r="C173" s="99"/>
      <c r="D173" s="104">
        <v>271734.82000000007</v>
      </c>
      <c r="E173" s="93"/>
      <c r="F173" s="76">
        <v>4.9599999999999998E-2</v>
      </c>
      <c r="G173" s="95">
        <v>-7243.17</v>
      </c>
      <c r="H173" s="96">
        <v>264491.65000000008</v>
      </c>
      <c r="I173" s="97">
        <v>-1623755.7804290021</v>
      </c>
    </row>
    <row r="174" spans="1:9" hidden="1" outlineLevel="1" x14ac:dyDescent="0.2">
      <c r="A174" s="52">
        <v>167</v>
      </c>
      <c r="B174" s="75">
        <v>43466</v>
      </c>
      <c r="C174" s="99"/>
      <c r="D174" s="104">
        <v>315752.82</v>
      </c>
      <c r="E174" s="93"/>
      <c r="F174" s="76">
        <v>5.1799999999999999E-2</v>
      </c>
      <c r="G174" s="95">
        <v>-6327.71</v>
      </c>
      <c r="H174" s="96">
        <v>309425.11</v>
      </c>
      <c r="I174" s="97">
        <v>-1314330.670429002</v>
      </c>
    </row>
    <row r="175" spans="1:9" hidden="1" outlineLevel="1" x14ac:dyDescent="0.2">
      <c r="A175" s="52">
        <v>168</v>
      </c>
      <c r="B175" s="75">
        <v>43497</v>
      </c>
      <c r="C175" s="99"/>
      <c r="D175" s="104">
        <v>311561.3899999999</v>
      </c>
      <c r="E175" s="93"/>
      <c r="F175" s="76">
        <v>5.1799999999999999E-2</v>
      </c>
      <c r="G175" s="95">
        <v>-5001.07</v>
      </c>
      <c r="H175" s="96">
        <v>306560.31999999989</v>
      </c>
      <c r="I175" s="97">
        <v>-1007770.3504290022</v>
      </c>
    </row>
    <row r="176" spans="1:9" hidden="1" outlineLevel="1" x14ac:dyDescent="0.2">
      <c r="A176" s="52">
        <v>169</v>
      </c>
      <c r="B176" s="75">
        <v>43525</v>
      </c>
      <c r="C176" s="99"/>
      <c r="D176" s="104">
        <v>337027.89999999997</v>
      </c>
      <c r="E176" s="93"/>
      <c r="F176" s="76">
        <v>5.1799999999999999E-2</v>
      </c>
      <c r="G176" s="95">
        <v>-3622.79</v>
      </c>
      <c r="H176" s="96">
        <v>333405.11</v>
      </c>
      <c r="I176" s="97">
        <v>-674365.24042900221</v>
      </c>
    </row>
    <row r="177" spans="1:9" hidden="1" outlineLevel="1" x14ac:dyDescent="0.2">
      <c r="A177" s="52">
        <v>170</v>
      </c>
      <c r="B177" s="75">
        <v>43556</v>
      </c>
      <c r="C177" s="99"/>
      <c r="D177" s="104">
        <v>165956.04999999999</v>
      </c>
      <c r="E177" s="93"/>
      <c r="F177" s="76">
        <v>5.45E-2</v>
      </c>
      <c r="G177" s="95">
        <v>-2685.88</v>
      </c>
      <c r="H177" s="96">
        <v>163270.16999999998</v>
      </c>
      <c r="I177" s="97">
        <v>-511095.07042900223</v>
      </c>
    </row>
    <row r="178" spans="1:9" hidden="1" outlineLevel="1" x14ac:dyDescent="0.2">
      <c r="A178" s="52">
        <v>171</v>
      </c>
      <c r="B178" s="75">
        <v>43586</v>
      </c>
      <c r="C178" s="99"/>
      <c r="D178" s="104">
        <v>114947.73999999998</v>
      </c>
      <c r="E178" s="93"/>
      <c r="F178" s="76">
        <v>5.45E-2</v>
      </c>
      <c r="G178" s="95">
        <v>-2060.1999999999998</v>
      </c>
      <c r="H178" s="96">
        <v>112887.53999999998</v>
      </c>
      <c r="I178" s="97">
        <v>-398207.53042900225</v>
      </c>
    </row>
    <row r="179" spans="1:9" hidden="1" outlineLevel="1" x14ac:dyDescent="0.2">
      <c r="A179" s="52">
        <v>172</v>
      </c>
      <c r="B179" s="75">
        <v>43617</v>
      </c>
      <c r="C179" s="99"/>
      <c r="D179" s="104">
        <v>77541.459999999963</v>
      </c>
      <c r="E179" s="93"/>
      <c r="F179" s="76">
        <v>5.45E-2</v>
      </c>
      <c r="G179" s="95">
        <v>-1632.44</v>
      </c>
      <c r="H179" s="96">
        <v>75909.01999999996</v>
      </c>
      <c r="I179" s="97">
        <v>-322298.51042900229</v>
      </c>
    </row>
    <row r="180" spans="1:9" hidden="1" outlineLevel="1" x14ac:dyDescent="0.2">
      <c r="A180" s="52">
        <v>173</v>
      </c>
      <c r="B180" s="75">
        <v>43647</v>
      </c>
      <c r="C180" s="99"/>
      <c r="D180" s="104">
        <v>67515.929999999993</v>
      </c>
      <c r="E180" s="93"/>
      <c r="F180" s="76">
        <v>5.5E-2</v>
      </c>
      <c r="G180" s="95">
        <v>-1322.48</v>
      </c>
      <c r="H180" s="96">
        <v>66193.45</v>
      </c>
      <c r="I180" s="97">
        <v>-256105.06042900227</v>
      </c>
    </row>
    <row r="181" spans="1:9" hidden="1" outlineLevel="1" x14ac:dyDescent="0.2">
      <c r="A181" s="52">
        <v>174</v>
      </c>
      <c r="B181" s="75">
        <v>43678</v>
      </c>
      <c r="C181" s="99"/>
      <c r="D181" s="104">
        <v>55940.850000000006</v>
      </c>
      <c r="E181" s="93"/>
      <c r="F181" s="76">
        <v>5.5E-2</v>
      </c>
      <c r="G181" s="95">
        <v>-1045.6199999999999</v>
      </c>
      <c r="H181" s="96">
        <v>54895.23</v>
      </c>
      <c r="I181" s="97">
        <v>-201209.83042900226</v>
      </c>
    </row>
    <row r="182" spans="1:9" hidden="1" outlineLevel="1" x14ac:dyDescent="0.2">
      <c r="A182" s="52">
        <v>175</v>
      </c>
      <c r="B182" s="75">
        <v>43709</v>
      </c>
      <c r="C182" s="99"/>
      <c r="D182" s="104">
        <v>57841.020000000004</v>
      </c>
      <c r="E182" s="93"/>
      <c r="F182" s="76">
        <v>5.5E-2</v>
      </c>
      <c r="G182" s="95">
        <v>-789.66</v>
      </c>
      <c r="H182" s="96">
        <v>57051.360000000001</v>
      </c>
      <c r="I182" s="97">
        <v>-144158.47042900225</v>
      </c>
    </row>
    <row r="183" spans="1:9" hidden="1" outlineLevel="1" x14ac:dyDescent="0.2">
      <c r="A183" s="52">
        <v>176</v>
      </c>
      <c r="B183" s="75">
        <v>43739</v>
      </c>
      <c r="C183" s="99"/>
      <c r="D183" s="104">
        <v>111461.31</v>
      </c>
      <c r="E183" s="93"/>
      <c r="F183" s="77">
        <v>5.4199999999999998E-2</v>
      </c>
      <c r="G183" s="95">
        <v>-399.4</v>
      </c>
      <c r="H183" s="96">
        <v>111061.91</v>
      </c>
      <c r="I183" s="97">
        <v>-33096.560429002246</v>
      </c>
    </row>
    <row r="184" spans="1:9" hidden="1" outlineLevel="1" x14ac:dyDescent="0.2">
      <c r="A184" s="52">
        <v>177</v>
      </c>
      <c r="B184" s="75">
        <v>43770</v>
      </c>
      <c r="C184" s="98" t="s">
        <v>147</v>
      </c>
      <c r="D184" s="104">
        <v>118864.15999999999</v>
      </c>
      <c r="E184" s="93"/>
      <c r="F184" s="77">
        <v>5.4199999999999998E-2</v>
      </c>
      <c r="G184" s="95">
        <v>118.95</v>
      </c>
      <c r="H184" s="96">
        <v>118983.10999999999</v>
      </c>
      <c r="I184" s="97">
        <v>85886.54957099774</v>
      </c>
    </row>
    <row r="185" spans="1:9" collapsed="1" x14ac:dyDescent="0.2">
      <c r="A185" s="52">
        <v>178</v>
      </c>
      <c r="B185" s="75">
        <v>43770</v>
      </c>
      <c r="C185" s="46" t="s">
        <v>146</v>
      </c>
      <c r="D185" s="104">
        <v>-107895.15</v>
      </c>
      <c r="E185" s="93">
        <v>2729027.78</v>
      </c>
      <c r="F185" s="77">
        <v>5.4199999999999998E-2</v>
      </c>
      <c r="G185" s="95">
        <v>12082.45</v>
      </c>
      <c r="H185" s="96">
        <v>2633215.08</v>
      </c>
      <c r="I185" s="97">
        <v>2719101.6295709978</v>
      </c>
    </row>
    <row r="186" spans="1:9" x14ac:dyDescent="0.2">
      <c r="A186" s="52">
        <v>179</v>
      </c>
      <c r="B186" s="75">
        <v>43800</v>
      </c>
      <c r="C186" s="99"/>
      <c r="D186" s="104">
        <v>-392147.49</v>
      </c>
      <c r="E186" s="93"/>
      <c r="F186" s="77">
        <v>5.4199999999999998E-2</v>
      </c>
      <c r="G186" s="95">
        <v>11395.68</v>
      </c>
      <c r="H186" s="96">
        <v>-380751.81</v>
      </c>
      <c r="I186" s="97">
        <v>2338349.8195709977</v>
      </c>
    </row>
    <row r="187" spans="1:9" x14ac:dyDescent="0.2">
      <c r="A187" s="52">
        <v>180</v>
      </c>
      <c r="B187" s="75">
        <v>43831</v>
      </c>
      <c r="C187" s="99"/>
      <c r="D187" s="104">
        <v>-436907.76000000007</v>
      </c>
      <c r="E187" s="93"/>
      <c r="F187" s="77">
        <v>4.9599999999999998E-2</v>
      </c>
      <c r="G187" s="95">
        <v>8762.24</v>
      </c>
      <c r="H187" s="96">
        <v>-428145.52000000008</v>
      </c>
      <c r="I187" s="97">
        <v>1910204.2995709977</v>
      </c>
    </row>
    <row r="188" spans="1:9" x14ac:dyDescent="0.2">
      <c r="A188" s="52">
        <v>181</v>
      </c>
      <c r="B188" s="75">
        <v>43862</v>
      </c>
      <c r="C188" s="99"/>
      <c r="D188" s="104">
        <v>-364893.65</v>
      </c>
      <c r="E188" s="93"/>
      <c r="F188" s="77">
        <v>4.9599999999999998E-2</v>
      </c>
      <c r="G188" s="95">
        <v>7141.4</v>
      </c>
      <c r="H188" s="96">
        <v>-357752.25</v>
      </c>
      <c r="I188" s="97">
        <v>1552452.0495709977</v>
      </c>
    </row>
    <row r="189" spans="1:9" x14ac:dyDescent="0.2">
      <c r="A189" s="52">
        <v>182</v>
      </c>
      <c r="B189" s="75">
        <v>43891</v>
      </c>
      <c r="C189" s="99"/>
      <c r="D189" s="104">
        <v>-353570.46000000008</v>
      </c>
      <c r="E189" s="93"/>
      <c r="F189" s="76">
        <v>4.9599999999999998E-2</v>
      </c>
      <c r="G189" s="95">
        <v>5686.09</v>
      </c>
      <c r="H189" s="96">
        <v>-347884.37000000005</v>
      </c>
      <c r="I189" s="97">
        <v>1204567.6795709976</v>
      </c>
    </row>
    <row r="190" spans="1:9" x14ac:dyDescent="0.2">
      <c r="A190" s="52">
        <v>183</v>
      </c>
      <c r="B190" s="75">
        <v>43922</v>
      </c>
      <c r="C190" s="98"/>
      <c r="D190" s="104">
        <v>-268926.65000000002</v>
      </c>
      <c r="E190" s="93"/>
      <c r="F190" s="94">
        <v>4.7500000000000001E-2</v>
      </c>
      <c r="G190" s="95">
        <v>4235.83</v>
      </c>
      <c r="H190" s="96">
        <v>-264690.82</v>
      </c>
      <c r="I190" s="97">
        <v>939876.85957099753</v>
      </c>
    </row>
    <row r="191" spans="1:9" x14ac:dyDescent="0.2">
      <c r="A191" s="52">
        <v>184</v>
      </c>
      <c r="B191" s="75">
        <v>43952</v>
      </c>
      <c r="C191" s="98"/>
      <c r="D191" s="104">
        <v>-146897.96</v>
      </c>
      <c r="E191" s="93"/>
      <c r="F191" s="94">
        <v>4.7500000000000001E-2</v>
      </c>
      <c r="G191" s="95">
        <v>3429.61</v>
      </c>
      <c r="H191" s="96">
        <v>-143468.35</v>
      </c>
      <c r="I191" s="97">
        <v>796408.50957099756</v>
      </c>
    </row>
    <row r="192" spans="1:9" x14ac:dyDescent="0.2">
      <c r="A192" s="52">
        <v>185</v>
      </c>
      <c r="B192" s="75">
        <v>43983</v>
      </c>
      <c r="C192" s="98"/>
      <c r="D192" s="104">
        <v>-114272.25999999998</v>
      </c>
      <c r="E192" s="93"/>
      <c r="F192" s="94">
        <v>4.7500000000000001E-2</v>
      </c>
      <c r="G192" s="95">
        <v>2926.29</v>
      </c>
      <c r="H192" s="96">
        <v>-111345.96999999999</v>
      </c>
      <c r="I192" s="97">
        <v>685062.53957099759</v>
      </c>
    </row>
    <row r="193" spans="1:9" x14ac:dyDescent="0.2">
      <c r="A193" s="52">
        <v>186</v>
      </c>
      <c r="B193" s="75">
        <v>44013</v>
      </c>
      <c r="C193" s="98"/>
      <c r="D193" s="104">
        <v>-90958.150000000009</v>
      </c>
      <c r="E193" s="93"/>
      <c r="F193" s="94">
        <v>3.4299999999999997E-2</v>
      </c>
      <c r="G193" s="95">
        <v>1828.14</v>
      </c>
      <c r="H193" s="96">
        <v>-89130.010000000009</v>
      </c>
      <c r="I193" s="97">
        <v>595932.52957099758</v>
      </c>
    </row>
    <row r="194" spans="1:9" x14ac:dyDescent="0.2">
      <c r="A194" s="52">
        <v>187</v>
      </c>
      <c r="B194" s="75">
        <v>44044</v>
      </c>
      <c r="C194" s="98"/>
      <c r="D194" s="104">
        <v>-73317.62</v>
      </c>
      <c r="E194" s="93"/>
      <c r="F194" s="94">
        <v>3.4299999999999997E-2</v>
      </c>
      <c r="G194" s="95">
        <v>1598.59</v>
      </c>
      <c r="H194" s="96">
        <v>-71719.03</v>
      </c>
      <c r="I194" s="97">
        <v>524213.49957099755</v>
      </c>
    </row>
    <row r="195" spans="1:9" x14ac:dyDescent="0.2">
      <c r="A195" s="52">
        <v>188</v>
      </c>
      <c r="B195" s="75">
        <v>44075</v>
      </c>
      <c r="C195" s="99" t="s">
        <v>299</v>
      </c>
      <c r="D195" s="289">
        <v>-88704.84</v>
      </c>
      <c r="E195" s="93"/>
      <c r="F195" s="94">
        <v>3.4299999999999997E-2</v>
      </c>
      <c r="G195" s="95">
        <v>1371.6</v>
      </c>
      <c r="H195" s="96">
        <v>-87333.239999999991</v>
      </c>
      <c r="I195" s="97">
        <v>436880.25957099756</v>
      </c>
    </row>
    <row r="196" spans="1:9" x14ac:dyDescent="0.2">
      <c r="A196" s="52">
        <v>189</v>
      </c>
      <c r="B196" s="75">
        <v>44105</v>
      </c>
      <c r="C196" s="99" t="s">
        <v>299</v>
      </c>
      <c r="D196" s="289">
        <v>-174967.47999999998</v>
      </c>
      <c r="E196" s="93"/>
      <c r="F196" s="94">
        <v>3.4299999999999997E-2</v>
      </c>
      <c r="G196" s="95">
        <v>998.69</v>
      </c>
      <c r="H196" s="96">
        <v>-173968.78999999998</v>
      </c>
      <c r="I196" s="97">
        <v>262911.46957099758</v>
      </c>
    </row>
    <row r="197" spans="1:9" x14ac:dyDescent="0.2">
      <c r="A197" s="52">
        <v>190</v>
      </c>
      <c r="D197" s="47"/>
      <c r="E197" s="47"/>
      <c r="F197" s="88"/>
      <c r="G197" s="89"/>
      <c r="H197" s="90"/>
      <c r="I197" s="91"/>
    </row>
    <row r="198" spans="1:9" x14ac:dyDescent="0.2">
      <c r="A198" s="52">
        <v>191</v>
      </c>
      <c r="B198" s="100" t="s">
        <v>139</v>
      </c>
      <c r="D198" s="47"/>
      <c r="E198" s="101"/>
      <c r="F198" s="47"/>
      <c r="G198" s="101"/>
      <c r="I198" s="97"/>
    </row>
    <row r="199" spans="1:9" x14ac:dyDescent="0.2">
      <c r="A199" s="52">
        <v>192</v>
      </c>
      <c r="B199" s="79"/>
      <c r="D199" s="47"/>
      <c r="E199" s="47"/>
      <c r="F199" s="47"/>
      <c r="G199" s="88"/>
      <c r="I199" s="102"/>
    </row>
    <row r="200" spans="1:9" x14ac:dyDescent="0.2">
      <c r="A200" s="52">
        <v>193</v>
      </c>
      <c r="B200" s="80" t="s">
        <v>114</v>
      </c>
      <c r="E200" s="101"/>
      <c r="F200" s="47"/>
      <c r="G200" s="101"/>
    </row>
    <row r="201" spans="1:9" x14ac:dyDescent="0.2">
      <c r="A201" s="52">
        <v>194</v>
      </c>
      <c r="B201" s="46" t="s">
        <v>148</v>
      </c>
    </row>
  </sheetData>
  <pageMargins left="0.7" right="0.7" top="0.75" bottom="0.75" header="0.3" footer="0.3"/>
  <pageSetup scale="50" fitToWidth="0" orientation="landscape" horizontalDpi="300" verticalDpi="300" r:id="rId1"/>
  <headerFooter>
    <oddHeader xml:space="preserve">&amp;RNWN WUTC Advice 20-9
Exhibit A - Supporting Materials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92"/>
  <sheetViews>
    <sheetView showGridLines="0" zoomScaleNormal="100" workbookViewId="0">
      <selection activeCell="N9" sqref="N9"/>
    </sheetView>
  </sheetViews>
  <sheetFormatPr defaultColWidth="7.85546875" defaultRowHeight="12.75" outlineLevelRow="1" x14ac:dyDescent="0.2"/>
  <cols>
    <col min="1" max="1" width="4" style="45" customWidth="1"/>
    <col min="2" max="2" width="13.42578125" style="46" customWidth="1"/>
    <col min="3" max="3" width="9" style="46" customWidth="1"/>
    <col min="4" max="4" width="14.7109375" style="47" customWidth="1"/>
    <col min="5" max="5" width="15" style="47" customWidth="1"/>
    <col min="6" max="7" width="13.42578125" style="47" customWidth="1"/>
    <col min="8" max="9" width="16.7109375" style="47" customWidth="1"/>
    <col min="10" max="11" width="13.42578125" style="47" hidden="1" customWidth="1"/>
    <col min="12" max="12" width="14.28515625" style="46" customWidth="1"/>
    <col min="13" max="20" width="13.42578125" style="46" customWidth="1"/>
    <col min="21" max="16384" width="7.85546875" style="46"/>
  </cols>
  <sheetData>
    <row r="1" spans="1:12" x14ac:dyDescent="0.2">
      <c r="B1" s="46" t="s">
        <v>115</v>
      </c>
      <c r="D1" s="47" t="s">
        <v>116</v>
      </c>
    </row>
    <row r="2" spans="1:12" x14ac:dyDescent="0.2">
      <c r="B2" s="46" t="s">
        <v>117</v>
      </c>
      <c r="D2" s="47" t="s">
        <v>60</v>
      </c>
    </row>
    <row r="3" spans="1:12" x14ac:dyDescent="0.2">
      <c r="B3" s="46" t="s">
        <v>118</v>
      </c>
      <c r="D3" s="48" t="s">
        <v>149</v>
      </c>
    </row>
    <row r="4" spans="1:12" x14ac:dyDescent="0.2">
      <c r="B4" s="46" t="s">
        <v>120</v>
      </c>
      <c r="D4" s="49">
        <v>191430</v>
      </c>
      <c r="E4" s="50"/>
      <c r="F4" s="50"/>
      <c r="G4" s="50"/>
      <c r="H4" s="50"/>
      <c r="I4" s="50"/>
      <c r="J4" s="50"/>
      <c r="K4" s="50"/>
      <c r="L4" s="51"/>
    </row>
    <row r="5" spans="1:12" x14ac:dyDescent="0.2">
      <c r="D5" s="51" t="s">
        <v>121</v>
      </c>
      <c r="E5" s="50"/>
      <c r="F5" s="50"/>
      <c r="G5" s="50"/>
      <c r="H5" s="50"/>
      <c r="I5" s="50"/>
      <c r="J5" s="50"/>
      <c r="K5" s="50"/>
      <c r="L5" s="51"/>
    </row>
    <row r="6" spans="1:12" x14ac:dyDescent="0.2">
      <c r="D6" s="51" t="s">
        <v>122</v>
      </c>
      <c r="E6" s="50"/>
      <c r="F6" s="50"/>
      <c r="G6" s="50"/>
      <c r="H6" s="50"/>
      <c r="I6" s="50"/>
      <c r="J6" s="50"/>
      <c r="K6" s="50"/>
      <c r="L6" s="51"/>
    </row>
    <row r="7" spans="1:12" x14ac:dyDescent="0.2">
      <c r="D7" s="50"/>
      <c r="E7" s="50"/>
      <c r="F7" s="50"/>
      <c r="G7" s="50"/>
      <c r="H7" s="50"/>
      <c r="I7" s="50"/>
      <c r="J7" s="50"/>
      <c r="K7" s="50"/>
      <c r="L7" s="51"/>
    </row>
    <row r="8" spans="1:12" x14ac:dyDescent="0.2">
      <c r="A8" s="52">
        <v>1</v>
      </c>
      <c r="B8" s="46" t="s">
        <v>123</v>
      </c>
      <c r="D8" s="50"/>
      <c r="E8" s="50"/>
      <c r="F8" s="50"/>
      <c r="G8" s="53"/>
      <c r="H8" s="50"/>
      <c r="I8" s="50"/>
      <c r="J8" s="50"/>
      <c r="K8" s="50"/>
      <c r="L8" s="51"/>
    </row>
    <row r="9" spans="1:12" x14ac:dyDescent="0.2">
      <c r="A9" s="52">
        <v>2</v>
      </c>
      <c r="D9" s="50"/>
      <c r="E9" s="50"/>
      <c r="F9" s="50"/>
      <c r="G9" s="53"/>
      <c r="H9" s="50"/>
      <c r="I9" s="50"/>
      <c r="J9" s="50"/>
      <c r="K9" s="50"/>
      <c r="L9" s="51"/>
    </row>
    <row r="10" spans="1:12" x14ac:dyDescent="0.2">
      <c r="A10" s="52">
        <v>3</v>
      </c>
      <c r="B10" s="54"/>
      <c r="C10" s="54"/>
      <c r="D10" s="53"/>
      <c r="E10" s="53"/>
      <c r="F10" s="53"/>
      <c r="G10" s="53"/>
      <c r="H10" s="53"/>
      <c r="I10" s="53"/>
      <c r="J10" s="50"/>
      <c r="K10" s="50"/>
      <c r="L10" s="51"/>
    </row>
    <row r="11" spans="1:12" x14ac:dyDescent="0.2">
      <c r="A11" s="52">
        <v>4</v>
      </c>
      <c r="B11" s="55" t="s">
        <v>124</v>
      </c>
      <c r="C11" s="55" t="s">
        <v>125</v>
      </c>
      <c r="D11" s="56" t="s">
        <v>126</v>
      </c>
      <c r="E11" s="56" t="s">
        <v>127</v>
      </c>
      <c r="F11" s="56" t="s">
        <v>128</v>
      </c>
      <c r="G11" s="56" t="s">
        <v>92</v>
      </c>
      <c r="H11" s="56" t="s">
        <v>101</v>
      </c>
      <c r="I11" s="56" t="s">
        <v>95</v>
      </c>
      <c r="J11" s="50"/>
      <c r="K11" s="50"/>
      <c r="L11" s="51"/>
    </row>
    <row r="12" spans="1:12" x14ac:dyDescent="0.2">
      <c r="A12" s="52">
        <v>5</v>
      </c>
      <c r="B12" s="54" t="s">
        <v>129</v>
      </c>
      <c r="C12" s="54" t="s">
        <v>130</v>
      </c>
      <c r="D12" s="53" t="s">
        <v>131</v>
      </c>
      <c r="E12" s="53" t="s">
        <v>132</v>
      </c>
      <c r="F12" s="57" t="s">
        <v>133</v>
      </c>
      <c r="G12" s="57" t="s">
        <v>134</v>
      </c>
      <c r="H12" s="57" t="s">
        <v>135</v>
      </c>
      <c r="I12" s="57" t="s">
        <v>136</v>
      </c>
      <c r="J12" s="53"/>
      <c r="K12" s="50"/>
      <c r="L12" s="51"/>
    </row>
    <row r="13" spans="1:12" x14ac:dyDescent="0.2">
      <c r="A13" s="52">
        <v>6</v>
      </c>
      <c r="D13" s="50"/>
      <c r="E13" s="50"/>
      <c r="F13" s="50"/>
      <c r="G13" s="53"/>
      <c r="H13" s="50"/>
      <c r="I13" s="50"/>
      <c r="J13" s="50"/>
      <c r="K13" s="50"/>
      <c r="L13" s="51"/>
    </row>
    <row r="14" spans="1:12" x14ac:dyDescent="0.2">
      <c r="A14" s="52">
        <v>7</v>
      </c>
      <c r="B14" s="58" t="s">
        <v>137</v>
      </c>
      <c r="D14" s="50"/>
      <c r="E14" s="50"/>
      <c r="F14" s="50"/>
      <c r="G14" s="50"/>
      <c r="H14" s="50"/>
      <c r="I14" s="50"/>
      <c r="J14" s="50"/>
      <c r="K14" s="50"/>
      <c r="L14" s="51"/>
    </row>
    <row r="15" spans="1:12" hidden="1" outlineLevel="1" x14ac:dyDescent="0.2">
      <c r="A15" s="52">
        <v>8</v>
      </c>
      <c r="B15" s="59">
        <v>39021</v>
      </c>
      <c r="D15" s="50"/>
      <c r="E15" s="50"/>
      <c r="F15" s="50"/>
      <c r="G15" s="60"/>
      <c r="H15" s="50"/>
      <c r="I15" s="50">
        <v>6815.73</v>
      </c>
      <c r="J15" s="50"/>
      <c r="K15" s="50"/>
      <c r="L15" s="51"/>
    </row>
    <row r="16" spans="1:12" hidden="1" outlineLevel="1" x14ac:dyDescent="0.2">
      <c r="A16" s="52">
        <v>9</v>
      </c>
      <c r="B16" s="59">
        <v>39051</v>
      </c>
      <c r="D16" s="50">
        <v>-155570.91</v>
      </c>
      <c r="E16" s="50">
        <v>-6815.73</v>
      </c>
      <c r="F16" s="50"/>
      <c r="G16" s="60">
        <v>-502</v>
      </c>
      <c r="H16" s="50">
        <v>-162888.64000000001</v>
      </c>
      <c r="I16" s="60">
        <v>-156072.91</v>
      </c>
      <c r="J16" s="50"/>
      <c r="K16" s="50"/>
      <c r="L16" s="51"/>
    </row>
    <row r="17" spans="1:12" hidden="1" outlineLevel="1" x14ac:dyDescent="0.2">
      <c r="A17" s="52">
        <v>10</v>
      </c>
      <c r="B17" s="59">
        <v>39082</v>
      </c>
      <c r="D17" s="50">
        <v>63545.120000000003</v>
      </c>
      <c r="E17" s="50"/>
      <c r="F17" s="50"/>
      <c r="G17" s="60">
        <v>-802</v>
      </c>
      <c r="H17" s="50">
        <v>62743.12</v>
      </c>
      <c r="I17" s="60">
        <v>-93329.790000000008</v>
      </c>
      <c r="J17" s="50"/>
      <c r="K17" s="50"/>
      <c r="L17" s="51"/>
    </row>
    <row r="18" spans="1:12" hidden="1" outlineLevel="1" x14ac:dyDescent="0.2">
      <c r="A18" s="52">
        <v>11</v>
      </c>
      <c r="B18" s="59">
        <v>39113</v>
      </c>
      <c r="D18" s="50">
        <v>108095.83</v>
      </c>
      <c r="E18" s="50"/>
      <c r="F18" s="50"/>
      <c r="G18" s="60">
        <v>-267</v>
      </c>
      <c r="H18" s="50">
        <v>107828.83</v>
      </c>
      <c r="I18" s="60">
        <v>14499.039999999994</v>
      </c>
      <c r="J18" s="50"/>
      <c r="K18" s="50"/>
      <c r="L18" s="51"/>
    </row>
    <row r="19" spans="1:12" hidden="1" outlineLevel="1" x14ac:dyDescent="0.2">
      <c r="A19" s="52">
        <v>12</v>
      </c>
      <c r="B19" s="59">
        <v>39141</v>
      </c>
      <c r="D19" s="50">
        <v>117337.56</v>
      </c>
      <c r="E19" s="50"/>
      <c r="F19" s="50"/>
      <c r="G19" s="60">
        <v>498</v>
      </c>
      <c r="H19" s="50">
        <v>117835.56</v>
      </c>
      <c r="I19" s="60">
        <v>132334.59999999998</v>
      </c>
      <c r="J19" s="50"/>
      <c r="K19" s="50"/>
      <c r="L19" s="51"/>
    </row>
    <row r="20" spans="1:12" hidden="1" outlineLevel="1" x14ac:dyDescent="0.2">
      <c r="A20" s="52">
        <v>13</v>
      </c>
      <c r="B20" s="59">
        <v>39172</v>
      </c>
      <c r="D20" s="50">
        <v>116842.97</v>
      </c>
      <c r="E20" s="50"/>
      <c r="F20" s="50"/>
      <c r="G20" s="60">
        <v>1299</v>
      </c>
      <c r="H20" s="50">
        <v>118141.97</v>
      </c>
      <c r="I20" s="60">
        <v>250476.56999999998</v>
      </c>
      <c r="J20" s="50"/>
      <c r="K20" s="50"/>
      <c r="L20" s="51"/>
    </row>
    <row r="21" spans="1:12" hidden="1" outlineLevel="1" x14ac:dyDescent="0.2">
      <c r="A21" s="52">
        <v>14</v>
      </c>
      <c r="B21" s="59">
        <v>39202</v>
      </c>
      <c r="D21" s="50">
        <v>71590.210000000006</v>
      </c>
      <c r="E21" s="50"/>
      <c r="F21" s="50"/>
      <c r="G21" s="60">
        <v>2202</v>
      </c>
      <c r="H21" s="50">
        <v>73792.210000000006</v>
      </c>
      <c r="I21" s="60">
        <v>324268.77999999997</v>
      </c>
      <c r="J21" s="50"/>
      <c r="K21" s="50"/>
      <c r="L21" s="51"/>
    </row>
    <row r="22" spans="1:12" hidden="1" outlineLevel="1" x14ac:dyDescent="0.2">
      <c r="A22" s="52">
        <v>15</v>
      </c>
      <c r="B22" s="59">
        <v>39233</v>
      </c>
      <c r="D22" s="50">
        <v>77426.73</v>
      </c>
      <c r="E22" s="50"/>
      <c r="F22" s="50"/>
      <c r="G22" s="60">
        <v>2477</v>
      </c>
      <c r="H22" s="50">
        <v>79903.73</v>
      </c>
      <c r="I22" s="60">
        <v>404172.50999999995</v>
      </c>
      <c r="J22" s="50"/>
      <c r="K22" s="50"/>
      <c r="L22" s="51"/>
    </row>
    <row r="23" spans="1:12" hidden="1" outlineLevel="1" x14ac:dyDescent="0.2">
      <c r="A23" s="52">
        <v>16</v>
      </c>
      <c r="B23" s="59">
        <v>39263</v>
      </c>
      <c r="D23" s="50">
        <v>67461.16</v>
      </c>
      <c r="E23" s="50"/>
      <c r="F23" s="50"/>
      <c r="G23" s="60">
        <v>3002</v>
      </c>
      <c r="H23" s="50">
        <v>70463.16</v>
      </c>
      <c r="I23" s="60">
        <v>474635.66999999993</v>
      </c>
      <c r="J23" s="60"/>
      <c r="K23" s="50"/>
      <c r="L23" s="51"/>
    </row>
    <row r="24" spans="1:12" hidden="1" outlineLevel="1" x14ac:dyDescent="0.2">
      <c r="A24" s="52">
        <v>17</v>
      </c>
      <c r="B24" s="59">
        <v>39294</v>
      </c>
      <c r="C24" s="46" t="s">
        <v>150</v>
      </c>
      <c r="D24" s="50">
        <v>63572.3</v>
      </c>
      <c r="E24" s="50">
        <v>-158792.81</v>
      </c>
      <c r="F24" s="50"/>
      <c r="G24" s="60">
        <v>-2696.04</v>
      </c>
      <c r="H24" s="50">
        <v>-97916.549999999988</v>
      </c>
      <c r="I24" s="60">
        <v>376719.11999999994</v>
      </c>
      <c r="J24" s="50"/>
      <c r="K24" s="50"/>
      <c r="L24" s="51"/>
    </row>
    <row r="25" spans="1:12" hidden="1" outlineLevel="1" x14ac:dyDescent="0.2">
      <c r="A25" s="52">
        <v>18</v>
      </c>
      <c r="B25" s="59">
        <v>39324</v>
      </c>
      <c r="D25" s="50">
        <v>63578.17</v>
      </c>
      <c r="E25" s="50"/>
      <c r="F25" s="50"/>
      <c r="G25" s="60">
        <v>3839</v>
      </c>
      <c r="H25" s="50">
        <v>67417.17</v>
      </c>
      <c r="I25" s="60">
        <v>444136.28999999992</v>
      </c>
      <c r="J25" s="50"/>
      <c r="K25" s="50"/>
      <c r="L25" s="51"/>
    </row>
    <row r="26" spans="1:12" hidden="1" outlineLevel="1" x14ac:dyDescent="0.2">
      <c r="A26" s="52">
        <v>19</v>
      </c>
      <c r="B26" s="59">
        <v>39354</v>
      </c>
      <c r="D26" s="50">
        <v>65055.92</v>
      </c>
      <c r="E26" s="50"/>
      <c r="F26" s="50"/>
      <c r="G26" s="60">
        <v>1441</v>
      </c>
      <c r="H26" s="50">
        <v>66496.92</v>
      </c>
      <c r="I26" s="60">
        <v>510633.2099999999</v>
      </c>
      <c r="J26" s="50"/>
      <c r="K26" s="50"/>
      <c r="L26" s="51"/>
    </row>
    <row r="27" spans="1:12" hidden="1" outlineLevel="1" x14ac:dyDescent="0.2">
      <c r="A27" s="52">
        <v>20</v>
      </c>
      <c r="B27" s="59">
        <v>39385</v>
      </c>
      <c r="D27" s="61">
        <v>116135.34</v>
      </c>
      <c r="E27" s="61"/>
      <c r="F27" s="61"/>
      <c r="G27" s="62">
        <v>4027</v>
      </c>
      <c r="H27" s="61">
        <v>120162.34</v>
      </c>
      <c r="I27" s="60">
        <v>630795.54999999993</v>
      </c>
      <c r="J27" s="50"/>
      <c r="K27" s="50"/>
      <c r="L27" s="51"/>
    </row>
    <row r="28" spans="1:12" hidden="1" outlineLevel="1" x14ac:dyDescent="0.2">
      <c r="A28" s="52">
        <v>21</v>
      </c>
      <c r="B28" s="59">
        <v>39415</v>
      </c>
      <c r="C28" s="46" t="s">
        <v>151</v>
      </c>
      <c r="D28" s="61">
        <v>-20724.490000000002</v>
      </c>
      <c r="E28" s="61">
        <v>-630795.54999999993</v>
      </c>
      <c r="F28" s="61"/>
      <c r="G28" s="62">
        <v>-71.239999999999995</v>
      </c>
      <c r="H28" s="61">
        <v>-651591.27999999991</v>
      </c>
      <c r="I28" s="60">
        <v>-20795.729999999981</v>
      </c>
      <c r="J28" s="50"/>
      <c r="K28" s="50"/>
      <c r="L28" s="51"/>
    </row>
    <row r="29" spans="1:12" hidden="1" outlineLevel="1" x14ac:dyDescent="0.2">
      <c r="A29" s="52">
        <v>22</v>
      </c>
      <c r="B29" s="59">
        <v>39446</v>
      </c>
      <c r="D29" s="61">
        <v>-3123.86</v>
      </c>
      <c r="E29" s="61"/>
      <c r="F29" s="61"/>
      <c r="G29" s="62">
        <v>-153.71</v>
      </c>
      <c r="H29" s="61">
        <v>-3277.57</v>
      </c>
      <c r="I29" s="60">
        <v>-24073.299999999981</v>
      </c>
      <c r="J29" s="50"/>
      <c r="K29" s="50"/>
      <c r="L29" s="51"/>
    </row>
    <row r="30" spans="1:12" hidden="1" outlineLevel="1" x14ac:dyDescent="0.2">
      <c r="A30" s="52">
        <v>23</v>
      </c>
      <c r="B30" s="59">
        <v>39477</v>
      </c>
      <c r="D30" s="50">
        <v>15496.29</v>
      </c>
      <c r="E30" s="50"/>
      <c r="F30" s="50"/>
      <c r="G30" s="62">
        <v>-26</v>
      </c>
      <c r="H30" s="61">
        <v>15470.29</v>
      </c>
      <c r="I30" s="60">
        <v>-8603.0099999999802</v>
      </c>
      <c r="J30" s="50"/>
      <c r="K30" s="50"/>
      <c r="L30" s="51"/>
    </row>
    <row r="31" spans="1:12" hidden="1" outlineLevel="1" x14ac:dyDescent="0.2">
      <c r="A31" s="52">
        <v>24</v>
      </c>
      <c r="B31" s="59">
        <v>39506</v>
      </c>
      <c r="D31" s="50">
        <v>42494.54</v>
      </c>
      <c r="E31" s="50"/>
      <c r="F31" s="50"/>
      <c r="G31" s="62">
        <v>87</v>
      </c>
      <c r="H31" s="61">
        <v>42581.54</v>
      </c>
      <c r="I31" s="60">
        <v>33978.530000000021</v>
      </c>
      <c r="J31" s="50"/>
      <c r="K31" s="50"/>
      <c r="L31" s="51"/>
    </row>
    <row r="32" spans="1:12" hidden="1" outlineLevel="1" x14ac:dyDescent="0.2">
      <c r="A32" s="52">
        <v>25</v>
      </c>
      <c r="B32" s="59">
        <v>39537</v>
      </c>
      <c r="D32" s="50">
        <v>-138046.02000000002</v>
      </c>
      <c r="E32" s="60"/>
      <c r="F32" s="60"/>
      <c r="G32" s="62">
        <v>-181</v>
      </c>
      <c r="H32" s="61">
        <v>-138227.02000000002</v>
      </c>
      <c r="I32" s="60">
        <v>-104248.48999999999</v>
      </c>
      <c r="J32" s="50"/>
      <c r="K32" s="50"/>
      <c r="L32" s="51"/>
    </row>
    <row r="33" spans="1:12" hidden="1" outlineLevel="1" x14ac:dyDescent="0.2">
      <c r="A33" s="52">
        <v>26</v>
      </c>
      <c r="B33" s="59">
        <v>39567</v>
      </c>
      <c r="D33" s="50">
        <v>-3281.7</v>
      </c>
      <c r="E33" s="50"/>
      <c r="F33" s="50"/>
      <c r="G33" s="62">
        <v>-584</v>
      </c>
      <c r="H33" s="61">
        <v>-3865.7</v>
      </c>
      <c r="I33" s="60">
        <v>-108114.18999999999</v>
      </c>
      <c r="J33" s="50"/>
      <c r="K33" s="50"/>
      <c r="L33" s="51"/>
    </row>
    <row r="34" spans="1:12" hidden="1" outlineLevel="1" x14ac:dyDescent="0.2">
      <c r="A34" s="52">
        <v>27</v>
      </c>
      <c r="B34" s="59">
        <v>39598</v>
      </c>
      <c r="D34" s="50">
        <v>4581.09</v>
      </c>
      <c r="E34" s="50"/>
      <c r="F34" s="50"/>
      <c r="G34" s="62">
        <v>-597.02</v>
      </c>
      <c r="H34" s="61">
        <v>3984.07</v>
      </c>
      <c r="I34" s="60">
        <v>-104130.11999999998</v>
      </c>
      <c r="J34" s="50"/>
      <c r="K34" s="50"/>
      <c r="L34" s="51"/>
    </row>
    <row r="35" spans="1:12" hidden="1" outlineLevel="1" x14ac:dyDescent="0.2">
      <c r="A35" s="52">
        <v>28</v>
      </c>
      <c r="B35" s="59">
        <v>39628</v>
      </c>
      <c r="D35" s="50">
        <v>-9432.5</v>
      </c>
      <c r="E35" s="50"/>
      <c r="F35" s="50"/>
      <c r="G35" s="62">
        <v>-588</v>
      </c>
      <c r="H35" s="61">
        <v>-10020.5</v>
      </c>
      <c r="I35" s="60">
        <v>-114150.61999999998</v>
      </c>
      <c r="J35" s="50"/>
      <c r="K35" s="50"/>
      <c r="L35" s="51"/>
    </row>
    <row r="36" spans="1:12" hidden="1" outlineLevel="1" x14ac:dyDescent="0.2">
      <c r="A36" s="52">
        <v>29</v>
      </c>
      <c r="B36" s="59">
        <v>39659</v>
      </c>
      <c r="D36" s="50">
        <v>-6430.84</v>
      </c>
      <c r="E36" s="50"/>
      <c r="F36" s="50"/>
      <c r="G36" s="62">
        <v>-518.37</v>
      </c>
      <c r="H36" s="61">
        <v>-6949.21</v>
      </c>
      <c r="I36" s="60">
        <v>-121099.82999999999</v>
      </c>
      <c r="J36" s="50"/>
      <c r="K36" s="50"/>
      <c r="L36" s="51"/>
    </row>
    <row r="37" spans="1:12" hidden="1" outlineLevel="1" x14ac:dyDescent="0.2">
      <c r="A37" s="52">
        <v>30</v>
      </c>
      <c r="B37" s="59">
        <v>39689</v>
      </c>
      <c r="D37" s="50">
        <v>-16761.12</v>
      </c>
      <c r="E37" s="50"/>
      <c r="F37" s="50"/>
      <c r="G37" s="62">
        <v>-571.87</v>
      </c>
      <c r="H37" s="61">
        <v>-17332.989999999998</v>
      </c>
      <c r="I37" s="60">
        <v>-138432.81999999998</v>
      </c>
      <c r="J37" s="50"/>
      <c r="K37" s="50"/>
      <c r="L37" s="51"/>
    </row>
    <row r="38" spans="1:12" hidden="1" outlineLevel="1" x14ac:dyDescent="0.2">
      <c r="A38" s="52">
        <v>31</v>
      </c>
      <c r="B38" s="59">
        <v>39719</v>
      </c>
      <c r="D38" s="50">
        <v>-6251.87</v>
      </c>
      <c r="E38" s="105"/>
      <c r="F38" s="105"/>
      <c r="G38" s="62">
        <v>-625.22</v>
      </c>
      <c r="H38" s="61">
        <v>-6877.09</v>
      </c>
      <c r="I38" s="60">
        <v>-145309.90999999997</v>
      </c>
      <c r="J38" s="50"/>
      <c r="K38" s="50"/>
      <c r="L38" s="51"/>
    </row>
    <row r="39" spans="1:12" hidden="1" outlineLevel="1" x14ac:dyDescent="0.2">
      <c r="A39" s="52">
        <v>32</v>
      </c>
      <c r="B39" s="59">
        <v>39750</v>
      </c>
      <c r="D39" s="61">
        <v>-34112.410000000003</v>
      </c>
      <c r="E39" s="50"/>
      <c r="F39" s="50"/>
      <c r="G39" s="62">
        <v>-676.53</v>
      </c>
      <c r="H39" s="61">
        <v>-34788.94</v>
      </c>
      <c r="I39" s="60">
        <v>-180098.84999999998</v>
      </c>
      <c r="J39" s="50"/>
      <c r="K39" s="50"/>
      <c r="L39" s="51"/>
    </row>
    <row r="40" spans="1:12" hidden="1" outlineLevel="1" x14ac:dyDescent="0.2">
      <c r="A40" s="52">
        <v>33</v>
      </c>
      <c r="B40" s="59">
        <v>39780</v>
      </c>
      <c r="D40" s="61">
        <v>22655.35</v>
      </c>
      <c r="E40" s="61">
        <v>155793</v>
      </c>
      <c r="F40" s="61"/>
      <c r="G40" s="62">
        <v>-54.08</v>
      </c>
      <c r="H40" s="61">
        <v>178394.27000000002</v>
      </c>
      <c r="I40" s="60">
        <v>-1704.5799999999581</v>
      </c>
      <c r="J40" s="50"/>
      <c r="K40" s="50"/>
      <c r="L40" s="51"/>
    </row>
    <row r="41" spans="1:12" hidden="1" outlineLevel="1" x14ac:dyDescent="0.2">
      <c r="A41" s="52">
        <v>34</v>
      </c>
      <c r="B41" s="59">
        <v>39811</v>
      </c>
      <c r="D41" s="61">
        <v>-59981.33</v>
      </c>
      <c r="E41" s="50"/>
      <c r="F41" s="50"/>
      <c r="G41" s="62">
        <v>-132.06</v>
      </c>
      <c r="H41" s="61">
        <v>-60113.39</v>
      </c>
      <c r="I41" s="60">
        <v>-61817.969999999958</v>
      </c>
      <c r="J41" s="50"/>
      <c r="K41" s="50"/>
      <c r="L41" s="51"/>
    </row>
    <row r="42" spans="1:12" hidden="1" outlineLevel="1" x14ac:dyDescent="0.2">
      <c r="A42" s="52">
        <v>35</v>
      </c>
      <c r="B42" s="59">
        <v>39842</v>
      </c>
      <c r="D42" s="61">
        <v>-54704</v>
      </c>
      <c r="E42" s="50"/>
      <c r="F42" s="50"/>
      <c r="G42" s="62">
        <v>-335.87</v>
      </c>
      <c r="H42" s="61">
        <v>-55039.87</v>
      </c>
      <c r="I42" s="60">
        <v>-116857.83999999997</v>
      </c>
      <c r="J42" s="50"/>
      <c r="K42" s="50"/>
      <c r="L42" s="51"/>
    </row>
    <row r="43" spans="1:12" hidden="1" outlineLevel="1" x14ac:dyDescent="0.2">
      <c r="A43" s="52">
        <v>36</v>
      </c>
      <c r="B43" s="59">
        <v>39870</v>
      </c>
      <c r="D43" s="61">
        <v>-25572.3</v>
      </c>
      <c r="E43" s="50"/>
      <c r="F43" s="50"/>
      <c r="G43" s="62">
        <v>-488.33</v>
      </c>
      <c r="H43" s="61">
        <v>-26060.63</v>
      </c>
      <c r="I43" s="60">
        <v>-142918.46999999997</v>
      </c>
      <c r="J43" s="50"/>
      <c r="K43" s="50"/>
      <c r="L43" s="51"/>
    </row>
    <row r="44" spans="1:12" hidden="1" outlineLevel="1" x14ac:dyDescent="0.2">
      <c r="A44" s="52">
        <v>37</v>
      </c>
      <c r="B44" s="59">
        <v>39901</v>
      </c>
      <c r="D44" s="50">
        <v>-30417.45</v>
      </c>
      <c r="E44" s="105"/>
      <c r="F44" s="105"/>
      <c r="G44" s="62">
        <v>-595.61</v>
      </c>
      <c r="H44" s="61">
        <v>-31013.06</v>
      </c>
      <c r="I44" s="60">
        <v>-173931.52999999997</v>
      </c>
      <c r="J44" s="50"/>
      <c r="K44" s="50"/>
      <c r="L44" s="51"/>
    </row>
    <row r="45" spans="1:12" hidden="1" outlineLevel="1" x14ac:dyDescent="0.2">
      <c r="A45" s="52">
        <v>38</v>
      </c>
      <c r="B45" s="59">
        <v>39931</v>
      </c>
      <c r="D45" s="50">
        <v>63779.29</v>
      </c>
      <c r="E45" s="105">
        <v>-2012245.2499999998</v>
      </c>
      <c r="F45" s="105"/>
      <c r="G45" s="62">
        <v>-3224</v>
      </c>
      <c r="H45" s="61">
        <v>-1951689.9599999997</v>
      </c>
      <c r="I45" s="60">
        <v>-2125621.4899999998</v>
      </c>
      <c r="J45" s="50"/>
      <c r="K45" s="50"/>
      <c r="L45" s="51"/>
    </row>
    <row r="46" spans="1:12" hidden="1" outlineLevel="1" x14ac:dyDescent="0.2">
      <c r="A46" s="52">
        <v>39</v>
      </c>
      <c r="B46" s="59">
        <v>39962</v>
      </c>
      <c r="D46" s="50">
        <v>256227.69</v>
      </c>
      <c r="E46" s="105"/>
      <c r="F46" s="105"/>
      <c r="G46" s="62">
        <v>-5609.67</v>
      </c>
      <c r="H46" s="61">
        <v>250618.02</v>
      </c>
      <c r="I46" s="60">
        <v>-1875003.4699999997</v>
      </c>
      <c r="J46" s="50"/>
      <c r="K46" s="50"/>
      <c r="L46" s="51"/>
    </row>
    <row r="47" spans="1:12" hidden="1" outlineLevel="1" x14ac:dyDescent="0.2">
      <c r="A47" s="52">
        <v>40</v>
      </c>
      <c r="B47" s="59">
        <v>39992</v>
      </c>
      <c r="D47" s="50">
        <v>392566.01</v>
      </c>
      <c r="E47" s="105"/>
      <c r="F47" s="105"/>
      <c r="G47" s="62">
        <v>-4714.41</v>
      </c>
      <c r="H47" s="61">
        <v>387851.60000000003</v>
      </c>
      <c r="I47" s="60">
        <v>-1487151.8699999996</v>
      </c>
      <c r="J47" s="50">
        <v>-1487151.46</v>
      </c>
      <c r="K47" s="50">
        <v>-0.40999999968335032</v>
      </c>
      <c r="L47" s="51"/>
    </row>
    <row r="48" spans="1:12" hidden="1" outlineLevel="1" x14ac:dyDescent="0.2">
      <c r="A48" s="52">
        <v>41</v>
      </c>
      <c r="B48" s="59">
        <v>40023</v>
      </c>
      <c r="D48" s="50">
        <v>404074.44</v>
      </c>
      <c r="E48" s="105"/>
      <c r="F48" s="105"/>
      <c r="G48" s="62">
        <v>-6312</v>
      </c>
      <c r="H48" s="61">
        <v>397762.44</v>
      </c>
      <c r="I48" s="60">
        <v>-1089389.4299999997</v>
      </c>
      <c r="J48" s="50">
        <v>-1089389.02</v>
      </c>
      <c r="K48" s="50">
        <v>-0.40999999968335032</v>
      </c>
      <c r="L48" s="51"/>
    </row>
    <row r="49" spans="1:12" hidden="1" outlineLevel="1" x14ac:dyDescent="0.2">
      <c r="A49" s="52">
        <v>42</v>
      </c>
      <c r="B49" s="59">
        <v>40053</v>
      </c>
      <c r="D49" s="50">
        <v>407122.28</v>
      </c>
      <c r="E49" s="105"/>
      <c r="F49" s="105"/>
      <c r="G49" s="62">
        <v>-2399.12</v>
      </c>
      <c r="H49" s="61">
        <v>404723.16000000003</v>
      </c>
      <c r="I49" s="60">
        <v>-684666.26999999967</v>
      </c>
      <c r="J49" s="50">
        <v>-684667.74</v>
      </c>
      <c r="K49" s="50">
        <v>1.4700000003213063</v>
      </c>
      <c r="L49" s="51"/>
    </row>
    <row r="50" spans="1:12" hidden="1" outlineLevel="1" x14ac:dyDescent="0.2">
      <c r="A50" s="52">
        <v>43</v>
      </c>
      <c r="B50" s="59">
        <v>40083</v>
      </c>
      <c r="D50" s="50">
        <v>371696.76</v>
      </c>
      <c r="E50" s="105"/>
      <c r="F50" s="105"/>
      <c r="G50" s="62">
        <v>-1350.97</v>
      </c>
      <c r="H50" s="61">
        <v>370345.79000000004</v>
      </c>
      <c r="I50" s="60">
        <v>-314320.47999999963</v>
      </c>
      <c r="J50" s="50">
        <v>-314323.98</v>
      </c>
      <c r="K50" s="50">
        <v>3.500000000349246</v>
      </c>
      <c r="L50" s="51"/>
    </row>
    <row r="51" spans="1:12" hidden="1" outlineLevel="1" x14ac:dyDescent="0.2">
      <c r="A51" s="52">
        <v>44</v>
      </c>
      <c r="B51" s="59">
        <v>40114</v>
      </c>
      <c r="D51" s="50">
        <v>149766.32999999999</v>
      </c>
      <c r="E51" s="105"/>
      <c r="F51" s="105"/>
      <c r="G51" s="62">
        <v>-648.48</v>
      </c>
      <c r="H51" s="61">
        <v>149117.84999999998</v>
      </c>
      <c r="I51" s="60">
        <v>-165202.62999999966</v>
      </c>
      <c r="J51" s="50">
        <v>-165613.65</v>
      </c>
      <c r="K51" s="50">
        <v>411.02000000033877</v>
      </c>
      <c r="L51" s="51"/>
    </row>
    <row r="52" spans="1:12" hidden="1" outlineLevel="1" x14ac:dyDescent="0.2">
      <c r="A52" s="52">
        <v>45</v>
      </c>
      <c r="B52" s="59">
        <v>40144</v>
      </c>
      <c r="D52" s="50">
        <v>-191851.15</v>
      </c>
      <c r="E52" s="105">
        <v>165202.62999999966</v>
      </c>
      <c r="F52" s="105"/>
      <c r="G52" s="62">
        <v>-259.8</v>
      </c>
      <c r="H52" s="61">
        <v>-26908.320000000338</v>
      </c>
      <c r="I52" s="60">
        <v>-192110.94999999998</v>
      </c>
      <c r="J52" s="50">
        <v>-192110.93</v>
      </c>
      <c r="K52" s="50">
        <v>-1.9999999989522621E-2</v>
      </c>
      <c r="L52" s="51"/>
    </row>
    <row r="53" spans="1:12" hidden="1" outlineLevel="1" x14ac:dyDescent="0.2">
      <c r="A53" s="52">
        <v>46</v>
      </c>
      <c r="B53" s="59">
        <v>40175</v>
      </c>
      <c r="D53" s="50">
        <v>-820038.64999999991</v>
      </c>
      <c r="E53" s="105"/>
      <c r="F53" s="105"/>
      <c r="G53" s="62">
        <v>-1630.77</v>
      </c>
      <c r="H53" s="61">
        <v>-821669.41999999993</v>
      </c>
      <c r="I53" s="60">
        <v>-1013780.3699999999</v>
      </c>
      <c r="J53" s="50">
        <v>-1013780.13</v>
      </c>
      <c r="K53" s="50">
        <v>-0.23999999987427145</v>
      </c>
      <c r="L53" s="51"/>
    </row>
    <row r="54" spans="1:12" hidden="1" outlineLevel="1" x14ac:dyDescent="0.2">
      <c r="A54" s="52">
        <v>47</v>
      </c>
      <c r="B54" s="59">
        <v>40206</v>
      </c>
      <c r="D54" s="50"/>
      <c r="E54" s="105"/>
      <c r="F54" s="105"/>
      <c r="G54" s="62"/>
      <c r="H54" s="61"/>
      <c r="I54" s="60"/>
      <c r="J54" s="50"/>
      <c r="K54" s="50"/>
      <c r="L54" s="51"/>
    </row>
    <row r="55" spans="1:12" hidden="1" outlineLevel="1" x14ac:dyDescent="0.2">
      <c r="A55" s="52">
        <v>48</v>
      </c>
      <c r="B55" s="59">
        <v>40206</v>
      </c>
      <c r="D55" s="50">
        <v>-287671.32</v>
      </c>
      <c r="E55" s="105"/>
      <c r="F55" s="105"/>
      <c r="G55" s="62">
        <v>-3135.21</v>
      </c>
      <c r="H55" s="61">
        <v>-290806.53000000003</v>
      </c>
      <c r="I55" s="60">
        <v>-1304586.8999999999</v>
      </c>
      <c r="J55" s="50">
        <v>-1304586.45</v>
      </c>
      <c r="K55" s="50">
        <v>-0.44999999995343387</v>
      </c>
      <c r="L55" s="51"/>
    </row>
    <row r="56" spans="1:12" hidden="1" outlineLevel="1" x14ac:dyDescent="0.2">
      <c r="A56" s="52">
        <v>49</v>
      </c>
      <c r="B56" s="59">
        <v>40234</v>
      </c>
      <c r="D56" s="50">
        <v>-157461.89000000001</v>
      </c>
      <c r="E56" s="105"/>
      <c r="F56" s="105"/>
      <c r="G56" s="62">
        <v>-3746.49</v>
      </c>
      <c r="H56" s="61">
        <v>-161208.38</v>
      </c>
      <c r="I56" s="60">
        <v>-1465795.2799999998</v>
      </c>
      <c r="J56" s="50">
        <v>-1465794.34</v>
      </c>
      <c r="K56" s="50">
        <v>-0.93999999971129</v>
      </c>
      <c r="L56" s="51"/>
    </row>
    <row r="57" spans="1:12" hidden="1" outlineLevel="1" x14ac:dyDescent="0.2">
      <c r="A57" s="52">
        <v>50</v>
      </c>
      <c r="B57" s="59">
        <v>40265</v>
      </c>
      <c r="D57" s="50">
        <v>-61789.33</v>
      </c>
      <c r="E57" s="105"/>
      <c r="F57" s="105"/>
      <c r="G57" s="62">
        <v>-4053.54</v>
      </c>
      <c r="H57" s="61">
        <v>-65842.87</v>
      </c>
      <c r="I57" s="60">
        <v>-1531638.15</v>
      </c>
      <c r="J57" s="50">
        <v>-1531637.67</v>
      </c>
      <c r="K57" s="50">
        <v>-0.47999999998137355</v>
      </c>
      <c r="L57" s="51"/>
    </row>
    <row r="58" spans="1:12" hidden="1" outlineLevel="1" x14ac:dyDescent="0.2">
      <c r="A58" s="52">
        <v>51</v>
      </c>
      <c r="B58" s="59">
        <v>40295</v>
      </c>
      <c r="D58" s="50">
        <v>60781.95</v>
      </c>
      <c r="E58" s="105"/>
      <c r="F58" s="105"/>
      <c r="G58" s="62">
        <v>-4065.88</v>
      </c>
      <c r="H58" s="61">
        <v>56716.07</v>
      </c>
      <c r="I58" s="60">
        <v>-1474922.0799999998</v>
      </c>
      <c r="J58" s="50">
        <v>-1474921.72</v>
      </c>
      <c r="K58" s="50">
        <v>-0.35999999986961484</v>
      </c>
      <c r="L58" s="51"/>
    </row>
    <row r="59" spans="1:12" hidden="1" outlineLevel="1" x14ac:dyDescent="0.2">
      <c r="A59" s="52">
        <v>52</v>
      </c>
      <c r="B59" s="59">
        <v>40326</v>
      </c>
      <c r="D59" s="50">
        <v>239346.47</v>
      </c>
      <c r="E59" s="105"/>
      <c r="F59" s="105"/>
      <c r="G59" s="62">
        <v>-3670.47</v>
      </c>
      <c r="H59" s="61">
        <v>235676</v>
      </c>
      <c r="I59" s="60">
        <v>-1239246.0799999998</v>
      </c>
      <c r="J59" s="50">
        <v>-1239245.25</v>
      </c>
      <c r="K59" s="50">
        <v>-0.82999999984167516</v>
      </c>
      <c r="L59" s="51"/>
    </row>
    <row r="60" spans="1:12" hidden="1" outlineLevel="1" x14ac:dyDescent="0.2">
      <c r="A60" s="52">
        <v>53</v>
      </c>
      <c r="B60" s="59">
        <v>40356</v>
      </c>
      <c r="D60" s="50">
        <v>370248.84</v>
      </c>
      <c r="E60" s="105"/>
      <c r="F60" s="105"/>
      <c r="G60" s="62">
        <v>-2854.91</v>
      </c>
      <c r="H60" s="61">
        <v>367393.93000000005</v>
      </c>
      <c r="I60" s="60">
        <v>-871852.14999999979</v>
      </c>
      <c r="J60" s="50">
        <v>-872666.41</v>
      </c>
      <c r="K60" s="50">
        <v>814.26000000024214</v>
      </c>
      <c r="L60" s="51"/>
    </row>
    <row r="61" spans="1:12" hidden="1" outlineLevel="1" x14ac:dyDescent="0.2">
      <c r="A61" s="52">
        <v>54</v>
      </c>
      <c r="B61" s="59">
        <v>40387</v>
      </c>
      <c r="D61" s="50">
        <v>450657.63</v>
      </c>
      <c r="E61" s="105"/>
      <c r="F61" s="105"/>
      <c r="G61" s="62">
        <v>-1751</v>
      </c>
      <c r="H61" s="61">
        <v>448906.63</v>
      </c>
      <c r="I61" s="60">
        <v>-422945.51999999979</v>
      </c>
      <c r="J61" s="50">
        <v>-425678.78</v>
      </c>
      <c r="K61" s="50">
        <v>2733.2600000002421</v>
      </c>
      <c r="L61" s="51"/>
    </row>
    <row r="62" spans="1:12" hidden="1" outlineLevel="1" x14ac:dyDescent="0.2">
      <c r="A62" s="52">
        <v>55</v>
      </c>
      <c r="B62" s="59">
        <v>40417</v>
      </c>
      <c r="D62" s="50">
        <v>446640.73</v>
      </c>
      <c r="E62" s="105"/>
      <c r="F62" s="105"/>
      <c r="G62" s="62">
        <v>-540.65</v>
      </c>
      <c r="H62" s="61">
        <v>446100.07999999996</v>
      </c>
      <c r="I62" s="60">
        <v>23154.560000000172</v>
      </c>
      <c r="J62" s="50"/>
      <c r="K62" s="50"/>
      <c r="L62" s="51"/>
    </row>
    <row r="63" spans="1:12" hidden="1" outlineLevel="1" x14ac:dyDescent="0.2">
      <c r="A63" s="52">
        <v>56</v>
      </c>
      <c r="B63" s="59">
        <v>40447</v>
      </c>
      <c r="D63" s="50">
        <v>430486.8</v>
      </c>
      <c r="E63" s="105"/>
      <c r="F63" s="105"/>
      <c r="G63" s="62">
        <v>645.66</v>
      </c>
      <c r="H63" s="61">
        <v>431132.45999999996</v>
      </c>
      <c r="I63" s="60">
        <v>454287.02000000014</v>
      </c>
      <c r="J63" s="50"/>
      <c r="K63" s="50"/>
      <c r="L63" s="51"/>
    </row>
    <row r="64" spans="1:12" hidden="1" outlineLevel="1" x14ac:dyDescent="0.2">
      <c r="A64" s="52">
        <v>57</v>
      </c>
      <c r="B64" s="59">
        <v>40478</v>
      </c>
      <c r="D64" s="50">
        <v>223797.3</v>
      </c>
      <c r="E64" s="105"/>
      <c r="F64" s="105"/>
      <c r="G64" s="62">
        <v>1533.42</v>
      </c>
      <c r="H64" s="61">
        <v>225330.72</v>
      </c>
      <c r="I64" s="60">
        <v>679617.74000000011</v>
      </c>
      <c r="J64" s="50"/>
      <c r="K64" s="50"/>
      <c r="L64" s="51"/>
    </row>
    <row r="65" spans="1:12" hidden="1" outlineLevel="1" x14ac:dyDescent="0.2">
      <c r="A65" s="52">
        <v>58</v>
      </c>
      <c r="B65" s="59">
        <v>40508</v>
      </c>
      <c r="D65" s="50">
        <v>-217305.37</v>
      </c>
      <c r="E65" s="105">
        <v>-679617.74000000011</v>
      </c>
      <c r="F65" s="105"/>
      <c r="G65" s="62">
        <v>-294</v>
      </c>
      <c r="H65" s="61">
        <v>-897217.1100000001</v>
      </c>
      <c r="I65" s="60">
        <v>-217599.37</v>
      </c>
      <c r="J65" s="50"/>
      <c r="K65" s="50"/>
      <c r="L65" s="51"/>
    </row>
    <row r="66" spans="1:12" hidden="1" outlineLevel="1" x14ac:dyDescent="0.2">
      <c r="A66" s="52">
        <v>59</v>
      </c>
      <c r="B66" s="59">
        <v>40539</v>
      </c>
      <c r="D66" s="50">
        <v>-474846.71</v>
      </c>
      <c r="E66" s="105"/>
      <c r="F66" s="105"/>
      <c r="G66" s="62">
        <v>-1232</v>
      </c>
      <c r="H66" s="61">
        <v>-476078.71</v>
      </c>
      <c r="I66" s="60">
        <v>-693678.08000000007</v>
      </c>
      <c r="J66" s="50"/>
      <c r="K66" s="50"/>
      <c r="L66" s="51"/>
    </row>
    <row r="67" spans="1:12" hidden="1" outlineLevel="1" x14ac:dyDescent="0.2">
      <c r="A67" s="52">
        <v>60</v>
      </c>
      <c r="B67" s="59">
        <v>40570</v>
      </c>
      <c r="D67" s="50">
        <v>-521327.98</v>
      </c>
      <c r="E67" s="105"/>
      <c r="F67" s="63">
        <v>3.2500000000000001E-2</v>
      </c>
      <c r="G67" s="62">
        <v>-2585</v>
      </c>
      <c r="H67" s="61">
        <v>-523912.94750000001</v>
      </c>
      <c r="I67" s="60">
        <v>-1217591.0275000001</v>
      </c>
      <c r="J67" s="50"/>
      <c r="K67" s="50"/>
      <c r="L67" s="51"/>
    </row>
    <row r="68" spans="1:12" hidden="1" outlineLevel="1" x14ac:dyDescent="0.2">
      <c r="A68" s="52">
        <v>61</v>
      </c>
      <c r="B68" s="59">
        <v>40598</v>
      </c>
      <c r="D68" s="50">
        <v>-460274.33</v>
      </c>
      <c r="E68" s="105"/>
      <c r="F68" s="63">
        <v>3.2500000000000001E-2</v>
      </c>
      <c r="G68" s="62">
        <v>-3921</v>
      </c>
      <c r="H68" s="61">
        <v>-464195.29750000004</v>
      </c>
      <c r="I68" s="60">
        <v>-1681786.3250000002</v>
      </c>
      <c r="J68" s="50">
        <v>-1465794.34</v>
      </c>
      <c r="K68" s="50">
        <v>-215991.9850000001</v>
      </c>
      <c r="L68" s="51"/>
    </row>
    <row r="69" spans="1:12" hidden="1" outlineLevel="1" x14ac:dyDescent="0.2">
      <c r="A69" s="52">
        <v>62</v>
      </c>
      <c r="B69" s="59">
        <v>40629</v>
      </c>
      <c r="D69" s="50">
        <v>-261705.06</v>
      </c>
      <c r="E69" s="105"/>
      <c r="F69" s="63">
        <v>3.2500000000000001E-2</v>
      </c>
      <c r="G69" s="62">
        <v>-4909</v>
      </c>
      <c r="H69" s="61">
        <v>-266614.02749999997</v>
      </c>
      <c r="I69" s="60">
        <v>-1948400.3525</v>
      </c>
      <c r="J69" s="50">
        <v>-1531637.67</v>
      </c>
      <c r="K69" s="50">
        <v>-416762.68250000011</v>
      </c>
      <c r="L69" s="51"/>
    </row>
    <row r="70" spans="1:12" hidden="1" outlineLevel="1" x14ac:dyDescent="0.2">
      <c r="A70" s="52">
        <v>63</v>
      </c>
      <c r="B70" s="59">
        <v>40659</v>
      </c>
      <c r="D70" s="50">
        <v>-62256.26</v>
      </c>
      <c r="E70" s="105"/>
      <c r="F70" s="63">
        <v>3.2500000000000001E-2</v>
      </c>
      <c r="G70" s="62">
        <v>-5361</v>
      </c>
      <c r="H70" s="61">
        <v>-67617.227500000008</v>
      </c>
      <c r="I70" s="60">
        <v>-2016017.58</v>
      </c>
      <c r="J70" s="50"/>
      <c r="K70" s="50"/>
      <c r="L70" s="51"/>
    </row>
    <row r="71" spans="1:12" hidden="1" outlineLevel="1" x14ac:dyDescent="0.2">
      <c r="A71" s="52">
        <v>64</v>
      </c>
      <c r="B71" s="59">
        <v>40690</v>
      </c>
      <c r="D71" s="50">
        <v>212614.84</v>
      </c>
      <c r="E71" s="105"/>
      <c r="F71" s="63">
        <v>3.2500000000000001E-2</v>
      </c>
      <c r="G71" s="62">
        <v>-5172</v>
      </c>
      <c r="H71" s="61">
        <v>207442.8725</v>
      </c>
      <c r="I71" s="60">
        <v>-1808574.7075</v>
      </c>
      <c r="J71" s="50"/>
      <c r="K71" s="50"/>
      <c r="L71" s="51"/>
    </row>
    <row r="72" spans="1:12" hidden="1" outlineLevel="1" x14ac:dyDescent="0.2">
      <c r="A72" s="52">
        <v>65</v>
      </c>
      <c r="B72" s="59">
        <v>40720</v>
      </c>
      <c r="D72" s="50">
        <v>450414.03</v>
      </c>
      <c r="E72" s="105"/>
      <c r="F72" s="63">
        <v>3.2500000000000001E-2</v>
      </c>
      <c r="G72" s="62">
        <v>-4288</v>
      </c>
      <c r="H72" s="61">
        <v>446126.0625</v>
      </c>
      <c r="I72" s="60">
        <v>-1362448.645</v>
      </c>
      <c r="J72" s="50"/>
      <c r="K72" s="50"/>
      <c r="L72" s="51"/>
    </row>
    <row r="73" spans="1:12" hidden="1" outlineLevel="1" x14ac:dyDescent="0.2">
      <c r="A73" s="52">
        <v>66</v>
      </c>
      <c r="B73" s="59">
        <v>40751</v>
      </c>
      <c r="D73" s="50">
        <v>491780.98</v>
      </c>
      <c r="E73" s="105"/>
      <c r="F73" s="63">
        <v>3.2500000000000001E-2</v>
      </c>
      <c r="G73" s="62">
        <v>-3024</v>
      </c>
      <c r="H73" s="61">
        <v>488757.01249999995</v>
      </c>
      <c r="I73" s="60">
        <v>-873691.63250000007</v>
      </c>
      <c r="J73" s="50"/>
      <c r="K73" s="50"/>
      <c r="L73" s="51"/>
    </row>
    <row r="74" spans="1:12" hidden="1" outlineLevel="1" x14ac:dyDescent="0.2">
      <c r="A74" s="52">
        <v>67</v>
      </c>
      <c r="B74" s="59">
        <v>40781</v>
      </c>
      <c r="D74" s="50">
        <v>510265.26</v>
      </c>
      <c r="E74" s="105"/>
      <c r="F74" s="63">
        <v>3.2500000000000001E-2</v>
      </c>
      <c r="G74" s="62">
        <v>-1675</v>
      </c>
      <c r="H74" s="61">
        <v>508590.29249999998</v>
      </c>
      <c r="I74" s="60">
        <v>-365101.34000000008</v>
      </c>
      <c r="J74" s="50"/>
      <c r="K74" s="50"/>
      <c r="L74" s="51"/>
    </row>
    <row r="75" spans="1:12" hidden="1" outlineLevel="1" x14ac:dyDescent="0.2">
      <c r="A75" s="52">
        <v>68</v>
      </c>
      <c r="B75" s="59">
        <v>40811</v>
      </c>
      <c r="D75" s="50">
        <v>479605.52</v>
      </c>
      <c r="E75" s="105"/>
      <c r="F75" s="63">
        <v>3.2500000000000001E-2</v>
      </c>
      <c r="G75" s="62">
        <v>-339</v>
      </c>
      <c r="H75" s="61">
        <v>479266.55249999999</v>
      </c>
      <c r="I75" s="60">
        <v>114165.21249999991</v>
      </c>
      <c r="J75" s="50"/>
      <c r="K75" s="50"/>
      <c r="L75" s="51"/>
    </row>
    <row r="76" spans="1:12" hidden="1" outlineLevel="1" x14ac:dyDescent="0.2">
      <c r="A76" s="52">
        <v>69</v>
      </c>
      <c r="B76" s="59">
        <v>40842</v>
      </c>
      <c r="C76" s="64">
        <v>1</v>
      </c>
      <c r="D76" s="50">
        <v>259700.63960599992</v>
      </c>
      <c r="E76" s="105">
        <v>23.68</v>
      </c>
      <c r="F76" s="63">
        <v>3.2500000000000001E-2</v>
      </c>
      <c r="G76" s="62">
        <v>661</v>
      </c>
      <c r="H76" s="61">
        <v>260385.35210599992</v>
      </c>
      <c r="I76" s="60">
        <v>374550.56460599985</v>
      </c>
      <c r="J76" s="50"/>
      <c r="K76" s="50"/>
      <c r="L76" s="51"/>
    </row>
    <row r="77" spans="1:12" hidden="1" outlineLevel="1" x14ac:dyDescent="0.2">
      <c r="A77" s="52">
        <v>70</v>
      </c>
      <c r="B77" s="59">
        <v>40872</v>
      </c>
      <c r="C77" s="64">
        <v>1</v>
      </c>
      <c r="D77" s="50">
        <v>-289411.29994799965</v>
      </c>
      <c r="E77" s="105">
        <v>-374550.56</v>
      </c>
      <c r="F77" s="63">
        <v>3.2500000000000001E-2</v>
      </c>
      <c r="G77" s="62">
        <v>-392</v>
      </c>
      <c r="H77" s="61">
        <v>-664353.85994799971</v>
      </c>
      <c r="I77" s="60">
        <v>-289803.29534199985</v>
      </c>
      <c r="J77" s="50"/>
      <c r="K77" s="50"/>
      <c r="L77" s="106"/>
    </row>
    <row r="78" spans="1:12" hidden="1" outlineLevel="1" x14ac:dyDescent="0.2">
      <c r="A78" s="52">
        <v>71</v>
      </c>
      <c r="B78" s="59">
        <v>40903</v>
      </c>
      <c r="D78" s="50">
        <v>-622541.16724699957</v>
      </c>
      <c r="E78" s="105"/>
      <c r="F78" s="63">
        <v>3.2500000000000001E-2</v>
      </c>
      <c r="G78" s="62">
        <v>-1628</v>
      </c>
      <c r="H78" s="61">
        <v>-624169.16724699957</v>
      </c>
      <c r="I78" s="60">
        <v>-913972.46258899942</v>
      </c>
      <c r="J78" s="50"/>
      <c r="K78" s="50"/>
      <c r="L78" s="51"/>
    </row>
    <row r="79" spans="1:12" hidden="1" outlineLevel="1" x14ac:dyDescent="0.2">
      <c r="A79" s="52">
        <v>72</v>
      </c>
      <c r="B79" s="59">
        <v>40934</v>
      </c>
      <c r="D79" s="50">
        <v>-661196.99291699962</v>
      </c>
      <c r="E79" s="105"/>
      <c r="F79" s="63">
        <v>3.2500000000000001E-2</v>
      </c>
      <c r="G79" s="62">
        <v>-3371</v>
      </c>
      <c r="H79" s="61">
        <v>-664567.99291699962</v>
      </c>
      <c r="I79" s="60">
        <v>-1578540.455505999</v>
      </c>
      <c r="J79" s="50"/>
      <c r="K79" s="50"/>
      <c r="L79" s="51"/>
    </row>
    <row r="80" spans="1:12" hidden="1" outlineLevel="1" x14ac:dyDescent="0.2">
      <c r="A80" s="52">
        <v>73</v>
      </c>
      <c r="B80" s="59">
        <v>40963</v>
      </c>
      <c r="D80" s="50">
        <v>-396922.53456699965</v>
      </c>
      <c r="E80" s="105"/>
      <c r="F80" s="63">
        <v>3.2500000000000001E-2</v>
      </c>
      <c r="G80" s="62">
        <v>-4813</v>
      </c>
      <c r="H80" s="61">
        <v>-401735.53456699965</v>
      </c>
      <c r="I80" s="60">
        <v>-1980275.9900729987</v>
      </c>
      <c r="J80" s="50"/>
      <c r="K80" s="50"/>
      <c r="L80" s="51"/>
    </row>
    <row r="81" spans="1:13" hidden="1" outlineLevel="1" x14ac:dyDescent="0.2">
      <c r="A81" s="52">
        <v>74</v>
      </c>
      <c r="B81" s="59">
        <v>40994</v>
      </c>
      <c r="D81" s="50">
        <v>-356952.82534799946</v>
      </c>
      <c r="E81" s="105"/>
      <c r="F81" s="63">
        <v>3.2500000000000001E-2</v>
      </c>
      <c r="G81" s="62">
        <v>-5847</v>
      </c>
      <c r="H81" s="61">
        <v>-362799.82534799946</v>
      </c>
      <c r="I81" s="60">
        <v>-2343075.8154209983</v>
      </c>
      <c r="J81" s="50"/>
      <c r="K81" s="50"/>
      <c r="L81" s="51"/>
    </row>
    <row r="82" spans="1:13" hidden="1" outlineLevel="1" x14ac:dyDescent="0.2">
      <c r="A82" s="52">
        <v>75</v>
      </c>
      <c r="B82" s="59">
        <v>41024</v>
      </c>
      <c r="D82" s="50">
        <v>65071.220000000438</v>
      </c>
      <c r="E82" s="105"/>
      <c r="F82" s="63">
        <v>3.2500000000000001E-2</v>
      </c>
      <c r="G82" s="62">
        <v>-6258</v>
      </c>
      <c r="H82" s="61">
        <v>58813.220000000438</v>
      </c>
      <c r="I82" s="60">
        <v>-2284262.5954209976</v>
      </c>
      <c r="J82" s="50"/>
      <c r="K82" s="50"/>
      <c r="L82" s="51"/>
    </row>
    <row r="83" spans="1:13" hidden="1" outlineLevel="1" x14ac:dyDescent="0.2">
      <c r="A83" s="52">
        <v>76</v>
      </c>
      <c r="B83" s="59">
        <v>41055</v>
      </c>
      <c r="D83" s="50">
        <v>331092.04165300052</v>
      </c>
      <c r="E83" s="105"/>
      <c r="F83" s="63">
        <v>3.2500000000000001E-2</v>
      </c>
      <c r="G83" s="62">
        <v>-5738</v>
      </c>
      <c r="H83" s="61">
        <v>325354.04165300052</v>
      </c>
      <c r="I83" s="60">
        <v>-1958908.5537679971</v>
      </c>
      <c r="J83" s="50"/>
      <c r="K83" s="50"/>
      <c r="L83" s="50"/>
    </row>
    <row r="84" spans="1:13" hidden="1" outlineLevel="1" x14ac:dyDescent="0.2">
      <c r="A84" s="52">
        <v>77</v>
      </c>
      <c r="B84" s="59">
        <v>41085</v>
      </c>
      <c r="D84" s="50">
        <v>718.62</v>
      </c>
      <c r="E84" s="105"/>
      <c r="F84" s="63">
        <v>3.2500000000000001E-2</v>
      </c>
      <c r="G84" s="62">
        <v>-5304</v>
      </c>
      <c r="H84" s="61">
        <v>-4585.38</v>
      </c>
      <c r="I84" s="60">
        <v>-1963493.933767997</v>
      </c>
      <c r="J84" s="50"/>
      <c r="K84" s="50"/>
      <c r="L84" s="51"/>
    </row>
    <row r="85" spans="1:13" hidden="1" outlineLevel="1" x14ac:dyDescent="0.2">
      <c r="A85" s="52">
        <v>78</v>
      </c>
      <c r="B85" s="59">
        <v>41116</v>
      </c>
      <c r="D85" s="50">
        <v>0</v>
      </c>
      <c r="E85" s="105"/>
      <c r="F85" s="63">
        <v>3.2500000000000001E-2</v>
      </c>
      <c r="G85" s="62">
        <v>-5318</v>
      </c>
      <c r="H85" s="61">
        <v>-5318</v>
      </c>
      <c r="I85" s="60">
        <v>-1968811.933767997</v>
      </c>
      <c r="J85" s="50"/>
      <c r="K85" s="50"/>
      <c r="L85" s="51"/>
    </row>
    <row r="86" spans="1:13" hidden="1" outlineLevel="1" x14ac:dyDescent="0.2">
      <c r="A86" s="52">
        <v>79</v>
      </c>
      <c r="B86" s="59">
        <v>41146</v>
      </c>
      <c r="D86" s="50">
        <v>0</v>
      </c>
      <c r="E86" s="105"/>
      <c r="F86" s="63">
        <v>3.2500000000000001E-2</v>
      </c>
      <c r="G86" s="62">
        <v>-5332</v>
      </c>
      <c r="H86" s="61">
        <v>-5332</v>
      </c>
      <c r="I86" s="60">
        <v>-1974143.933767997</v>
      </c>
      <c r="J86" s="50"/>
      <c r="K86" s="50"/>
      <c r="L86" s="106"/>
    </row>
    <row r="87" spans="1:13" hidden="1" outlineLevel="1" x14ac:dyDescent="0.2">
      <c r="A87" s="52">
        <v>80</v>
      </c>
      <c r="B87" s="59">
        <v>41176</v>
      </c>
      <c r="D87" s="50">
        <v>0</v>
      </c>
      <c r="E87" s="105"/>
      <c r="F87" s="63">
        <v>3.2500000000000001E-2</v>
      </c>
      <c r="G87" s="62">
        <v>-5347</v>
      </c>
      <c r="H87" s="61">
        <v>-5347</v>
      </c>
      <c r="I87" s="60">
        <v>-1979490.933767997</v>
      </c>
      <c r="J87" s="50"/>
      <c r="K87" s="50"/>
      <c r="L87" s="106"/>
      <c r="M87" s="102"/>
    </row>
    <row r="88" spans="1:13" hidden="1" outlineLevel="1" x14ac:dyDescent="0.2">
      <c r="A88" s="52">
        <v>81</v>
      </c>
      <c r="B88" s="59">
        <v>41207</v>
      </c>
      <c r="D88" s="50">
        <v>224559.72111700001</v>
      </c>
      <c r="E88" s="105"/>
      <c r="F88" s="63">
        <v>3.2500000000000001E-2</v>
      </c>
      <c r="G88" s="62">
        <v>-5057</v>
      </c>
      <c r="H88" s="61">
        <v>219502.72111700001</v>
      </c>
      <c r="I88" s="60">
        <v>-1759988.2126509969</v>
      </c>
      <c r="J88" s="50"/>
      <c r="K88" s="50"/>
      <c r="L88" s="50"/>
    </row>
    <row r="89" spans="1:13" hidden="1" outlineLevel="1" x14ac:dyDescent="0.2">
      <c r="A89" s="52">
        <v>82</v>
      </c>
      <c r="B89" s="59">
        <v>41237</v>
      </c>
      <c r="C89" s="64">
        <v>1</v>
      </c>
      <c r="D89" s="50">
        <v>-208501.35</v>
      </c>
      <c r="E89" s="105">
        <v>1759988.2126509969</v>
      </c>
      <c r="F89" s="63">
        <v>3.2500000000000001E-2</v>
      </c>
      <c r="G89" s="62">
        <v>-282</v>
      </c>
      <c r="H89" s="61">
        <v>1551204.8626509968</v>
      </c>
      <c r="I89" s="60">
        <v>-208783.35000000009</v>
      </c>
      <c r="J89" s="50"/>
      <c r="K89" s="50"/>
      <c r="L89" s="50"/>
    </row>
    <row r="90" spans="1:13" hidden="1" outlineLevel="1" x14ac:dyDescent="0.2">
      <c r="A90" s="52">
        <v>83</v>
      </c>
      <c r="B90" s="59">
        <v>41268</v>
      </c>
      <c r="C90" s="64"/>
      <c r="D90" s="50">
        <v>-568700.35164799995</v>
      </c>
      <c r="E90" s="105"/>
      <c r="F90" s="63">
        <v>3.2500000000000001E-2</v>
      </c>
      <c r="G90" s="62">
        <v>-1336</v>
      </c>
      <c r="H90" s="61">
        <v>-570036.35164799995</v>
      </c>
      <c r="I90" s="60">
        <v>-778819.70164800005</v>
      </c>
      <c r="J90" s="50"/>
      <c r="K90" s="50"/>
      <c r="L90" s="50"/>
    </row>
    <row r="91" spans="1:13" hidden="1" outlineLevel="1" x14ac:dyDescent="0.2">
      <c r="A91" s="52">
        <v>84</v>
      </c>
      <c r="B91" s="65">
        <v>41299</v>
      </c>
      <c r="D91" s="50">
        <v>-928536.91629199998</v>
      </c>
      <c r="E91" s="107"/>
      <c r="F91" s="63">
        <v>3.2500000000000001E-2</v>
      </c>
      <c r="G91" s="62">
        <v>-3367</v>
      </c>
      <c r="H91" s="61">
        <v>-931903.91629199998</v>
      </c>
      <c r="I91" s="60">
        <v>-1710723.61794</v>
      </c>
      <c r="J91" s="50"/>
      <c r="K91" s="50"/>
      <c r="L91" s="51"/>
    </row>
    <row r="92" spans="1:13" hidden="1" outlineLevel="1" x14ac:dyDescent="0.2">
      <c r="A92" s="52">
        <v>85</v>
      </c>
      <c r="B92" s="59">
        <v>41327</v>
      </c>
      <c r="D92" s="50">
        <v>-475888.03248400002</v>
      </c>
      <c r="E92" s="105"/>
      <c r="F92" s="63">
        <v>3.2500000000000001E-2</v>
      </c>
      <c r="G92" s="62">
        <v>-5278</v>
      </c>
      <c r="H92" s="61">
        <v>-481166.03248400002</v>
      </c>
      <c r="I92" s="60">
        <v>-2191889.6504239999</v>
      </c>
      <c r="J92" s="50"/>
      <c r="K92" s="50"/>
      <c r="L92" s="51"/>
    </row>
    <row r="93" spans="1:13" hidden="1" outlineLevel="1" x14ac:dyDescent="0.2">
      <c r="A93" s="52">
        <v>86</v>
      </c>
      <c r="B93" s="59">
        <v>41358</v>
      </c>
      <c r="D93" s="50">
        <v>-63277.87</v>
      </c>
      <c r="E93" s="105"/>
      <c r="F93" s="63">
        <v>3.2500000000000001E-2</v>
      </c>
      <c r="G93" s="62">
        <v>-6022</v>
      </c>
      <c r="H93" s="61">
        <v>-69299.87</v>
      </c>
      <c r="I93" s="60">
        <v>-2261189.520424</v>
      </c>
      <c r="J93" s="50"/>
      <c r="K93" s="50"/>
      <c r="L93" s="51"/>
    </row>
    <row r="94" spans="1:13" hidden="1" outlineLevel="1" x14ac:dyDescent="0.2">
      <c r="A94" s="52">
        <v>87</v>
      </c>
      <c r="B94" s="46">
        <v>41388</v>
      </c>
      <c r="D94" s="82">
        <v>5291.12</v>
      </c>
      <c r="E94" s="105"/>
      <c r="F94" s="63">
        <v>3.2500000000000001E-2</v>
      </c>
      <c r="G94" s="62">
        <v>-6117</v>
      </c>
      <c r="H94" s="61">
        <v>-825.88000000000011</v>
      </c>
      <c r="I94" s="60">
        <v>-2262015.4004239999</v>
      </c>
      <c r="J94" s="50"/>
      <c r="K94" s="50"/>
      <c r="L94" s="51"/>
    </row>
    <row r="95" spans="1:13" hidden="1" outlineLevel="1" x14ac:dyDescent="0.2">
      <c r="A95" s="52">
        <v>88</v>
      </c>
      <c r="B95" s="46">
        <v>41419</v>
      </c>
      <c r="D95" s="82">
        <v>253408.74</v>
      </c>
      <c r="E95" s="105"/>
      <c r="F95" s="63">
        <v>3.2500000000000001E-2</v>
      </c>
      <c r="G95" s="62">
        <v>-5783</v>
      </c>
      <c r="H95" s="61">
        <v>247625.74</v>
      </c>
      <c r="I95" s="60">
        <v>-2014389.6604239999</v>
      </c>
      <c r="J95" s="50"/>
      <c r="K95" s="50"/>
      <c r="L95" s="51"/>
    </row>
    <row r="96" spans="1:13" hidden="1" outlineLevel="1" x14ac:dyDescent="0.2">
      <c r="A96" s="52">
        <v>89</v>
      </c>
      <c r="B96" s="46">
        <v>41449</v>
      </c>
      <c r="D96" s="50">
        <v>472132.78</v>
      </c>
      <c r="E96" s="105"/>
      <c r="F96" s="63">
        <v>3.2500000000000001E-2</v>
      </c>
      <c r="G96" s="62">
        <v>-4816</v>
      </c>
      <c r="H96" s="61">
        <v>467316.78</v>
      </c>
      <c r="I96" s="60">
        <v>-1547072.8804239999</v>
      </c>
      <c r="J96" s="50"/>
      <c r="K96" s="50"/>
      <c r="L96" s="51"/>
    </row>
    <row r="97" spans="1:12" hidden="1" outlineLevel="1" x14ac:dyDescent="0.2">
      <c r="A97" s="52">
        <v>90</v>
      </c>
      <c r="B97" s="59">
        <v>41480</v>
      </c>
      <c r="D97" s="50">
        <v>508583.406624</v>
      </c>
      <c r="E97" s="105"/>
      <c r="F97" s="63">
        <v>3.2500000000000001E-2</v>
      </c>
      <c r="G97" s="62">
        <v>-3501</v>
      </c>
      <c r="H97" s="61">
        <v>505082.406624</v>
      </c>
      <c r="I97" s="60">
        <v>-1041990.4737999998</v>
      </c>
      <c r="J97" s="50"/>
      <c r="K97" s="50"/>
      <c r="L97" s="51"/>
    </row>
    <row r="98" spans="1:12" hidden="1" outlineLevel="1" x14ac:dyDescent="0.2">
      <c r="A98" s="52">
        <v>91</v>
      </c>
      <c r="B98" s="59">
        <v>41510</v>
      </c>
      <c r="D98" s="50">
        <v>516617.24526400003</v>
      </c>
      <c r="E98" s="105"/>
      <c r="F98" s="63">
        <v>3.2500000000000001E-2</v>
      </c>
      <c r="G98" s="62">
        <v>-2122</v>
      </c>
      <c r="H98" s="61">
        <v>514495.24526400003</v>
      </c>
      <c r="I98" s="60">
        <v>-527495.22853599978</v>
      </c>
      <c r="J98" s="50"/>
      <c r="K98" s="50"/>
      <c r="L98" s="51"/>
    </row>
    <row r="99" spans="1:12" hidden="1" outlineLevel="1" x14ac:dyDescent="0.2">
      <c r="A99" s="52">
        <v>92</v>
      </c>
      <c r="B99" s="59">
        <v>41540</v>
      </c>
      <c r="D99" s="50">
        <v>404245.25205200003</v>
      </c>
      <c r="E99" s="105"/>
      <c r="F99" s="63">
        <v>3.2500000000000001E-2</v>
      </c>
      <c r="G99" s="62">
        <v>-881</v>
      </c>
      <c r="H99" s="61">
        <v>403364.25205200003</v>
      </c>
      <c r="I99" s="60">
        <v>-124130.97648399975</v>
      </c>
      <c r="J99" s="50"/>
      <c r="K99" s="50"/>
      <c r="L99" s="51"/>
    </row>
    <row r="100" spans="1:12" hidden="1" outlineLevel="1" x14ac:dyDescent="0.2">
      <c r="A100" s="52">
        <v>93</v>
      </c>
      <c r="B100" s="59">
        <v>41571</v>
      </c>
      <c r="D100" s="50">
        <v>120371.06131999999</v>
      </c>
      <c r="E100" s="105"/>
      <c r="F100" s="63">
        <v>3.2500000000000001E-2</v>
      </c>
      <c r="G100" s="62">
        <v>-173</v>
      </c>
      <c r="H100" s="61">
        <v>120198.06131999999</v>
      </c>
      <c r="I100" s="60">
        <v>-3932.9151639997581</v>
      </c>
      <c r="J100" s="50"/>
      <c r="K100" s="50"/>
      <c r="L100" s="51"/>
    </row>
    <row r="101" spans="1:12" hidden="1" outlineLevel="1" x14ac:dyDescent="0.2">
      <c r="A101" s="52">
        <v>94</v>
      </c>
      <c r="B101" s="59">
        <v>41601</v>
      </c>
      <c r="D101" s="50">
        <v>-341364.11522500002</v>
      </c>
      <c r="E101" s="105">
        <v>3932.9151639997581</v>
      </c>
      <c r="F101" s="63">
        <v>3.2500000000000001E-2</v>
      </c>
      <c r="G101" s="62">
        <v>-462</v>
      </c>
      <c r="H101" s="61">
        <v>-337893.20006100024</v>
      </c>
      <c r="I101" s="60">
        <v>-341826.11522500002</v>
      </c>
      <c r="J101" s="50"/>
      <c r="K101" s="50"/>
      <c r="L101" s="51"/>
    </row>
    <row r="102" spans="1:12" hidden="1" outlineLevel="1" x14ac:dyDescent="0.2">
      <c r="A102" s="52">
        <v>95</v>
      </c>
      <c r="B102" s="59">
        <v>41632</v>
      </c>
      <c r="D102" s="50">
        <v>-846875.43919399998</v>
      </c>
      <c r="E102" s="105"/>
      <c r="F102" s="63">
        <v>3.2500000000000001E-2</v>
      </c>
      <c r="G102" s="62">
        <v>-2073</v>
      </c>
      <c r="H102" s="61">
        <v>-848948.43919399998</v>
      </c>
      <c r="I102" s="60">
        <v>-1190774.5544189999</v>
      </c>
      <c r="J102" s="50"/>
      <c r="K102" s="50"/>
      <c r="L102" s="51"/>
    </row>
    <row r="103" spans="1:12" hidden="1" outlineLevel="1" x14ac:dyDescent="0.2">
      <c r="A103" s="52">
        <v>96</v>
      </c>
      <c r="B103" s="65">
        <v>41663</v>
      </c>
      <c r="D103" s="50">
        <v>-756184.22901300003</v>
      </c>
      <c r="E103" s="105"/>
      <c r="F103" s="63">
        <v>3.2500000000000001E-2</v>
      </c>
      <c r="G103" s="62">
        <v>-4249</v>
      </c>
      <c r="H103" s="61">
        <v>-760433.22901300003</v>
      </c>
      <c r="I103" s="60">
        <v>-1951207.7834319999</v>
      </c>
      <c r="J103" s="50"/>
      <c r="K103" s="50"/>
      <c r="L103" s="51"/>
    </row>
    <row r="104" spans="1:12" hidden="1" outlineLevel="1" x14ac:dyDescent="0.2">
      <c r="A104" s="52">
        <v>97</v>
      </c>
      <c r="B104" s="65">
        <v>41691</v>
      </c>
      <c r="D104" s="50">
        <v>-683962.21309099998</v>
      </c>
      <c r="E104" s="105"/>
      <c r="F104" s="63">
        <v>3.2500000000000001E-2</v>
      </c>
      <c r="G104" s="62">
        <v>-6211</v>
      </c>
      <c r="H104" s="61">
        <v>-690173.21309099998</v>
      </c>
      <c r="I104" s="60">
        <v>-2641380.9965229998</v>
      </c>
      <c r="J104" s="50"/>
      <c r="K104" s="50"/>
      <c r="L104" s="51"/>
    </row>
    <row r="105" spans="1:12" hidden="1" outlineLevel="1" x14ac:dyDescent="0.2">
      <c r="A105" s="52">
        <v>98</v>
      </c>
      <c r="B105" s="65">
        <v>41722</v>
      </c>
      <c r="D105" s="50">
        <v>-91887.302140000407</v>
      </c>
      <c r="E105" s="105"/>
      <c r="F105" s="63">
        <v>3.2500000000000001E-2</v>
      </c>
      <c r="G105" s="62">
        <v>-7278</v>
      </c>
      <c r="H105" s="61">
        <v>-99165.302140000407</v>
      </c>
      <c r="I105" s="60">
        <v>-2740546.2986630001</v>
      </c>
      <c r="J105" s="50"/>
      <c r="K105" s="50"/>
      <c r="L105" s="51"/>
    </row>
    <row r="106" spans="1:12" hidden="1" outlineLevel="1" x14ac:dyDescent="0.2">
      <c r="A106" s="52">
        <v>99</v>
      </c>
      <c r="B106" s="65">
        <v>41752</v>
      </c>
      <c r="D106" s="50">
        <v>49849.159867999697</v>
      </c>
      <c r="E106" s="105"/>
      <c r="F106" s="63">
        <v>3.2500000000000001E-2</v>
      </c>
      <c r="G106" s="62">
        <v>-7355</v>
      </c>
      <c r="H106" s="61">
        <v>42494.159867999697</v>
      </c>
      <c r="I106" s="60">
        <v>-2698052.1387950005</v>
      </c>
      <c r="J106" s="50"/>
      <c r="K106" s="50"/>
      <c r="L106" s="51"/>
    </row>
    <row r="107" spans="1:12" hidden="1" outlineLevel="1" x14ac:dyDescent="0.2">
      <c r="A107" s="52">
        <v>100</v>
      </c>
      <c r="B107" s="65">
        <v>41783</v>
      </c>
      <c r="D107" s="50">
        <v>408132.25133999903</v>
      </c>
      <c r="E107" s="105"/>
      <c r="F107" s="63">
        <v>3.2500000000000001E-2</v>
      </c>
      <c r="G107" s="62">
        <v>-6755</v>
      </c>
      <c r="H107" s="61">
        <v>401377.25133999903</v>
      </c>
      <c r="I107" s="60">
        <v>-2296674.8874550015</v>
      </c>
      <c r="J107" s="50"/>
      <c r="K107" s="50"/>
      <c r="L107" s="51"/>
    </row>
    <row r="108" spans="1:12" hidden="1" outlineLevel="1" x14ac:dyDescent="0.2">
      <c r="A108" s="52">
        <v>101</v>
      </c>
      <c r="B108" s="65">
        <v>41813</v>
      </c>
      <c r="D108" s="50">
        <v>389577.89226499997</v>
      </c>
      <c r="E108" s="105"/>
      <c r="F108" s="63">
        <v>3.2500000000000001E-2</v>
      </c>
      <c r="G108" s="62">
        <v>-5693</v>
      </c>
      <c r="H108" s="61">
        <v>383884.89226499997</v>
      </c>
      <c r="I108" s="60">
        <v>-1912789.9951900016</v>
      </c>
      <c r="J108" s="50"/>
      <c r="K108" s="50"/>
      <c r="L108" s="51"/>
    </row>
    <row r="109" spans="1:12" hidden="1" outlineLevel="1" x14ac:dyDescent="0.2">
      <c r="A109" s="52">
        <v>102</v>
      </c>
      <c r="B109" s="65">
        <v>41844</v>
      </c>
      <c r="D109" s="50">
        <v>506837.85</v>
      </c>
      <c r="E109" s="105"/>
      <c r="F109" s="63">
        <v>3.2500000000000001E-2</v>
      </c>
      <c r="G109" s="62">
        <v>-4494</v>
      </c>
      <c r="H109" s="61">
        <v>502343.85</v>
      </c>
      <c r="I109" s="60">
        <v>-1410446.1451900015</v>
      </c>
      <c r="J109" s="50"/>
      <c r="K109" s="50"/>
      <c r="L109" s="51"/>
    </row>
    <row r="110" spans="1:12" hidden="1" outlineLevel="1" x14ac:dyDescent="0.2">
      <c r="A110" s="52">
        <v>103</v>
      </c>
      <c r="B110" s="65">
        <v>41875</v>
      </c>
      <c r="D110" s="50">
        <v>499024.91</v>
      </c>
      <c r="E110" s="105"/>
      <c r="F110" s="63">
        <v>3.2500000000000001E-2</v>
      </c>
      <c r="G110" s="62">
        <v>-3144</v>
      </c>
      <c r="H110" s="61">
        <v>495880.91</v>
      </c>
      <c r="I110" s="60">
        <v>-914565.23519000155</v>
      </c>
      <c r="J110" s="50"/>
      <c r="K110" s="50"/>
      <c r="L110" s="51"/>
    </row>
    <row r="111" spans="1:12" hidden="1" outlineLevel="1" x14ac:dyDescent="0.2">
      <c r="A111" s="52">
        <v>104</v>
      </c>
      <c r="B111" s="65">
        <v>41905</v>
      </c>
      <c r="D111" s="50">
        <v>460443.67803799955</v>
      </c>
      <c r="E111" s="105"/>
      <c r="F111" s="63">
        <v>3.2500000000000001E-2</v>
      </c>
      <c r="G111" s="62">
        <v>-1853</v>
      </c>
      <c r="H111" s="61">
        <v>458590.67803799955</v>
      </c>
      <c r="I111" s="60">
        <v>-455974.557152002</v>
      </c>
      <c r="J111" s="50"/>
      <c r="K111" s="50"/>
      <c r="L111" s="51"/>
    </row>
    <row r="112" spans="1:12" hidden="1" outlineLevel="1" x14ac:dyDescent="0.2">
      <c r="A112" s="52">
        <v>105</v>
      </c>
      <c r="B112" s="65">
        <v>41936</v>
      </c>
      <c r="D112" s="50">
        <v>316940.79744399968</v>
      </c>
      <c r="E112" s="105"/>
      <c r="F112" s="63">
        <v>3.2500000000000001E-2</v>
      </c>
      <c r="G112" s="62">
        <v>-806</v>
      </c>
      <c r="H112" s="61">
        <v>316134.79744399968</v>
      </c>
      <c r="I112" s="60">
        <v>-139839.75970800233</v>
      </c>
      <c r="J112" s="50"/>
      <c r="K112" s="50"/>
      <c r="L112" s="51"/>
    </row>
    <row r="113" spans="1:13" hidden="1" outlineLevel="1" x14ac:dyDescent="0.2">
      <c r="A113" s="52">
        <v>106</v>
      </c>
      <c r="B113" s="65">
        <v>41966</v>
      </c>
      <c r="C113" s="67">
        <v>1</v>
      </c>
      <c r="D113" s="50">
        <v>-278465.84999999998</v>
      </c>
      <c r="E113" s="105">
        <v>919526.23519000201</v>
      </c>
      <c r="F113" s="63">
        <v>3.2500000000000001E-2</v>
      </c>
      <c r="G113" s="62">
        <v>1735</v>
      </c>
      <c r="H113" s="61">
        <v>642795.38519000204</v>
      </c>
      <c r="I113" s="60">
        <v>502955.62548199971</v>
      </c>
      <c r="J113" s="50"/>
      <c r="K113" s="50"/>
      <c r="L113" s="51"/>
    </row>
    <row r="114" spans="1:13" hidden="1" outlineLevel="1" x14ac:dyDescent="0.2">
      <c r="A114" s="52">
        <v>107</v>
      </c>
      <c r="B114" s="65">
        <v>41997</v>
      </c>
      <c r="D114" s="50">
        <v>-425694.98</v>
      </c>
      <c r="E114" s="105"/>
      <c r="F114" s="63">
        <v>3.2500000000000001E-2</v>
      </c>
      <c r="G114" s="62">
        <v>786</v>
      </c>
      <c r="H114" s="61">
        <v>-424908.98</v>
      </c>
      <c r="I114" s="60">
        <v>78046.645481999731</v>
      </c>
      <c r="J114" s="50"/>
      <c r="K114" s="50"/>
      <c r="L114" s="51"/>
    </row>
    <row r="115" spans="1:13" hidden="1" outlineLevel="1" x14ac:dyDescent="0.2">
      <c r="A115" s="52">
        <v>108</v>
      </c>
      <c r="B115" s="65">
        <v>42028</v>
      </c>
      <c r="D115" s="50">
        <v>-446439</v>
      </c>
      <c r="E115" s="105"/>
      <c r="F115" s="63">
        <v>3.2500000000000001E-2</v>
      </c>
      <c r="G115" s="62">
        <v>-393</v>
      </c>
      <c r="H115" s="61">
        <v>-446832</v>
      </c>
      <c r="I115" s="60">
        <v>-368785.35451800027</v>
      </c>
      <c r="J115" s="50"/>
      <c r="K115" s="50"/>
      <c r="L115" s="51"/>
    </row>
    <row r="116" spans="1:13" hidden="1" outlineLevel="1" x14ac:dyDescent="0.2">
      <c r="A116" s="52">
        <v>109</v>
      </c>
      <c r="B116" s="65">
        <v>42056</v>
      </c>
      <c r="D116" s="50">
        <v>-86937</v>
      </c>
      <c r="E116" s="105"/>
      <c r="F116" s="63">
        <v>3.2500000000000001E-2</v>
      </c>
      <c r="G116" s="62">
        <v>-1117</v>
      </c>
      <c r="H116" s="61">
        <v>-88054</v>
      </c>
      <c r="I116" s="60">
        <v>-456839.35451800027</v>
      </c>
      <c r="J116" s="50"/>
      <c r="K116" s="50"/>
      <c r="L116" s="51"/>
    </row>
    <row r="117" spans="1:13" hidden="1" outlineLevel="1" x14ac:dyDescent="0.2">
      <c r="A117" s="52">
        <v>110</v>
      </c>
      <c r="B117" s="65">
        <v>42087</v>
      </c>
      <c r="D117" s="50">
        <v>78687</v>
      </c>
      <c r="E117" s="105"/>
      <c r="F117" s="63">
        <v>3.2500000000000001E-2</v>
      </c>
      <c r="G117" s="62">
        <v>-1131</v>
      </c>
      <c r="H117" s="61">
        <v>77556</v>
      </c>
      <c r="I117" s="60">
        <v>-379283.35451800027</v>
      </c>
      <c r="J117" s="50"/>
      <c r="K117" s="50"/>
      <c r="L117" s="51"/>
    </row>
    <row r="118" spans="1:13" hidden="1" outlineLevel="1" x14ac:dyDescent="0.2">
      <c r="A118" s="52">
        <v>111</v>
      </c>
      <c r="B118" s="65">
        <v>42117</v>
      </c>
      <c r="D118" s="50">
        <v>91316</v>
      </c>
      <c r="E118" s="105"/>
      <c r="F118" s="63">
        <v>3.2500000000000001E-2</v>
      </c>
      <c r="G118" s="62">
        <v>-904</v>
      </c>
      <c r="H118" s="61">
        <v>90412</v>
      </c>
      <c r="I118" s="60">
        <v>-288871.35451800027</v>
      </c>
      <c r="J118" s="50"/>
      <c r="K118" s="50"/>
      <c r="L118" s="51"/>
    </row>
    <row r="119" spans="1:13" hidden="1" outlineLevel="1" x14ac:dyDescent="0.2">
      <c r="A119" s="52">
        <v>112</v>
      </c>
      <c r="B119" s="65">
        <v>42148</v>
      </c>
      <c r="D119" s="50">
        <v>353386.63</v>
      </c>
      <c r="E119" s="105"/>
      <c r="F119" s="63">
        <v>3.2500000000000001E-2</v>
      </c>
      <c r="G119" s="62">
        <v>-304</v>
      </c>
      <c r="H119" s="61">
        <v>353082.63</v>
      </c>
      <c r="I119" s="60">
        <v>64211.275481999735</v>
      </c>
      <c r="J119" s="50"/>
      <c r="K119" s="50"/>
      <c r="L119" s="51"/>
    </row>
    <row r="120" spans="1:13" hidden="1" outlineLevel="1" x14ac:dyDescent="0.2">
      <c r="A120" s="52">
        <v>113</v>
      </c>
      <c r="B120" s="65">
        <v>42178</v>
      </c>
      <c r="D120" s="50">
        <v>457277.61</v>
      </c>
      <c r="E120" s="105"/>
      <c r="F120" s="63">
        <v>3.2500000000000001E-2</v>
      </c>
      <c r="G120" s="62">
        <v>793</v>
      </c>
      <c r="H120" s="61">
        <v>458070.61</v>
      </c>
      <c r="I120" s="60">
        <v>522281.88548199972</v>
      </c>
      <c r="J120" s="50"/>
      <c r="K120" s="50"/>
      <c r="L120" s="51"/>
    </row>
    <row r="121" spans="1:13" hidden="1" outlineLevel="1" x14ac:dyDescent="0.2">
      <c r="A121" s="52">
        <v>114</v>
      </c>
      <c r="B121" s="65">
        <v>42209</v>
      </c>
      <c r="D121" s="50">
        <v>475905</v>
      </c>
      <c r="E121" s="105"/>
      <c r="F121" s="63">
        <v>3.2500000000000001E-2</v>
      </c>
      <c r="G121" s="62">
        <v>2059</v>
      </c>
      <c r="H121" s="61">
        <v>477964</v>
      </c>
      <c r="I121" s="60">
        <v>1000245.8854819997</v>
      </c>
      <c r="J121" s="50"/>
      <c r="K121" s="50"/>
      <c r="L121" s="108"/>
      <c r="M121" s="92"/>
    </row>
    <row r="122" spans="1:13" hidden="1" outlineLevel="1" x14ac:dyDescent="0.2">
      <c r="A122" s="52">
        <v>115</v>
      </c>
      <c r="B122" s="65">
        <v>42240</v>
      </c>
      <c r="D122" s="50">
        <v>494175.64</v>
      </c>
      <c r="E122" s="105">
        <v>2.11</v>
      </c>
      <c r="F122" s="63">
        <v>3.2500000000000001E-2</v>
      </c>
      <c r="G122" s="62">
        <v>3378.2</v>
      </c>
      <c r="H122" s="61">
        <v>497555.95</v>
      </c>
      <c r="I122" s="60">
        <v>1497801.8354819997</v>
      </c>
      <c r="J122" s="50"/>
      <c r="K122" s="50"/>
      <c r="L122" s="60"/>
    </row>
    <row r="123" spans="1:13" hidden="1" outlineLevel="1" x14ac:dyDescent="0.2">
      <c r="A123" s="52">
        <v>116</v>
      </c>
      <c r="B123" s="65">
        <v>42270</v>
      </c>
      <c r="C123" s="67">
        <v>2</v>
      </c>
      <c r="D123" s="50">
        <v>360081.47177800012</v>
      </c>
      <c r="E123" s="105">
        <v>-323499.05</v>
      </c>
      <c r="F123" s="63">
        <v>3.2500000000000001E-2</v>
      </c>
      <c r="G123" s="62">
        <v>3668.01</v>
      </c>
      <c r="H123" s="61">
        <v>40250.431778000137</v>
      </c>
      <c r="I123" s="60">
        <v>1538052.2672599999</v>
      </c>
      <c r="J123" s="50"/>
      <c r="K123" s="50"/>
      <c r="L123" s="51"/>
    </row>
    <row r="124" spans="1:13" hidden="1" outlineLevel="1" x14ac:dyDescent="0.2">
      <c r="A124" s="52">
        <v>117</v>
      </c>
      <c r="B124" s="66">
        <v>42301</v>
      </c>
      <c r="C124" s="99"/>
      <c r="D124" s="50">
        <v>304876.87122400012</v>
      </c>
      <c r="E124" s="105"/>
      <c r="F124" s="63">
        <v>3.2500000000000001E-2</v>
      </c>
      <c r="G124" s="62">
        <v>4578.41</v>
      </c>
      <c r="H124" s="61">
        <v>309455.28122400009</v>
      </c>
      <c r="I124" s="60">
        <v>1847507.5484839999</v>
      </c>
      <c r="J124" s="50"/>
      <c r="K124" s="50"/>
      <c r="L124" s="51"/>
    </row>
    <row r="125" spans="1:13" hidden="1" outlineLevel="1" x14ac:dyDescent="0.2">
      <c r="A125" s="52">
        <v>118</v>
      </c>
      <c r="B125" s="65">
        <v>42331</v>
      </c>
      <c r="C125" s="67">
        <v>1</v>
      </c>
      <c r="D125" s="50">
        <v>-273627.84000000003</v>
      </c>
      <c r="E125" s="105">
        <v>-1505925.8</v>
      </c>
      <c r="F125" s="63">
        <v>3.2500000000000001E-2</v>
      </c>
      <c r="G125" s="62">
        <v>554.58000000000004</v>
      </c>
      <c r="H125" s="61">
        <v>-1778999.06</v>
      </c>
      <c r="I125" s="60">
        <v>68508.488483999856</v>
      </c>
      <c r="J125" s="50"/>
      <c r="K125" s="50"/>
      <c r="L125" s="51"/>
    </row>
    <row r="126" spans="1:13" hidden="1" outlineLevel="1" x14ac:dyDescent="0.2">
      <c r="A126" s="52">
        <v>119</v>
      </c>
      <c r="B126" s="65">
        <v>42362</v>
      </c>
      <c r="C126" s="69"/>
      <c r="D126" s="50">
        <v>-517590</v>
      </c>
      <c r="E126" s="105"/>
      <c r="F126" s="63">
        <v>3.2500000000000001E-2</v>
      </c>
      <c r="G126" s="62">
        <v>-515.36</v>
      </c>
      <c r="H126" s="61">
        <v>-518105.36</v>
      </c>
      <c r="I126" s="60">
        <v>-449596.87151600013</v>
      </c>
      <c r="J126" s="50"/>
      <c r="K126" s="50"/>
      <c r="L126" s="51"/>
    </row>
    <row r="127" spans="1:13" hidden="1" outlineLevel="1" x14ac:dyDescent="0.2">
      <c r="A127" s="52">
        <v>120</v>
      </c>
      <c r="B127" s="65">
        <v>42393</v>
      </c>
      <c r="C127" s="69"/>
      <c r="D127" s="50">
        <v>-573045.11</v>
      </c>
      <c r="E127" s="105"/>
      <c r="F127" s="63">
        <v>3.2500000000000001E-2</v>
      </c>
      <c r="G127" s="62">
        <v>-1993.66</v>
      </c>
      <c r="H127" s="61">
        <v>-575038.77</v>
      </c>
      <c r="I127" s="60">
        <v>-1024635.6415160001</v>
      </c>
      <c r="J127" s="50"/>
      <c r="K127" s="50"/>
      <c r="L127" s="51"/>
    </row>
    <row r="128" spans="1:13" hidden="1" outlineLevel="1" x14ac:dyDescent="0.2">
      <c r="A128" s="52">
        <v>121</v>
      </c>
      <c r="B128" s="65">
        <v>42422</v>
      </c>
      <c r="C128" s="69"/>
      <c r="D128" s="50">
        <v>-218572.97</v>
      </c>
      <c r="E128" s="105"/>
      <c r="F128" s="63">
        <v>3.2500000000000001E-2</v>
      </c>
      <c r="G128" s="62">
        <v>-3071.04</v>
      </c>
      <c r="H128" s="61">
        <v>-221644.01</v>
      </c>
      <c r="I128" s="60">
        <v>-1246279.6515160003</v>
      </c>
      <c r="J128" s="50"/>
      <c r="K128" s="50"/>
      <c r="L128" s="51"/>
    </row>
    <row r="129" spans="1:13" hidden="1" outlineLevel="1" x14ac:dyDescent="0.2">
      <c r="A129" s="52">
        <v>122</v>
      </c>
      <c r="B129" s="65">
        <v>42453</v>
      </c>
      <c r="C129" s="69"/>
      <c r="D129" s="50">
        <v>-103871.33</v>
      </c>
      <c r="E129" s="105"/>
      <c r="F129" s="63">
        <v>3.2500000000000001E-2</v>
      </c>
      <c r="G129" s="62">
        <v>-3516</v>
      </c>
      <c r="H129" s="61">
        <v>-107387.33</v>
      </c>
      <c r="I129" s="60">
        <v>-1353666.9815160003</v>
      </c>
      <c r="J129" s="50"/>
      <c r="K129" s="50"/>
      <c r="L129" s="51"/>
    </row>
    <row r="130" spans="1:13" hidden="1" outlineLevel="1" x14ac:dyDescent="0.2">
      <c r="A130" s="52">
        <v>123</v>
      </c>
      <c r="B130" s="65">
        <v>42483</v>
      </c>
      <c r="C130" s="69"/>
      <c r="D130" s="50">
        <v>212761.91</v>
      </c>
      <c r="E130" s="105"/>
      <c r="F130" s="63">
        <v>3.4599999999999999E-2</v>
      </c>
      <c r="G130" s="62">
        <v>-3596.34</v>
      </c>
      <c r="H130" s="61">
        <v>209165.57</v>
      </c>
      <c r="I130" s="60">
        <v>-1144501.4115160003</v>
      </c>
      <c r="J130" s="50"/>
      <c r="K130" s="50"/>
      <c r="L130" s="51"/>
    </row>
    <row r="131" spans="1:13" hidden="1" outlineLevel="1" x14ac:dyDescent="0.2">
      <c r="A131" s="52">
        <v>124</v>
      </c>
      <c r="B131" s="65">
        <v>42514</v>
      </c>
      <c r="C131" s="69"/>
      <c r="D131" s="50">
        <v>414493.24</v>
      </c>
      <c r="E131" s="105"/>
      <c r="F131" s="63">
        <v>3.4599999999999999E-2</v>
      </c>
      <c r="G131" s="62">
        <v>-2702.42</v>
      </c>
      <c r="H131" s="61">
        <v>411790.82</v>
      </c>
      <c r="I131" s="60">
        <v>-732710.59151600022</v>
      </c>
      <c r="J131" s="50"/>
      <c r="K131" s="50"/>
      <c r="L131" s="51"/>
    </row>
    <row r="132" spans="1:13" hidden="1" outlineLevel="1" x14ac:dyDescent="0.2">
      <c r="A132" s="52">
        <v>125</v>
      </c>
      <c r="B132" s="65">
        <v>42544</v>
      </c>
      <c r="C132" s="69"/>
      <c r="D132" s="50">
        <v>343147.08</v>
      </c>
      <c r="E132" s="105"/>
      <c r="F132" s="63">
        <v>3.4599999999999999E-2</v>
      </c>
      <c r="G132" s="62">
        <v>-1617.95</v>
      </c>
      <c r="H132" s="61">
        <v>341529.13</v>
      </c>
      <c r="I132" s="60">
        <v>-391181.46151600021</v>
      </c>
      <c r="J132" s="50"/>
      <c r="K132" s="50"/>
      <c r="L132" s="51"/>
    </row>
    <row r="133" spans="1:13" hidden="1" outlineLevel="1" x14ac:dyDescent="0.2">
      <c r="A133" s="52">
        <v>126</v>
      </c>
      <c r="B133" s="65">
        <v>42575</v>
      </c>
      <c r="C133" s="69"/>
      <c r="D133" s="50">
        <v>439322.75</v>
      </c>
      <c r="E133" s="105"/>
      <c r="F133" s="63">
        <v>3.5000000000000003E-2</v>
      </c>
      <c r="G133" s="62">
        <v>-500.27</v>
      </c>
      <c r="H133" s="61">
        <v>438822.48</v>
      </c>
      <c r="I133" s="60">
        <v>47641.018483999767</v>
      </c>
      <c r="J133" s="50"/>
      <c r="K133" s="50"/>
      <c r="L133" s="51"/>
    </row>
    <row r="134" spans="1:13" hidden="1" outlineLevel="1" x14ac:dyDescent="0.2">
      <c r="A134" s="52">
        <v>127</v>
      </c>
      <c r="B134" s="65">
        <v>42606</v>
      </c>
      <c r="C134" s="69"/>
      <c r="D134" s="50">
        <v>456951.23739560001</v>
      </c>
      <c r="E134" s="105"/>
      <c r="F134" s="63">
        <v>3.5000000000000003E-2</v>
      </c>
      <c r="G134" s="62">
        <v>805.34</v>
      </c>
      <c r="H134" s="61">
        <v>457756.57739560003</v>
      </c>
      <c r="I134" s="60">
        <v>505397.5958795998</v>
      </c>
      <c r="J134" s="50"/>
      <c r="K134" s="50"/>
      <c r="L134" s="106"/>
      <c r="M134" s="102"/>
    </row>
    <row r="135" spans="1:13" hidden="1" outlineLevel="1" x14ac:dyDescent="0.2">
      <c r="A135" s="52">
        <v>128</v>
      </c>
      <c r="B135" s="65">
        <v>42636</v>
      </c>
      <c r="D135" s="50">
        <v>376258.76</v>
      </c>
      <c r="E135" s="105"/>
      <c r="F135" s="63">
        <v>3.5000000000000003E-2</v>
      </c>
      <c r="G135" s="62">
        <v>2022.79</v>
      </c>
      <c r="H135" s="61">
        <v>378281.55</v>
      </c>
      <c r="I135" s="60">
        <v>883679.14587959973</v>
      </c>
      <c r="J135" s="50"/>
      <c r="K135" s="50"/>
      <c r="L135" s="51"/>
    </row>
    <row r="136" spans="1:13" hidden="1" outlineLevel="1" x14ac:dyDescent="0.2">
      <c r="A136" s="52">
        <v>129</v>
      </c>
      <c r="B136" s="65">
        <v>42667</v>
      </c>
      <c r="D136" s="50">
        <v>173597.52</v>
      </c>
      <c r="E136" s="105"/>
      <c r="F136" s="63">
        <v>3.5000000000000003E-2</v>
      </c>
      <c r="G136" s="62">
        <v>2830.56</v>
      </c>
      <c r="H136" s="61">
        <v>176428.08</v>
      </c>
      <c r="I136" s="60">
        <v>1060107.2258795998</v>
      </c>
      <c r="J136" s="50"/>
      <c r="K136" s="50"/>
      <c r="L136" s="51"/>
    </row>
    <row r="137" spans="1:13" hidden="1" outlineLevel="1" x14ac:dyDescent="0.2">
      <c r="A137" s="52">
        <v>130</v>
      </c>
      <c r="B137" s="75">
        <v>42697</v>
      </c>
      <c r="C137" s="67">
        <v>1</v>
      </c>
      <c r="D137" s="50">
        <v>-34090.792599199689</v>
      </c>
      <c r="E137" s="105">
        <v>-508349.64</v>
      </c>
      <c r="F137" s="63">
        <v>3.5000000000000003E-2</v>
      </c>
      <c r="G137" s="62">
        <v>1559.58</v>
      </c>
      <c r="H137" s="61">
        <v>-540880.85259919974</v>
      </c>
      <c r="I137" s="60">
        <v>519226.37328040006</v>
      </c>
      <c r="J137" s="50"/>
      <c r="K137" s="50"/>
      <c r="L137" s="51"/>
    </row>
    <row r="138" spans="1:13" hidden="1" outlineLevel="1" x14ac:dyDescent="0.2">
      <c r="A138" s="52">
        <v>131</v>
      </c>
      <c r="B138" s="75">
        <v>42728</v>
      </c>
      <c r="C138" s="98"/>
      <c r="D138" s="50">
        <v>-902608.8633995998</v>
      </c>
      <c r="E138" s="105"/>
      <c r="F138" s="63">
        <v>3.5000000000000003E-2</v>
      </c>
      <c r="G138" s="62">
        <v>198.11</v>
      </c>
      <c r="H138" s="61">
        <v>-902410.75339959981</v>
      </c>
      <c r="I138" s="60">
        <v>-383184.38011919975</v>
      </c>
      <c r="J138" s="50"/>
      <c r="K138" s="50"/>
      <c r="L138" s="51"/>
    </row>
    <row r="139" spans="1:13" hidden="1" outlineLevel="1" x14ac:dyDescent="0.2">
      <c r="A139" s="52">
        <v>132</v>
      </c>
      <c r="B139" s="75">
        <v>42759</v>
      </c>
      <c r="C139" s="98"/>
      <c r="D139" s="50">
        <v>-1177911.3488843997</v>
      </c>
      <c r="E139" s="105"/>
      <c r="F139" s="63">
        <v>3.5000000000000003E-2</v>
      </c>
      <c r="G139" s="62">
        <v>-2835.41</v>
      </c>
      <c r="H139" s="61">
        <v>-1180746.7588843997</v>
      </c>
      <c r="I139" s="60">
        <v>-1563931.1390035995</v>
      </c>
      <c r="J139" s="50"/>
      <c r="K139" s="50"/>
      <c r="L139" s="51"/>
    </row>
    <row r="140" spans="1:13" hidden="1" outlineLevel="1" x14ac:dyDescent="0.2">
      <c r="A140" s="52">
        <v>133</v>
      </c>
      <c r="B140" s="75">
        <v>42790</v>
      </c>
      <c r="C140" s="98"/>
      <c r="D140" s="50">
        <v>-591296.5696503995</v>
      </c>
      <c r="E140" s="105"/>
      <c r="F140" s="63">
        <v>3.5000000000000003E-2</v>
      </c>
      <c r="G140" s="62">
        <v>-5423.77</v>
      </c>
      <c r="H140" s="61">
        <v>-596720.33965039952</v>
      </c>
      <c r="I140" s="60">
        <v>-2160651.478653999</v>
      </c>
      <c r="J140" s="50"/>
      <c r="K140" s="50"/>
      <c r="L140" s="51"/>
    </row>
    <row r="141" spans="1:13" hidden="1" outlineLevel="1" x14ac:dyDescent="0.2">
      <c r="A141" s="52">
        <v>134</v>
      </c>
      <c r="B141" s="75">
        <v>42821</v>
      </c>
      <c r="C141" s="98"/>
      <c r="D141" s="50">
        <v>-313110.60514879972</v>
      </c>
      <c r="E141" s="105"/>
      <c r="F141" s="63">
        <v>3.5000000000000003E-2</v>
      </c>
      <c r="G141" s="62">
        <v>-6758.52</v>
      </c>
      <c r="H141" s="61">
        <v>-319869.12514879974</v>
      </c>
      <c r="I141" s="60">
        <v>-2480520.6038027988</v>
      </c>
      <c r="J141" s="50"/>
      <c r="K141" s="50"/>
      <c r="L141" s="51"/>
    </row>
    <row r="142" spans="1:13" hidden="1" outlineLevel="1" x14ac:dyDescent="0.2">
      <c r="A142" s="52">
        <v>135</v>
      </c>
      <c r="B142" s="75">
        <v>42852</v>
      </c>
      <c r="C142" s="98"/>
      <c r="D142" s="50">
        <v>-38832.131575999781</v>
      </c>
      <c r="E142" s="105"/>
      <c r="F142" s="63">
        <v>3.7100000000000001E-2</v>
      </c>
      <c r="G142" s="62">
        <v>-7728.97</v>
      </c>
      <c r="H142" s="61">
        <v>-46561.101575999783</v>
      </c>
      <c r="I142" s="60">
        <v>-2527081.7053787988</v>
      </c>
      <c r="J142" s="50"/>
      <c r="K142" s="50"/>
      <c r="L142" s="51"/>
    </row>
    <row r="143" spans="1:13" hidden="1" outlineLevel="1" x14ac:dyDescent="0.2">
      <c r="A143" s="52">
        <v>136</v>
      </c>
      <c r="B143" s="75">
        <v>42883</v>
      </c>
      <c r="C143" s="98"/>
      <c r="D143" s="50">
        <v>257065.47580360033</v>
      </c>
      <c r="E143" s="105"/>
      <c r="F143" s="63">
        <v>3.7100000000000001E-2</v>
      </c>
      <c r="G143" s="62">
        <v>-7415.51</v>
      </c>
      <c r="H143" s="61">
        <v>249649.96580360032</v>
      </c>
      <c r="I143" s="60">
        <v>-2277431.7395751984</v>
      </c>
      <c r="J143" s="50"/>
      <c r="K143" s="50"/>
      <c r="L143" s="51"/>
    </row>
    <row r="144" spans="1:13" hidden="1" outlineLevel="1" x14ac:dyDescent="0.2">
      <c r="A144" s="52">
        <v>137</v>
      </c>
      <c r="B144" s="75">
        <v>42914</v>
      </c>
      <c r="C144" s="98"/>
      <c r="D144" s="50">
        <v>355710.73961600038</v>
      </c>
      <c r="E144" s="105"/>
      <c r="F144" s="63">
        <v>3.7100000000000001E-2</v>
      </c>
      <c r="G144" s="62">
        <v>-6491.19</v>
      </c>
      <c r="H144" s="61">
        <v>349219.54961600038</v>
      </c>
      <c r="I144" s="60">
        <v>-1928212.189959198</v>
      </c>
      <c r="J144" s="50"/>
      <c r="K144" s="50"/>
      <c r="L144" s="51"/>
    </row>
    <row r="145" spans="1:12" hidden="1" outlineLevel="1" x14ac:dyDescent="0.2">
      <c r="A145" s="52">
        <v>138</v>
      </c>
      <c r="B145" s="75">
        <v>42945</v>
      </c>
      <c r="C145" s="98"/>
      <c r="D145" s="50">
        <v>419621.6981724003</v>
      </c>
      <c r="E145" s="105"/>
      <c r="F145" s="63">
        <v>3.9600000000000003E-2</v>
      </c>
      <c r="G145" s="62">
        <v>-5670.72</v>
      </c>
      <c r="H145" s="61">
        <v>413950.97817240033</v>
      </c>
      <c r="I145" s="60">
        <v>-1514261.2117867977</v>
      </c>
      <c r="J145" s="50"/>
      <c r="K145" s="50"/>
      <c r="L145" s="51"/>
    </row>
    <row r="146" spans="1:12" hidden="1" outlineLevel="1" x14ac:dyDescent="0.2">
      <c r="A146" s="52">
        <v>139</v>
      </c>
      <c r="B146" s="75">
        <v>42976</v>
      </c>
      <c r="C146" s="98"/>
      <c r="D146" s="50">
        <v>461347.80083680036</v>
      </c>
      <c r="E146" s="105"/>
      <c r="F146" s="63">
        <v>3.9600000000000003E-2</v>
      </c>
      <c r="G146" s="62">
        <v>-4235.84</v>
      </c>
      <c r="H146" s="61">
        <v>457111.96083680034</v>
      </c>
      <c r="I146" s="60">
        <v>-1057149.2509499975</v>
      </c>
      <c r="J146" s="50"/>
      <c r="K146" s="50"/>
      <c r="L146" s="51"/>
    </row>
    <row r="147" spans="1:12" hidden="1" outlineLevel="1" x14ac:dyDescent="0.2">
      <c r="A147" s="52">
        <v>140</v>
      </c>
      <c r="B147" s="75">
        <v>43007</v>
      </c>
      <c r="C147" s="98"/>
      <c r="D147" s="50">
        <v>390949.93206280039</v>
      </c>
      <c r="E147" s="105"/>
      <c r="F147" s="63">
        <v>3.9600000000000003E-2</v>
      </c>
      <c r="G147" s="62">
        <v>-2843.53</v>
      </c>
      <c r="H147" s="61">
        <v>388106.40206280036</v>
      </c>
      <c r="I147" s="60">
        <v>-669042.84888719709</v>
      </c>
      <c r="J147" s="50"/>
      <c r="K147" s="50"/>
      <c r="L147" s="51"/>
    </row>
    <row r="148" spans="1:12" hidden="1" outlineLevel="1" x14ac:dyDescent="0.2">
      <c r="A148" s="52">
        <v>141</v>
      </c>
      <c r="B148" s="75">
        <v>43038</v>
      </c>
      <c r="C148" s="98"/>
      <c r="D148" s="50">
        <v>81093.975094000343</v>
      </c>
      <c r="E148" s="105"/>
      <c r="F148" s="63">
        <v>4.2099999999999999E-2</v>
      </c>
      <c r="G148" s="62">
        <v>-2204.9699999999998</v>
      </c>
      <c r="H148" s="61">
        <v>78889.005094000342</v>
      </c>
      <c r="I148" s="60">
        <v>-590153.84379319672</v>
      </c>
      <c r="J148" s="50"/>
      <c r="K148" s="50"/>
      <c r="L148" s="51"/>
    </row>
    <row r="149" spans="1:12" hidden="1" outlineLevel="1" x14ac:dyDescent="0.2">
      <c r="A149" s="52">
        <v>142</v>
      </c>
      <c r="B149" s="75">
        <v>43069</v>
      </c>
      <c r="C149" s="67">
        <v>1</v>
      </c>
      <c r="D149" s="50">
        <v>-264663.82199020032</v>
      </c>
      <c r="E149" s="105">
        <v>1064137.94</v>
      </c>
      <c r="F149" s="63">
        <v>4.2099999999999999E-2</v>
      </c>
      <c r="G149" s="62">
        <v>1198.6300000000001</v>
      </c>
      <c r="H149" s="61">
        <v>800672.74800979963</v>
      </c>
      <c r="I149" s="60">
        <v>210518.90421660291</v>
      </c>
      <c r="J149" s="50"/>
      <c r="K149" s="50"/>
      <c r="L149" s="51"/>
    </row>
    <row r="150" spans="1:12" hidden="1" outlineLevel="1" x14ac:dyDescent="0.2">
      <c r="A150" s="52">
        <v>143</v>
      </c>
      <c r="B150" s="75">
        <v>43100</v>
      </c>
      <c r="C150" s="98"/>
      <c r="D150" s="50">
        <v>-828194.38106480031</v>
      </c>
      <c r="E150" s="105"/>
      <c r="F150" s="63">
        <v>4.2099999999999999E-2</v>
      </c>
      <c r="G150" s="62">
        <v>-714.22</v>
      </c>
      <c r="H150" s="61">
        <v>-828908.60106480028</v>
      </c>
      <c r="I150" s="60">
        <v>-618389.69684819737</v>
      </c>
      <c r="J150" s="50"/>
      <c r="K150" s="50"/>
      <c r="L150" s="51"/>
    </row>
    <row r="151" spans="1:12" hidden="1" outlineLevel="1" x14ac:dyDescent="0.2">
      <c r="A151" s="52">
        <v>144</v>
      </c>
      <c r="B151" s="75">
        <v>43101</v>
      </c>
      <c r="C151" s="98"/>
      <c r="D151" s="50">
        <v>-526982.84339700022</v>
      </c>
      <c r="E151" s="105"/>
      <c r="F151" s="63">
        <v>4.2500000000000003E-2</v>
      </c>
      <c r="G151" s="62">
        <v>-3123.33</v>
      </c>
      <c r="H151" s="61">
        <v>-530106.17339700018</v>
      </c>
      <c r="I151" s="60">
        <v>-1148495.8702451976</v>
      </c>
      <c r="J151" s="50"/>
      <c r="K151" s="50"/>
      <c r="L151" s="51"/>
    </row>
    <row r="152" spans="1:12" hidden="1" outlineLevel="1" x14ac:dyDescent="0.2">
      <c r="A152" s="52">
        <v>145</v>
      </c>
      <c r="B152" s="75">
        <v>43132</v>
      </c>
      <c r="C152" s="98"/>
      <c r="D152" s="50">
        <v>-568632.19156980002</v>
      </c>
      <c r="E152" s="105"/>
      <c r="F152" s="63">
        <v>4.2500000000000003E-2</v>
      </c>
      <c r="G152" s="62">
        <v>-5074.54</v>
      </c>
      <c r="H152" s="61">
        <v>-573706.73156980006</v>
      </c>
      <c r="I152" s="60">
        <v>-1722202.6018149976</v>
      </c>
      <c r="J152" s="50"/>
      <c r="K152" s="50"/>
      <c r="L152" s="51"/>
    </row>
    <row r="153" spans="1:12" hidden="1" outlineLevel="1" x14ac:dyDescent="0.2">
      <c r="A153" s="52">
        <v>146</v>
      </c>
      <c r="B153" s="75">
        <v>43160</v>
      </c>
      <c r="C153" s="98"/>
      <c r="D153" s="50">
        <v>-317816.13382440025</v>
      </c>
      <c r="E153" s="105"/>
      <c r="F153" s="63">
        <v>4.2500000000000003E-2</v>
      </c>
      <c r="G153" s="62">
        <v>-6662.27</v>
      </c>
      <c r="H153" s="61">
        <v>-324478.40382440027</v>
      </c>
      <c r="I153" s="60">
        <v>-2046681.005639398</v>
      </c>
      <c r="J153" s="50"/>
      <c r="K153" s="50"/>
      <c r="L153" s="51"/>
    </row>
    <row r="154" spans="1:12" hidden="1" outlineLevel="1" x14ac:dyDescent="0.2">
      <c r="A154" s="52">
        <v>147</v>
      </c>
      <c r="B154" s="75">
        <v>43191</v>
      </c>
      <c r="C154" s="98"/>
      <c r="D154" s="50">
        <v>-40734.026942200144</v>
      </c>
      <c r="E154" s="105"/>
      <c r="F154" s="63">
        <v>4.4699999999999997E-2</v>
      </c>
      <c r="G154" s="62">
        <v>-7699.75</v>
      </c>
      <c r="H154" s="61">
        <v>-48433.776942200144</v>
      </c>
      <c r="I154" s="60">
        <v>-2095114.782581598</v>
      </c>
      <c r="J154" s="50"/>
      <c r="K154" s="50"/>
      <c r="L154" s="51"/>
    </row>
    <row r="155" spans="1:12" hidden="1" outlineLevel="1" x14ac:dyDescent="0.2">
      <c r="A155" s="52">
        <v>148</v>
      </c>
      <c r="B155" s="75">
        <v>43221</v>
      </c>
      <c r="C155" s="98"/>
      <c r="D155" s="50">
        <v>403353.94409119978</v>
      </c>
      <c r="E155" s="105"/>
      <c r="F155" s="63">
        <v>4.4699999999999997E-2</v>
      </c>
      <c r="G155" s="62">
        <v>-7053.06</v>
      </c>
      <c r="H155" s="61">
        <v>396300.88409119978</v>
      </c>
      <c r="I155" s="60">
        <v>-1698813.8984903982</v>
      </c>
      <c r="J155" s="50"/>
      <c r="K155" s="50"/>
      <c r="L155" s="51"/>
    </row>
    <row r="156" spans="1:12" hidden="1" outlineLevel="1" x14ac:dyDescent="0.2">
      <c r="A156" s="52">
        <v>149</v>
      </c>
      <c r="B156" s="75">
        <v>43252</v>
      </c>
      <c r="C156" s="98"/>
      <c r="D156" s="50">
        <v>324736.39855339978</v>
      </c>
      <c r="E156" s="105"/>
      <c r="F156" s="63">
        <v>4.4699999999999997E-2</v>
      </c>
      <c r="G156" s="62">
        <v>-5723.26</v>
      </c>
      <c r="H156" s="61">
        <v>319013.13855339977</v>
      </c>
      <c r="I156" s="60">
        <v>-1379800.7599369984</v>
      </c>
      <c r="J156" s="50"/>
      <c r="K156" s="50"/>
      <c r="L156" s="51"/>
    </row>
    <row r="157" spans="1:12" hidden="1" outlineLevel="1" x14ac:dyDescent="0.2">
      <c r="A157" s="52">
        <v>150</v>
      </c>
      <c r="B157" s="75">
        <v>43282</v>
      </c>
      <c r="C157" s="67">
        <v>2</v>
      </c>
      <c r="D157" s="50">
        <v>416261.51387539983</v>
      </c>
      <c r="E157" s="105">
        <v>-0.43</v>
      </c>
      <c r="F157" s="63">
        <v>4.6899999999999997E-2</v>
      </c>
      <c r="G157" s="62">
        <v>-4579.28</v>
      </c>
      <c r="H157" s="61">
        <v>411681.80387539981</v>
      </c>
      <c r="I157" s="60">
        <v>-968118.95606159861</v>
      </c>
      <c r="J157" s="50"/>
      <c r="K157" s="50"/>
      <c r="L157" s="51"/>
    </row>
    <row r="158" spans="1:12" hidden="1" outlineLevel="1" x14ac:dyDescent="0.2">
      <c r="A158" s="52">
        <v>151</v>
      </c>
      <c r="B158" s="75">
        <v>43313</v>
      </c>
      <c r="C158" s="98"/>
      <c r="D158" s="50">
        <v>452595.47167719976</v>
      </c>
      <c r="E158" s="105"/>
      <c r="F158" s="63">
        <v>4.6899999999999997E-2</v>
      </c>
      <c r="G158" s="62">
        <v>-2899.28</v>
      </c>
      <c r="H158" s="61">
        <v>449696.19167719973</v>
      </c>
      <c r="I158" s="60">
        <v>-518422.76438439888</v>
      </c>
      <c r="J158" s="50"/>
      <c r="K158" s="50"/>
      <c r="L158" s="51"/>
    </row>
    <row r="159" spans="1:12" hidden="1" outlineLevel="1" x14ac:dyDescent="0.2">
      <c r="A159" s="52">
        <v>152</v>
      </c>
      <c r="B159" s="75">
        <v>43344</v>
      </c>
      <c r="C159" s="98"/>
      <c r="D159" s="50">
        <v>356736.70818279992</v>
      </c>
      <c r="E159" s="105"/>
      <c r="F159" s="63">
        <v>4.6899999999999997E-2</v>
      </c>
      <c r="G159" s="62">
        <v>-1329.05</v>
      </c>
      <c r="H159" s="61">
        <v>355407.65818279993</v>
      </c>
      <c r="I159" s="60">
        <v>-163015.10620159894</v>
      </c>
      <c r="J159" s="50"/>
      <c r="K159" s="50"/>
      <c r="L159" s="51"/>
    </row>
    <row r="160" spans="1:12" hidden="1" outlineLevel="1" x14ac:dyDescent="0.2">
      <c r="A160" s="52">
        <v>153</v>
      </c>
      <c r="B160" s="75">
        <v>43374</v>
      </c>
      <c r="C160" s="98"/>
      <c r="D160" s="50">
        <v>152859.06498679996</v>
      </c>
      <c r="E160" s="105"/>
      <c r="F160" s="76">
        <v>4.9599999999999998E-2</v>
      </c>
      <c r="G160" s="62">
        <v>-357.89</v>
      </c>
      <c r="H160" s="61">
        <v>152501.17498679995</v>
      </c>
      <c r="I160" s="60">
        <v>-10513.931214798999</v>
      </c>
      <c r="J160" s="50"/>
      <c r="K160" s="50"/>
      <c r="L160" s="51"/>
    </row>
    <row r="161" spans="1:12" hidden="1" outlineLevel="1" x14ac:dyDescent="0.2">
      <c r="A161" s="52">
        <v>154</v>
      </c>
      <c r="B161" s="75">
        <v>43405</v>
      </c>
      <c r="C161" s="109">
        <v>1</v>
      </c>
      <c r="D161" s="50">
        <v>-223556.96882780024</v>
      </c>
      <c r="E161" s="105">
        <v>522600.12438439886</v>
      </c>
      <c r="F161" s="76">
        <v>4.9599999999999998E-2</v>
      </c>
      <c r="G161" s="62">
        <v>1654.61</v>
      </c>
      <c r="H161" s="61">
        <v>300697.76555659861</v>
      </c>
      <c r="I161" s="60">
        <v>290183.83434179961</v>
      </c>
      <c r="J161" s="50"/>
      <c r="K161" s="50"/>
      <c r="L161" s="51"/>
    </row>
    <row r="162" spans="1:12" hidden="1" outlineLevel="1" x14ac:dyDescent="0.2">
      <c r="A162" s="52">
        <v>155</v>
      </c>
      <c r="B162" s="75">
        <v>43435</v>
      </c>
      <c r="C162" s="98"/>
      <c r="D162" s="50">
        <v>-535335.16507560003</v>
      </c>
      <c r="E162" s="105"/>
      <c r="F162" s="76">
        <v>4.9599999999999998E-2</v>
      </c>
      <c r="G162" s="62">
        <v>93.07</v>
      </c>
      <c r="H162" s="61">
        <v>-535242.09507560008</v>
      </c>
      <c r="I162" s="60">
        <v>-245058.26073380047</v>
      </c>
      <c r="J162" s="50"/>
      <c r="K162" s="50"/>
      <c r="L162" s="51"/>
    </row>
    <row r="163" spans="1:12" hidden="1" outlineLevel="1" x14ac:dyDescent="0.2">
      <c r="A163" s="52">
        <v>156</v>
      </c>
      <c r="B163" s="75">
        <v>43466</v>
      </c>
      <c r="C163" s="98"/>
      <c r="D163" s="50">
        <v>-573096.42147960002</v>
      </c>
      <c r="E163" s="105"/>
      <c r="F163" s="76">
        <v>5.1799999999999999E-2</v>
      </c>
      <c r="G163" s="62">
        <v>-2294.77</v>
      </c>
      <c r="H163" s="61">
        <v>-575391.19147960003</v>
      </c>
      <c r="I163" s="60">
        <v>-820449.45221340051</v>
      </c>
      <c r="J163" s="50"/>
      <c r="K163" s="50"/>
      <c r="L163" s="51"/>
    </row>
    <row r="164" spans="1:12" hidden="1" outlineLevel="1" x14ac:dyDescent="0.2">
      <c r="A164" s="52">
        <v>157</v>
      </c>
      <c r="B164" s="75">
        <v>43497</v>
      </c>
      <c r="C164" s="98"/>
      <c r="D164" s="50">
        <v>-755010.22093659989</v>
      </c>
      <c r="E164" s="105"/>
      <c r="F164" s="76">
        <v>5.1799999999999999E-2</v>
      </c>
      <c r="G164" s="62">
        <v>-5171.17</v>
      </c>
      <c r="H164" s="61">
        <v>-760181.39093659993</v>
      </c>
      <c r="I164" s="60">
        <v>-1580630.8431500006</v>
      </c>
      <c r="J164" s="50"/>
      <c r="K164" s="50"/>
      <c r="L164" s="51"/>
    </row>
    <row r="165" spans="1:12" hidden="1" outlineLevel="1" x14ac:dyDescent="0.2">
      <c r="A165" s="52">
        <v>158</v>
      </c>
      <c r="B165" s="75">
        <v>43525</v>
      </c>
      <c r="C165" s="98"/>
      <c r="D165" s="50">
        <v>-332337.90978580015</v>
      </c>
      <c r="E165" s="105"/>
      <c r="F165" s="76">
        <v>5.1799999999999999E-2</v>
      </c>
      <c r="G165" s="62">
        <v>-7540.35</v>
      </c>
      <c r="H165" s="61">
        <v>-339878.25978580012</v>
      </c>
      <c r="I165" s="60">
        <v>-1920509.1029358008</v>
      </c>
      <c r="J165" s="50"/>
      <c r="K165" s="50"/>
      <c r="L165" s="51"/>
    </row>
    <row r="166" spans="1:12" hidden="1" outlineLevel="1" x14ac:dyDescent="0.2">
      <c r="A166" s="52">
        <v>159</v>
      </c>
      <c r="B166" s="75">
        <v>43556</v>
      </c>
      <c r="C166" s="98"/>
      <c r="D166" s="50">
        <v>108325.53863700002</v>
      </c>
      <c r="E166" s="105"/>
      <c r="F166" s="76">
        <v>5.45E-2</v>
      </c>
      <c r="G166" s="62">
        <v>-8476.32</v>
      </c>
      <c r="H166" s="61">
        <v>99849.218637000013</v>
      </c>
      <c r="I166" s="60">
        <v>-1820659.8842988007</v>
      </c>
      <c r="J166" s="50"/>
      <c r="K166" s="50"/>
      <c r="L166" s="51"/>
    </row>
    <row r="167" spans="1:12" hidden="1" outlineLevel="1" x14ac:dyDescent="0.2">
      <c r="A167" s="52">
        <v>160</v>
      </c>
      <c r="B167" s="75">
        <v>43586</v>
      </c>
      <c r="C167" s="98"/>
      <c r="D167" s="50">
        <v>329950.17040079978</v>
      </c>
      <c r="E167" s="105"/>
      <c r="F167" s="76">
        <v>5.45E-2</v>
      </c>
      <c r="G167" s="62">
        <v>-7519.57</v>
      </c>
      <c r="H167" s="61">
        <v>322430.60040079977</v>
      </c>
      <c r="I167" s="60">
        <v>-1498229.2838980011</v>
      </c>
      <c r="J167" s="50"/>
      <c r="K167" s="50"/>
      <c r="L167" s="51"/>
    </row>
    <row r="168" spans="1:12" hidden="1" outlineLevel="1" x14ac:dyDescent="0.2">
      <c r="A168" s="52">
        <v>161</v>
      </c>
      <c r="B168" s="75">
        <v>43617</v>
      </c>
      <c r="C168" s="98"/>
      <c r="D168" s="50">
        <v>393903.7481995998</v>
      </c>
      <c r="E168" s="105"/>
      <c r="F168" s="76">
        <v>5.45E-2</v>
      </c>
      <c r="G168" s="62">
        <v>-5909.97</v>
      </c>
      <c r="H168" s="61">
        <v>387993.77819959982</v>
      </c>
      <c r="I168" s="60">
        <v>-1110235.5056984012</v>
      </c>
      <c r="J168" s="50"/>
      <c r="K168" s="50"/>
      <c r="L168" s="51"/>
    </row>
    <row r="169" spans="1:12" hidden="1" outlineLevel="1" x14ac:dyDescent="0.2">
      <c r="A169" s="52">
        <v>162</v>
      </c>
      <c r="B169" s="75">
        <v>43647</v>
      </c>
      <c r="C169" s="98"/>
      <c r="D169" s="50">
        <v>463678.39685299981</v>
      </c>
      <c r="E169" s="105"/>
      <c r="F169" s="76">
        <v>5.5E-2</v>
      </c>
      <c r="G169" s="62">
        <v>-4025.98</v>
      </c>
      <c r="H169" s="61">
        <v>459652.41685299983</v>
      </c>
      <c r="I169" s="60">
        <v>-650583.08884540142</v>
      </c>
      <c r="J169" s="50"/>
      <c r="K169" s="50"/>
      <c r="L169" s="51"/>
    </row>
    <row r="170" spans="1:12" hidden="1" outlineLevel="1" x14ac:dyDescent="0.2">
      <c r="A170" s="52">
        <v>163</v>
      </c>
      <c r="B170" s="75">
        <v>43678</v>
      </c>
      <c r="C170" s="98"/>
      <c r="D170" s="50">
        <v>443569.73218080006</v>
      </c>
      <c r="E170" s="105"/>
      <c r="F170" s="76">
        <v>5.5E-2</v>
      </c>
      <c r="G170" s="62">
        <v>-1965.33</v>
      </c>
      <c r="H170" s="61">
        <v>441604.40218080004</v>
      </c>
      <c r="I170" s="60">
        <v>-208978.68666460138</v>
      </c>
      <c r="J170" s="50"/>
      <c r="K170" s="50"/>
      <c r="L170" s="51"/>
    </row>
    <row r="171" spans="1:12" hidden="1" outlineLevel="1" x14ac:dyDescent="0.2">
      <c r="A171" s="52">
        <v>164</v>
      </c>
      <c r="B171" s="75">
        <v>43709</v>
      </c>
      <c r="C171" s="98"/>
      <c r="D171" s="50">
        <v>369751.97607679985</v>
      </c>
      <c r="E171" s="105"/>
      <c r="F171" s="76">
        <v>5.5E-2</v>
      </c>
      <c r="G171" s="62">
        <v>-110.47</v>
      </c>
      <c r="H171" s="61">
        <v>369641.50607679988</v>
      </c>
      <c r="I171" s="60">
        <v>160662.8194121985</v>
      </c>
      <c r="J171" s="50"/>
      <c r="K171" s="50"/>
      <c r="L171" s="51"/>
    </row>
    <row r="172" spans="1:12" hidden="1" outlineLevel="1" x14ac:dyDescent="0.2">
      <c r="A172" s="52">
        <v>165</v>
      </c>
      <c r="B172" s="75">
        <v>43739</v>
      </c>
      <c r="C172" s="98"/>
      <c r="D172" s="50">
        <v>-78463.853502400219</v>
      </c>
      <c r="E172" s="105"/>
      <c r="F172" s="77">
        <v>5.4199999999999998E-2</v>
      </c>
      <c r="G172" s="62">
        <v>548.46</v>
      </c>
      <c r="H172" s="61">
        <v>-77915.393502400213</v>
      </c>
      <c r="I172" s="60">
        <v>82747.425909798287</v>
      </c>
      <c r="J172" s="50"/>
      <c r="K172" s="50"/>
      <c r="L172" s="51"/>
    </row>
    <row r="173" spans="1:12" collapsed="1" x14ac:dyDescent="0.2">
      <c r="A173" s="52">
        <v>166</v>
      </c>
      <c r="B173" s="75">
        <v>43770</v>
      </c>
      <c r="C173" s="109">
        <v>1</v>
      </c>
      <c r="D173" s="50">
        <v>-285392.28770820005</v>
      </c>
      <c r="E173" s="105">
        <v>210884.72</v>
      </c>
      <c r="F173" s="77">
        <v>5.4199999999999998E-2</v>
      </c>
      <c r="G173" s="62">
        <v>681.73</v>
      </c>
      <c r="H173" s="61">
        <v>-73825.837708200052</v>
      </c>
      <c r="I173" s="60">
        <v>8921.5882015982352</v>
      </c>
      <c r="J173" s="50"/>
      <c r="K173" s="50"/>
      <c r="L173" s="51"/>
    </row>
    <row r="174" spans="1:12" x14ac:dyDescent="0.2">
      <c r="A174" s="52">
        <v>167</v>
      </c>
      <c r="B174" s="75">
        <v>43800</v>
      </c>
      <c r="C174" s="98"/>
      <c r="D174" s="50">
        <v>-505627.67515079991</v>
      </c>
      <c r="E174" s="105"/>
      <c r="F174" s="77">
        <v>5.4199999999999998E-2</v>
      </c>
      <c r="G174" s="62">
        <v>-1101.58</v>
      </c>
      <c r="H174" s="61">
        <v>-506729.25515079993</v>
      </c>
      <c r="I174" s="60">
        <v>-497807.66694920172</v>
      </c>
      <c r="J174" s="50"/>
      <c r="K174" s="50"/>
      <c r="L174" s="51"/>
    </row>
    <row r="175" spans="1:12" x14ac:dyDescent="0.2">
      <c r="A175" s="52">
        <v>168</v>
      </c>
      <c r="B175" s="75">
        <v>43831</v>
      </c>
      <c r="C175" s="98"/>
      <c r="D175" s="50">
        <v>-486852.78862200002</v>
      </c>
      <c r="E175" s="105"/>
      <c r="F175" s="77">
        <v>4.9599999999999998E-2</v>
      </c>
      <c r="G175" s="62">
        <v>-3063.77</v>
      </c>
      <c r="H175" s="61">
        <v>-489916.55862200004</v>
      </c>
      <c r="I175" s="60">
        <v>-987724.22557120176</v>
      </c>
      <c r="J175" s="50"/>
      <c r="K175" s="50"/>
      <c r="L175" s="51"/>
    </row>
    <row r="176" spans="1:12" x14ac:dyDescent="0.2">
      <c r="A176" s="52">
        <v>169</v>
      </c>
      <c r="B176" s="75">
        <v>43862</v>
      </c>
      <c r="C176" s="98"/>
      <c r="D176" s="50">
        <v>-461891.37443500001</v>
      </c>
      <c r="E176" s="105"/>
      <c r="F176" s="77">
        <v>4.9599999999999998E-2</v>
      </c>
      <c r="G176" s="62">
        <v>-5037.17</v>
      </c>
      <c r="H176" s="61">
        <v>-466928.54443499999</v>
      </c>
      <c r="I176" s="60">
        <v>-1454652.7700062017</v>
      </c>
      <c r="J176" s="50"/>
      <c r="K176" s="50"/>
      <c r="L176" s="51"/>
    </row>
    <row r="177" spans="1:12" x14ac:dyDescent="0.2">
      <c r="A177" s="52">
        <v>170</v>
      </c>
      <c r="B177" s="75">
        <v>43891</v>
      </c>
      <c r="C177" s="98"/>
      <c r="D177" s="50">
        <v>-291570.06789200008</v>
      </c>
      <c r="E177" s="105"/>
      <c r="F177" s="77">
        <v>4.9599999999999998E-2</v>
      </c>
      <c r="G177" s="62">
        <v>-6615.14</v>
      </c>
      <c r="H177" s="61">
        <v>-298185.20789200009</v>
      </c>
      <c r="I177" s="60">
        <v>-1752837.9778982019</v>
      </c>
      <c r="J177" s="50"/>
      <c r="K177" s="50"/>
      <c r="L177" s="51"/>
    </row>
    <row r="178" spans="1:12" x14ac:dyDescent="0.2">
      <c r="A178" s="52">
        <v>171</v>
      </c>
      <c r="B178" s="75">
        <v>43922</v>
      </c>
      <c r="C178" s="98"/>
      <c r="D178" s="50">
        <v>123859.55448079994</v>
      </c>
      <c r="E178" s="105"/>
      <c r="F178" s="77">
        <v>4.7500000000000001E-2</v>
      </c>
      <c r="G178" s="62">
        <v>-6693.18</v>
      </c>
      <c r="H178" s="61">
        <v>117166.37448079995</v>
      </c>
      <c r="I178" s="60">
        <v>-1635671.6034174019</v>
      </c>
      <c r="J178" s="50"/>
      <c r="K178" s="50"/>
      <c r="L178" s="51"/>
    </row>
    <row r="179" spans="1:12" x14ac:dyDescent="0.2">
      <c r="A179" s="52">
        <v>172</v>
      </c>
      <c r="B179" s="75">
        <v>43952</v>
      </c>
      <c r="C179" s="98"/>
      <c r="D179" s="50">
        <v>346952.27278579999</v>
      </c>
      <c r="E179" s="105"/>
      <c r="F179" s="77">
        <v>4.7500000000000001E-2</v>
      </c>
      <c r="G179" s="62">
        <v>-5787.86</v>
      </c>
      <c r="H179" s="61">
        <v>341164.4127858</v>
      </c>
      <c r="I179" s="60">
        <v>-1294507.190631602</v>
      </c>
      <c r="J179" s="50"/>
      <c r="K179" s="50"/>
      <c r="L179" s="51"/>
    </row>
    <row r="180" spans="1:12" x14ac:dyDescent="0.2">
      <c r="A180" s="52">
        <v>173</v>
      </c>
      <c r="B180" s="75">
        <v>43983</v>
      </c>
      <c r="C180" s="98"/>
      <c r="D180" s="50">
        <v>381568.34103160008</v>
      </c>
      <c r="E180" s="105"/>
      <c r="F180" s="77">
        <v>4.7500000000000001E-2</v>
      </c>
      <c r="G180" s="62">
        <v>-4368.8999999999996</v>
      </c>
      <c r="H180" s="61">
        <v>377199.44103160006</v>
      </c>
      <c r="I180" s="60">
        <v>-917307.74960000184</v>
      </c>
      <c r="J180" s="50"/>
      <c r="K180" s="50"/>
      <c r="L180" s="51"/>
    </row>
    <row r="181" spans="1:12" x14ac:dyDescent="0.2">
      <c r="A181" s="52">
        <v>174</v>
      </c>
      <c r="B181" s="75">
        <v>44013</v>
      </c>
      <c r="C181" s="98"/>
      <c r="D181" s="50">
        <v>451539.04551519995</v>
      </c>
      <c r="E181" s="105"/>
      <c r="F181" s="77">
        <v>3.4299999999999997E-2</v>
      </c>
      <c r="G181" s="62">
        <v>-1976.65</v>
      </c>
      <c r="H181" s="61">
        <v>449562.39551519993</v>
      </c>
      <c r="I181" s="60">
        <v>-467745.35408480192</v>
      </c>
      <c r="J181" s="50"/>
      <c r="K181" s="50"/>
      <c r="L181" s="51"/>
    </row>
    <row r="182" spans="1:12" x14ac:dyDescent="0.2">
      <c r="A182" s="52">
        <v>175</v>
      </c>
      <c r="B182" s="75">
        <v>44044</v>
      </c>
      <c r="C182" s="98"/>
      <c r="D182" s="50">
        <v>468050.74512780004</v>
      </c>
      <c r="E182" s="105"/>
      <c r="F182" s="77">
        <v>3.4299999999999997E-2</v>
      </c>
      <c r="G182" s="62">
        <v>-668.05</v>
      </c>
      <c r="H182" s="61">
        <v>467382.69512780005</v>
      </c>
      <c r="I182" s="60">
        <v>-362.65895700186957</v>
      </c>
      <c r="J182" s="50"/>
      <c r="K182" s="50"/>
      <c r="L182" s="51"/>
    </row>
    <row r="183" spans="1:12" x14ac:dyDescent="0.2">
      <c r="A183" s="52">
        <v>176</v>
      </c>
      <c r="B183" s="75">
        <v>44075</v>
      </c>
      <c r="C183" s="98"/>
      <c r="D183" s="50"/>
      <c r="E183" s="105"/>
      <c r="F183" s="77">
        <v>3.4299999999999997E-2</v>
      </c>
      <c r="G183" s="62">
        <v>-1.04</v>
      </c>
      <c r="H183" s="61">
        <v>-1.04</v>
      </c>
      <c r="I183" s="60">
        <v>-363.69895700186959</v>
      </c>
      <c r="J183" s="50"/>
      <c r="K183" s="50"/>
      <c r="L183" s="51"/>
    </row>
    <row r="184" spans="1:12" x14ac:dyDescent="0.2">
      <c r="A184" s="52">
        <v>177</v>
      </c>
      <c r="B184" s="75">
        <v>44105</v>
      </c>
      <c r="C184" s="98"/>
      <c r="D184" s="50"/>
      <c r="E184" s="105"/>
      <c r="F184" s="77">
        <v>3.4299999999999997E-2</v>
      </c>
      <c r="G184" s="62">
        <v>-1.04</v>
      </c>
      <c r="H184" s="61">
        <v>-1.04</v>
      </c>
      <c r="I184" s="60">
        <v>-364.73895700186961</v>
      </c>
      <c r="J184" s="50"/>
      <c r="K184" s="50"/>
      <c r="L184" s="51"/>
    </row>
    <row r="185" spans="1:12" x14ac:dyDescent="0.2">
      <c r="A185" s="52">
        <v>178</v>
      </c>
      <c r="B185" s="75"/>
      <c r="D185" s="50"/>
      <c r="E185" s="105"/>
      <c r="F185" s="63"/>
      <c r="G185" s="62"/>
      <c r="H185" s="61"/>
      <c r="I185" s="60"/>
      <c r="J185" s="50"/>
      <c r="K185" s="50"/>
      <c r="L185" s="51"/>
    </row>
    <row r="186" spans="1:12" x14ac:dyDescent="0.2">
      <c r="A186" s="52">
        <v>179</v>
      </c>
      <c r="B186" s="78" t="s">
        <v>139</v>
      </c>
      <c r="D186" s="50"/>
      <c r="E186" s="105"/>
      <c r="F186" s="105"/>
      <c r="G186" s="62"/>
      <c r="H186" s="61"/>
      <c r="I186" s="60"/>
      <c r="J186" s="50"/>
      <c r="K186" s="50"/>
      <c r="L186" s="106"/>
    </row>
    <row r="187" spans="1:12" x14ac:dyDescent="0.2">
      <c r="A187" s="52">
        <v>180</v>
      </c>
      <c r="B187" s="79"/>
      <c r="D187" s="50"/>
      <c r="E187" s="105"/>
      <c r="F187" s="105"/>
      <c r="G187" s="62"/>
      <c r="H187" s="62"/>
      <c r="I187" s="61"/>
      <c r="J187" s="60">
        <v>0</v>
      </c>
      <c r="K187" s="50"/>
      <c r="L187" s="51"/>
    </row>
    <row r="188" spans="1:12" x14ac:dyDescent="0.2">
      <c r="A188" s="52">
        <v>181</v>
      </c>
      <c r="B188" s="80" t="s">
        <v>114</v>
      </c>
      <c r="E188" s="101"/>
      <c r="F188" s="101"/>
      <c r="G188" s="101"/>
      <c r="H188" s="101"/>
      <c r="I188" s="101"/>
    </row>
    <row r="189" spans="1:12" x14ac:dyDescent="0.2">
      <c r="A189" s="52">
        <v>182</v>
      </c>
      <c r="B189" s="58" t="s">
        <v>152</v>
      </c>
      <c r="E189" s="101"/>
      <c r="F189" s="101"/>
      <c r="G189" s="101"/>
      <c r="H189" s="101"/>
      <c r="I189" s="101"/>
    </row>
    <row r="190" spans="1:12" x14ac:dyDescent="0.2">
      <c r="B190" s="58"/>
      <c r="C190" s="102"/>
      <c r="E190" s="101"/>
      <c r="F190" s="101"/>
      <c r="G190" s="101"/>
      <c r="H190" s="101"/>
      <c r="I190" s="101"/>
    </row>
    <row r="191" spans="1:12" x14ac:dyDescent="0.2">
      <c r="C191" s="102"/>
      <c r="E191" s="101"/>
      <c r="F191" s="101"/>
      <c r="G191" s="101"/>
      <c r="H191" s="101"/>
      <c r="I191" s="101"/>
    </row>
    <row r="192" spans="1:12" x14ac:dyDescent="0.2">
      <c r="E192" s="101"/>
      <c r="F192" s="101"/>
      <c r="G192" s="101"/>
      <c r="H192" s="101"/>
      <c r="I192" s="101"/>
    </row>
  </sheetData>
  <pageMargins left="0.7" right="0.7" top="0.75" bottom="0.75" header="0.3" footer="0.3"/>
  <pageSetup scale="50" fitToWidth="0" orientation="landscape" horizontalDpi="300" verticalDpi="300" r:id="rId1"/>
  <headerFooter>
    <oddHeader xml:space="preserve">&amp;RNWN WUTC Advice 20-9
Exhibit A - Supporting Materials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13"/>
  <sheetViews>
    <sheetView showGridLines="0" zoomScaleNormal="100" workbookViewId="0">
      <selection activeCell="N9" sqref="N9"/>
    </sheetView>
  </sheetViews>
  <sheetFormatPr defaultColWidth="7.85546875" defaultRowHeight="12.75" outlineLevelRow="1" x14ac:dyDescent="0.2"/>
  <cols>
    <col min="1" max="1" width="4" style="45" customWidth="1"/>
    <col min="2" max="2" width="13.42578125" style="46" customWidth="1"/>
    <col min="3" max="3" width="12.7109375" style="46" customWidth="1"/>
    <col min="4" max="4" width="13.42578125" style="47" customWidth="1"/>
    <col min="5" max="5" width="14.7109375" style="47" customWidth="1"/>
    <col min="6" max="7" width="13.42578125" style="47" customWidth="1"/>
    <col min="8" max="8" width="14.42578125" style="47" customWidth="1"/>
    <col min="9" max="9" width="18.7109375" style="47" customWidth="1"/>
    <col min="10" max="20" width="13.42578125" style="46" customWidth="1"/>
    <col min="21" max="16384" width="7.85546875" style="46"/>
  </cols>
  <sheetData>
    <row r="1" spans="1:11" x14ac:dyDescent="0.2">
      <c r="B1" s="46" t="s">
        <v>115</v>
      </c>
      <c r="D1" s="47" t="s">
        <v>116</v>
      </c>
    </row>
    <row r="2" spans="1:11" x14ac:dyDescent="0.2">
      <c r="B2" s="46" t="s">
        <v>117</v>
      </c>
      <c r="D2" s="47" t="s">
        <v>60</v>
      </c>
    </row>
    <row r="3" spans="1:11" x14ac:dyDescent="0.2">
      <c r="B3" s="46" t="s">
        <v>118</v>
      </c>
      <c r="D3" s="48" t="s">
        <v>153</v>
      </c>
    </row>
    <row r="4" spans="1:11" x14ac:dyDescent="0.2">
      <c r="B4" s="46" t="s">
        <v>120</v>
      </c>
      <c r="D4" s="110">
        <v>191431</v>
      </c>
    </row>
    <row r="5" spans="1:11" x14ac:dyDescent="0.2">
      <c r="D5" s="51" t="s">
        <v>121</v>
      </c>
      <c r="E5" s="50"/>
      <c r="F5" s="50"/>
      <c r="G5" s="50"/>
      <c r="H5" s="50"/>
      <c r="I5" s="50"/>
      <c r="J5" s="51"/>
      <c r="K5" s="51"/>
    </row>
    <row r="6" spans="1:11" x14ac:dyDescent="0.2">
      <c r="D6" s="51" t="s">
        <v>122</v>
      </c>
      <c r="E6" s="50"/>
      <c r="F6" s="50"/>
      <c r="G6" s="50"/>
      <c r="H6" s="50"/>
      <c r="I6" s="50"/>
      <c r="J6" s="51"/>
      <c r="K6" s="51"/>
    </row>
    <row r="7" spans="1:11" x14ac:dyDescent="0.2">
      <c r="D7" s="50"/>
      <c r="E7" s="50"/>
      <c r="F7" s="50"/>
      <c r="G7" s="50"/>
      <c r="H7" s="50"/>
      <c r="I7" s="50"/>
      <c r="J7" s="51"/>
      <c r="K7" s="51"/>
    </row>
    <row r="8" spans="1:11" x14ac:dyDescent="0.2">
      <c r="A8" s="52">
        <v>1</v>
      </c>
      <c r="B8" s="46" t="s">
        <v>123</v>
      </c>
      <c r="D8" s="50"/>
      <c r="E8" s="50"/>
      <c r="F8" s="50"/>
      <c r="G8" s="53"/>
      <c r="H8" s="50"/>
      <c r="I8" s="50"/>
      <c r="J8" s="51"/>
      <c r="K8" s="51"/>
    </row>
    <row r="9" spans="1:11" x14ac:dyDescent="0.2">
      <c r="A9" s="52">
        <v>2</v>
      </c>
      <c r="D9" s="50"/>
      <c r="E9" s="50"/>
      <c r="F9" s="50"/>
      <c r="G9" s="53"/>
      <c r="H9" s="50"/>
      <c r="I9" s="50"/>
      <c r="J9" s="51"/>
      <c r="K9" s="51"/>
    </row>
    <row r="10" spans="1:11" x14ac:dyDescent="0.2">
      <c r="A10" s="52">
        <v>3</v>
      </c>
      <c r="B10" s="54"/>
      <c r="C10" s="54"/>
      <c r="D10" s="53"/>
      <c r="E10" s="53"/>
      <c r="F10" s="53"/>
      <c r="G10" s="53"/>
      <c r="H10" s="53"/>
      <c r="I10" s="53"/>
      <c r="J10" s="51"/>
      <c r="K10" s="51"/>
    </row>
    <row r="11" spans="1:11" x14ac:dyDescent="0.2">
      <c r="A11" s="52">
        <v>4</v>
      </c>
      <c r="B11" s="55" t="s">
        <v>124</v>
      </c>
      <c r="C11" s="55" t="s">
        <v>125</v>
      </c>
      <c r="D11" s="56" t="s">
        <v>102</v>
      </c>
      <c r="E11" s="56" t="s">
        <v>127</v>
      </c>
      <c r="F11" s="56" t="s">
        <v>128</v>
      </c>
      <c r="G11" s="56" t="s">
        <v>92</v>
      </c>
      <c r="H11" s="56" t="s">
        <v>101</v>
      </c>
      <c r="I11" s="56" t="s">
        <v>95</v>
      </c>
      <c r="J11" s="51"/>
      <c r="K11" s="51"/>
    </row>
    <row r="12" spans="1:11" x14ac:dyDescent="0.2">
      <c r="A12" s="52">
        <v>5</v>
      </c>
      <c r="B12" s="54" t="s">
        <v>129</v>
      </c>
      <c r="C12" s="54" t="s">
        <v>130</v>
      </c>
      <c r="D12" s="53" t="s">
        <v>131</v>
      </c>
      <c r="E12" s="53" t="s">
        <v>132</v>
      </c>
      <c r="F12" s="53" t="s">
        <v>154</v>
      </c>
      <c r="G12" s="53" t="s">
        <v>135</v>
      </c>
      <c r="H12" s="53" t="s">
        <v>136</v>
      </c>
      <c r="I12" s="53" t="s">
        <v>155</v>
      </c>
      <c r="J12" s="83"/>
      <c r="K12" s="51"/>
    </row>
    <row r="13" spans="1:11" x14ac:dyDescent="0.2">
      <c r="A13" s="52">
        <v>6</v>
      </c>
      <c r="D13" s="50"/>
      <c r="E13" s="50"/>
      <c r="F13" s="50"/>
      <c r="G13" s="53"/>
      <c r="H13" s="50"/>
      <c r="I13" s="50"/>
      <c r="J13" s="51"/>
      <c r="K13" s="51"/>
    </row>
    <row r="14" spans="1:11" hidden="1" outlineLevel="1" x14ac:dyDescent="0.2">
      <c r="A14" s="52">
        <v>7</v>
      </c>
      <c r="B14" s="58" t="s">
        <v>137</v>
      </c>
      <c r="D14" s="50"/>
      <c r="E14" s="50"/>
      <c r="F14" s="50"/>
      <c r="G14" s="50"/>
      <c r="H14" s="50"/>
      <c r="I14" s="50"/>
      <c r="J14" s="51"/>
      <c r="K14" s="51"/>
    </row>
    <row r="15" spans="1:11" hidden="1" outlineLevel="1" x14ac:dyDescent="0.2">
      <c r="A15" s="52">
        <v>8</v>
      </c>
      <c r="B15" s="59">
        <v>39021</v>
      </c>
      <c r="D15" s="50"/>
      <c r="E15" s="50"/>
      <c r="F15" s="50"/>
      <c r="G15" s="60"/>
      <c r="H15" s="50"/>
      <c r="I15" s="50">
        <v>-462588.19</v>
      </c>
      <c r="J15" s="51"/>
      <c r="K15" s="51"/>
    </row>
    <row r="16" spans="1:11" hidden="1" outlineLevel="1" x14ac:dyDescent="0.2">
      <c r="A16" s="52">
        <v>9</v>
      </c>
      <c r="B16" s="59">
        <v>39051</v>
      </c>
      <c r="D16" s="50">
        <v>57097.03</v>
      </c>
      <c r="E16" s="50">
        <v>-73630.66</v>
      </c>
      <c r="F16" s="50"/>
      <c r="G16" s="60">
        <v>-6195.12</v>
      </c>
      <c r="H16" s="50">
        <v>-22728.750000000004</v>
      </c>
      <c r="I16" s="60">
        <v>-485316.94</v>
      </c>
      <c r="J16" s="51"/>
      <c r="K16" s="51"/>
    </row>
    <row r="17" spans="1:11" hidden="1" outlineLevel="1" x14ac:dyDescent="0.2">
      <c r="A17" s="52">
        <v>10</v>
      </c>
      <c r="B17" s="59">
        <v>39082</v>
      </c>
      <c r="D17" s="50">
        <v>126678.92</v>
      </c>
      <c r="E17" s="50"/>
      <c r="F17" s="50"/>
      <c r="G17" s="60">
        <v>-2721.75</v>
      </c>
      <c r="H17" s="50">
        <v>123957.17</v>
      </c>
      <c r="I17" s="60">
        <v>-361359.77</v>
      </c>
      <c r="J17" s="51"/>
      <c r="K17" s="51"/>
    </row>
    <row r="18" spans="1:11" hidden="1" outlineLevel="1" x14ac:dyDescent="0.2">
      <c r="A18" s="52">
        <v>11</v>
      </c>
      <c r="B18" s="59">
        <v>39113</v>
      </c>
      <c r="D18" s="50">
        <v>166860.57</v>
      </c>
      <c r="E18" s="50"/>
      <c r="F18" s="50"/>
      <c r="G18" s="60">
        <v>-1792.65</v>
      </c>
      <c r="H18" s="50">
        <v>165067.92000000001</v>
      </c>
      <c r="I18" s="60">
        <v>-196291.85</v>
      </c>
      <c r="J18" s="51"/>
      <c r="K18" s="51"/>
    </row>
    <row r="19" spans="1:11" hidden="1" outlineLevel="1" x14ac:dyDescent="0.2">
      <c r="A19" s="52">
        <v>12</v>
      </c>
      <c r="B19" s="59">
        <v>39141</v>
      </c>
      <c r="D19" s="50">
        <v>149593.87</v>
      </c>
      <c r="E19" s="50"/>
      <c r="F19" s="50"/>
      <c r="G19" s="60">
        <v>-827.18</v>
      </c>
      <c r="H19" s="50">
        <v>148766.69</v>
      </c>
      <c r="I19" s="60">
        <v>-47525.16</v>
      </c>
      <c r="J19" s="51"/>
      <c r="K19" s="51"/>
    </row>
    <row r="20" spans="1:11" hidden="1" outlineLevel="1" x14ac:dyDescent="0.2">
      <c r="A20" s="52">
        <v>13</v>
      </c>
      <c r="B20" s="59">
        <v>39172</v>
      </c>
      <c r="D20" s="50">
        <v>109334.88</v>
      </c>
      <c r="E20" s="50">
        <v>-826323.97</v>
      </c>
      <c r="F20" s="50"/>
      <c r="G20" s="60">
        <v>-5577.26</v>
      </c>
      <c r="H20" s="50">
        <v>-722566.35</v>
      </c>
      <c r="I20" s="60">
        <v>-770091.51</v>
      </c>
      <c r="J20" s="51"/>
      <c r="K20" s="51"/>
    </row>
    <row r="21" spans="1:11" hidden="1" outlineLevel="1" x14ac:dyDescent="0.2">
      <c r="A21" s="52">
        <v>14</v>
      </c>
      <c r="B21" s="59">
        <v>39202</v>
      </c>
      <c r="D21" s="50">
        <v>77021.66</v>
      </c>
      <c r="E21" s="50"/>
      <c r="F21" s="50"/>
      <c r="G21" s="60">
        <v>-4980.8500000000004</v>
      </c>
      <c r="H21" s="50">
        <v>72040.81</v>
      </c>
      <c r="I21" s="60">
        <v>-698050.7</v>
      </c>
      <c r="J21" s="51"/>
      <c r="K21" s="51"/>
    </row>
    <row r="22" spans="1:11" hidden="1" outlineLevel="1" x14ac:dyDescent="0.2">
      <c r="A22" s="52">
        <v>15</v>
      </c>
      <c r="B22" s="59">
        <v>39233</v>
      </c>
      <c r="D22" s="50">
        <v>58816.21</v>
      </c>
      <c r="E22" s="50"/>
      <c r="F22" s="50"/>
      <c r="G22" s="60">
        <v>-4552.34</v>
      </c>
      <c r="H22" s="50">
        <v>54263.869999999995</v>
      </c>
      <c r="I22" s="60">
        <v>-643786.82999999996</v>
      </c>
      <c r="J22" s="51"/>
      <c r="K22" s="51"/>
    </row>
    <row r="23" spans="1:11" hidden="1" outlineLevel="1" x14ac:dyDescent="0.2">
      <c r="A23" s="52">
        <v>16</v>
      </c>
      <c r="B23" s="59">
        <v>39263</v>
      </c>
      <c r="D23" s="50">
        <v>39825.46</v>
      </c>
      <c r="E23" s="50"/>
      <c r="F23" s="50"/>
      <c r="G23" s="60">
        <v>-4382.4799999999996</v>
      </c>
      <c r="H23" s="50">
        <v>35442.979999999996</v>
      </c>
      <c r="I23" s="60">
        <v>-608343.85</v>
      </c>
      <c r="J23" s="108"/>
      <c r="K23" s="51"/>
    </row>
    <row r="24" spans="1:11" hidden="1" outlineLevel="1" x14ac:dyDescent="0.2">
      <c r="A24" s="52">
        <v>17</v>
      </c>
      <c r="B24" s="59">
        <v>39294</v>
      </c>
      <c r="D24" s="50">
        <v>32365.08</v>
      </c>
      <c r="E24" s="50"/>
      <c r="F24" s="50"/>
      <c r="G24" s="60">
        <v>-4071.11</v>
      </c>
      <c r="H24" s="50">
        <v>28293.97</v>
      </c>
      <c r="I24" s="60">
        <v>-580049.88</v>
      </c>
      <c r="J24" s="108"/>
      <c r="K24" s="51"/>
    </row>
    <row r="25" spans="1:11" hidden="1" outlineLevel="1" x14ac:dyDescent="0.2">
      <c r="A25" s="52">
        <v>18</v>
      </c>
      <c r="B25" s="59">
        <v>39324</v>
      </c>
      <c r="D25" s="50">
        <v>29625.25</v>
      </c>
      <c r="E25" s="50"/>
      <c r="F25" s="50"/>
      <c r="G25" s="60">
        <v>-3886.01</v>
      </c>
      <c r="H25" s="50">
        <v>25739.239999999998</v>
      </c>
      <c r="I25" s="60">
        <v>-554310.64</v>
      </c>
      <c r="J25" s="51"/>
      <c r="K25" s="51"/>
    </row>
    <row r="26" spans="1:11" hidden="1" outlineLevel="1" x14ac:dyDescent="0.2">
      <c r="A26" s="52">
        <v>19</v>
      </c>
      <c r="B26" s="59">
        <v>39354</v>
      </c>
      <c r="D26" s="50">
        <v>32436.1</v>
      </c>
      <c r="E26" s="50"/>
      <c r="F26" s="50"/>
      <c r="G26" s="60">
        <v>-3699.39</v>
      </c>
      <c r="H26" s="50">
        <v>28736.71</v>
      </c>
      <c r="I26" s="60">
        <v>-525573.93000000005</v>
      </c>
      <c r="J26" s="51"/>
      <c r="K26" s="51"/>
    </row>
    <row r="27" spans="1:11" hidden="1" outlineLevel="1" x14ac:dyDescent="0.2">
      <c r="A27" s="52">
        <v>20</v>
      </c>
      <c r="B27" s="59">
        <v>39385</v>
      </c>
      <c r="D27" s="61">
        <v>50256.92</v>
      </c>
      <c r="E27" s="61"/>
      <c r="F27" s="61"/>
      <c r="G27" s="62">
        <v>-3440.56</v>
      </c>
      <c r="H27" s="61">
        <v>46816.36</v>
      </c>
      <c r="I27" s="60">
        <v>-478757.57000000007</v>
      </c>
      <c r="J27" s="51"/>
      <c r="K27" s="51"/>
    </row>
    <row r="28" spans="1:11" hidden="1" outlineLevel="1" x14ac:dyDescent="0.2">
      <c r="A28" s="52">
        <v>21</v>
      </c>
      <c r="B28" s="59">
        <v>39415</v>
      </c>
      <c r="C28" s="46" t="s">
        <v>142</v>
      </c>
      <c r="D28" s="61">
        <v>41604.15</v>
      </c>
      <c r="E28" s="61">
        <v>111970.47999999998</v>
      </c>
      <c r="F28" s="61"/>
      <c r="G28" s="62">
        <v>-2378.65</v>
      </c>
      <c r="H28" s="61">
        <v>151195.97999999998</v>
      </c>
      <c r="I28" s="60">
        <v>-327561.59000000008</v>
      </c>
      <c r="J28" s="51"/>
      <c r="K28" s="51"/>
    </row>
    <row r="29" spans="1:11" hidden="1" outlineLevel="1" x14ac:dyDescent="0.2">
      <c r="A29" s="52">
        <v>22</v>
      </c>
      <c r="B29" s="59"/>
      <c r="C29" s="46" t="s">
        <v>143</v>
      </c>
      <c r="D29" s="61">
        <v>96535.53</v>
      </c>
      <c r="E29" s="61"/>
      <c r="F29" s="61"/>
      <c r="G29" s="62">
        <v>331.84</v>
      </c>
      <c r="H29" s="61">
        <v>96867.37</v>
      </c>
      <c r="I29" s="60">
        <v>-230694.22000000009</v>
      </c>
      <c r="J29" s="51"/>
      <c r="K29" s="51"/>
    </row>
    <row r="30" spans="1:11" hidden="1" outlineLevel="1" x14ac:dyDescent="0.2">
      <c r="A30" s="52">
        <v>23</v>
      </c>
      <c r="B30" s="59">
        <v>39446</v>
      </c>
      <c r="D30" s="50">
        <v>309515.02</v>
      </c>
      <c r="E30" s="50"/>
      <c r="F30" s="50"/>
      <c r="G30" s="62">
        <v>-522.05999999999995</v>
      </c>
      <c r="H30" s="61">
        <v>308992.96000000002</v>
      </c>
      <c r="I30" s="60">
        <v>78298.739999999932</v>
      </c>
      <c r="J30" s="51"/>
      <c r="K30" s="51"/>
    </row>
    <row r="31" spans="1:11" hidden="1" outlineLevel="1" x14ac:dyDescent="0.2">
      <c r="A31" s="52">
        <v>24</v>
      </c>
      <c r="B31" s="59">
        <v>39477</v>
      </c>
      <c r="D31" s="50">
        <v>376578.37</v>
      </c>
      <c r="E31" s="50"/>
      <c r="F31" s="50"/>
      <c r="G31" s="62">
        <v>1723.94</v>
      </c>
      <c r="H31" s="61">
        <v>378302.31</v>
      </c>
      <c r="I31" s="60">
        <v>456601.04999999993</v>
      </c>
      <c r="J31" s="51"/>
      <c r="K31" s="51"/>
    </row>
    <row r="32" spans="1:11" hidden="1" outlineLevel="1" x14ac:dyDescent="0.2">
      <c r="A32" s="52">
        <v>25</v>
      </c>
      <c r="B32" s="59">
        <v>39506</v>
      </c>
      <c r="D32" s="50">
        <v>358641.65</v>
      </c>
      <c r="E32" s="50"/>
      <c r="F32" s="50"/>
      <c r="G32" s="62">
        <v>4112.29</v>
      </c>
      <c r="H32" s="61">
        <v>362753.94</v>
      </c>
      <c r="I32" s="60">
        <v>819354.99</v>
      </c>
      <c r="J32" s="51"/>
      <c r="K32" s="51"/>
    </row>
    <row r="33" spans="1:11" hidden="1" outlineLevel="1" x14ac:dyDescent="0.2">
      <c r="A33" s="52">
        <v>26</v>
      </c>
      <c r="B33" s="59">
        <v>39537</v>
      </c>
      <c r="D33" s="50">
        <v>258896.75</v>
      </c>
      <c r="E33" s="61">
        <v>-1219943.5699999998</v>
      </c>
      <c r="F33" s="61"/>
      <c r="G33" s="62">
        <v>-6012.74</v>
      </c>
      <c r="H33" s="61">
        <v>-967059.55999999982</v>
      </c>
      <c r="I33" s="60">
        <v>-147704.56999999983</v>
      </c>
      <c r="J33" s="51"/>
      <c r="K33" s="51"/>
    </row>
    <row r="34" spans="1:11" hidden="1" outlineLevel="1" x14ac:dyDescent="0.2">
      <c r="A34" s="52">
        <v>27</v>
      </c>
      <c r="B34" s="59">
        <v>39567</v>
      </c>
      <c r="D34" s="50">
        <v>261330.88</v>
      </c>
      <c r="E34" s="50"/>
      <c r="F34" s="50"/>
      <c r="G34" s="62">
        <v>-161.99</v>
      </c>
      <c r="H34" s="61">
        <v>261168.89</v>
      </c>
      <c r="I34" s="60">
        <v>113464.32000000018</v>
      </c>
      <c r="J34" s="51"/>
      <c r="K34" s="51"/>
    </row>
    <row r="35" spans="1:11" hidden="1" outlineLevel="1" x14ac:dyDescent="0.2">
      <c r="A35" s="52">
        <v>28</v>
      </c>
      <c r="B35" s="59">
        <v>39598</v>
      </c>
      <c r="D35" s="50">
        <v>174280.63</v>
      </c>
      <c r="E35" s="50"/>
      <c r="F35" s="50"/>
      <c r="G35" s="62">
        <v>1065.8900000000001</v>
      </c>
      <c r="H35" s="61">
        <v>175346.52000000002</v>
      </c>
      <c r="I35" s="60">
        <v>288810.8400000002</v>
      </c>
      <c r="J35" s="51"/>
      <c r="K35" s="51"/>
    </row>
    <row r="36" spans="1:11" hidden="1" outlineLevel="1" x14ac:dyDescent="0.2">
      <c r="A36" s="52">
        <v>29</v>
      </c>
      <c r="B36" s="59">
        <v>39628</v>
      </c>
      <c r="D36" s="50">
        <v>114030.74</v>
      </c>
      <c r="E36" s="50"/>
      <c r="F36" s="50"/>
      <c r="G36" s="62">
        <v>1885.18</v>
      </c>
      <c r="H36" s="61">
        <v>115915.92</v>
      </c>
      <c r="I36" s="60">
        <v>404726.76000000018</v>
      </c>
      <c r="J36" s="51"/>
      <c r="K36" s="51"/>
    </row>
    <row r="37" spans="1:11" hidden="1" outlineLevel="1" x14ac:dyDescent="0.2">
      <c r="A37" s="52">
        <v>30</v>
      </c>
      <c r="B37" s="59">
        <v>39659</v>
      </c>
      <c r="D37" s="50">
        <v>83527.44</v>
      </c>
      <c r="E37" s="50"/>
      <c r="F37" s="50"/>
      <c r="G37" s="62">
        <v>1972</v>
      </c>
      <c r="H37" s="61">
        <v>85499.44</v>
      </c>
      <c r="I37" s="60">
        <v>490226.20000000019</v>
      </c>
      <c r="J37" s="51"/>
      <c r="K37" s="51"/>
    </row>
    <row r="38" spans="1:11" hidden="1" outlineLevel="1" x14ac:dyDescent="0.2">
      <c r="A38" s="52">
        <v>31</v>
      </c>
      <c r="B38" s="59">
        <v>39689</v>
      </c>
      <c r="D38" s="50">
        <v>70173.45</v>
      </c>
      <c r="E38" s="50"/>
      <c r="F38" s="50"/>
      <c r="G38" s="62">
        <v>2320.13</v>
      </c>
      <c r="H38" s="61">
        <v>72493.58</v>
      </c>
      <c r="I38" s="60">
        <v>562719.78000000014</v>
      </c>
      <c r="J38" s="51"/>
      <c r="K38" s="51"/>
    </row>
    <row r="39" spans="1:11" hidden="1" outlineLevel="1" x14ac:dyDescent="0.2">
      <c r="A39" s="52">
        <v>32</v>
      </c>
      <c r="B39" s="59">
        <v>39719</v>
      </c>
      <c r="D39" s="50">
        <v>73732.47</v>
      </c>
      <c r="E39" s="50"/>
      <c r="F39" s="50"/>
      <c r="G39" s="62">
        <v>2648.17</v>
      </c>
      <c r="H39" s="61">
        <v>76380.639999999999</v>
      </c>
      <c r="I39" s="60">
        <v>639100.42000000016</v>
      </c>
      <c r="J39" s="51"/>
      <c r="K39" s="51"/>
    </row>
    <row r="40" spans="1:11" hidden="1" outlineLevel="1" x14ac:dyDescent="0.2">
      <c r="A40" s="52">
        <v>33</v>
      </c>
      <c r="B40" s="59">
        <v>39750</v>
      </c>
      <c r="D40" s="61">
        <v>101874.03</v>
      </c>
      <c r="E40" s="61"/>
      <c r="F40" s="61"/>
      <c r="G40" s="62">
        <v>2875.16</v>
      </c>
      <c r="H40" s="61">
        <v>104749.19</v>
      </c>
      <c r="I40" s="60">
        <v>743849.6100000001</v>
      </c>
      <c r="J40" s="51"/>
      <c r="K40" s="51"/>
    </row>
    <row r="41" spans="1:11" hidden="1" outlineLevel="1" x14ac:dyDescent="0.2">
      <c r="A41" s="52">
        <v>34</v>
      </c>
      <c r="B41" s="59">
        <v>39780</v>
      </c>
      <c r="D41" s="50">
        <v>120008.16</v>
      </c>
      <c r="E41" s="61">
        <v>-698110.63000000035</v>
      </c>
      <c r="F41" s="61"/>
      <c r="G41" s="62">
        <v>440.6</v>
      </c>
      <c r="H41" s="61">
        <v>-577661.87000000034</v>
      </c>
      <c r="I41" s="60">
        <v>166187.73999999976</v>
      </c>
      <c r="J41" s="51"/>
      <c r="K41" s="51"/>
    </row>
    <row r="42" spans="1:11" hidden="1" outlineLevel="1" x14ac:dyDescent="0.2">
      <c r="A42" s="52">
        <v>35</v>
      </c>
      <c r="B42" s="59">
        <v>39811</v>
      </c>
      <c r="D42" s="50">
        <v>119493</v>
      </c>
      <c r="E42" s="111"/>
      <c r="F42" s="111"/>
      <c r="G42" s="62">
        <v>941.39</v>
      </c>
      <c r="H42" s="61">
        <v>120434.39</v>
      </c>
      <c r="I42" s="60">
        <v>286622.12999999977</v>
      </c>
      <c r="J42" s="51"/>
      <c r="K42" s="51"/>
    </row>
    <row r="43" spans="1:11" hidden="1" outlineLevel="1" x14ac:dyDescent="0.2">
      <c r="A43" s="52">
        <v>36</v>
      </c>
      <c r="B43" s="59">
        <v>39842</v>
      </c>
      <c r="D43" s="50">
        <v>169859.49</v>
      </c>
      <c r="E43" s="111">
        <v>-1233337.7</v>
      </c>
      <c r="F43" s="111"/>
      <c r="G43" s="62">
        <v>-3246.06</v>
      </c>
      <c r="H43" s="61">
        <v>-1066724.27</v>
      </c>
      <c r="I43" s="60">
        <v>-780102.14000000025</v>
      </c>
      <c r="J43" s="51"/>
      <c r="K43" s="51"/>
    </row>
    <row r="44" spans="1:11" hidden="1" outlineLevel="1" x14ac:dyDescent="0.2">
      <c r="A44" s="52">
        <v>37</v>
      </c>
      <c r="B44" s="59">
        <v>39870</v>
      </c>
      <c r="D44" s="50">
        <v>148817.25</v>
      </c>
      <c r="E44" s="51"/>
      <c r="F44" s="51"/>
      <c r="G44" s="62">
        <v>-2658.11</v>
      </c>
      <c r="H44" s="61">
        <v>146159.14000000001</v>
      </c>
      <c r="I44" s="60">
        <v>-633943.00000000023</v>
      </c>
      <c r="J44" s="51"/>
      <c r="K44" s="51"/>
    </row>
    <row r="45" spans="1:11" hidden="1" outlineLevel="1" x14ac:dyDescent="0.2">
      <c r="A45" s="52">
        <v>38</v>
      </c>
      <c r="B45" s="59">
        <v>39901</v>
      </c>
      <c r="D45" s="50">
        <v>132740.76</v>
      </c>
      <c r="E45" s="50"/>
      <c r="F45" s="50"/>
      <c r="G45" s="62">
        <v>-2102.8000000000002</v>
      </c>
      <c r="H45" s="61">
        <v>130637.96</v>
      </c>
      <c r="I45" s="60">
        <v>-503305.04000000021</v>
      </c>
      <c r="J45" s="51"/>
      <c r="K45" s="51"/>
    </row>
    <row r="46" spans="1:11" hidden="1" outlineLevel="1" x14ac:dyDescent="0.2">
      <c r="A46" s="52">
        <v>39</v>
      </c>
      <c r="B46" s="59">
        <v>39931</v>
      </c>
      <c r="D46" s="50">
        <v>97745</v>
      </c>
      <c r="E46" s="50"/>
      <c r="F46" s="50"/>
      <c r="G46" s="62">
        <v>-1276.2</v>
      </c>
      <c r="H46" s="61">
        <v>96468.800000000003</v>
      </c>
      <c r="I46" s="60">
        <v>-406836.24000000022</v>
      </c>
      <c r="J46" s="51"/>
      <c r="K46" s="51"/>
    </row>
    <row r="47" spans="1:11" hidden="1" outlineLevel="1" x14ac:dyDescent="0.2">
      <c r="A47" s="52">
        <v>40</v>
      </c>
      <c r="B47" s="59">
        <v>39962</v>
      </c>
      <c r="D47" s="50">
        <v>61019</v>
      </c>
      <c r="E47" s="50"/>
      <c r="F47" s="50"/>
      <c r="G47" s="62">
        <v>-1056.8499999999999</v>
      </c>
      <c r="H47" s="61">
        <v>59962.15</v>
      </c>
      <c r="I47" s="60">
        <v>-346874.0900000002</v>
      </c>
      <c r="J47" s="51"/>
      <c r="K47" s="51"/>
    </row>
    <row r="48" spans="1:11" hidden="1" outlineLevel="1" x14ac:dyDescent="0.2">
      <c r="A48" s="52">
        <v>41</v>
      </c>
      <c r="B48" s="59">
        <v>39992</v>
      </c>
      <c r="D48" s="50">
        <v>37407.94</v>
      </c>
      <c r="E48" s="50"/>
      <c r="F48" s="50"/>
      <c r="G48" s="62">
        <v>-921.61</v>
      </c>
      <c r="H48" s="61">
        <v>36486.33</v>
      </c>
      <c r="I48" s="60">
        <v>-310387.76000000018</v>
      </c>
      <c r="J48" s="51"/>
      <c r="K48" s="51"/>
    </row>
    <row r="49" spans="1:15" hidden="1" outlineLevel="1" x14ac:dyDescent="0.2">
      <c r="A49" s="52">
        <v>42</v>
      </c>
      <c r="B49" s="59">
        <v>40023</v>
      </c>
      <c r="D49" s="50">
        <v>30607.25</v>
      </c>
      <c r="E49" s="50"/>
      <c r="F49" s="50"/>
      <c r="G49" s="62">
        <v>-799.19</v>
      </c>
      <c r="H49" s="61">
        <v>29808.06</v>
      </c>
      <c r="I49" s="60">
        <v>-280579.70000000019</v>
      </c>
      <c r="J49" s="51"/>
      <c r="K49" s="51"/>
    </row>
    <row r="50" spans="1:15" hidden="1" outlineLevel="1" x14ac:dyDescent="0.2">
      <c r="A50" s="52">
        <v>43</v>
      </c>
      <c r="B50" s="59">
        <v>40053</v>
      </c>
      <c r="D50" s="50">
        <v>27538.92</v>
      </c>
      <c r="E50" s="50"/>
      <c r="F50" s="50"/>
      <c r="G50" s="62">
        <v>-722.61</v>
      </c>
      <c r="H50" s="61">
        <v>26816.309999999998</v>
      </c>
      <c r="I50" s="60">
        <v>-253763.39000000019</v>
      </c>
      <c r="J50" s="51"/>
      <c r="K50" s="51"/>
    </row>
    <row r="51" spans="1:15" hidden="1" outlineLevel="1" x14ac:dyDescent="0.2">
      <c r="A51" s="52">
        <v>44</v>
      </c>
      <c r="B51" s="59">
        <v>40083</v>
      </c>
      <c r="D51" s="50">
        <v>31163</v>
      </c>
      <c r="E51" s="50"/>
      <c r="F51" s="50"/>
      <c r="G51" s="62">
        <v>-645.08000000000004</v>
      </c>
      <c r="H51" s="61">
        <v>30517.919999999998</v>
      </c>
      <c r="I51" s="60">
        <v>-223245.4700000002</v>
      </c>
      <c r="J51" s="108"/>
      <c r="K51" s="112"/>
    </row>
    <row r="52" spans="1:15" hidden="1" outlineLevel="1" x14ac:dyDescent="0.2">
      <c r="A52" s="52">
        <v>45</v>
      </c>
      <c r="B52" s="59">
        <v>40114</v>
      </c>
      <c r="D52" s="108">
        <v>43020.28</v>
      </c>
      <c r="E52" s="50"/>
      <c r="F52" s="50"/>
      <c r="G52" s="62">
        <v>-546.37</v>
      </c>
      <c r="H52" s="61">
        <v>42473.909999999996</v>
      </c>
      <c r="I52" s="60">
        <v>-180771.5600000002</v>
      </c>
      <c r="J52" s="51"/>
      <c r="K52" s="51"/>
    </row>
    <row r="53" spans="1:15" hidden="1" outlineLevel="1" x14ac:dyDescent="0.2">
      <c r="A53" s="52">
        <v>46</v>
      </c>
      <c r="B53" s="59">
        <v>40144</v>
      </c>
      <c r="D53" s="50">
        <v>40281.33</v>
      </c>
      <c r="E53" s="50"/>
      <c r="F53" s="50"/>
      <c r="G53" s="62">
        <v>-435.04</v>
      </c>
      <c r="H53" s="61">
        <v>39846.29</v>
      </c>
      <c r="I53" s="60">
        <v>-140925.27000000019</v>
      </c>
      <c r="J53" s="50"/>
      <c r="K53" s="50"/>
      <c r="L53" s="47"/>
      <c r="M53" s="47"/>
      <c r="N53" s="47"/>
      <c r="O53" s="47"/>
    </row>
    <row r="54" spans="1:15" hidden="1" outlineLevel="1" x14ac:dyDescent="0.2">
      <c r="A54" s="52">
        <v>47</v>
      </c>
      <c r="B54" s="59">
        <v>40174</v>
      </c>
      <c r="D54" s="50"/>
      <c r="E54" s="50"/>
      <c r="F54" s="50"/>
      <c r="G54" s="62"/>
      <c r="H54" s="61"/>
      <c r="I54" s="60"/>
      <c r="J54" s="50"/>
      <c r="K54" s="50"/>
      <c r="L54" s="47"/>
      <c r="M54" s="47"/>
      <c r="N54" s="47"/>
      <c r="O54" s="47"/>
    </row>
    <row r="55" spans="1:15" hidden="1" outlineLevel="1" x14ac:dyDescent="0.2">
      <c r="A55" s="52">
        <v>48</v>
      </c>
      <c r="B55" s="59"/>
      <c r="C55" s="46" t="s">
        <v>143</v>
      </c>
      <c r="D55" s="50">
        <v>49042.39</v>
      </c>
      <c r="E55" s="50">
        <v>-165202.62999999966</v>
      </c>
      <c r="F55" s="50"/>
      <c r="G55" s="62">
        <v>-381.01</v>
      </c>
      <c r="H55" s="61">
        <v>-116541.24999999965</v>
      </c>
      <c r="I55" s="60">
        <v>-257466.51999999984</v>
      </c>
      <c r="J55" s="50"/>
      <c r="K55" s="50"/>
      <c r="L55" s="47"/>
      <c r="M55" s="47"/>
      <c r="N55" s="47"/>
      <c r="O55" s="47"/>
    </row>
    <row r="56" spans="1:15" hidden="1" outlineLevel="1" x14ac:dyDescent="0.2">
      <c r="A56" s="52">
        <v>49</v>
      </c>
      <c r="B56" s="59">
        <v>40175</v>
      </c>
      <c r="D56" s="50">
        <v>176726.54</v>
      </c>
      <c r="E56" s="50">
        <v>-1500827.06</v>
      </c>
      <c r="F56" s="50"/>
      <c r="G56" s="62">
        <v>-4522.7299999999996</v>
      </c>
      <c r="H56" s="61">
        <v>-1328623.25</v>
      </c>
      <c r="I56" s="60">
        <v>-1586089.7699999998</v>
      </c>
      <c r="J56" s="50"/>
      <c r="K56" s="50"/>
      <c r="L56" s="47"/>
      <c r="M56" s="47"/>
      <c r="N56" s="47"/>
      <c r="O56" s="47"/>
    </row>
    <row r="57" spans="1:15" hidden="1" outlineLevel="1" x14ac:dyDescent="0.2">
      <c r="A57" s="52">
        <v>50</v>
      </c>
      <c r="B57" s="59">
        <v>40206</v>
      </c>
      <c r="D57" s="50">
        <v>195795.8855411</v>
      </c>
      <c r="E57" s="50"/>
      <c r="F57" s="50"/>
      <c r="G57" s="62">
        <v>-4030.52</v>
      </c>
      <c r="H57" s="61">
        <v>191765.36554110001</v>
      </c>
      <c r="I57" s="60">
        <v>-1394324.4044588997</v>
      </c>
      <c r="J57" s="50"/>
      <c r="K57" s="50"/>
      <c r="L57" s="47"/>
      <c r="M57" s="47"/>
      <c r="N57" s="47"/>
      <c r="O57" s="47"/>
    </row>
    <row r="58" spans="1:15" hidden="1" outlineLevel="1" x14ac:dyDescent="0.2">
      <c r="A58" s="52">
        <v>51</v>
      </c>
      <c r="B58" s="59">
        <v>40234</v>
      </c>
      <c r="D58" s="50">
        <v>134231.97466529999</v>
      </c>
      <c r="E58" s="50"/>
      <c r="F58" s="50"/>
      <c r="G58" s="62">
        <v>-3594.52</v>
      </c>
      <c r="H58" s="61">
        <v>130637.45466529999</v>
      </c>
      <c r="I58" s="60">
        <v>-1263686.9497935998</v>
      </c>
      <c r="J58" s="50"/>
      <c r="K58" s="50"/>
      <c r="L58" s="47"/>
      <c r="M58" s="47"/>
      <c r="N58" s="47"/>
      <c r="O58" s="47"/>
    </row>
    <row r="59" spans="1:15" hidden="1" outlineLevel="1" x14ac:dyDescent="0.2">
      <c r="A59" s="52">
        <v>52</v>
      </c>
      <c r="B59" s="59">
        <v>40265</v>
      </c>
      <c r="D59" s="50">
        <v>115691.45</v>
      </c>
      <c r="E59" s="50"/>
      <c r="F59" s="50"/>
      <c r="G59" s="62">
        <v>-3265.82</v>
      </c>
      <c r="H59" s="61">
        <v>112425.62999999999</v>
      </c>
      <c r="I59" s="60">
        <v>-1151261.3197935999</v>
      </c>
      <c r="J59" s="50"/>
      <c r="K59" s="50"/>
      <c r="L59" s="47"/>
      <c r="M59" s="47"/>
      <c r="N59" s="47"/>
      <c r="O59" s="47"/>
    </row>
    <row r="60" spans="1:15" hidden="1" outlineLevel="1" x14ac:dyDescent="0.2">
      <c r="A60" s="52">
        <v>53</v>
      </c>
      <c r="B60" s="59">
        <v>40295</v>
      </c>
      <c r="D60" s="50">
        <v>107425.63</v>
      </c>
      <c r="E60" s="50"/>
      <c r="F60" s="50"/>
      <c r="G60" s="62">
        <v>-2972.53</v>
      </c>
      <c r="H60" s="61">
        <v>104453.1</v>
      </c>
      <c r="I60" s="60">
        <v>-1046808.2197935999</v>
      </c>
      <c r="J60" s="50"/>
      <c r="K60" s="50"/>
      <c r="L60" s="47"/>
      <c r="M60" s="47"/>
      <c r="N60" s="47"/>
      <c r="O60" s="47"/>
    </row>
    <row r="61" spans="1:15" hidden="1" outlineLevel="1" x14ac:dyDescent="0.2">
      <c r="A61" s="52">
        <v>54</v>
      </c>
      <c r="B61" s="59">
        <v>40326</v>
      </c>
      <c r="D61" s="50">
        <v>82462.66</v>
      </c>
      <c r="E61" s="50"/>
      <c r="F61" s="50"/>
      <c r="G61" s="62">
        <v>-2723.44</v>
      </c>
      <c r="H61" s="61">
        <v>79739.22</v>
      </c>
      <c r="I61" s="60">
        <v>-967068.99979359994</v>
      </c>
      <c r="J61" s="50"/>
      <c r="K61" s="50"/>
      <c r="L61" s="47"/>
      <c r="M61" s="47"/>
      <c r="N61" s="47"/>
      <c r="O61" s="47"/>
    </row>
    <row r="62" spans="1:15" hidden="1" outlineLevel="1" x14ac:dyDescent="0.2">
      <c r="A62" s="52">
        <v>55</v>
      </c>
      <c r="B62" s="59">
        <v>40356</v>
      </c>
      <c r="D62" s="50">
        <v>63760.959999999999</v>
      </c>
      <c r="E62" s="50"/>
      <c r="F62" s="50"/>
      <c r="G62" s="62">
        <v>-2532.8000000000002</v>
      </c>
      <c r="H62" s="61">
        <v>61228.159999999996</v>
      </c>
      <c r="I62" s="60">
        <v>-905840.83979359991</v>
      </c>
      <c r="J62" s="50"/>
      <c r="K62" s="50"/>
      <c r="L62" s="47"/>
      <c r="M62" s="47"/>
      <c r="N62" s="47"/>
      <c r="O62" s="47"/>
    </row>
    <row r="63" spans="1:15" hidden="1" outlineLevel="1" x14ac:dyDescent="0.2">
      <c r="A63" s="52">
        <v>56</v>
      </c>
      <c r="B63" s="59">
        <v>40387</v>
      </c>
      <c r="D63" s="50">
        <v>44458.49</v>
      </c>
      <c r="E63" s="50"/>
      <c r="F63" s="50"/>
      <c r="G63" s="62">
        <v>-2393.11</v>
      </c>
      <c r="H63" s="61">
        <v>42065.38</v>
      </c>
      <c r="I63" s="60">
        <v>-863775.4597935999</v>
      </c>
      <c r="J63" s="50"/>
      <c r="K63" s="50"/>
      <c r="L63" s="47"/>
      <c r="M63" s="47"/>
      <c r="N63" s="47"/>
      <c r="O63" s="47"/>
    </row>
    <row r="64" spans="1:15" hidden="1" outlineLevel="1" x14ac:dyDescent="0.2">
      <c r="A64" s="52">
        <v>57</v>
      </c>
      <c r="B64" s="59">
        <v>40417</v>
      </c>
      <c r="D64" s="50">
        <v>37504.778165299998</v>
      </c>
      <c r="E64" s="50"/>
      <c r="F64" s="50"/>
      <c r="G64" s="62">
        <v>-2288.6</v>
      </c>
      <c r="H64" s="61">
        <v>35216.1781653</v>
      </c>
      <c r="I64" s="60">
        <v>-828559.28162829985</v>
      </c>
      <c r="J64" s="50"/>
      <c r="K64" s="50"/>
      <c r="L64" s="47"/>
      <c r="M64" s="47"/>
      <c r="N64" s="47"/>
      <c r="O64" s="47"/>
    </row>
    <row r="65" spans="1:15" hidden="1" outlineLevel="1" x14ac:dyDescent="0.2">
      <c r="A65" s="52">
        <v>58</v>
      </c>
      <c r="B65" s="59">
        <v>40447</v>
      </c>
      <c r="D65" s="50">
        <v>39387.321849900021</v>
      </c>
      <c r="E65" s="50"/>
      <c r="F65" s="50"/>
      <c r="G65" s="62">
        <v>-2190.6799999999998</v>
      </c>
      <c r="H65" s="61">
        <v>37196.641849900021</v>
      </c>
      <c r="I65" s="60">
        <v>-791362.63977839984</v>
      </c>
      <c r="J65" s="50"/>
      <c r="K65" s="50"/>
      <c r="L65" s="47"/>
      <c r="M65" s="47"/>
      <c r="N65" s="47"/>
      <c r="O65" s="47"/>
    </row>
    <row r="66" spans="1:15" hidden="1" outlineLevel="1" x14ac:dyDescent="0.2">
      <c r="A66" s="52">
        <v>59</v>
      </c>
      <c r="B66" s="59">
        <v>40478</v>
      </c>
      <c r="D66" s="50">
        <v>48588.43</v>
      </c>
      <c r="E66" s="50"/>
      <c r="F66" s="50"/>
      <c r="G66" s="62">
        <v>-2077.48</v>
      </c>
      <c r="H66" s="61">
        <v>46510.95</v>
      </c>
      <c r="I66" s="60">
        <v>-744851.68977839989</v>
      </c>
      <c r="J66" s="50"/>
      <c r="K66" s="50"/>
      <c r="L66" s="47"/>
      <c r="M66" s="47"/>
      <c r="N66" s="47"/>
      <c r="O66" s="47"/>
    </row>
    <row r="67" spans="1:15" hidden="1" outlineLevel="1" x14ac:dyDescent="0.2">
      <c r="A67" s="52">
        <v>60</v>
      </c>
      <c r="B67" s="59">
        <v>40508</v>
      </c>
      <c r="C67" s="46" t="s">
        <v>142</v>
      </c>
      <c r="D67" s="50">
        <v>44311.93</v>
      </c>
      <c r="E67" s="50"/>
      <c r="F67" s="50"/>
      <c r="G67" s="62">
        <v>-1957.3</v>
      </c>
      <c r="H67" s="61">
        <v>42354.63</v>
      </c>
      <c r="I67" s="60">
        <v>-702497.05977839988</v>
      </c>
      <c r="J67" s="50"/>
      <c r="K67" s="50"/>
      <c r="L67" s="47"/>
      <c r="M67" s="47"/>
      <c r="N67" s="47"/>
      <c r="O67" s="47"/>
    </row>
    <row r="68" spans="1:15" hidden="1" outlineLevel="1" x14ac:dyDescent="0.2">
      <c r="A68" s="52">
        <v>61</v>
      </c>
      <c r="B68" s="59"/>
      <c r="C68" s="46" t="s">
        <v>143</v>
      </c>
      <c r="D68" s="50">
        <v>49288.36</v>
      </c>
      <c r="E68" s="50">
        <v>679617.74000000011</v>
      </c>
      <c r="F68" s="50"/>
      <c r="G68" s="62">
        <v>1907.38</v>
      </c>
      <c r="H68" s="61">
        <v>730813.4800000001</v>
      </c>
      <c r="I68" s="60">
        <v>28316.420221600216</v>
      </c>
      <c r="J68" s="50"/>
      <c r="K68" s="50"/>
      <c r="L68" s="47"/>
      <c r="M68" s="47"/>
      <c r="N68" s="47"/>
      <c r="O68" s="47"/>
    </row>
    <row r="69" spans="1:15" hidden="1" outlineLevel="1" x14ac:dyDescent="0.2">
      <c r="A69" s="52">
        <v>62</v>
      </c>
      <c r="B69" s="59">
        <v>40539</v>
      </c>
      <c r="D69" s="50">
        <v>212690.81</v>
      </c>
      <c r="E69" s="50"/>
      <c r="F69" s="50"/>
      <c r="G69" s="62">
        <v>364.71</v>
      </c>
      <c r="H69" s="61">
        <v>213055.52</v>
      </c>
      <c r="I69" s="60">
        <v>241371.94022160021</v>
      </c>
      <c r="J69" s="50"/>
      <c r="K69" s="50"/>
      <c r="L69" s="47"/>
      <c r="M69" s="47"/>
      <c r="N69" s="47"/>
      <c r="O69" s="47"/>
    </row>
    <row r="70" spans="1:15" hidden="1" outlineLevel="1" x14ac:dyDescent="0.2">
      <c r="A70" s="52">
        <v>63</v>
      </c>
      <c r="B70" s="59">
        <v>40570</v>
      </c>
      <c r="C70" s="64">
        <v>2</v>
      </c>
      <c r="D70" s="50">
        <v>250648.39</v>
      </c>
      <c r="E70" s="50">
        <v>-1611884.3800000001</v>
      </c>
      <c r="F70" s="63">
        <v>3.2500000000000001E-2</v>
      </c>
      <c r="G70" s="62">
        <v>-3372.38</v>
      </c>
      <c r="H70" s="61">
        <v>-1364608.3375000001</v>
      </c>
      <c r="I70" s="60">
        <v>-1123236.3972783999</v>
      </c>
      <c r="J70" s="50"/>
      <c r="K70" s="50"/>
      <c r="L70" s="47"/>
      <c r="M70" s="47"/>
      <c r="N70" s="47"/>
      <c r="O70" s="47"/>
    </row>
    <row r="71" spans="1:15" hidden="1" outlineLevel="1" x14ac:dyDescent="0.2">
      <c r="A71" s="52">
        <v>64</v>
      </c>
      <c r="B71" s="59">
        <v>40598</v>
      </c>
      <c r="D71" s="50">
        <v>199873.38</v>
      </c>
      <c r="E71" s="50"/>
      <c r="F71" s="63">
        <v>3.2500000000000001E-2</v>
      </c>
      <c r="G71" s="62">
        <v>-2771.44</v>
      </c>
      <c r="H71" s="61">
        <v>197101.9725</v>
      </c>
      <c r="I71" s="60">
        <v>-926134.42477839987</v>
      </c>
      <c r="J71" s="50"/>
      <c r="K71" s="50"/>
      <c r="L71" s="47"/>
      <c r="M71" s="47"/>
      <c r="N71" s="47"/>
      <c r="O71" s="47"/>
    </row>
    <row r="72" spans="1:15" hidden="1" outlineLevel="1" x14ac:dyDescent="0.2">
      <c r="A72" s="52">
        <v>65</v>
      </c>
      <c r="B72" s="59">
        <v>40629</v>
      </c>
      <c r="D72" s="50">
        <v>209576.7</v>
      </c>
      <c r="E72" s="50"/>
      <c r="F72" s="63">
        <v>3.2500000000000001E-2</v>
      </c>
      <c r="G72" s="62">
        <v>-2224.48</v>
      </c>
      <c r="H72" s="61">
        <v>207352.2525</v>
      </c>
      <c r="I72" s="60">
        <v>-718782.17227839981</v>
      </c>
      <c r="J72" s="50"/>
      <c r="K72" s="50"/>
      <c r="L72" s="47"/>
      <c r="M72" s="47"/>
      <c r="N72" s="47"/>
      <c r="O72" s="47"/>
    </row>
    <row r="73" spans="1:15" hidden="1" outlineLevel="1" x14ac:dyDescent="0.2">
      <c r="A73" s="52">
        <v>66</v>
      </c>
      <c r="B73" s="59">
        <v>40659</v>
      </c>
      <c r="D73" s="50">
        <v>157190.43</v>
      </c>
      <c r="E73" s="50"/>
      <c r="F73" s="63">
        <v>3.2500000000000001E-2</v>
      </c>
      <c r="G73" s="62">
        <v>-1733.84</v>
      </c>
      <c r="H73" s="61">
        <v>155456.6225</v>
      </c>
      <c r="I73" s="60">
        <v>-563325.54977839976</v>
      </c>
      <c r="J73" s="50"/>
      <c r="K73" s="50"/>
      <c r="L73" s="47"/>
      <c r="M73" s="47"/>
      <c r="N73" s="47"/>
      <c r="O73" s="47"/>
    </row>
    <row r="74" spans="1:15" hidden="1" outlineLevel="1" x14ac:dyDescent="0.2">
      <c r="A74" s="52">
        <v>67</v>
      </c>
      <c r="B74" s="59">
        <v>40690</v>
      </c>
      <c r="D74" s="50">
        <v>123390</v>
      </c>
      <c r="E74" s="50"/>
      <c r="F74" s="63">
        <v>3.2500000000000001E-2</v>
      </c>
      <c r="G74" s="62">
        <v>-1358.58</v>
      </c>
      <c r="H74" s="61">
        <v>122031.4525</v>
      </c>
      <c r="I74" s="60">
        <v>-441294.09727839974</v>
      </c>
      <c r="J74" s="50"/>
      <c r="K74" s="50"/>
      <c r="L74" s="47"/>
      <c r="M74" s="47"/>
      <c r="N74" s="47"/>
      <c r="O74" s="47"/>
    </row>
    <row r="75" spans="1:15" hidden="1" outlineLevel="1" x14ac:dyDescent="0.2">
      <c r="A75" s="52">
        <v>68</v>
      </c>
      <c r="B75" s="59">
        <v>40720</v>
      </c>
      <c r="D75" s="50">
        <v>77454.81</v>
      </c>
      <c r="E75" s="50"/>
      <c r="F75" s="63">
        <v>3.2500000000000001E-2</v>
      </c>
      <c r="G75" s="62">
        <v>-1090.28</v>
      </c>
      <c r="H75" s="61">
        <v>76364.5625</v>
      </c>
      <c r="I75" s="60">
        <v>-364929.53477839974</v>
      </c>
      <c r="J75" s="50"/>
      <c r="K75" s="50"/>
      <c r="L75" s="47"/>
      <c r="M75" s="47"/>
      <c r="N75" s="47"/>
      <c r="O75" s="47"/>
    </row>
    <row r="76" spans="1:15" hidden="1" outlineLevel="1" x14ac:dyDescent="0.2">
      <c r="A76" s="52">
        <v>69</v>
      </c>
      <c r="B76" s="59">
        <v>40751</v>
      </c>
      <c r="D76" s="50">
        <v>52163.06</v>
      </c>
      <c r="E76" s="50"/>
      <c r="F76" s="63">
        <v>3.2500000000000001E-2</v>
      </c>
      <c r="G76" s="62">
        <v>-917.71</v>
      </c>
      <c r="H76" s="61">
        <v>51245.3825</v>
      </c>
      <c r="I76" s="60">
        <v>-313684.15227839974</v>
      </c>
      <c r="J76" s="50"/>
      <c r="K76" s="50"/>
      <c r="L76" s="47"/>
      <c r="M76" s="47"/>
      <c r="N76" s="47"/>
      <c r="O76" s="47"/>
    </row>
    <row r="77" spans="1:15" hidden="1" outlineLevel="1" x14ac:dyDescent="0.2">
      <c r="A77" s="52">
        <v>70</v>
      </c>
      <c r="B77" s="59">
        <v>40781</v>
      </c>
      <c r="D77" s="50">
        <v>43969.43</v>
      </c>
      <c r="E77" s="50"/>
      <c r="F77" s="63">
        <v>3.2500000000000001E-2</v>
      </c>
      <c r="G77" s="62">
        <v>-790.02</v>
      </c>
      <c r="H77" s="61">
        <v>43179.442500000005</v>
      </c>
      <c r="I77" s="60">
        <v>-270504.70977839973</v>
      </c>
      <c r="J77" s="50"/>
      <c r="K77" s="50"/>
      <c r="L77" s="47"/>
      <c r="M77" s="47"/>
      <c r="N77" s="47"/>
      <c r="O77" s="47"/>
    </row>
    <row r="78" spans="1:15" hidden="1" outlineLevel="1" x14ac:dyDescent="0.2">
      <c r="A78" s="52">
        <v>71</v>
      </c>
      <c r="B78" s="59">
        <v>40811</v>
      </c>
      <c r="D78" s="50">
        <v>45031.34</v>
      </c>
      <c r="E78" s="50"/>
      <c r="F78" s="63">
        <v>3.2500000000000001E-2</v>
      </c>
      <c r="G78" s="62">
        <v>-671.64</v>
      </c>
      <c r="H78" s="61">
        <v>44359.732499999998</v>
      </c>
      <c r="I78" s="60">
        <v>-226144.97727839975</v>
      </c>
      <c r="J78" s="50"/>
      <c r="K78" s="50"/>
      <c r="L78" s="47"/>
      <c r="M78" s="47"/>
      <c r="N78" s="47"/>
      <c r="O78" s="47"/>
    </row>
    <row r="79" spans="1:15" hidden="1" outlineLevel="1" x14ac:dyDescent="0.2">
      <c r="A79" s="52">
        <v>72</v>
      </c>
      <c r="B79" s="59">
        <v>40842</v>
      </c>
      <c r="D79" s="50">
        <v>59963.660169200019</v>
      </c>
      <c r="E79" s="50"/>
      <c r="F79" s="63">
        <v>3.2500000000000001E-2</v>
      </c>
      <c r="G79" s="62">
        <v>-531.28</v>
      </c>
      <c r="H79" s="61">
        <v>59432.412669200021</v>
      </c>
      <c r="I79" s="60">
        <v>-166712.56460919973</v>
      </c>
      <c r="J79" s="50"/>
      <c r="K79" s="50"/>
      <c r="L79" s="47"/>
      <c r="M79" s="47"/>
      <c r="N79" s="47"/>
      <c r="O79" s="47"/>
    </row>
    <row r="80" spans="1:15" hidden="1" outlineLevel="1" x14ac:dyDescent="0.2">
      <c r="A80" s="52">
        <v>73</v>
      </c>
      <c r="B80" s="59">
        <v>40872</v>
      </c>
      <c r="C80" s="46" t="s">
        <v>147</v>
      </c>
      <c r="D80" s="50">
        <v>64053.52</v>
      </c>
      <c r="E80" s="50"/>
      <c r="F80" s="63">
        <v>3.2500000000000001E-2</v>
      </c>
      <c r="G80" s="62">
        <v>-364.77</v>
      </c>
      <c r="H80" s="61">
        <v>63688.75</v>
      </c>
      <c r="I80" s="60">
        <v>-103023.81460919973</v>
      </c>
      <c r="J80" s="50"/>
      <c r="K80" s="50"/>
      <c r="L80" s="47"/>
      <c r="M80" s="47"/>
      <c r="N80" s="47"/>
      <c r="O80" s="47"/>
    </row>
    <row r="81" spans="1:15" hidden="1" outlineLevel="1" x14ac:dyDescent="0.2">
      <c r="A81" s="52">
        <v>74</v>
      </c>
      <c r="B81" s="59">
        <v>40872</v>
      </c>
      <c r="C81" s="46" t="s">
        <v>146</v>
      </c>
      <c r="D81" s="50">
        <v>39486.33</v>
      </c>
      <c r="E81" s="50">
        <v>374550.56</v>
      </c>
      <c r="F81" s="63">
        <v>3.2500000000000001E-2</v>
      </c>
      <c r="G81" s="50">
        <v>1067.8800000000001</v>
      </c>
      <c r="H81" s="61">
        <v>415104.77</v>
      </c>
      <c r="I81" s="60">
        <v>312080.95539080026</v>
      </c>
      <c r="J81" s="50"/>
      <c r="K81" s="50"/>
      <c r="L81" s="47"/>
      <c r="M81" s="47"/>
      <c r="N81" s="47"/>
      <c r="O81" s="47"/>
    </row>
    <row r="82" spans="1:15" hidden="1" outlineLevel="1" x14ac:dyDescent="0.2">
      <c r="A82" s="52">
        <v>75</v>
      </c>
      <c r="B82" s="59">
        <v>40903</v>
      </c>
      <c r="D82" s="50">
        <v>154108.35999999999</v>
      </c>
      <c r="E82" s="50"/>
      <c r="F82" s="63">
        <v>3.2500000000000001E-2</v>
      </c>
      <c r="G82" s="62">
        <v>1053.9100000000001</v>
      </c>
      <c r="H82" s="61">
        <v>155162.26999999999</v>
      </c>
      <c r="I82" s="60">
        <v>467243.22539080027</v>
      </c>
      <c r="J82" s="50"/>
      <c r="K82" s="50"/>
      <c r="L82" s="47"/>
      <c r="M82" s="47"/>
      <c r="N82" s="47"/>
      <c r="O82" s="47"/>
    </row>
    <row r="83" spans="1:15" hidden="1" outlineLevel="1" x14ac:dyDescent="0.2">
      <c r="A83" s="52">
        <v>76</v>
      </c>
      <c r="B83" s="59">
        <v>40934</v>
      </c>
      <c r="C83" s="64">
        <v>2</v>
      </c>
      <c r="D83" s="50">
        <v>169800.07</v>
      </c>
      <c r="E83" s="50">
        <v>-1222077.5699999998</v>
      </c>
      <c r="F83" s="63">
        <v>3.2500000000000001E-2</v>
      </c>
      <c r="G83" s="62">
        <v>-1814.41</v>
      </c>
      <c r="H83" s="61">
        <v>-1054091.9099999997</v>
      </c>
      <c r="I83" s="60">
        <v>-586848.68460919941</v>
      </c>
      <c r="J83" s="50"/>
      <c r="K83" s="50"/>
      <c r="L83" s="47"/>
      <c r="M83" s="47"/>
      <c r="N83" s="47"/>
      <c r="O83" s="47"/>
    </row>
    <row r="84" spans="1:15" hidden="1" outlineLevel="1" x14ac:dyDescent="0.2">
      <c r="A84" s="52">
        <v>77</v>
      </c>
      <c r="B84" s="59">
        <v>40963</v>
      </c>
      <c r="D84" s="50">
        <v>142864.41843600004</v>
      </c>
      <c r="E84" s="50"/>
      <c r="F84" s="63">
        <v>3.2500000000000001E-2</v>
      </c>
      <c r="G84" s="62">
        <v>-1395.92</v>
      </c>
      <c r="H84" s="61">
        <v>141468.49843600002</v>
      </c>
      <c r="I84" s="60">
        <v>-445380.18617319938</v>
      </c>
      <c r="J84" s="50"/>
      <c r="K84" s="50"/>
      <c r="L84" s="47"/>
      <c r="M84" s="47"/>
      <c r="N84" s="47"/>
      <c r="O84" s="47"/>
    </row>
    <row r="85" spans="1:15" hidden="1" outlineLevel="1" x14ac:dyDescent="0.2">
      <c r="A85" s="52">
        <v>78</v>
      </c>
      <c r="B85" s="59">
        <v>40994</v>
      </c>
      <c r="D85" s="50">
        <v>134423.61981120001</v>
      </c>
      <c r="E85" s="50"/>
      <c r="F85" s="63">
        <v>3.2500000000000001E-2</v>
      </c>
      <c r="G85" s="62">
        <v>-1024.21</v>
      </c>
      <c r="H85" s="61">
        <v>133399.40981120002</v>
      </c>
      <c r="I85" s="60">
        <v>-311980.77636199933</v>
      </c>
      <c r="J85" s="50"/>
      <c r="K85" s="50"/>
      <c r="L85" s="47"/>
      <c r="M85" s="47"/>
      <c r="N85" s="47"/>
      <c r="O85" s="47"/>
    </row>
    <row r="86" spans="1:15" hidden="1" outlineLevel="1" x14ac:dyDescent="0.2">
      <c r="A86" s="52">
        <v>79</v>
      </c>
      <c r="B86" s="59">
        <v>41024</v>
      </c>
      <c r="D86" s="50">
        <v>103954.3888176</v>
      </c>
      <c r="E86" s="50"/>
      <c r="F86" s="63">
        <v>3.2500000000000001E-2</v>
      </c>
      <c r="G86" s="62">
        <v>-704.18</v>
      </c>
      <c r="H86" s="61">
        <v>103250.20881760001</v>
      </c>
      <c r="I86" s="60">
        <v>-208730.56754439932</v>
      </c>
      <c r="J86" s="50"/>
      <c r="K86" s="50"/>
      <c r="L86" s="47"/>
      <c r="M86" s="47"/>
      <c r="N86" s="47"/>
      <c r="O86" s="47"/>
    </row>
    <row r="87" spans="1:15" hidden="1" outlineLevel="1" x14ac:dyDescent="0.2">
      <c r="A87" s="52">
        <v>80</v>
      </c>
      <c r="B87" s="59">
        <v>41055</v>
      </c>
      <c r="D87" s="50">
        <v>64066.537579999997</v>
      </c>
      <c r="E87" s="50"/>
      <c r="F87" s="63">
        <v>3.2500000000000001E-2</v>
      </c>
      <c r="G87" s="62">
        <v>-478.56</v>
      </c>
      <c r="H87" s="61">
        <v>63587.977579999999</v>
      </c>
      <c r="I87" s="60">
        <v>-145142.58996439932</v>
      </c>
      <c r="J87" s="50"/>
      <c r="K87" s="50"/>
      <c r="L87" s="47"/>
      <c r="M87" s="47"/>
      <c r="N87" s="47"/>
      <c r="O87" s="47"/>
    </row>
    <row r="88" spans="1:15" hidden="1" outlineLevel="1" x14ac:dyDescent="0.2">
      <c r="A88" s="52">
        <v>81</v>
      </c>
      <c r="B88" s="59">
        <v>41085</v>
      </c>
      <c r="D88" s="50">
        <v>46682.793437200009</v>
      </c>
      <c r="E88" s="50"/>
      <c r="F88" s="63">
        <v>3.2500000000000001E-2</v>
      </c>
      <c r="G88" s="62">
        <v>-329.88</v>
      </c>
      <c r="H88" s="61">
        <v>46352.913437200012</v>
      </c>
      <c r="I88" s="60">
        <v>-98789.676527199306</v>
      </c>
      <c r="J88" s="50"/>
      <c r="K88" s="50"/>
      <c r="L88" s="47"/>
      <c r="M88" s="47"/>
      <c r="N88" s="47"/>
      <c r="O88" s="47"/>
    </row>
    <row r="89" spans="1:15" hidden="1" outlineLevel="1" x14ac:dyDescent="0.2">
      <c r="A89" s="52">
        <v>82</v>
      </c>
      <c r="B89" s="59">
        <v>41116</v>
      </c>
      <c r="D89" s="50">
        <v>35458.939131599996</v>
      </c>
      <c r="E89" s="50"/>
      <c r="F89" s="63">
        <v>3.2500000000000001E-2</v>
      </c>
      <c r="G89" s="62">
        <v>-219.54</v>
      </c>
      <c r="H89" s="61">
        <v>35239.399131599996</v>
      </c>
      <c r="I89" s="60">
        <v>-63550.277395599311</v>
      </c>
      <c r="J89" s="50"/>
      <c r="K89" s="50"/>
      <c r="L89" s="47"/>
      <c r="M89" s="47"/>
      <c r="N89" s="47"/>
      <c r="O89" s="47"/>
    </row>
    <row r="90" spans="1:15" hidden="1" outlineLevel="1" x14ac:dyDescent="0.2">
      <c r="A90" s="52">
        <v>83</v>
      </c>
      <c r="B90" s="59">
        <v>41146</v>
      </c>
      <c r="D90" s="50">
        <v>29425.683768800001</v>
      </c>
      <c r="E90" s="50"/>
      <c r="F90" s="63">
        <v>3.2500000000000001E-2</v>
      </c>
      <c r="G90" s="62">
        <v>-132.27000000000001</v>
      </c>
      <c r="H90" s="61">
        <v>29293.413768800001</v>
      </c>
      <c r="I90" s="60">
        <v>-34256.863626799313</v>
      </c>
      <c r="J90" s="50"/>
      <c r="K90" s="50"/>
      <c r="L90" s="47"/>
      <c r="M90" s="47"/>
      <c r="N90" s="47"/>
      <c r="O90" s="47"/>
    </row>
    <row r="91" spans="1:15" hidden="1" outlineLevel="1" x14ac:dyDescent="0.2">
      <c r="A91" s="52">
        <v>84</v>
      </c>
      <c r="B91" s="59">
        <v>41176</v>
      </c>
      <c r="D91" s="50">
        <v>30701.320623599997</v>
      </c>
      <c r="E91" s="50"/>
      <c r="F91" s="63">
        <v>3.2500000000000001E-2</v>
      </c>
      <c r="G91" s="62">
        <v>-51.2</v>
      </c>
      <c r="H91" s="61">
        <v>30650.120623599996</v>
      </c>
      <c r="I91" s="60">
        <v>-3606.7430031993172</v>
      </c>
      <c r="J91" s="50"/>
      <c r="K91" s="50"/>
      <c r="L91" s="47"/>
      <c r="M91" s="47"/>
      <c r="N91" s="47"/>
      <c r="O91" s="47"/>
    </row>
    <row r="92" spans="1:15" hidden="1" outlineLevel="1" x14ac:dyDescent="0.2">
      <c r="A92" s="52">
        <v>85</v>
      </c>
      <c r="B92" s="59">
        <v>41207</v>
      </c>
      <c r="D92" s="50">
        <v>40006.591534400002</v>
      </c>
      <c r="E92" s="50"/>
      <c r="F92" s="63">
        <v>3.2500000000000001E-2</v>
      </c>
      <c r="G92" s="62">
        <v>44.41</v>
      </c>
      <c r="H92" s="61">
        <v>40051.001534400006</v>
      </c>
      <c r="I92" s="60">
        <v>36444.258531200685</v>
      </c>
      <c r="J92" s="50"/>
      <c r="K92" s="50"/>
      <c r="L92" s="47"/>
      <c r="M92" s="47"/>
      <c r="N92" s="47"/>
      <c r="O92" s="47"/>
    </row>
    <row r="93" spans="1:15" hidden="1" outlineLevel="1" x14ac:dyDescent="0.2">
      <c r="A93" s="52">
        <v>86</v>
      </c>
      <c r="B93" s="59">
        <v>41237</v>
      </c>
      <c r="C93" s="46" t="s">
        <v>147</v>
      </c>
      <c r="D93" s="50">
        <v>39656.609161600005</v>
      </c>
      <c r="E93" s="50"/>
      <c r="F93" s="63">
        <v>3.2500000000000001E-2</v>
      </c>
      <c r="G93" s="62">
        <v>152.4</v>
      </c>
      <c r="H93" s="61">
        <v>39809.009161600006</v>
      </c>
      <c r="I93" s="60">
        <v>76253.267692800699</v>
      </c>
      <c r="J93" s="50"/>
      <c r="K93" s="50"/>
      <c r="L93" s="47"/>
      <c r="M93" s="47"/>
      <c r="N93" s="47"/>
      <c r="O93" s="47"/>
    </row>
    <row r="94" spans="1:15" hidden="1" outlineLevel="1" x14ac:dyDescent="0.2">
      <c r="A94" s="52">
        <v>87</v>
      </c>
      <c r="B94" s="59">
        <v>41237</v>
      </c>
      <c r="C94" s="46" t="s">
        <v>146</v>
      </c>
      <c r="D94" s="50">
        <v>29668.339999999997</v>
      </c>
      <c r="E94" s="50">
        <v>110381.2</v>
      </c>
      <c r="F94" s="63">
        <v>3.2500000000000001E-2</v>
      </c>
      <c r="G94" s="50">
        <v>339.12</v>
      </c>
      <c r="H94" s="61">
        <v>140388.65999999997</v>
      </c>
      <c r="I94" s="60">
        <v>216641.92769280067</v>
      </c>
      <c r="J94" s="50"/>
      <c r="K94" s="50"/>
      <c r="L94" s="47"/>
      <c r="M94" s="47"/>
      <c r="N94" s="47"/>
      <c r="O94" s="47"/>
    </row>
    <row r="95" spans="1:15" hidden="1" outlineLevel="1" x14ac:dyDescent="0.2">
      <c r="A95" s="52">
        <v>88</v>
      </c>
      <c r="B95" s="59">
        <v>41268</v>
      </c>
      <c r="D95" s="50">
        <v>116882.78397599999</v>
      </c>
      <c r="E95" s="50">
        <v>0.09</v>
      </c>
      <c r="F95" s="63">
        <v>3.2500000000000001E-2</v>
      </c>
      <c r="G95" s="62">
        <v>745.02</v>
      </c>
      <c r="H95" s="61">
        <v>117627.89397599999</v>
      </c>
      <c r="I95" s="60">
        <v>334269.82166880067</v>
      </c>
      <c r="J95" s="50"/>
      <c r="K95" s="50"/>
      <c r="L95" s="47"/>
      <c r="M95" s="47"/>
      <c r="N95" s="47"/>
      <c r="O95" s="47"/>
    </row>
    <row r="96" spans="1:15" s="65" customFormat="1" hidden="1" outlineLevel="1" x14ac:dyDescent="0.2">
      <c r="A96" s="52">
        <v>89</v>
      </c>
      <c r="B96" s="65">
        <v>41299</v>
      </c>
      <c r="D96" s="50">
        <v>174481.68933799997</v>
      </c>
      <c r="E96" s="50">
        <v>-1199549.8400000001</v>
      </c>
      <c r="F96" s="63">
        <v>3.2500000000000001E-2</v>
      </c>
      <c r="G96" s="62">
        <v>-2107.19</v>
      </c>
      <c r="H96" s="61">
        <v>-1027175.340662</v>
      </c>
      <c r="I96" s="60">
        <v>-692905.51899319934</v>
      </c>
      <c r="J96" s="61"/>
      <c r="K96" s="61"/>
      <c r="L96" s="90"/>
      <c r="M96" s="90"/>
      <c r="N96" s="90"/>
      <c r="O96" s="90"/>
    </row>
    <row r="97" spans="1:15" s="65" customFormat="1" hidden="1" outlineLevel="1" x14ac:dyDescent="0.2">
      <c r="A97" s="52">
        <v>90</v>
      </c>
      <c r="B97" s="59">
        <v>41327</v>
      </c>
      <c r="D97" s="50">
        <v>141200.44</v>
      </c>
      <c r="E97" s="50"/>
      <c r="F97" s="63">
        <v>3.2500000000000001E-2</v>
      </c>
      <c r="G97" s="62">
        <v>-1685.41</v>
      </c>
      <c r="H97" s="61">
        <v>139515.03</v>
      </c>
      <c r="I97" s="60">
        <v>-553390.48899319931</v>
      </c>
      <c r="J97" s="61"/>
      <c r="K97" s="61"/>
      <c r="L97" s="90"/>
      <c r="M97" s="90"/>
      <c r="N97" s="90"/>
      <c r="O97" s="90"/>
    </row>
    <row r="98" spans="1:15" s="65" customFormat="1" hidden="1" outlineLevel="1" x14ac:dyDescent="0.2">
      <c r="A98" s="52">
        <v>91</v>
      </c>
      <c r="B98" s="59">
        <v>41358</v>
      </c>
      <c r="D98" s="290">
        <v>111051.98</v>
      </c>
      <c r="E98" s="50"/>
      <c r="F98" s="63">
        <v>3.2500000000000001E-2</v>
      </c>
      <c r="G98" s="62">
        <v>-1348.38</v>
      </c>
      <c r="H98" s="61">
        <v>109703.59999999999</v>
      </c>
      <c r="I98" s="60">
        <v>-443686.88899319933</v>
      </c>
      <c r="J98" s="61"/>
      <c r="K98" s="61"/>
      <c r="L98" s="90"/>
      <c r="M98" s="90"/>
      <c r="N98" s="90"/>
      <c r="O98" s="90"/>
    </row>
    <row r="99" spans="1:15" s="65" customFormat="1" hidden="1" outlineLevel="1" x14ac:dyDescent="0.2">
      <c r="A99" s="52">
        <v>92</v>
      </c>
      <c r="B99" s="46">
        <v>41388</v>
      </c>
      <c r="D99" s="290">
        <v>79957.56</v>
      </c>
      <c r="E99" s="50"/>
      <c r="F99" s="63">
        <v>3.2500000000000001E-2</v>
      </c>
      <c r="G99" s="62">
        <v>-1093.3800000000001</v>
      </c>
      <c r="H99" s="61">
        <v>78864.179999999993</v>
      </c>
      <c r="I99" s="60">
        <v>-364822.70899319934</v>
      </c>
      <c r="J99" s="61"/>
      <c r="K99" s="61"/>
      <c r="L99" s="90"/>
      <c r="M99" s="90"/>
      <c r="N99" s="90"/>
      <c r="O99" s="90"/>
    </row>
    <row r="100" spans="1:15" s="65" customFormat="1" hidden="1" outlineLevel="1" x14ac:dyDescent="0.2">
      <c r="A100" s="52">
        <v>93</v>
      </c>
      <c r="B100" s="46">
        <v>41419</v>
      </c>
      <c r="D100" s="290">
        <v>54181.19</v>
      </c>
      <c r="E100" s="50"/>
      <c r="F100" s="63">
        <v>3.2500000000000001E-2</v>
      </c>
      <c r="G100" s="62">
        <v>-914.69</v>
      </c>
      <c r="H100" s="61">
        <v>53266.5</v>
      </c>
      <c r="I100" s="60">
        <v>-311556.20899319934</v>
      </c>
      <c r="J100" s="61"/>
      <c r="K100" s="61"/>
      <c r="L100" s="90"/>
      <c r="M100" s="90"/>
      <c r="N100" s="90"/>
      <c r="O100" s="90"/>
    </row>
    <row r="101" spans="1:15" s="65" customFormat="1" hidden="1" outlineLevel="1" x14ac:dyDescent="0.2">
      <c r="A101" s="52">
        <v>94</v>
      </c>
      <c r="B101" s="46">
        <v>41449</v>
      </c>
      <c r="D101" s="50">
        <v>42582.89</v>
      </c>
      <c r="E101" s="50"/>
      <c r="F101" s="63">
        <v>3.2500000000000001E-2</v>
      </c>
      <c r="G101" s="62">
        <v>-786.13</v>
      </c>
      <c r="H101" s="61">
        <v>41796.76</v>
      </c>
      <c r="I101" s="60">
        <v>-269759.44899319933</v>
      </c>
      <c r="J101" s="61"/>
      <c r="K101" s="61"/>
      <c r="L101" s="90"/>
      <c r="M101" s="90"/>
      <c r="N101" s="90"/>
      <c r="O101" s="90"/>
    </row>
    <row r="102" spans="1:15" s="65" customFormat="1" hidden="1" outlineLevel="1" x14ac:dyDescent="0.2">
      <c r="A102" s="52">
        <v>95</v>
      </c>
      <c r="B102" s="46">
        <v>41480</v>
      </c>
      <c r="C102" s="46"/>
      <c r="D102" s="50">
        <v>31608.781048000001</v>
      </c>
      <c r="E102" s="50"/>
      <c r="F102" s="63">
        <v>3.2500000000000001E-2</v>
      </c>
      <c r="G102" s="62">
        <v>-687.79</v>
      </c>
      <c r="H102" s="61">
        <v>30920.991048</v>
      </c>
      <c r="I102" s="60">
        <v>-238838.45794519933</v>
      </c>
      <c r="J102" s="61"/>
      <c r="K102" s="61"/>
      <c r="L102" s="90"/>
      <c r="M102" s="90"/>
      <c r="N102" s="90"/>
      <c r="O102" s="90"/>
    </row>
    <row r="103" spans="1:15" s="65" customFormat="1" hidden="1" outlineLevel="1" x14ac:dyDescent="0.2">
      <c r="A103" s="52">
        <v>96</v>
      </c>
      <c r="B103" s="46">
        <v>41511</v>
      </c>
      <c r="C103" s="46"/>
      <c r="D103" s="50">
        <v>27844.936365599991</v>
      </c>
      <c r="E103" s="50"/>
      <c r="F103" s="63">
        <v>3.2500000000000001E-2</v>
      </c>
      <c r="G103" s="62">
        <v>-609.15</v>
      </c>
      <c r="H103" s="61">
        <v>27235.78636559999</v>
      </c>
      <c r="I103" s="60">
        <v>-211602.67157959935</v>
      </c>
      <c r="J103" s="61"/>
      <c r="K103" s="61"/>
      <c r="L103" s="90"/>
      <c r="M103" s="90"/>
      <c r="N103" s="90"/>
      <c r="O103" s="90"/>
    </row>
    <row r="104" spans="1:15" s="65" customFormat="1" hidden="1" outlineLevel="1" x14ac:dyDescent="0.2">
      <c r="A104" s="52">
        <v>97</v>
      </c>
      <c r="B104" s="46">
        <v>41541</v>
      </c>
      <c r="C104" s="46"/>
      <c r="D104" s="50">
        <v>28243.863404399999</v>
      </c>
      <c r="E104" s="50"/>
      <c r="F104" s="63">
        <v>3.2500000000000001E-2</v>
      </c>
      <c r="G104" s="62">
        <v>-534.84</v>
      </c>
      <c r="H104" s="61">
        <v>27709.023404399999</v>
      </c>
      <c r="I104" s="60">
        <v>-183893.64817519934</v>
      </c>
      <c r="J104" s="61"/>
      <c r="K104" s="61"/>
      <c r="L104" s="90"/>
      <c r="M104" s="90"/>
      <c r="N104" s="90"/>
      <c r="O104" s="90"/>
    </row>
    <row r="105" spans="1:15" s="65" customFormat="1" hidden="1" outlineLevel="1" x14ac:dyDescent="0.2">
      <c r="A105" s="52">
        <v>98</v>
      </c>
      <c r="B105" s="46">
        <v>41572</v>
      </c>
      <c r="C105" s="46"/>
      <c r="D105" s="50">
        <v>50884.719323200006</v>
      </c>
      <c r="E105" s="50"/>
      <c r="F105" s="63">
        <v>3.2500000000000001E-2</v>
      </c>
      <c r="G105" s="62">
        <v>-429.14</v>
      </c>
      <c r="H105" s="61">
        <v>50455.579323200007</v>
      </c>
      <c r="I105" s="60">
        <v>-133438.06885199933</v>
      </c>
      <c r="J105" s="61"/>
      <c r="K105" s="61"/>
      <c r="L105" s="90"/>
      <c r="M105" s="90"/>
      <c r="N105" s="90"/>
      <c r="O105" s="90"/>
    </row>
    <row r="106" spans="1:15" s="65" customFormat="1" hidden="1" outlineLevel="1" x14ac:dyDescent="0.2">
      <c r="A106" s="52">
        <v>99</v>
      </c>
      <c r="B106" s="46">
        <v>41602</v>
      </c>
      <c r="C106" s="46" t="s">
        <v>147</v>
      </c>
      <c r="D106" s="50">
        <v>42170.873038799989</v>
      </c>
      <c r="E106" s="50"/>
      <c r="F106" s="63">
        <v>3.2500000000000001E-2</v>
      </c>
      <c r="G106" s="62">
        <v>-304.29000000000002</v>
      </c>
      <c r="H106" s="61">
        <v>41866.583038799989</v>
      </c>
      <c r="I106" s="60">
        <v>-91571.465813199335</v>
      </c>
      <c r="J106" s="61"/>
      <c r="K106" s="61"/>
      <c r="L106" s="90"/>
      <c r="M106" s="90"/>
      <c r="N106" s="90"/>
      <c r="O106" s="90"/>
    </row>
    <row r="107" spans="1:15" s="65" customFormat="1" hidden="1" outlineLevel="1" x14ac:dyDescent="0.2">
      <c r="A107" s="52">
        <v>100</v>
      </c>
      <c r="B107" s="46">
        <v>41602</v>
      </c>
      <c r="C107" s="46" t="s">
        <v>146</v>
      </c>
      <c r="D107" s="50">
        <v>42321.210000000006</v>
      </c>
      <c r="E107" s="50">
        <v>-3932.9151639997581</v>
      </c>
      <c r="F107" s="63">
        <v>3.2500000000000001E-2</v>
      </c>
      <c r="G107" s="62">
        <v>46.66</v>
      </c>
      <c r="H107" s="61">
        <v>38434.954836000252</v>
      </c>
      <c r="I107" s="60">
        <v>-53136.510977199083</v>
      </c>
      <c r="J107" s="61"/>
      <c r="K107" s="61"/>
      <c r="L107" s="90"/>
      <c r="M107" s="90"/>
      <c r="N107" s="90"/>
      <c r="O107" s="90"/>
    </row>
    <row r="108" spans="1:15" s="65" customFormat="1" hidden="1" outlineLevel="1" x14ac:dyDescent="0.2">
      <c r="A108" s="52">
        <v>101</v>
      </c>
      <c r="B108" s="86">
        <v>41633</v>
      </c>
      <c r="C108" s="46"/>
      <c r="D108" s="50">
        <v>206825.53339639996</v>
      </c>
      <c r="E108" s="50"/>
      <c r="F108" s="63">
        <v>3.2500000000000001E-2</v>
      </c>
      <c r="G108" s="62">
        <v>136.16</v>
      </c>
      <c r="H108" s="61">
        <v>206961.69339639996</v>
      </c>
      <c r="I108" s="60">
        <v>153825.18241920089</v>
      </c>
      <c r="J108" s="61"/>
      <c r="K108" s="61"/>
      <c r="L108" s="90"/>
      <c r="M108" s="90"/>
      <c r="N108" s="90"/>
      <c r="O108" s="90"/>
    </row>
    <row r="109" spans="1:15" s="65" customFormat="1" hidden="1" outlineLevel="1" x14ac:dyDescent="0.2">
      <c r="A109" s="52">
        <v>102</v>
      </c>
      <c r="B109" s="86">
        <v>41664</v>
      </c>
      <c r="C109" s="46"/>
      <c r="D109" s="50">
        <v>227367.5928484</v>
      </c>
      <c r="E109" s="50">
        <v>-1378053.3900000001</v>
      </c>
      <c r="F109" s="63">
        <v>3.2500000000000001E-2</v>
      </c>
      <c r="G109" s="62">
        <v>-3007.72</v>
      </c>
      <c r="H109" s="61">
        <v>-1153693.5171516</v>
      </c>
      <c r="I109" s="60">
        <v>-999868.33473239909</v>
      </c>
      <c r="J109" s="61"/>
      <c r="K109" s="61"/>
      <c r="L109" s="90"/>
      <c r="M109" s="90"/>
      <c r="N109" s="90"/>
      <c r="O109" s="90"/>
    </row>
    <row r="110" spans="1:15" s="65" customFormat="1" hidden="1" outlineLevel="1" x14ac:dyDescent="0.2">
      <c r="A110" s="52">
        <v>103</v>
      </c>
      <c r="B110" s="87">
        <v>41692</v>
      </c>
      <c r="C110" s="46"/>
      <c r="D110" s="50">
        <v>208971.25481479996</v>
      </c>
      <c r="E110" s="50"/>
      <c r="F110" s="63">
        <v>3.2500000000000001E-2</v>
      </c>
      <c r="G110" s="62">
        <v>-2424.9899999999998</v>
      </c>
      <c r="H110" s="61">
        <v>206546.26481479997</v>
      </c>
      <c r="I110" s="60">
        <v>-793322.06991759909</v>
      </c>
      <c r="J110" s="61"/>
      <c r="K110" s="61"/>
      <c r="L110" s="90"/>
      <c r="M110" s="90"/>
      <c r="N110" s="90"/>
      <c r="O110" s="90"/>
    </row>
    <row r="111" spans="1:15" s="65" customFormat="1" hidden="1" outlineLevel="1" x14ac:dyDescent="0.2">
      <c r="A111" s="52">
        <v>104</v>
      </c>
      <c r="B111" s="87">
        <v>41723</v>
      </c>
      <c r="C111" s="46"/>
      <c r="D111" s="50">
        <v>150621.04866960004</v>
      </c>
      <c r="E111" s="50"/>
      <c r="F111" s="63">
        <v>3.2500000000000001E-2</v>
      </c>
      <c r="G111" s="62">
        <v>-1944.61</v>
      </c>
      <c r="H111" s="61">
        <v>148676.43866960006</v>
      </c>
      <c r="I111" s="60">
        <v>-644645.63124799903</v>
      </c>
      <c r="J111" s="61"/>
      <c r="K111" s="61"/>
      <c r="L111" s="90"/>
      <c r="M111" s="90"/>
      <c r="N111" s="90"/>
      <c r="O111" s="90"/>
    </row>
    <row r="112" spans="1:15" s="65" customFormat="1" hidden="1" outlineLevel="1" x14ac:dyDescent="0.2">
      <c r="A112" s="52">
        <v>105</v>
      </c>
      <c r="B112" s="87">
        <v>41753</v>
      </c>
      <c r="C112" s="46"/>
      <c r="D112" s="50">
        <v>105675.31438160001</v>
      </c>
      <c r="E112" s="50"/>
      <c r="F112" s="63">
        <v>3.2500000000000001E-2</v>
      </c>
      <c r="G112" s="62">
        <v>-1602.81</v>
      </c>
      <c r="H112" s="61">
        <v>104072.50438160001</v>
      </c>
      <c r="I112" s="60">
        <v>-540573.12686639908</v>
      </c>
      <c r="J112" s="61"/>
      <c r="K112" s="61"/>
      <c r="L112" s="90"/>
      <c r="M112" s="90"/>
      <c r="N112" s="90"/>
      <c r="O112" s="90"/>
    </row>
    <row r="113" spans="1:15" s="65" customFormat="1" hidden="1" outlineLevel="1" x14ac:dyDescent="0.2">
      <c r="A113" s="52">
        <v>106</v>
      </c>
      <c r="B113" s="46">
        <v>41784</v>
      </c>
      <c r="C113" s="46"/>
      <c r="D113" s="50">
        <v>70728.81</v>
      </c>
      <c r="E113" s="50"/>
      <c r="F113" s="63">
        <v>3.2500000000000001E-2</v>
      </c>
      <c r="G113" s="62">
        <v>-1368.27</v>
      </c>
      <c r="H113" s="61">
        <v>69360.539999999994</v>
      </c>
      <c r="I113" s="60">
        <v>-471212.5868663991</v>
      </c>
      <c r="J113" s="61"/>
      <c r="K113" s="61"/>
      <c r="L113" s="90"/>
      <c r="M113" s="90"/>
      <c r="N113" s="90"/>
      <c r="O113" s="90"/>
    </row>
    <row r="114" spans="1:15" s="65" customFormat="1" hidden="1" outlineLevel="1" x14ac:dyDescent="0.2">
      <c r="A114" s="52">
        <v>107</v>
      </c>
      <c r="B114" s="46">
        <v>41814</v>
      </c>
      <c r="C114" s="46"/>
      <c r="D114" s="50">
        <v>47938.33</v>
      </c>
      <c r="E114" s="50"/>
      <c r="F114" s="63">
        <v>3.2500000000000001E-2</v>
      </c>
      <c r="G114" s="62">
        <v>-1211.28</v>
      </c>
      <c r="H114" s="61">
        <v>46727.05</v>
      </c>
      <c r="I114" s="60">
        <v>-424485.53686639911</v>
      </c>
      <c r="J114" s="61"/>
      <c r="K114" s="61"/>
      <c r="L114" s="90"/>
      <c r="M114" s="90"/>
      <c r="N114" s="90"/>
      <c r="O114" s="90"/>
    </row>
    <row r="115" spans="1:15" s="65" customFormat="1" hidden="1" outlineLevel="1" x14ac:dyDescent="0.2">
      <c r="A115" s="52">
        <v>108</v>
      </c>
      <c r="B115" s="46">
        <v>41845</v>
      </c>
      <c r="C115" s="46"/>
      <c r="D115" s="50">
        <v>41747.286422000005</v>
      </c>
      <c r="E115" s="50"/>
      <c r="F115" s="63">
        <v>3.2500000000000001E-2</v>
      </c>
      <c r="G115" s="62">
        <v>-1093.1199999999999</v>
      </c>
      <c r="H115" s="61">
        <v>40654.166422000002</v>
      </c>
      <c r="I115" s="60">
        <v>-383831.37044439913</v>
      </c>
      <c r="J115" s="61"/>
      <c r="K115" s="61"/>
      <c r="L115" s="90"/>
      <c r="M115" s="90"/>
      <c r="N115" s="90"/>
      <c r="O115" s="90"/>
    </row>
    <row r="116" spans="1:15" s="65" customFormat="1" hidden="1" outlineLevel="1" x14ac:dyDescent="0.2">
      <c r="A116" s="52">
        <v>109</v>
      </c>
      <c r="B116" s="46">
        <v>41876</v>
      </c>
      <c r="C116" s="46"/>
      <c r="D116" s="50">
        <v>34021.339999999997</v>
      </c>
      <c r="E116" s="50"/>
      <c r="F116" s="63">
        <v>3.2500000000000001E-2</v>
      </c>
      <c r="G116" s="62">
        <v>-993.47</v>
      </c>
      <c r="H116" s="61">
        <v>33027.869999999995</v>
      </c>
      <c r="I116" s="60">
        <v>-350803.50044439913</v>
      </c>
      <c r="J116" s="61"/>
      <c r="K116" s="61"/>
      <c r="L116" s="90"/>
      <c r="M116" s="90"/>
      <c r="N116" s="90"/>
      <c r="O116" s="90"/>
    </row>
    <row r="117" spans="1:15" s="65" customFormat="1" hidden="1" outlineLevel="1" x14ac:dyDescent="0.2">
      <c r="A117" s="52">
        <v>110</v>
      </c>
      <c r="B117" s="46">
        <v>41906</v>
      </c>
      <c r="C117" s="46"/>
      <c r="D117" s="50">
        <v>35615.938585200005</v>
      </c>
      <c r="E117" s="50"/>
      <c r="F117" s="63">
        <v>3.2500000000000001E-2</v>
      </c>
      <c r="G117" s="62">
        <v>-901.86</v>
      </c>
      <c r="H117" s="61">
        <v>34714.078585200004</v>
      </c>
      <c r="I117" s="60">
        <v>-316089.42185919912</v>
      </c>
      <c r="J117" s="61"/>
      <c r="K117" s="61"/>
      <c r="L117" s="90"/>
      <c r="M117" s="90"/>
      <c r="N117" s="90"/>
      <c r="O117" s="90"/>
    </row>
    <row r="118" spans="1:15" s="65" customFormat="1" hidden="1" outlineLevel="1" x14ac:dyDescent="0.2">
      <c r="A118" s="52">
        <v>111</v>
      </c>
      <c r="B118" s="46">
        <v>41937</v>
      </c>
      <c r="C118" s="46"/>
      <c r="D118" s="50">
        <v>42013.47</v>
      </c>
      <c r="E118" s="50"/>
      <c r="F118" s="63">
        <v>3.2500000000000001E-2</v>
      </c>
      <c r="G118" s="62">
        <v>-799.18</v>
      </c>
      <c r="H118" s="61">
        <v>41214.29</v>
      </c>
      <c r="I118" s="60">
        <v>-274875.13185919914</v>
      </c>
      <c r="J118" s="61"/>
      <c r="K118" s="61"/>
      <c r="L118" s="90"/>
      <c r="M118" s="90"/>
      <c r="N118" s="90"/>
      <c r="O118" s="90"/>
    </row>
    <row r="119" spans="1:15" s="65" customFormat="1" hidden="1" outlineLevel="1" x14ac:dyDescent="0.2">
      <c r="A119" s="52">
        <v>112</v>
      </c>
      <c r="B119" s="46">
        <v>41967</v>
      </c>
      <c r="C119" s="46" t="s">
        <v>147</v>
      </c>
      <c r="D119" s="50">
        <v>43975.02</v>
      </c>
      <c r="E119" s="50"/>
      <c r="F119" s="63">
        <v>3.2500000000000001E-2</v>
      </c>
      <c r="G119" s="62">
        <v>-684.9</v>
      </c>
      <c r="H119" s="61">
        <v>43290.119999999995</v>
      </c>
      <c r="I119" s="60">
        <v>-231584.99185919916</v>
      </c>
      <c r="J119" s="61"/>
      <c r="K119" s="61"/>
      <c r="L119" s="90"/>
      <c r="M119" s="90"/>
      <c r="N119" s="90"/>
      <c r="O119" s="90"/>
    </row>
    <row r="120" spans="1:15" s="65" customFormat="1" hidden="1" outlineLevel="1" x14ac:dyDescent="0.2">
      <c r="A120" s="52">
        <v>113</v>
      </c>
      <c r="B120" s="46">
        <v>41967</v>
      </c>
      <c r="C120" s="46" t="s">
        <v>146</v>
      </c>
      <c r="D120" s="50">
        <v>69576.300000000017</v>
      </c>
      <c r="E120" s="50">
        <v>-919526.23519000201</v>
      </c>
      <c r="F120" s="63">
        <v>3.2500000000000001E-2</v>
      </c>
      <c r="G120" s="62">
        <v>-2396.17</v>
      </c>
      <c r="H120" s="61">
        <v>-852346.10519000201</v>
      </c>
      <c r="I120" s="60">
        <v>-1083931.0970492011</v>
      </c>
      <c r="J120" s="61"/>
      <c r="K120" s="61"/>
      <c r="L120" s="90"/>
      <c r="M120" s="90"/>
      <c r="N120" s="90"/>
      <c r="O120" s="90"/>
    </row>
    <row r="121" spans="1:15" s="65" customFormat="1" hidden="1" outlineLevel="1" x14ac:dyDescent="0.2">
      <c r="A121" s="52">
        <v>114</v>
      </c>
      <c r="B121" s="86">
        <v>41998</v>
      </c>
      <c r="C121" s="46"/>
      <c r="D121" s="50">
        <v>271345.02316320007</v>
      </c>
      <c r="E121" s="50"/>
      <c r="F121" s="63">
        <v>3.2500000000000001E-2</v>
      </c>
      <c r="G121" s="62">
        <v>-2568.1999999999998</v>
      </c>
      <c r="H121" s="61">
        <v>268776.82316320005</v>
      </c>
      <c r="I121" s="60">
        <v>-815154.27388600109</v>
      </c>
      <c r="J121" s="61"/>
      <c r="K121" s="61"/>
      <c r="L121" s="90"/>
      <c r="M121" s="90"/>
      <c r="N121" s="90"/>
      <c r="O121" s="90"/>
    </row>
    <row r="122" spans="1:15" s="65" customFormat="1" hidden="1" outlineLevel="1" x14ac:dyDescent="0.2">
      <c r="A122" s="52">
        <v>115</v>
      </c>
      <c r="B122" s="51">
        <v>42029</v>
      </c>
      <c r="C122" s="113">
        <v>2</v>
      </c>
      <c r="D122" s="50">
        <v>296523.03498399997</v>
      </c>
      <c r="E122" s="50">
        <v>-1223450.71</v>
      </c>
      <c r="F122" s="63">
        <v>3.2500000000000001E-2</v>
      </c>
      <c r="G122" s="62">
        <v>-5119.68</v>
      </c>
      <c r="H122" s="61">
        <v>-932047.35501599999</v>
      </c>
      <c r="I122" s="60">
        <v>-1747201.6289020011</v>
      </c>
      <c r="J122" s="61"/>
      <c r="K122" s="61"/>
      <c r="L122" s="90"/>
      <c r="M122" s="90"/>
      <c r="N122" s="90"/>
      <c r="O122" s="90"/>
    </row>
    <row r="123" spans="1:15" s="65" customFormat="1" hidden="1" outlineLevel="1" x14ac:dyDescent="0.2">
      <c r="A123" s="52">
        <v>116</v>
      </c>
      <c r="B123" s="46">
        <v>42057</v>
      </c>
      <c r="C123" s="46"/>
      <c r="D123" s="50">
        <v>219881.29156680004</v>
      </c>
      <c r="E123" s="50"/>
      <c r="F123" s="63">
        <v>3.2500000000000001E-2</v>
      </c>
      <c r="G123" s="62">
        <v>-4434.25</v>
      </c>
      <c r="H123" s="61">
        <v>215447.04156680004</v>
      </c>
      <c r="I123" s="60">
        <v>-1531754.587335201</v>
      </c>
      <c r="J123" s="61"/>
      <c r="K123" s="61"/>
      <c r="L123" s="90"/>
      <c r="M123" s="90"/>
      <c r="N123" s="90"/>
      <c r="O123" s="90"/>
    </row>
    <row r="124" spans="1:15" s="65" customFormat="1" hidden="1" outlineLevel="1" x14ac:dyDescent="0.2">
      <c r="A124" s="52">
        <v>117</v>
      </c>
      <c r="B124" s="46">
        <v>42088</v>
      </c>
      <c r="C124" s="46"/>
      <c r="D124" s="50">
        <v>174927.660072</v>
      </c>
      <c r="E124" s="50"/>
      <c r="F124" s="63">
        <v>3.2500000000000001E-2</v>
      </c>
      <c r="G124" s="62">
        <v>-3911.62</v>
      </c>
      <c r="H124" s="61">
        <v>171016.040072</v>
      </c>
      <c r="I124" s="60">
        <v>-1360738.5472632009</v>
      </c>
      <c r="J124" s="61"/>
      <c r="K124" s="61"/>
      <c r="L124" s="90"/>
      <c r="M124" s="90"/>
      <c r="N124" s="90"/>
      <c r="O124" s="90"/>
    </row>
    <row r="125" spans="1:15" s="65" customFormat="1" hidden="1" outlineLevel="1" x14ac:dyDescent="0.2">
      <c r="A125" s="52">
        <v>118</v>
      </c>
      <c r="B125" s="46">
        <v>42118</v>
      </c>
      <c r="C125" s="46"/>
      <c r="D125" s="50">
        <v>142929.00378279999</v>
      </c>
      <c r="E125" s="50"/>
      <c r="F125" s="63">
        <v>3.2500000000000001E-2</v>
      </c>
      <c r="G125" s="62">
        <v>-3491.78</v>
      </c>
      <c r="H125" s="61">
        <v>139437.22378279999</v>
      </c>
      <c r="I125" s="60">
        <v>-1221301.323480401</v>
      </c>
      <c r="J125" s="61"/>
      <c r="K125" s="61"/>
      <c r="L125" s="90"/>
      <c r="M125" s="90"/>
      <c r="N125" s="90"/>
      <c r="O125" s="90"/>
    </row>
    <row r="126" spans="1:15" s="65" customFormat="1" hidden="1" outlineLevel="1" x14ac:dyDescent="0.2">
      <c r="A126" s="52">
        <v>119</v>
      </c>
      <c r="B126" s="46">
        <v>42149</v>
      </c>
      <c r="C126" s="46"/>
      <c r="D126" s="50">
        <v>106927.32056559999</v>
      </c>
      <c r="E126" s="50"/>
      <c r="F126" s="63">
        <v>3.2500000000000001E-2</v>
      </c>
      <c r="G126" s="62">
        <v>-3162.89</v>
      </c>
      <c r="H126" s="61">
        <v>103764.43056559999</v>
      </c>
      <c r="I126" s="60">
        <v>-1117536.8929148009</v>
      </c>
      <c r="J126" s="61"/>
      <c r="K126" s="61"/>
      <c r="L126" s="90"/>
      <c r="M126" s="90"/>
      <c r="N126" s="90"/>
      <c r="O126" s="90"/>
    </row>
    <row r="127" spans="1:15" s="65" customFormat="1" hidden="1" outlineLevel="1" x14ac:dyDescent="0.2">
      <c r="A127" s="52">
        <v>120</v>
      </c>
      <c r="B127" s="46">
        <v>42179</v>
      </c>
      <c r="C127" s="46"/>
      <c r="D127" s="50">
        <v>73276.011610800007</v>
      </c>
      <c r="E127" s="50"/>
      <c r="F127" s="63">
        <v>3.2500000000000001E-2</v>
      </c>
      <c r="G127" s="62">
        <v>-2927.43</v>
      </c>
      <c r="H127" s="61">
        <v>70348.581610800014</v>
      </c>
      <c r="I127" s="60">
        <v>-1047188.3113040009</v>
      </c>
      <c r="J127" s="61"/>
      <c r="K127" s="61"/>
      <c r="L127" s="90"/>
      <c r="M127" s="90"/>
      <c r="N127" s="90"/>
      <c r="O127" s="90"/>
    </row>
    <row r="128" spans="1:15" s="65" customFormat="1" hidden="1" outlineLevel="1" x14ac:dyDescent="0.2">
      <c r="A128" s="52">
        <v>121</v>
      </c>
      <c r="B128" s="46">
        <v>42210</v>
      </c>
      <c r="C128" s="46"/>
      <c r="D128" s="50">
        <v>55029.960870800009</v>
      </c>
      <c r="E128" s="50"/>
      <c r="F128" s="63">
        <v>3.2500000000000001E-2</v>
      </c>
      <c r="G128" s="62">
        <v>-2761.62</v>
      </c>
      <c r="H128" s="61">
        <v>52268.340870800006</v>
      </c>
      <c r="I128" s="60">
        <v>-994919.97043320094</v>
      </c>
      <c r="J128" s="61"/>
      <c r="K128" s="61"/>
      <c r="L128" s="90"/>
      <c r="M128" s="90"/>
      <c r="N128" s="90"/>
      <c r="O128" s="90"/>
    </row>
    <row r="129" spans="1:15" s="65" customFormat="1" hidden="1" outlineLevel="1" x14ac:dyDescent="0.2">
      <c r="A129" s="52">
        <v>122</v>
      </c>
      <c r="B129" s="51">
        <v>42241</v>
      </c>
      <c r="C129" s="51"/>
      <c r="D129" s="50">
        <v>52097.98</v>
      </c>
      <c r="E129" s="50">
        <v>-0.06</v>
      </c>
      <c r="F129" s="63">
        <v>3.2500000000000001E-2</v>
      </c>
      <c r="G129" s="62">
        <v>-2624.03</v>
      </c>
      <c r="H129" s="61">
        <v>49473.890000000007</v>
      </c>
      <c r="I129" s="60">
        <v>-945446.08043320093</v>
      </c>
      <c r="J129" s="90"/>
      <c r="K129" s="90"/>
      <c r="L129" s="90"/>
      <c r="M129" s="90"/>
      <c r="N129" s="90"/>
      <c r="O129" s="90"/>
    </row>
    <row r="130" spans="1:15" s="65" customFormat="1" hidden="1" outlineLevel="1" x14ac:dyDescent="0.2">
      <c r="A130" s="52">
        <v>123</v>
      </c>
      <c r="B130" s="46">
        <v>42271</v>
      </c>
      <c r="C130" s="69"/>
      <c r="D130" s="47">
        <v>60049.7</v>
      </c>
      <c r="E130" s="50"/>
      <c r="F130" s="88">
        <v>3.2500000000000001E-2</v>
      </c>
      <c r="G130" s="89">
        <v>-2479.27</v>
      </c>
      <c r="H130" s="90">
        <v>57570.43</v>
      </c>
      <c r="I130" s="91">
        <v>-887875.65043320088</v>
      </c>
      <c r="J130" s="90"/>
      <c r="K130" s="90"/>
      <c r="L130" s="90"/>
      <c r="M130" s="90"/>
      <c r="N130" s="90"/>
      <c r="O130" s="90"/>
    </row>
    <row r="131" spans="1:15" s="65" customFormat="1" hidden="1" outlineLevel="1" x14ac:dyDescent="0.2">
      <c r="A131" s="52">
        <v>124</v>
      </c>
      <c r="B131" s="46">
        <v>42302</v>
      </c>
      <c r="C131" s="69"/>
      <c r="D131" s="47">
        <v>71429.55</v>
      </c>
      <c r="E131" s="50"/>
      <c r="F131" s="88">
        <v>3.2500000000000001E-2</v>
      </c>
      <c r="G131" s="89">
        <v>-2307.94</v>
      </c>
      <c r="H131" s="90">
        <v>69121.61</v>
      </c>
      <c r="I131" s="91">
        <v>-818754.04043320089</v>
      </c>
      <c r="J131" s="90"/>
      <c r="K131" s="90"/>
      <c r="L131" s="90"/>
      <c r="M131" s="90"/>
      <c r="N131" s="90"/>
      <c r="O131" s="90"/>
    </row>
    <row r="132" spans="1:15" s="65" customFormat="1" hidden="1" outlineLevel="1" x14ac:dyDescent="0.2">
      <c r="A132" s="52">
        <v>125</v>
      </c>
      <c r="B132" s="46">
        <v>42332</v>
      </c>
      <c r="C132" s="46" t="s">
        <v>147</v>
      </c>
      <c r="D132" s="47">
        <v>62539.66</v>
      </c>
      <c r="E132" s="50"/>
      <c r="F132" s="63">
        <v>3.2500000000000001E-2</v>
      </c>
      <c r="G132" s="62">
        <v>-2132.77</v>
      </c>
      <c r="H132" s="61">
        <v>60406.890000000007</v>
      </c>
      <c r="I132" s="60">
        <v>-758347.13043320086</v>
      </c>
      <c r="J132" s="90"/>
      <c r="K132" s="90"/>
      <c r="L132" s="90"/>
      <c r="M132" s="90"/>
      <c r="N132" s="90"/>
      <c r="O132" s="90"/>
    </row>
    <row r="133" spans="1:15" s="65" customFormat="1" hidden="1" outlineLevel="1" x14ac:dyDescent="0.2">
      <c r="A133" s="52">
        <v>126</v>
      </c>
      <c r="B133" s="46">
        <v>42332</v>
      </c>
      <c r="C133" s="46" t="s">
        <v>146</v>
      </c>
      <c r="D133" s="47">
        <v>912.95</v>
      </c>
      <c r="E133" s="50">
        <v>1505925.8</v>
      </c>
      <c r="F133" s="63">
        <v>3.2500000000000001E-2</v>
      </c>
      <c r="G133" s="62">
        <v>4079.79</v>
      </c>
      <c r="H133" s="61">
        <v>1510918.54</v>
      </c>
      <c r="I133" s="60">
        <v>752571.40956679918</v>
      </c>
      <c r="J133" s="90"/>
      <c r="K133" s="90"/>
      <c r="L133" s="90"/>
      <c r="M133" s="90"/>
      <c r="N133" s="90"/>
      <c r="O133" s="90"/>
    </row>
    <row r="134" spans="1:15" s="65" customFormat="1" hidden="1" outlineLevel="1" x14ac:dyDescent="0.2">
      <c r="A134" s="52">
        <v>127</v>
      </c>
      <c r="B134" s="51">
        <v>42363</v>
      </c>
      <c r="C134" s="99"/>
      <c r="D134" s="50">
        <v>4293.7700000000004</v>
      </c>
      <c r="E134" s="50"/>
      <c r="F134" s="63">
        <v>3.2500000000000001E-2</v>
      </c>
      <c r="G134" s="62">
        <v>2044.03</v>
      </c>
      <c r="H134" s="61">
        <v>6337.8</v>
      </c>
      <c r="I134" s="60">
        <v>758909.20956679923</v>
      </c>
      <c r="J134" s="90"/>
      <c r="K134" s="90"/>
      <c r="L134" s="90"/>
      <c r="M134" s="90"/>
      <c r="N134" s="90"/>
      <c r="O134" s="90"/>
    </row>
    <row r="135" spans="1:15" s="65" customFormat="1" hidden="1" outlineLevel="1" x14ac:dyDescent="0.2">
      <c r="A135" s="52">
        <v>128</v>
      </c>
      <c r="B135" s="46">
        <v>42393</v>
      </c>
      <c r="C135" s="113">
        <v>2</v>
      </c>
      <c r="D135" s="47">
        <v>5152.8900000000003</v>
      </c>
      <c r="E135" s="50">
        <v>-1218806.32</v>
      </c>
      <c r="F135" s="88">
        <v>3.2500000000000001E-2</v>
      </c>
      <c r="G135" s="62">
        <v>2062.36</v>
      </c>
      <c r="H135" s="61">
        <v>-1211591.07</v>
      </c>
      <c r="I135" s="60">
        <v>-452681.86043320084</v>
      </c>
      <c r="J135" s="90"/>
      <c r="K135" s="90"/>
      <c r="L135" s="90"/>
      <c r="M135" s="90"/>
      <c r="N135" s="90"/>
      <c r="O135" s="90"/>
    </row>
    <row r="136" spans="1:15" s="65" customFormat="1" hidden="1" outlineLevel="1" x14ac:dyDescent="0.2">
      <c r="A136" s="52">
        <v>129</v>
      </c>
      <c r="B136" s="46">
        <v>42422</v>
      </c>
      <c r="C136" s="69"/>
      <c r="D136" s="47">
        <v>136.73000000000002</v>
      </c>
      <c r="E136" s="50">
        <v>-4.46</v>
      </c>
      <c r="F136" s="88">
        <v>3.2500000000000001E-2</v>
      </c>
      <c r="G136" s="89">
        <v>-1225.8399999999999</v>
      </c>
      <c r="H136" s="90">
        <v>-1093.57</v>
      </c>
      <c r="I136" s="60">
        <v>-453775.43043320085</v>
      </c>
      <c r="J136" s="90"/>
      <c r="K136" s="90"/>
      <c r="L136" s="90"/>
      <c r="M136" s="90"/>
      <c r="N136" s="90"/>
      <c r="O136" s="90"/>
    </row>
    <row r="137" spans="1:15" s="65" customFormat="1" hidden="1" outlineLevel="1" x14ac:dyDescent="0.2">
      <c r="A137" s="52">
        <v>130</v>
      </c>
      <c r="B137" s="46">
        <v>42453</v>
      </c>
      <c r="C137" s="69"/>
      <c r="D137" s="47">
        <v>2933.12</v>
      </c>
      <c r="E137" s="50"/>
      <c r="F137" s="88">
        <v>3.2500000000000001E-2</v>
      </c>
      <c r="G137" s="89">
        <v>-1225</v>
      </c>
      <c r="H137" s="90">
        <v>1708.12</v>
      </c>
      <c r="I137" s="60">
        <v>-452067.31043320085</v>
      </c>
      <c r="J137" s="90"/>
      <c r="K137" s="90"/>
      <c r="L137" s="90"/>
      <c r="M137" s="90"/>
      <c r="N137" s="90"/>
      <c r="O137" s="90"/>
    </row>
    <row r="138" spans="1:15" s="65" customFormat="1" hidden="1" outlineLevel="1" x14ac:dyDescent="0.2">
      <c r="A138" s="52">
        <v>131</v>
      </c>
      <c r="B138" s="46">
        <v>42483</v>
      </c>
      <c r="C138" s="69"/>
      <c r="D138" s="47">
        <v>2167.46</v>
      </c>
      <c r="E138" s="50"/>
      <c r="F138" s="88">
        <v>3.4599999999999999E-2</v>
      </c>
      <c r="G138" s="89">
        <v>-1300.3399999999999</v>
      </c>
      <c r="H138" s="90">
        <v>867.12000000000012</v>
      </c>
      <c r="I138" s="60">
        <v>-451200.19043320086</v>
      </c>
      <c r="J138" s="90"/>
      <c r="K138" s="90"/>
      <c r="L138" s="90"/>
      <c r="M138" s="90"/>
      <c r="N138" s="90"/>
      <c r="O138" s="90"/>
    </row>
    <row r="139" spans="1:15" s="65" customFormat="1" hidden="1" outlineLevel="1" x14ac:dyDescent="0.2">
      <c r="A139" s="52">
        <v>132</v>
      </c>
      <c r="B139" s="46">
        <v>42514</v>
      </c>
      <c r="C139" s="69"/>
      <c r="D139" s="47">
        <v>1345.37</v>
      </c>
      <c r="E139" s="50"/>
      <c r="F139" s="88">
        <v>3.4599999999999999E-2</v>
      </c>
      <c r="G139" s="89">
        <v>-1299.02</v>
      </c>
      <c r="H139" s="90">
        <v>46.349999999999909</v>
      </c>
      <c r="I139" s="60">
        <v>-451153.84043320088</v>
      </c>
      <c r="J139" s="90"/>
      <c r="K139" s="90"/>
      <c r="L139" s="90"/>
      <c r="M139" s="90"/>
      <c r="N139" s="90"/>
      <c r="O139" s="90"/>
    </row>
    <row r="140" spans="1:15" s="65" customFormat="1" hidden="1" outlineLevel="1" x14ac:dyDescent="0.2">
      <c r="A140" s="52">
        <v>133</v>
      </c>
      <c r="B140" s="46">
        <v>42544</v>
      </c>
      <c r="C140" s="69"/>
      <c r="D140" s="47">
        <v>1169.57</v>
      </c>
      <c r="E140" s="50"/>
      <c r="F140" s="88">
        <v>3.4599999999999999E-2</v>
      </c>
      <c r="G140" s="89">
        <v>-1299.1400000000001</v>
      </c>
      <c r="H140" s="90">
        <v>-129.57000000000016</v>
      </c>
      <c r="I140" s="60">
        <v>-451283.41043320089</v>
      </c>
      <c r="J140" s="90"/>
      <c r="K140" s="90"/>
      <c r="L140" s="90"/>
      <c r="M140" s="90"/>
      <c r="N140" s="90"/>
      <c r="O140" s="90"/>
    </row>
    <row r="141" spans="1:15" s="65" customFormat="1" hidden="1" outlineLevel="1" x14ac:dyDescent="0.2">
      <c r="A141" s="52">
        <v>134</v>
      </c>
      <c r="B141" s="46">
        <v>42575</v>
      </c>
      <c r="C141" s="69"/>
      <c r="D141" s="47">
        <v>928.28</v>
      </c>
      <c r="E141" s="50"/>
      <c r="F141" s="88">
        <v>3.5000000000000003E-2</v>
      </c>
      <c r="G141" s="89">
        <v>-1314.89</v>
      </c>
      <c r="H141" s="90">
        <v>-386.61000000000013</v>
      </c>
      <c r="I141" s="60">
        <v>-451670.02043320087</v>
      </c>
      <c r="J141" s="90"/>
      <c r="K141" s="90"/>
      <c r="L141" s="90"/>
      <c r="M141" s="90"/>
      <c r="N141" s="90"/>
      <c r="O141" s="90"/>
    </row>
    <row r="142" spans="1:15" s="65" customFormat="1" hidden="1" outlineLevel="1" x14ac:dyDescent="0.2">
      <c r="A142" s="52">
        <v>135</v>
      </c>
      <c r="B142" s="46">
        <v>42606</v>
      </c>
      <c r="C142" s="69"/>
      <c r="D142" s="47">
        <v>823.14</v>
      </c>
      <c r="E142" s="50"/>
      <c r="F142" s="88">
        <v>3.5000000000000003E-2</v>
      </c>
      <c r="G142" s="89">
        <v>-1316.17</v>
      </c>
      <c r="H142" s="90">
        <v>-493.03000000000009</v>
      </c>
      <c r="I142" s="60">
        <v>-452163.0504332009</v>
      </c>
      <c r="J142" s="90"/>
      <c r="K142" s="90"/>
      <c r="L142" s="90"/>
      <c r="M142" s="90"/>
      <c r="N142" s="90"/>
      <c r="O142" s="90"/>
    </row>
    <row r="143" spans="1:15" s="65" customFormat="1" hidden="1" outlineLevel="1" x14ac:dyDescent="0.2">
      <c r="A143" s="52">
        <v>136</v>
      </c>
      <c r="B143" s="46">
        <v>42636</v>
      </c>
      <c r="C143" s="69"/>
      <c r="D143" s="47">
        <v>896.20672720000005</v>
      </c>
      <c r="E143" s="114"/>
      <c r="F143" s="94">
        <v>3.5000000000000003E-2</v>
      </c>
      <c r="G143" s="114">
        <v>-1317.5</v>
      </c>
      <c r="H143" s="114">
        <v>-421.29327279999995</v>
      </c>
      <c r="I143" s="114">
        <v>-452584.34370600089</v>
      </c>
      <c r="J143" s="90"/>
      <c r="K143" s="90"/>
      <c r="L143" s="90"/>
      <c r="M143" s="90"/>
      <c r="N143" s="90"/>
      <c r="O143" s="90"/>
    </row>
    <row r="144" spans="1:15" s="65" customFormat="1" hidden="1" outlineLevel="1" x14ac:dyDescent="0.2">
      <c r="A144" s="52">
        <v>137</v>
      </c>
      <c r="B144" s="46">
        <v>42667</v>
      </c>
      <c r="C144" s="69"/>
      <c r="D144" s="47">
        <v>1284.1643996</v>
      </c>
      <c r="E144" s="114"/>
      <c r="F144" s="94">
        <v>3.5000000000000003E-2</v>
      </c>
      <c r="G144" s="114">
        <v>-1318.16</v>
      </c>
      <c r="H144" s="114">
        <v>-33.995600400000058</v>
      </c>
      <c r="I144" s="114">
        <v>-452618.33930640091</v>
      </c>
      <c r="J144" s="90"/>
      <c r="K144" s="90"/>
      <c r="L144" s="90"/>
      <c r="M144" s="90"/>
      <c r="N144" s="90"/>
      <c r="O144" s="90"/>
    </row>
    <row r="145" spans="1:15" s="65" customFormat="1" hidden="1" outlineLevel="1" x14ac:dyDescent="0.2">
      <c r="A145" s="52">
        <v>138</v>
      </c>
      <c r="B145" s="75">
        <v>42697</v>
      </c>
      <c r="C145" s="98" t="s">
        <v>147</v>
      </c>
      <c r="D145" s="47">
        <v>1094.1699999999998</v>
      </c>
      <c r="E145" s="114"/>
      <c r="F145" s="94">
        <v>3.5000000000000003E-2</v>
      </c>
      <c r="G145" s="114">
        <v>-1318.54</v>
      </c>
      <c r="H145" s="114">
        <v>-224.37000000000012</v>
      </c>
      <c r="I145" s="114">
        <v>-452842.70930640091</v>
      </c>
      <c r="J145" s="90"/>
      <c r="K145" s="90"/>
      <c r="L145" s="90"/>
      <c r="M145" s="90"/>
      <c r="N145" s="90"/>
      <c r="O145" s="90"/>
    </row>
    <row r="146" spans="1:15" s="65" customFormat="1" hidden="1" outlineLevel="1" x14ac:dyDescent="0.2">
      <c r="A146" s="52">
        <v>139</v>
      </c>
      <c r="B146" s="75">
        <v>42697</v>
      </c>
      <c r="C146" s="46" t="s">
        <v>146</v>
      </c>
      <c r="D146" s="47">
        <v>25673.450000000004</v>
      </c>
      <c r="E146" s="114">
        <v>508349.64</v>
      </c>
      <c r="F146" s="94">
        <v>3.5000000000000003E-2</v>
      </c>
      <c r="G146" s="114">
        <v>1520.13</v>
      </c>
      <c r="H146" s="114">
        <v>535543.22</v>
      </c>
      <c r="I146" s="114">
        <v>82700.510693599063</v>
      </c>
      <c r="J146" s="90"/>
      <c r="K146" s="90"/>
      <c r="L146" s="90"/>
      <c r="M146" s="90"/>
      <c r="N146" s="90"/>
      <c r="O146" s="90"/>
    </row>
    <row r="147" spans="1:15" s="65" customFormat="1" hidden="1" outlineLevel="1" x14ac:dyDescent="0.2">
      <c r="A147" s="52">
        <v>140</v>
      </c>
      <c r="B147" s="75">
        <v>42728</v>
      </c>
      <c r="C147" s="98"/>
      <c r="D147" s="47">
        <v>127351.21999999997</v>
      </c>
      <c r="E147" s="114"/>
      <c r="F147" s="94">
        <v>3.5000000000000003E-2</v>
      </c>
      <c r="G147" s="114">
        <v>426.93</v>
      </c>
      <c r="H147" s="114">
        <v>127778.14999999997</v>
      </c>
      <c r="I147" s="114">
        <v>210478.66069359903</v>
      </c>
      <c r="J147" s="90"/>
      <c r="K147" s="90"/>
      <c r="L147" s="90"/>
      <c r="M147" s="90"/>
      <c r="N147" s="90"/>
      <c r="O147" s="90"/>
    </row>
    <row r="148" spans="1:15" s="65" customFormat="1" hidden="1" outlineLevel="1" x14ac:dyDescent="0.2">
      <c r="A148" s="52">
        <v>141</v>
      </c>
      <c r="B148" s="75">
        <v>42759</v>
      </c>
      <c r="C148" s="113">
        <v>2</v>
      </c>
      <c r="D148" s="47">
        <v>218988.16999999995</v>
      </c>
      <c r="E148" s="114">
        <v>-1448926.12</v>
      </c>
      <c r="F148" s="94">
        <v>3.5000000000000003E-2</v>
      </c>
      <c r="G148" s="114">
        <v>-3292.78</v>
      </c>
      <c r="H148" s="114">
        <v>-1233230.7300000002</v>
      </c>
      <c r="I148" s="114">
        <v>-1022752.0693064012</v>
      </c>
      <c r="J148" s="90"/>
      <c r="K148" s="90"/>
      <c r="L148" s="90"/>
      <c r="M148" s="90"/>
      <c r="N148" s="90"/>
      <c r="O148" s="90"/>
    </row>
    <row r="149" spans="1:15" s="65" customFormat="1" hidden="1" outlineLevel="1" x14ac:dyDescent="0.2">
      <c r="A149" s="52">
        <v>142</v>
      </c>
      <c r="B149" s="75">
        <v>42790</v>
      </c>
      <c r="C149" s="98"/>
      <c r="D149" s="47">
        <v>164790.45000000001</v>
      </c>
      <c r="E149" s="114"/>
      <c r="F149" s="94">
        <v>3.5000000000000003E-2</v>
      </c>
      <c r="G149" s="114">
        <v>-2742.71</v>
      </c>
      <c r="H149" s="114">
        <v>162047.74000000002</v>
      </c>
      <c r="I149" s="114">
        <v>-860704.3293064012</v>
      </c>
      <c r="J149" s="90"/>
      <c r="K149" s="90"/>
      <c r="L149" s="90"/>
      <c r="M149" s="90"/>
      <c r="N149" s="90"/>
      <c r="O149" s="90"/>
    </row>
    <row r="150" spans="1:15" s="65" customFormat="1" hidden="1" outlineLevel="1" x14ac:dyDescent="0.2">
      <c r="A150" s="52">
        <v>143</v>
      </c>
      <c r="B150" s="75">
        <v>42821</v>
      </c>
      <c r="C150" s="98"/>
      <c r="D150" s="47">
        <v>128463.11</v>
      </c>
      <c r="E150" s="114"/>
      <c r="F150" s="94">
        <v>3.5000000000000003E-2</v>
      </c>
      <c r="G150" s="114">
        <v>-2323.0500000000002</v>
      </c>
      <c r="H150" s="114">
        <v>126140.06</v>
      </c>
      <c r="I150" s="114">
        <v>-734564.26930640126</v>
      </c>
      <c r="J150" s="90"/>
      <c r="K150" s="90"/>
      <c r="L150" s="90"/>
      <c r="M150" s="90"/>
      <c r="N150" s="90"/>
      <c r="O150" s="90"/>
    </row>
    <row r="151" spans="1:15" s="65" customFormat="1" hidden="1" outlineLevel="1" x14ac:dyDescent="0.2">
      <c r="A151" s="52">
        <v>144</v>
      </c>
      <c r="B151" s="75">
        <v>42852</v>
      </c>
      <c r="C151" s="98"/>
      <c r="D151" s="47">
        <v>92234.73</v>
      </c>
      <c r="E151" s="114"/>
      <c r="F151" s="94">
        <v>3.7100000000000001E-2</v>
      </c>
      <c r="G151" s="114">
        <v>-2128.4499999999998</v>
      </c>
      <c r="H151" s="114">
        <v>90106.28</v>
      </c>
      <c r="I151" s="114">
        <v>-644457.98930640123</v>
      </c>
      <c r="J151" s="90"/>
      <c r="K151" s="90"/>
      <c r="L151" s="90"/>
      <c r="M151" s="90"/>
      <c r="N151" s="90"/>
      <c r="O151" s="90"/>
    </row>
    <row r="152" spans="1:15" s="65" customFormat="1" hidden="1" outlineLevel="1" x14ac:dyDescent="0.2">
      <c r="A152" s="52">
        <v>145</v>
      </c>
      <c r="B152" s="75">
        <v>42883</v>
      </c>
      <c r="C152" s="98"/>
      <c r="D152" s="47">
        <v>66290.36</v>
      </c>
      <c r="E152" s="114"/>
      <c r="F152" s="94">
        <v>3.7100000000000001E-2</v>
      </c>
      <c r="G152" s="114">
        <v>-1889.98</v>
      </c>
      <c r="H152" s="114">
        <v>64400.38</v>
      </c>
      <c r="I152" s="114">
        <v>-580057.60930640122</v>
      </c>
      <c r="J152" s="90"/>
      <c r="K152" s="90"/>
      <c r="L152" s="90"/>
      <c r="M152" s="90"/>
      <c r="N152" s="90"/>
      <c r="O152" s="90"/>
    </row>
    <row r="153" spans="1:15" s="65" customFormat="1" hidden="1" outlineLevel="1" x14ac:dyDescent="0.2">
      <c r="A153" s="52">
        <v>146</v>
      </c>
      <c r="B153" s="75">
        <v>42914</v>
      </c>
      <c r="C153" s="98"/>
      <c r="D153" s="47">
        <v>40968.460000000006</v>
      </c>
      <c r="E153" s="114"/>
      <c r="F153" s="94">
        <v>3.7100000000000001E-2</v>
      </c>
      <c r="G153" s="114">
        <v>-1730.01</v>
      </c>
      <c r="H153" s="114">
        <v>39238.450000000004</v>
      </c>
      <c r="I153" s="114">
        <v>-540819.15930640127</v>
      </c>
      <c r="J153" s="90"/>
      <c r="K153" s="90"/>
      <c r="L153" s="90"/>
      <c r="M153" s="90"/>
      <c r="N153" s="90"/>
      <c r="O153" s="90"/>
    </row>
    <row r="154" spans="1:15" s="65" customFormat="1" hidden="1" outlineLevel="1" x14ac:dyDescent="0.2">
      <c r="A154" s="52">
        <v>147</v>
      </c>
      <c r="B154" s="75">
        <v>42945</v>
      </c>
      <c r="C154" s="98"/>
      <c r="D154" s="50">
        <v>30703.47</v>
      </c>
      <c r="E154" s="114"/>
      <c r="F154" s="94">
        <v>3.9600000000000003E-2</v>
      </c>
      <c r="G154" s="114">
        <v>-1734.04</v>
      </c>
      <c r="H154" s="114">
        <v>28969.43</v>
      </c>
      <c r="I154" s="114">
        <v>-511849.72930640128</v>
      </c>
      <c r="J154" s="90"/>
      <c r="K154" s="90"/>
      <c r="L154" s="90"/>
      <c r="M154" s="90"/>
      <c r="N154" s="90"/>
      <c r="O154" s="90"/>
    </row>
    <row r="155" spans="1:15" s="65" customFormat="1" hidden="1" outlineLevel="1" x14ac:dyDescent="0.2">
      <c r="A155" s="52">
        <v>148</v>
      </c>
      <c r="B155" s="75">
        <v>42976</v>
      </c>
      <c r="C155" s="98"/>
      <c r="D155" s="50">
        <v>25793.690000000002</v>
      </c>
      <c r="E155" s="114"/>
      <c r="F155" s="94">
        <v>3.9600000000000003E-2</v>
      </c>
      <c r="G155" s="114">
        <v>-1646.54</v>
      </c>
      <c r="H155" s="114">
        <v>24147.15</v>
      </c>
      <c r="I155" s="114">
        <v>-487702.57930640125</v>
      </c>
      <c r="J155" s="90"/>
      <c r="K155" s="90"/>
      <c r="L155" s="90"/>
      <c r="M155" s="90"/>
      <c r="N155" s="90"/>
      <c r="O155" s="90"/>
    </row>
    <row r="156" spans="1:15" s="65" customFormat="1" hidden="1" outlineLevel="1" x14ac:dyDescent="0.2">
      <c r="A156" s="52">
        <v>149</v>
      </c>
      <c r="B156" s="75">
        <v>43007</v>
      </c>
      <c r="C156" s="98"/>
      <c r="D156" s="47">
        <v>27439.399999999998</v>
      </c>
      <c r="E156" s="114"/>
      <c r="F156" s="94">
        <v>3.9600000000000003E-2</v>
      </c>
      <c r="G156" s="114">
        <v>-1564.14</v>
      </c>
      <c r="H156" s="114">
        <v>25875.26</v>
      </c>
      <c r="I156" s="114">
        <v>-461827.31930640124</v>
      </c>
      <c r="J156" s="90"/>
      <c r="K156" s="90"/>
      <c r="L156" s="90"/>
      <c r="M156" s="90"/>
      <c r="N156" s="90"/>
      <c r="O156" s="90"/>
    </row>
    <row r="157" spans="1:15" s="65" customFormat="1" hidden="1" outlineLevel="1" x14ac:dyDescent="0.2">
      <c r="A157" s="52">
        <v>150</v>
      </c>
      <c r="B157" s="75">
        <v>43038</v>
      </c>
      <c r="C157" s="98"/>
      <c r="D157" s="47">
        <v>44472.5</v>
      </c>
      <c r="E157" s="114"/>
      <c r="F157" s="94">
        <v>4.2099999999999999E-2</v>
      </c>
      <c r="G157" s="114">
        <v>-1542.23</v>
      </c>
      <c r="H157" s="114">
        <v>42930.27</v>
      </c>
      <c r="I157" s="114">
        <v>-418897.04930640123</v>
      </c>
      <c r="J157" s="90"/>
      <c r="K157" s="90"/>
      <c r="L157" s="90"/>
      <c r="M157" s="90"/>
      <c r="N157" s="90"/>
      <c r="O157" s="90"/>
    </row>
    <row r="158" spans="1:15" s="65" customFormat="1" hidden="1" outlineLevel="1" x14ac:dyDescent="0.2">
      <c r="A158" s="52">
        <v>151</v>
      </c>
      <c r="B158" s="75">
        <v>43069</v>
      </c>
      <c r="C158" s="98" t="s">
        <v>147</v>
      </c>
      <c r="D158" s="47">
        <v>47523.23000000001</v>
      </c>
      <c r="E158" s="114"/>
      <c r="F158" s="94">
        <v>4.2099999999999999E-2</v>
      </c>
      <c r="G158" s="114">
        <v>-1386.27</v>
      </c>
      <c r="H158" s="114">
        <v>46136.960000000014</v>
      </c>
      <c r="I158" s="114">
        <v>-372760.08930640121</v>
      </c>
      <c r="J158" s="90"/>
      <c r="K158" s="90"/>
      <c r="L158" s="90"/>
      <c r="M158" s="90"/>
      <c r="N158" s="90"/>
      <c r="O158" s="90"/>
    </row>
    <row r="159" spans="1:15" s="65" customFormat="1" hidden="1" outlineLevel="1" x14ac:dyDescent="0.2">
      <c r="A159" s="52">
        <v>152</v>
      </c>
      <c r="B159" s="75">
        <v>43069</v>
      </c>
      <c r="C159" s="46" t="s">
        <v>146</v>
      </c>
      <c r="D159" s="47">
        <v>89879.390000000029</v>
      </c>
      <c r="E159" s="114">
        <v>-1064137.94</v>
      </c>
      <c r="F159" s="94">
        <v>4.2099999999999999E-2</v>
      </c>
      <c r="G159" s="114">
        <v>-3575.69</v>
      </c>
      <c r="H159" s="114">
        <v>-977834.23999999987</v>
      </c>
      <c r="I159" s="114">
        <v>-1350594.3293064011</v>
      </c>
      <c r="J159" s="90"/>
      <c r="K159" s="90"/>
      <c r="L159" s="90"/>
      <c r="M159" s="90"/>
      <c r="N159" s="90"/>
      <c r="O159" s="90"/>
    </row>
    <row r="160" spans="1:15" s="65" customFormat="1" hidden="1" outlineLevel="1" x14ac:dyDescent="0.2">
      <c r="A160" s="52">
        <v>153</v>
      </c>
      <c r="B160" s="75">
        <v>43100</v>
      </c>
      <c r="C160" s="98"/>
      <c r="D160" s="47">
        <v>355819.97000000009</v>
      </c>
      <c r="E160" s="114"/>
      <c r="F160" s="94">
        <v>4.2099999999999999E-2</v>
      </c>
      <c r="G160" s="114">
        <v>-4114.17</v>
      </c>
      <c r="H160" s="114">
        <v>351705.8000000001</v>
      </c>
      <c r="I160" s="114">
        <v>-998888.52930640103</v>
      </c>
      <c r="J160" s="90"/>
      <c r="K160" s="90"/>
      <c r="L160" s="90"/>
      <c r="M160" s="90"/>
      <c r="N160" s="90"/>
      <c r="O160" s="90"/>
    </row>
    <row r="161" spans="1:15" s="65" customFormat="1" hidden="1" outlineLevel="1" x14ac:dyDescent="0.2">
      <c r="A161" s="52">
        <v>154</v>
      </c>
      <c r="B161" s="75">
        <v>43101</v>
      </c>
      <c r="C161" s="67">
        <v>2</v>
      </c>
      <c r="D161" s="47">
        <v>462131.81</v>
      </c>
      <c r="E161" s="114">
        <v>-1461710.98</v>
      </c>
      <c r="F161" s="94">
        <v>4.2500000000000003E-2</v>
      </c>
      <c r="G161" s="114">
        <v>-7896.26</v>
      </c>
      <c r="H161" s="114">
        <v>-1007475.4299999999</v>
      </c>
      <c r="I161" s="114">
        <v>-2006363.959306401</v>
      </c>
      <c r="J161" s="90"/>
      <c r="K161" s="90"/>
      <c r="L161" s="90"/>
      <c r="M161" s="90"/>
      <c r="N161" s="90"/>
      <c r="O161" s="90"/>
    </row>
    <row r="162" spans="1:15" s="65" customFormat="1" hidden="1" outlineLevel="1" x14ac:dyDescent="0.2">
      <c r="A162" s="52">
        <v>155</v>
      </c>
      <c r="B162" s="75">
        <v>43132</v>
      </c>
      <c r="C162" s="98"/>
      <c r="D162" s="47">
        <v>331563.43000000005</v>
      </c>
      <c r="E162" s="114"/>
      <c r="F162" s="94">
        <v>4.2500000000000003E-2</v>
      </c>
      <c r="G162" s="114">
        <v>-6518.73</v>
      </c>
      <c r="H162" s="114">
        <v>325044.70000000007</v>
      </c>
      <c r="I162" s="114">
        <v>-1681319.259306401</v>
      </c>
      <c r="J162" s="90"/>
      <c r="K162" s="90"/>
      <c r="L162" s="90"/>
      <c r="M162" s="90"/>
      <c r="N162" s="90"/>
      <c r="O162" s="90"/>
    </row>
    <row r="163" spans="1:15" s="65" customFormat="1" hidden="1" outlineLevel="1" x14ac:dyDescent="0.2">
      <c r="A163" s="52">
        <v>156</v>
      </c>
      <c r="B163" s="75">
        <v>43160</v>
      </c>
      <c r="C163" s="98"/>
      <c r="D163" s="47">
        <v>366857.62999999995</v>
      </c>
      <c r="E163" s="114"/>
      <c r="F163" s="94">
        <v>4.2500000000000003E-2</v>
      </c>
      <c r="G163" s="114">
        <v>-5305.03</v>
      </c>
      <c r="H163" s="114">
        <v>361552.59999999992</v>
      </c>
      <c r="I163" s="114">
        <v>-1319766.6593064012</v>
      </c>
      <c r="J163" s="90"/>
      <c r="K163" s="90"/>
      <c r="L163" s="90"/>
      <c r="M163" s="90"/>
      <c r="N163" s="90"/>
      <c r="O163" s="90"/>
    </row>
    <row r="164" spans="1:15" s="65" customFormat="1" hidden="1" outlineLevel="1" x14ac:dyDescent="0.2">
      <c r="A164" s="52">
        <v>157</v>
      </c>
      <c r="B164" s="75">
        <v>43191</v>
      </c>
      <c r="C164" s="98"/>
      <c r="D164" s="47">
        <v>268036.96999999997</v>
      </c>
      <c r="E164" s="114"/>
      <c r="F164" s="94">
        <v>4.4699999999999997E-2</v>
      </c>
      <c r="G164" s="114">
        <v>-4416.91</v>
      </c>
      <c r="H164" s="114">
        <v>263620.06</v>
      </c>
      <c r="I164" s="114">
        <v>-1056146.5993064011</v>
      </c>
      <c r="J164" s="90"/>
      <c r="K164" s="90"/>
      <c r="L164" s="90"/>
      <c r="M164" s="90"/>
      <c r="N164" s="90"/>
      <c r="O164" s="90"/>
    </row>
    <row r="165" spans="1:15" s="65" customFormat="1" hidden="1" outlineLevel="1" x14ac:dyDescent="0.2">
      <c r="A165" s="52">
        <v>158</v>
      </c>
      <c r="B165" s="75">
        <v>43221</v>
      </c>
      <c r="C165" s="98"/>
      <c r="D165" s="47">
        <v>146130.19</v>
      </c>
      <c r="E165" s="114"/>
      <c r="F165" s="94">
        <v>4.4699999999999997E-2</v>
      </c>
      <c r="G165" s="114">
        <v>-3661.98</v>
      </c>
      <c r="H165" s="114">
        <v>142468.21</v>
      </c>
      <c r="I165" s="114">
        <v>-913678.38930640114</v>
      </c>
      <c r="J165" s="90"/>
      <c r="K165" s="90"/>
      <c r="L165" s="90"/>
      <c r="M165" s="90"/>
      <c r="N165" s="90"/>
      <c r="O165" s="90"/>
    </row>
    <row r="166" spans="1:15" s="65" customFormat="1" hidden="1" outlineLevel="1" x14ac:dyDescent="0.2">
      <c r="A166" s="52">
        <v>159</v>
      </c>
      <c r="B166" s="75">
        <v>43252</v>
      </c>
      <c r="C166" s="98"/>
      <c r="D166" s="47">
        <v>99918.999999999971</v>
      </c>
      <c r="E166" s="114"/>
      <c r="F166" s="94">
        <v>4.4699999999999997E-2</v>
      </c>
      <c r="G166" s="114">
        <v>-3217.35</v>
      </c>
      <c r="H166" s="114">
        <v>96701.649999999965</v>
      </c>
      <c r="I166" s="114">
        <v>-816976.73930640123</v>
      </c>
      <c r="J166" s="90"/>
      <c r="K166" s="90"/>
      <c r="L166" s="90"/>
      <c r="M166" s="90"/>
      <c r="N166" s="90"/>
      <c r="O166" s="90"/>
    </row>
    <row r="167" spans="1:15" s="65" customFormat="1" hidden="1" outlineLevel="1" x14ac:dyDescent="0.2">
      <c r="A167" s="52">
        <v>160</v>
      </c>
      <c r="B167" s="75">
        <v>43282</v>
      </c>
      <c r="C167" s="98"/>
      <c r="D167" s="47">
        <v>83289.190000000017</v>
      </c>
      <c r="E167" s="114"/>
      <c r="F167" s="94">
        <v>4.6899999999999997E-2</v>
      </c>
      <c r="G167" s="114">
        <v>-3030.26</v>
      </c>
      <c r="H167" s="114">
        <v>80258.930000000022</v>
      </c>
      <c r="I167" s="114">
        <v>-736717.80930640118</v>
      </c>
      <c r="J167" s="90"/>
      <c r="K167" s="90"/>
      <c r="L167" s="90"/>
      <c r="M167" s="90"/>
      <c r="N167" s="90"/>
      <c r="O167" s="90"/>
    </row>
    <row r="168" spans="1:15" s="65" customFormat="1" hidden="1" outlineLevel="1" x14ac:dyDescent="0.2">
      <c r="A168" s="52">
        <v>161</v>
      </c>
      <c r="B168" s="75">
        <v>43313</v>
      </c>
      <c r="C168" s="98"/>
      <c r="D168" s="50">
        <v>69999.429999999978</v>
      </c>
      <c r="E168" s="114"/>
      <c r="F168" s="94">
        <v>4.6899999999999997E-2</v>
      </c>
      <c r="G168" s="114">
        <v>-2742.55</v>
      </c>
      <c r="H168" s="114">
        <v>67256.879999999976</v>
      </c>
      <c r="I168" s="114">
        <v>-669460.92930640117</v>
      </c>
      <c r="J168" s="90"/>
      <c r="K168" s="90"/>
      <c r="L168" s="90"/>
      <c r="M168" s="90"/>
      <c r="N168" s="90"/>
      <c r="O168" s="90"/>
    </row>
    <row r="169" spans="1:15" s="65" customFormat="1" hidden="1" outlineLevel="1" x14ac:dyDescent="0.2">
      <c r="A169" s="52">
        <v>162</v>
      </c>
      <c r="B169" s="75">
        <v>43344</v>
      </c>
      <c r="C169" s="98"/>
      <c r="D169" s="50">
        <v>77949.570000000007</v>
      </c>
      <c r="E169" s="114"/>
      <c r="F169" s="94">
        <v>4.6899999999999997E-2</v>
      </c>
      <c r="G169" s="114">
        <v>-2464.15</v>
      </c>
      <c r="H169" s="114">
        <v>75485.420000000013</v>
      </c>
      <c r="I169" s="114">
        <v>-593975.50930640113</v>
      </c>
      <c r="J169" s="90"/>
      <c r="K169" s="90"/>
      <c r="L169" s="90"/>
      <c r="M169" s="90"/>
      <c r="N169" s="90"/>
      <c r="O169" s="90"/>
    </row>
    <row r="170" spans="1:15" s="65" customFormat="1" hidden="1" outlineLevel="1" x14ac:dyDescent="0.2">
      <c r="A170" s="52">
        <v>163</v>
      </c>
      <c r="B170" s="75">
        <v>43374</v>
      </c>
      <c r="C170" s="98"/>
      <c r="D170" s="50">
        <v>111250.53</v>
      </c>
      <c r="E170" s="114"/>
      <c r="F170" s="76">
        <v>4.9599999999999998E-2</v>
      </c>
      <c r="G170" s="114">
        <v>-2225.1799999999998</v>
      </c>
      <c r="H170" s="114">
        <v>109025.35</v>
      </c>
      <c r="I170" s="114">
        <v>-484950.15930640115</v>
      </c>
      <c r="J170" s="90"/>
      <c r="K170" s="90"/>
      <c r="L170" s="90"/>
      <c r="M170" s="90"/>
      <c r="N170" s="90"/>
      <c r="O170" s="90"/>
    </row>
    <row r="171" spans="1:15" s="65" customFormat="1" hidden="1" outlineLevel="1" x14ac:dyDescent="0.2">
      <c r="A171" s="52">
        <v>164</v>
      </c>
      <c r="B171" s="75">
        <v>43405</v>
      </c>
      <c r="C171" s="98" t="s">
        <v>147</v>
      </c>
      <c r="D171" s="50">
        <v>113006.17999999996</v>
      </c>
      <c r="E171" s="114"/>
      <c r="F171" s="76">
        <v>4.9599999999999998E-2</v>
      </c>
      <c r="G171" s="114">
        <v>-1770.91</v>
      </c>
      <c r="H171" s="114">
        <v>111235.26999999996</v>
      </c>
      <c r="I171" s="114">
        <v>-373714.88930640119</v>
      </c>
      <c r="J171" s="90"/>
      <c r="K171" s="90"/>
      <c r="L171" s="90"/>
      <c r="M171" s="90"/>
      <c r="N171" s="90"/>
      <c r="O171" s="90"/>
    </row>
    <row r="172" spans="1:15" s="65" customFormat="1" hidden="1" outlineLevel="1" x14ac:dyDescent="0.2">
      <c r="A172" s="52">
        <v>165</v>
      </c>
      <c r="B172" s="75">
        <v>43405</v>
      </c>
      <c r="C172" s="46" t="s">
        <v>146</v>
      </c>
      <c r="D172" s="50">
        <v>60620.570000000007</v>
      </c>
      <c r="E172" s="114">
        <v>-522600.12438439886</v>
      </c>
      <c r="F172" s="76">
        <v>4.9599999999999998E-2</v>
      </c>
      <c r="G172" s="114">
        <v>-2034.8</v>
      </c>
      <c r="H172" s="114">
        <v>-464014.35438439884</v>
      </c>
      <c r="I172" s="114">
        <v>-837729.24369080004</v>
      </c>
      <c r="J172" s="90"/>
      <c r="K172" s="90"/>
      <c r="L172" s="90"/>
      <c r="M172" s="90"/>
      <c r="N172" s="90"/>
      <c r="O172" s="90"/>
    </row>
    <row r="173" spans="1:15" s="65" customFormat="1" hidden="1" outlineLevel="1" x14ac:dyDescent="0.2">
      <c r="A173" s="52">
        <v>166</v>
      </c>
      <c r="B173" s="75">
        <v>43435</v>
      </c>
      <c r="C173" s="99"/>
      <c r="D173" s="47">
        <v>275157.60000000003</v>
      </c>
      <c r="E173" s="114"/>
      <c r="F173" s="76">
        <v>4.9599999999999998E-2</v>
      </c>
      <c r="G173" s="114">
        <v>-2893.96</v>
      </c>
      <c r="H173" s="114">
        <v>272263.64</v>
      </c>
      <c r="I173" s="114">
        <v>-565465.60369080002</v>
      </c>
      <c r="J173" s="90"/>
      <c r="K173" s="90"/>
      <c r="L173" s="90"/>
      <c r="M173" s="90"/>
      <c r="N173" s="90"/>
      <c r="O173" s="90"/>
    </row>
    <row r="174" spans="1:15" s="65" customFormat="1" hidden="1" outlineLevel="1" x14ac:dyDescent="0.2">
      <c r="A174" s="52">
        <v>167</v>
      </c>
      <c r="B174" s="75">
        <v>43466</v>
      </c>
      <c r="C174" s="67">
        <v>2</v>
      </c>
      <c r="D174" s="47">
        <v>319970.46000000002</v>
      </c>
      <c r="E174" s="114">
        <v>-1864076.8</v>
      </c>
      <c r="F174" s="76">
        <v>5.1799999999999999E-2</v>
      </c>
      <c r="G174" s="114">
        <v>-9796.92</v>
      </c>
      <c r="H174" s="114">
        <v>-1553903.26</v>
      </c>
      <c r="I174" s="114">
        <v>-2119368.8636908</v>
      </c>
      <c r="J174" s="90"/>
      <c r="K174" s="90"/>
      <c r="L174" s="90"/>
      <c r="M174" s="90"/>
      <c r="N174" s="90"/>
      <c r="O174" s="90"/>
    </row>
    <row r="175" spans="1:15" s="65" customFormat="1" hidden="1" outlineLevel="1" x14ac:dyDescent="0.2">
      <c r="A175" s="52">
        <v>168</v>
      </c>
      <c r="B175" s="75">
        <v>43497</v>
      </c>
      <c r="C175" s="99"/>
      <c r="D175" s="47">
        <v>316056.19</v>
      </c>
      <c r="E175" s="114"/>
      <c r="F175" s="76">
        <v>5.1799999999999999E-2</v>
      </c>
      <c r="G175" s="114">
        <v>-8466.4500000000007</v>
      </c>
      <c r="H175" s="114">
        <v>307589.74</v>
      </c>
      <c r="I175" s="114">
        <v>-1811779.1236908</v>
      </c>
      <c r="J175" s="90"/>
      <c r="K175" s="90"/>
      <c r="L175" s="90"/>
      <c r="M175" s="90"/>
      <c r="N175" s="90"/>
      <c r="O175" s="90"/>
    </row>
    <row r="176" spans="1:15" s="65" customFormat="1" hidden="1" outlineLevel="1" x14ac:dyDescent="0.2">
      <c r="A176" s="52">
        <v>169</v>
      </c>
      <c r="B176" s="75">
        <v>43525</v>
      </c>
      <c r="C176" s="99"/>
      <c r="D176" s="47">
        <v>342332.13000000006</v>
      </c>
      <c r="E176" s="114"/>
      <c r="F176" s="76">
        <v>5.1799999999999999E-2</v>
      </c>
      <c r="G176" s="114">
        <v>-7081.98</v>
      </c>
      <c r="H176" s="114">
        <v>335250.15000000008</v>
      </c>
      <c r="I176" s="114">
        <v>-1476528.9736907999</v>
      </c>
      <c r="J176" s="90"/>
      <c r="K176" s="90"/>
      <c r="L176" s="90"/>
      <c r="M176" s="90"/>
      <c r="N176" s="90"/>
      <c r="O176" s="90"/>
    </row>
    <row r="177" spans="1:15" s="65" customFormat="1" hidden="1" outlineLevel="1" x14ac:dyDescent="0.2">
      <c r="A177" s="52">
        <v>170</v>
      </c>
      <c r="B177" s="75">
        <v>43556</v>
      </c>
      <c r="C177" s="99"/>
      <c r="D177" s="47">
        <v>167782.39999999999</v>
      </c>
      <c r="E177" s="114"/>
      <c r="F177" s="76">
        <v>5.45E-2</v>
      </c>
      <c r="G177" s="114">
        <v>-6324.9</v>
      </c>
      <c r="H177" s="114">
        <v>161457.5</v>
      </c>
      <c r="I177" s="114">
        <v>-1315071.4736907999</v>
      </c>
      <c r="J177" s="90"/>
      <c r="K177" s="90"/>
      <c r="L177" s="90"/>
      <c r="M177" s="90"/>
      <c r="N177" s="90"/>
      <c r="O177" s="90"/>
    </row>
    <row r="178" spans="1:15" s="65" customFormat="1" hidden="1" outlineLevel="1" x14ac:dyDescent="0.2">
      <c r="A178" s="52">
        <v>171</v>
      </c>
      <c r="B178" s="75">
        <v>43586</v>
      </c>
      <c r="C178" s="99"/>
      <c r="D178" s="47">
        <v>115806.21</v>
      </c>
      <c r="E178" s="114"/>
      <c r="F178" s="76">
        <v>5.45E-2</v>
      </c>
      <c r="G178" s="114">
        <v>-5709.64</v>
      </c>
      <c r="H178" s="114">
        <v>110096.57</v>
      </c>
      <c r="I178" s="114">
        <v>-1204974.9036907998</v>
      </c>
      <c r="J178" s="90"/>
      <c r="K178" s="90"/>
      <c r="L178" s="90"/>
      <c r="M178" s="90"/>
      <c r="N178" s="90"/>
      <c r="O178" s="90"/>
    </row>
    <row r="179" spans="1:15" s="65" customFormat="1" hidden="1" outlineLevel="1" x14ac:dyDescent="0.2">
      <c r="A179" s="52">
        <v>172</v>
      </c>
      <c r="B179" s="75">
        <v>43617</v>
      </c>
      <c r="C179" s="99"/>
      <c r="D179" s="47">
        <v>77782.98</v>
      </c>
      <c r="E179" s="114"/>
      <c r="F179" s="76">
        <v>5.45E-2</v>
      </c>
      <c r="G179" s="114">
        <v>-5295.96</v>
      </c>
      <c r="H179" s="114">
        <v>72487.01999999999</v>
      </c>
      <c r="I179" s="114">
        <v>-1132487.8836907998</v>
      </c>
      <c r="J179" s="90"/>
      <c r="K179" s="90"/>
      <c r="L179" s="90"/>
      <c r="M179" s="90"/>
      <c r="N179" s="90"/>
      <c r="O179" s="90"/>
    </row>
    <row r="180" spans="1:15" s="65" customFormat="1" hidden="1" outlineLevel="1" x14ac:dyDescent="0.2">
      <c r="A180" s="52">
        <v>173</v>
      </c>
      <c r="B180" s="75">
        <v>43647</v>
      </c>
      <c r="C180" s="99"/>
      <c r="D180" s="47">
        <v>67529.680000000022</v>
      </c>
      <c r="E180" s="114"/>
      <c r="F180" s="76">
        <v>5.5E-2</v>
      </c>
      <c r="G180" s="114">
        <v>-5035.8100000000004</v>
      </c>
      <c r="H180" s="114">
        <v>62493.870000000024</v>
      </c>
      <c r="I180" s="114">
        <v>-1069994.0136907997</v>
      </c>
      <c r="J180" s="90"/>
      <c r="K180" s="90"/>
      <c r="L180" s="90"/>
      <c r="M180" s="90"/>
      <c r="N180" s="90"/>
      <c r="O180" s="90"/>
    </row>
    <row r="181" spans="1:15" s="65" customFormat="1" hidden="1" outlineLevel="1" x14ac:dyDescent="0.2">
      <c r="A181" s="52">
        <v>174</v>
      </c>
      <c r="B181" s="75">
        <v>43678</v>
      </c>
      <c r="C181" s="99"/>
      <c r="D181" s="50">
        <v>55677.109999999993</v>
      </c>
      <c r="E181" s="114"/>
      <c r="F181" s="76">
        <v>5.5E-2</v>
      </c>
      <c r="G181" s="114">
        <v>-4776.55</v>
      </c>
      <c r="H181" s="114">
        <v>50900.55999999999</v>
      </c>
      <c r="I181" s="114">
        <v>-1019093.4536907998</v>
      </c>
      <c r="J181" s="90"/>
      <c r="K181" s="90"/>
      <c r="L181" s="90"/>
      <c r="M181" s="90"/>
      <c r="N181" s="90"/>
      <c r="O181" s="90"/>
    </row>
    <row r="182" spans="1:15" s="65" customFormat="1" hidden="1" outlineLevel="1" x14ac:dyDescent="0.2">
      <c r="A182" s="52">
        <v>175</v>
      </c>
      <c r="B182" s="75">
        <v>43709</v>
      </c>
      <c r="C182" s="99"/>
      <c r="D182" s="47">
        <v>57662.21</v>
      </c>
      <c r="E182" s="114"/>
      <c r="F182" s="76">
        <v>5.5E-2</v>
      </c>
      <c r="G182" s="114">
        <v>-4538.7</v>
      </c>
      <c r="H182" s="114">
        <v>53123.51</v>
      </c>
      <c r="I182" s="114">
        <v>-965969.94369079976</v>
      </c>
      <c r="J182" s="90"/>
      <c r="K182" s="90"/>
      <c r="L182" s="90"/>
      <c r="M182" s="90"/>
      <c r="N182" s="90"/>
      <c r="O182" s="90"/>
    </row>
    <row r="183" spans="1:15" s="65" customFormat="1" hidden="1" outlineLevel="1" x14ac:dyDescent="0.2">
      <c r="A183" s="52">
        <v>176</v>
      </c>
      <c r="B183" s="75">
        <v>43739</v>
      </c>
      <c r="C183" s="99"/>
      <c r="D183" s="47">
        <v>111936.72</v>
      </c>
      <c r="E183" s="114"/>
      <c r="F183" s="77">
        <v>5.4199999999999998E-2</v>
      </c>
      <c r="G183" s="114">
        <v>-4110.17</v>
      </c>
      <c r="H183" s="114">
        <v>107826.55</v>
      </c>
      <c r="I183" s="114">
        <v>-858143.39369079971</v>
      </c>
      <c r="J183" s="90"/>
      <c r="K183" s="90"/>
      <c r="L183" s="90"/>
      <c r="M183" s="90"/>
      <c r="N183" s="90"/>
      <c r="O183" s="90"/>
    </row>
    <row r="184" spans="1:15" s="65" customFormat="1" hidden="1" outlineLevel="1" x14ac:dyDescent="0.2">
      <c r="A184" s="52">
        <v>177</v>
      </c>
      <c r="B184" s="75">
        <v>43770</v>
      </c>
      <c r="C184" s="98" t="s">
        <v>147</v>
      </c>
      <c r="D184" s="50">
        <v>121370.06</v>
      </c>
      <c r="E184" s="114"/>
      <c r="F184" s="77">
        <v>5.4199999999999998E-2</v>
      </c>
      <c r="G184" s="114">
        <v>-3601.85</v>
      </c>
      <c r="H184" s="114">
        <v>117768.20999999999</v>
      </c>
      <c r="I184" s="114">
        <v>-740375.18369079975</v>
      </c>
      <c r="J184" s="90"/>
      <c r="K184" s="90"/>
      <c r="L184" s="90"/>
      <c r="M184" s="90"/>
      <c r="N184" s="90"/>
      <c r="O184" s="90"/>
    </row>
    <row r="185" spans="1:15" s="65" customFormat="1" collapsed="1" x14ac:dyDescent="0.2">
      <c r="A185" s="52">
        <v>178</v>
      </c>
      <c r="B185" s="75">
        <v>43770</v>
      </c>
      <c r="C185" s="46" t="s">
        <v>146</v>
      </c>
      <c r="D185" s="50">
        <v>86396.78</v>
      </c>
      <c r="E185" s="114">
        <v>-210884.72</v>
      </c>
      <c r="F185" s="77">
        <v>5.4199999999999998E-2</v>
      </c>
      <c r="G185" s="114">
        <v>-757.38</v>
      </c>
      <c r="H185" s="114">
        <v>-125245.32</v>
      </c>
      <c r="I185" s="114">
        <v>-865620.5036907997</v>
      </c>
      <c r="J185" s="90"/>
      <c r="K185" s="90"/>
      <c r="L185" s="90"/>
      <c r="M185" s="90"/>
      <c r="N185" s="90"/>
      <c r="O185" s="90"/>
    </row>
    <row r="186" spans="1:15" s="65" customFormat="1" x14ac:dyDescent="0.2">
      <c r="A186" s="52">
        <v>179</v>
      </c>
      <c r="B186" s="75">
        <v>43800</v>
      </c>
      <c r="C186" s="99"/>
      <c r="D186" s="47">
        <v>319269.73000000004</v>
      </c>
      <c r="E186" s="114"/>
      <c r="F186" s="77">
        <v>5.4199999999999998E-2</v>
      </c>
      <c r="G186" s="114">
        <v>-3188.7</v>
      </c>
      <c r="H186" s="114">
        <v>316081.03000000003</v>
      </c>
      <c r="I186" s="114">
        <v>-549539.47369079967</v>
      </c>
      <c r="J186" s="90"/>
      <c r="K186" s="90"/>
      <c r="L186" s="90"/>
      <c r="M186" s="90"/>
      <c r="N186" s="90"/>
      <c r="O186" s="90"/>
    </row>
    <row r="187" spans="1:15" s="65" customFormat="1" x14ac:dyDescent="0.2">
      <c r="A187" s="52">
        <v>180</v>
      </c>
      <c r="B187" s="75">
        <v>43831</v>
      </c>
      <c r="C187" s="414" t="s">
        <v>325</v>
      </c>
      <c r="D187" s="47">
        <v>356057.9</v>
      </c>
      <c r="E187" s="114">
        <v>-1643319.28</v>
      </c>
      <c r="F187" s="77">
        <v>4.9599999999999998E-2</v>
      </c>
      <c r="G187" s="114">
        <v>-8327.9599999999991</v>
      </c>
      <c r="H187" s="114">
        <v>-1295589.3399999999</v>
      </c>
      <c r="I187" s="114">
        <v>-1845128.8136907995</v>
      </c>
      <c r="J187" s="90"/>
      <c r="K187" s="90"/>
      <c r="L187" s="90"/>
      <c r="M187" s="90"/>
      <c r="N187" s="90"/>
      <c r="O187" s="90"/>
    </row>
    <row r="188" spans="1:15" s="65" customFormat="1" x14ac:dyDescent="0.2">
      <c r="A188" s="52">
        <v>181</v>
      </c>
      <c r="B188" s="75">
        <v>43862</v>
      </c>
      <c r="C188" s="99"/>
      <c r="D188" s="47">
        <v>297070.06000000011</v>
      </c>
      <c r="E188" s="114"/>
      <c r="F188" s="77">
        <v>4.9599999999999998E-2</v>
      </c>
      <c r="G188" s="114">
        <v>-7012.59</v>
      </c>
      <c r="H188" s="114">
        <v>290057.47000000009</v>
      </c>
      <c r="I188" s="114">
        <v>-1555071.3436907995</v>
      </c>
      <c r="J188" s="90"/>
      <c r="K188" s="90"/>
      <c r="L188" s="90"/>
      <c r="M188" s="90"/>
      <c r="N188" s="90"/>
      <c r="O188" s="90"/>
    </row>
    <row r="189" spans="1:15" s="65" customFormat="1" x14ac:dyDescent="0.2">
      <c r="A189" s="52">
        <v>182</v>
      </c>
      <c r="B189" s="75">
        <v>43891</v>
      </c>
      <c r="C189" s="99"/>
      <c r="D189" s="47">
        <v>287929.28999999998</v>
      </c>
      <c r="E189" s="114"/>
      <c r="F189" s="77">
        <v>4.9599999999999998E-2</v>
      </c>
      <c r="G189" s="114">
        <v>-5832.57</v>
      </c>
      <c r="H189" s="114">
        <v>282096.71999999997</v>
      </c>
      <c r="I189" s="114">
        <v>-1272974.6236907996</v>
      </c>
      <c r="J189" s="90"/>
      <c r="K189" s="90"/>
      <c r="L189" s="90"/>
      <c r="M189" s="90"/>
      <c r="N189" s="90"/>
      <c r="O189" s="90"/>
    </row>
    <row r="190" spans="1:15" s="65" customFormat="1" x14ac:dyDescent="0.2">
      <c r="A190" s="52">
        <v>183</v>
      </c>
      <c r="B190" s="75">
        <v>43922</v>
      </c>
      <c r="C190" s="98"/>
      <c r="D190" s="47">
        <v>218831.83999999997</v>
      </c>
      <c r="E190" s="114"/>
      <c r="F190" s="94">
        <v>4.7500000000000001E-2</v>
      </c>
      <c r="G190" s="114">
        <v>-4605.75</v>
      </c>
      <c r="H190" s="114">
        <v>214226.08999999997</v>
      </c>
      <c r="I190" s="114">
        <v>-1058748.5336907995</v>
      </c>
      <c r="J190" s="90"/>
      <c r="K190" s="90"/>
      <c r="L190" s="90"/>
      <c r="M190" s="90"/>
      <c r="N190" s="90"/>
      <c r="O190" s="90"/>
    </row>
    <row r="191" spans="1:15" s="65" customFormat="1" x14ac:dyDescent="0.2">
      <c r="A191" s="52">
        <v>184</v>
      </c>
      <c r="B191" s="75">
        <v>43952</v>
      </c>
      <c r="C191" s="98"/>
      <c r="D191" s="47">
        <v>118929.06000000001</v>
      </c>
      <c r="E191" s="114"/>
      <c r="F191" s="94">
        <v>4.7500000000000001E-2</v>
      </c>
      <c r="G191" s="114">
        <v>-3955.5</v>
      </c>
      <c r="H191" s="114">
        <v>114973.56000000001</v>
      </c>
      <c r="I191" s="114">
        <v>-943774.97369079944</v>
      </c>
      <c r="J191" s="90"/>
      <c r="K191" s="90"/>
      <c r="L191" s="90"/>
      <c r="M191" s="90"/>
      <c r="N191" s="90"/>
      <c r="O191" s="90"/>
    </row>
    <row r="192" spans="1:15" s="65" customFormat="1" x14ac:dyDescent="0.2">
      <c r="A192" s="52">
        <v>185</v>
      </c>
      <c r="B192" s="75">
        <v>43983</v>
      </c>
      <c r="C192" s="98"/>
      <c r="D192" s="47">
        <v>92318.329999999987</v>
      </c>
      <c r="E192" s="114"/>
      <c r="F192" s="94">
        <v>4.7500000000000001E-2</v>
      </c>
      <c r="G192" s="114">
        <v>-3553.06</v>
      </c>
      <c r="H192" s="114">
        <v>88765.26999999999</v>
      </c>
      <c r="I192" s="114">
        <v>-855009.70369079942</v>
      </c>
      <c r="J192" s="90"/>
      <c r="K192" s="90"/>
      <c r="L192" s="90"/>
      <c r="M192" s="90"/>
      <c r="N192" s="90"/>
      <c r="O192" s="90"/>
    </row>
    <row r="193" spans="1:15" s="65" customFormat="1" x14ac:dyDescent="0.2">
      <c r="A193" s="52">
        <v>186</v>
      </c>
      <c r="B193" s="75">
        <v>44013</v>
      </c>
      <c r="C193" s="98"/>
      <c r="D193" s="47">
        <v>73229.209999999992</v>
      </c>
      <c r="E193" s="114"/>
      <c r="F193" s="94">
        <v>3.4299999999999997E-2</v>
      </c>
      <c r="G193" s="114">
        <v>-2339.25</v>
      </c>
      <c r="H193" s="114">
        <v>70889.959999999992</v>
      </c>
      <c r="I193" s="114">
        <v>-784119.74369079946</v>
      </c>
      <c r="J193" s="90"/>
      <c r="K193" s="90"/>
      <c r="L193" s="90"/>
      <c r="M193" s="90"/>
      <c r="N193" s="90"/>
      <c r="O193" s="90"/>
    </row>
    <row r="194" spans="1:15" s="65" customFormat="1" x14ac:dyDescent="0.2">
      <c r="A194" s="52">
        <v>187</v>
      </c>
      <c r="B194" s="75">
        <v>44044</v>
      </c>
      <c r="C194" s="98"/>
      <c r="D194" s="47">
        <v>58819.30999999999</v>
      </c>
      <c r="E194" s="114"/>
      <c r="F194" s="94">
        <v>3.4299999999999997E-2</v>
      </c>
      <c r="G194" s="114">
        <v>-2157.21</v>
      </c>
      <c r="H194" s="114">
        <v>56662.099999999991</v>
      </c>
      <c r="I194" s="114">
        <v>-727457.64369079948</v>
      </c>
      <c r="J194" s="90"/>
      <c r="K194" s="90"/>
      <c r="L194" s="90"/>
      <c r="M194" s="90"/>
      <c r="N194" s="90"/>
      <c r="O194" s="90"/>
    </row>
    <row r="195" spans="1:15" s="65" customFormat="1" x14ac:dyDescent="0.2">
      <c r="A195" s="52">
        <v>188</v>
      </c>
      <c r="B195" s="75">
        <v>44075</v>
      </c>
      <c r="C195" s="99" t="s">
        <v>299</v>
      </c>
      <c r="D195" s="291">
        <v>71086.92</v>
      </c>
      <c r="E195" s="114"/>
      <c r="F195" s="94">
        <v>3.4299999999999997E-2</v>
      </c>
      <c r="G195" s="114">
        <v>-1977.72</v>
      </c>
      <c r="H195" s="114">
        <v>69109.2</v>
      </c>
      <c r="I195" s="114">
        <v>-658348.44369079953</v>
      </c>
      <c r="J195" s="90"/>
      <c r="K195" s="90"/>
      <c r="L195" s="90"/>
      <c r="M195" s="90"/>
      <c r="N195" s="90"/>
      <c r="O195" s="90"/>
    </row>
    <row r="196" spans="1:15" s="65" customFormat="1" x14ac:dyDescent="0.2">
      <c r="A196" s="52">
        <v>189</v>
      </c>
      <c r="B196" s="75">
        <v>44105</v>
      </c>
      <c r="C196" s="99" t="s">
        <v>299</v>
      </c>
      <c r="D196" s="291">
        <v>141635.93</v>
      </c>
      <c r="E196" s="114"/>
      <c r="F196" s="94">
        <v>3.4299999999999997E-2</v>
      </c>
      <c r="G196" s="114">
        <v>-1679.36</v>
      </c>
      <c r="H196" s="114">
        <v>139956.57</v>
      </c>
      <c r="I196" s="114">
        <v>-518391.87369079952</v>
      </c>
      <c r="J196" s="90"/>
      <c r="K196" s="90"/>
      <c r="L196" s="90"/>
      <c r="M196" s="90"/>
      <c r="N196" s="90"/>
      <c r="O196" s="90"/>
    </row>
    <row r="197" spans="1:15" s="65" customFormat="1" x14ac:dyDescent="0.2">
      <c r="A197" s="52">
        <v>190</v>
      </c>
      <c r="B197" s="75"/>
      <c r="C197" s="99"/>
      <c r="D197" s="47"/>
      <c r="E197" s="114"/>
      <c r="F197" s="76"/>
      <c r="G197" s="114"/>
      <c r="H197" s="114"/>
      <c r="I197" s="114"/>
      <c r="J197" s="90"/>
      <c r="K197" s="90"/>
      <c r="L197" s="90"/>
      <c r="M197" s="90"/>
      <c r="N197" s="90"/>
      <c r="O197" s="90"/>
    </row>
    <row r="198" spans="1:15" s="65" customFormat="1" x14ac:dyDescent="0.2">
      <c r="A198" s="52">
        <v>191</v>
      </c>
      <c r="B198" s="46"/>
      <c r="C198" s="46"/>
      <c r="D198" s="50"/>
      <c r="E198" s="50"/>
      <c r="F198" s="88"/>
      <c r="G198" s="89"/>
      <c r="H198" s="90"/>
      <c r="I198" s="91"/>
      <c r="J198" s="90"/>
      <c r="K198" s="90"/>
      <c r="L198" s="90"/>
      <c r="M198" s="90"/>
      <c r="N198" s="90"/>
      <c r="O198" s="90"/>
    </row>
    <row r="199" spans="1:15" x14ac:dyDescent="0.2">
      <c r="A199" s="52">
        <v>192</v>
      </c>
      <c r="B199" s="78" t="s">
        <v>139</v>
      </c>
      <c r="F199" s="88"/>
      <c r="G199" s="89"/>
      <c r="H199" s="90"/>
      <c r="I199" s="91"/>
      <c r="J199" s="47"/>
      <c r="K199" s="47"/>
      <c r="L199" s="47"/>
      <c r="M199" s="47"/>
      <c r="N199" s="47"/>
      <c r="O199" s="47"/>
    </row>
    <row r="200" spans="1:15" x14ac:dyDescent="0.2">
      <c r="A200" s="52">
        <v>193</v>
      </c>
      <c r="B200" s="79"/>
      <c r="F200" s="88"/>
      <c r="G200" s="89"/>
      <c r="H200" s="90"/>
      <c r="I200" s="91"/>
      <c r="J200" s="47"/>
      <c r="K200" s="47"/>
      <c r="L200" s="47"/>
      <c r="M200" s="47"/>
      <c r="N200" s="47"/>
      <c r="O200" s="47"/>
    </row>
    <row r="201" spans="1:15" x14ac:dyDescent="0.2">
      <c r="A201" s="52">
        <v>194</v>
      </c>
      <c r="B201" s="80" t="s">
        <v>114</v>
      </c>
      <c r="F201" s="88"/>
      <c r="G201" s="89"/>
      <c r="H201" s="90"/>
      <c r="I201" s="91"/>
      <c r="J201" s="47"/>
      <c r="K201" s="47"/>
      <c r="L201" s="47"/>
      <c r="M201" s="47"/>
      <c r="N201" s="47"/>
      <c r="O201" s="47"/>
    </row>
    <row r="202" spans="1:15" x14ac:dyDescent="0.2">
      <c r="A202" s="52">
        <v>195</v>
      </c>
      <c r="B202" s="46" t="s">
        <v>156</v>
      </c>
      <c r="F202" s="88"/>
      <c r="G202" s="89"/>
      <c r="H202" s="90"/>
      <c r="I202" s="91"/>
      <c r="J202" s="47"/>
      <c r="K202" s="47"/>
      <c r="L202" s="47"/>
      <c r="M202" s="47"/>
      <c r="N202" s="47"/>
      <c r="O202" s="47"/>
    </row>
    <row r="203" spans="1:15" x14ac:dyDescent="0.2">
      <c r="A203" s="52">
        <v>196</v>
      </c>
      <c r="B203" s="1" t="s">
        <v>157</v>
      </c>
      <c r="F203" s="88"/>
      <c r="G203" s="89"/>
      <c r="H203" s="90"/>
      <c r="I203" s="91"/>
      <c r="J203" s="47"/>
      <c r="K203" s="47"/>
      <c r="L203" s="47"/>
      <c r="M203" s="47"/>
      <c r="N203" s="47"/>
      <c r="O203" s="47"/>
    </row>
    <row r="204" spans="1:15" x14ac:dyDescent="0.2">
      <c r="A204" s="52"/>
      <c r="J204" s="47"/>
      <c r="K204" s="47"/>
      <c r="L204" s="47"/>
      <c r="M204" s="47"/>
      <c r="N204" s="47"/>
      <c r="O204" s="47"/>
    </row>
    <row r="205" spans="1:15" x14ac:dyDescent="0.2">
      <c r="B205" s="79"/>
      <c r="J205" s="47"/>
      <c r="K205" s="47"/>
      <c r="L205" s="47"/>
      <c r="M205" s="47"/>
      <c r="N205" s="47"/>
      <c r="O205" s="47"/>
    </row>
    <row r="206" spans="1:15" x14ac:dyDescent="0.2">
      <c r="J206" s="47"/>
      <c r="K206" s="47"/>
      <c r="L206" s="47"/>
      <c r="M206" s="47"/>
      <c r="N206" s="47"/>
      <c r="O206" s="47"/>
    </row>
    <row r="207" spans="1:15" x14ac:dyDescent="0.2">
      <c r="J207" s="47"/>
      <c r="K207" s="47"/>
      <c r="L207" s="47"/>
      <c r="M207" s="47"/>
      <c r="N207" s="47"/>
      <c r="O207" s="47"/>
    </row>
    <row r="208" spans="1:15" x14ac:dyDescent="0.2">
      <c r="J208" s="47"/>
      <c r="K208" s="47"/>
      <c r="L208" s="47"/>
      <c r="M208" s="47"/>
      <c r="N208" s="47"/>
      <c r="O208" s="47"/>
    </row>
    <row r="209" spans="10:15" x14ac:dyDescent="0.2">
      <c r="J209" s="47"/>
      <c r="K209" s="47"/>
      <c r="L209" s="47"/>
      <c r="M209" s="47"/>
      <c r="N209" s="47"/>
      <c r="O209" s="47"/>
    </row>
    <row r="210" spans="10:15" x14ac:dyDescent="0.2">
      <c r="J210" s="47"/>
      <c r="K210" s="47"/>
      <c r="L210" s="47"/>
      <c r="M210" s="47"/>
      <c r="N210" s="47"/>
      <c r="O210" s="47"/>
    </row>
    <row r="211" spans="10:15" x14ac:dyDescent="0.2">
      <c r="J211" s="47"/>
      <c r="K211" s="47"/>
      <c r="L211" s="47"/>
      <c r="M211" s="47"/>
      <c r="N211" s="47"/>
      <c r="O211" s="47"/>
    </row>
    <row r="212" spans="10:15" x14ac:dyDescent="0.2">
      <c r="J212" s="47"/>
      <c r="K212" s="47"/>
      <c r="L212" s="47"/>
      <c r="M212" s="47"/>
      <c r="N212" s="47"/>
      <c r="O212" s="47"/>
    </row>
    <row r="213" spans="10:15" x14ac:dyDescent="0.2">
      <c r="J213" s="47"/>
      <c r="K213" s="47"/>
      <c r="L213" s="47"/>
      <c r="M213" s="47"/>
      <c r="N213" s="47"/>
      <c r="O213" s="47"/>
    </row>
  </sheetData>
  <pageMargins left="0.7" right="0.7" top="0.75" bottom="0.75" header="0.3" footer="0.3"/>
  <pageSetup scale="50" fitToWidth="0" orientation="landscape" horizontalDpi="300" verticalDpi="300" r:id="rId1"/>
  <headerFooter>
    <oddHeader xml:space="preserve">&amp;RNWN WUTC Advice 20-9
Exhibit A - Supporting Materials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96"/>
  <sheetViews>
    <sheetView showGridLines="0" zoomScaleNormal="100" workbookViewId="0">
      <selection activeCell="N9" sqref="N9"/>
    </sheetView>
  </sheetViews>
  <sheetFormatPr defaultColWidth="7.85546875" defaultRowHeight="12.75" outlineLevelRow="1" x14ac:dyDescent="0.2"/>
  <cols>
    <col min="1" max="1" width="4" style="45" customWidth="1"/>
    <col min="2" max="2" width="13.42578125" style="46" customWidth="1"/>
    <col min="3" max="3" width="9" style="46" customWidth="1"/>
    <col min="4" max="4" width="15.28515625" style="47" customWidth="1"/>
    <col min="5" max="5" width="15.42578125" style="47" customWidth="1"/>
    <col min="6" max="7" width="18" style="47" customWidth="1"/>
    <col min="8" max="11" width="13.42578125" style="46" customWidth="1"/>
    <col min="12" max="12" width="3.85546875" style="46" customWidth="1"/>
    <col min="13" max="18" width="13.42578125" style="46" customWidth="1"/>
    <col min="19" max="16384" width="7.85546875" style="46"/>
  </cols>
  <sheetData>
    <row r="1" spans="1:9" x14ac:dyDescent="0.2">
      <c r="B1" s="46" t="s">
        <v>115</v>
      </c>
      <c r="D1" s="47" t="s">
        <v>116</v>
      </c>
    </row>
    <row r="2" spans="1:9" x14ac:dyDescent="0.2">
      <c r="B2" s="46" t="s">
        <v>117</v>
      </c>
      <c r="D2" s="47" t="s">
        <v>60</v>
      </c>
    </row>
    <row r="3" spans="1:9" x14ac:dyDescent="0.2">
      <c r="B3" s="46" t="s">
        <v>118</v>
      </c>
      <c r="C3" s="51"/>
      <c r="D3" s="115" t="s">
        <v>158</v>
      </c>
      <c r="E3" s="50"/>
      <c r="F3" s="50"/>
      <c r="G3" s="50"/>
      <c r="H3" s="51"/>
      <c r="I3" s="51"/>
    </row>
    <row r="4" spans="1:9" x14ac:dyDescent="0.2">
      <c r="B4" s="46" t="s">
        <v>120</v>
      </c>
      <c r="C4" s="51"/>
      <c r="D4" s="111" t="s">
        <v>159</v>
      </c>
      <c r="E4" s="50"/>
      <c r="F4" s="50"/>
      <c r="G4" s="50"/>
      <c r="H4" s="51"/>
      <c r="I4" s="51"/>
    </row>
    <row r="5" spans="1:9" x14ac:dyDescent="0.2">
      <c r="C5" s="51"/>
      <c r="D5" s="51" t="s">
        <v>160</v>
      </c>
      <c r="E5" s="50"/>
      <c r="F5" s="50"/>
      <c r="G5" s="50"/>
      <c r="H5" s="51"/>
      <c r="I5" s="51"/>
    </row>
    <row r="6" spans="1:9" x14ac:dyDescent="0.2">
      <c r="C6" s="51"/>
      <c r="D6" s="51"/>
      <c r="E6" s="50"/>
      <c r="F6" s="50"/>
      <c r="G6" s="50"/>
      <c r="H6" s="51"/>
      <c r="I6" s="51"/>
    </row>
    <row r="7" spans="1:9" x14ac:dyDescent="0.2">
      <c r="C7" s="51"/>
      <c r="D7" s="50"/>
      <c r="E7" s="50"/>
      <c r="F7" s="50"/>
      <c r="G7" s="50"/>
      <c r="H7" s="51"/>
      <c r="I7" s="51"/>
    </row>
    <row r="8" spans="1:9" x14ac:dyDescent="0.2">
      <c r="A8" s="52">
        <v>1</v>
      </c>
      <c r="B8" s="46" t="s">
        <v>123</v>
      </c>
      <c r="C8" s="51"/>
      <c r="D8" s="50"/>
      <c r="E8" s="50"/>
      <c r="F8" s="50"/>
      <c r="G8" s="50"/>
      <c r="H8" s="51"/>
      <c r="I8" s="51"/>
    </row>
    <row r="9" spans="1:9" x14ac:dyDescent="0.2">
      <c r="A9" s="52">
        <v>2</v>
      </c>
      <c r="C9" s="51"/>
      <c r="D9" s="50"/>
      <c r="E9" s="50"/>
      <c r="F9" s="50"/>
      <c r="G9" s="50"/>
      <c r="H9" s="51"/>
      <c r="I9" s="51"/>
    </row>
    <row r="10" spans="1:9" x14ac:dyDescent="0.2">
      <c r="A10" s="52">
        <v>3</v>
      </c>
      <c r="B10" s="54"/>
      <c r="C10" s="83"/>
      <c r="D10" s="53"/>
      <c r="E10" s="53"/>
      <c r="F10" s="53"/>
      <c r="G10" s="53"/>
      <c r="H10" s="51"/>
      <c r="I10" s="51"/>
    </row>
    <row r="11" spans="1:9" x14ac:dyDescent="0.2">
      <c r="A11" s="52">
        <v>4</v>
      </c>
      <c r="B11" s="55" t="s">
        <v>124</v>
      </c>
      <c r="C11" s="84" t="s">
        <v>125</v>
      </c>
      <c r="D11" s="56" t="s">
        <v>126</v>
      </c>
      <c r="E11" s="56" t="s">
        <v>127</v>
      </c>
      <c r="F11" s="56" t="s">
        <v>101</v>
      </c>
      <c r="G11" s="56" t="s">
        <v>95</v>
      </c>
      <c r="H11" s="51"/>
      <c r="I11" s="51"/>
    </row>
    <row r="12" spans="1:9" x14ac:dyDescent="0.2">
      <c r="A12" s="52">
        <v>5</v>
      </c>
      <c r="B12" s="54" t="s">
        <v>129</v>
      </c>
      <c r="C12" s="83" t="s">
        <v>130</v>
      </c>
      <c r="D12" s="53" t="s">
        <v>131</v>
      </c>
      <c r="E12" s="53" t="s">
        <v>132</v>
      </c>
      <c r="F12" s="53" t="s">
        <v>154</v>
      </c>
      <c r="G12" s="53" t="s">
        <v>135</v>
      </c>
      <c r="H12" s="83"/>
      <c r="I12" s="51"/>
    </row>
    <row r="13" spans="1:9" x14ac:dyDescent="0.2">
      <c r="A13" s="52">
        <v>6</v>
      </c>
      <c r="C13" s="51"/>
      <c r="D13" s="50"/>
      <c r="E13" s="50"/>
      <c r="F13" s="50"/>
      <c r="G13" s="50"/>
      <c r="H13" s="51"/>
      <c r="I13" s="51"/>
    </row>
    <row r="14" spans="1:9" ht="12" hidden="1" customHeight="1" outlineLevel="1" x14ac:dyDescent="0.2">
      <c r="A14" s="52">
        <v>7</v>
      </c>
      <c r="B14" s="58" t="s">
        <v>137</v>
      </c>
      <c r="C14" s="51"/>
      <c r="D14" s="50"/>
      <c r="E14" s="50"/>
      <c r="F14" s="50"/>
      <c r="G14" s="50"/>
      <c r="H14" s="51"/>
      <c r="I14" s="51"/>
    </row>
    <row r="15" spans="1:9" hidden="1" outlineLevel="1" x14ac:dyDescent="0.2">
      <c r="A15" s="52">
        <v>8</v>
      </c>
      <c r="B15" s="59">
        <v>39021</v>
      </c>
      <c r="C15" s="51"/>
      <c r="D15" s="50"/>
      <c r="E15" s="50"/>
      <c r="F15" s="50"/>
      <c r="G15" s="50">
        <v>-708326.92</v>
      </c>
      <c r="H15" s="51"/>
      <c r="I15" s="51"/>
    </row>
    <row r="16" spans="1:9" hidden="1" outlineLevel="1" x14ac:dyDescent="0.2">
      <c r="A16" s="52">
        <v>9</v>
      </c>
      <c r="B16" s="59">
        <v>39051</v>
      </c>
      <c r="C16" s="51"/>
      <c r="D16" s="50">
        <v>-60637.96</v>
      </c>
      <c r="E16" s="50"/>
      <c r="F16" s="50">
        <v>-60637.96</v>
      </c>
      <c r="G16" s="60">
        <v>-768964.88</v>
      </c>
      <c r="H16" s="51"/>
      <c r="I16" s="51"/>
    </row>
    <row r="17" spans="1:9" hidden="1" outlineLevel="1" x14ac:dyDescent="0.2">
      <c r="A17" s="52">
        <v>10</v>
      </c>
      <c r="B17" s="59">
        <v>39082</v>
      </c>
      <c r="C17" s="51"/>
      <c r="D17" s="50">
        <v>-57359.09</v>
      </c>
      <c r="E17" s="50"/>
      <c r="F17" s="50">
        <v>-57359.09</v>
      </c>
      <c r="G17" s="60">
        <v>-826323.97</v>
      </c>
      <c r="H17" s="51"/>
      <c r="I17" s="51"/>
    </row>
    <row r="18" spans="1:9" hidden="1" outlineLevel="1" x14ac:dyDescent="0.2">
      <c r="A18" s="52">
        <v>11</v>
      </c>
      <c r="B18" s="59">
        <v>39113</v>
      </c>
      <c r="C18" s="51"/>
      <c r="D18" s="50">
        <v>0</v>
      </c>
      <c r="E18" s="50"/>
      <c r="F18" s="50">
        <v>0</v>
      </c>
      <c r="G18" s="60">
        <v>-826323.97</v>
      </c>
      <c r="H18" s="51"/>
      <c r="I18" s="51"/>
    </row>
    <row r="19" spans="1:9" hidden="1" outlineLevel="1" x14ac:dyDescent="0.2">
      <c r="A19" s="52">
        <v>12</v>
      </c>
      <c r="B19" s="59">
        <v>39141</v>
      </c>
      <c r="C19" s="51"/>
      <c r="D19" s="50">
        <v>-16324.81</v>
      </c>
      <c r="E19" s="50"/>
      <c r="F19" s="50">
        <v>-16324.81</v>
      </c>
      <c r="G19" s="60">
        <v>-842648.78</v>
      </c>
      <c r="H19" s="51"/>
      <c r="I19" s="51"/>
    </row>
    <row r="20" spans="1:9" hidden="1" outlineLevel="1" x14ac:dyDescent="0.2">
      <c r="A20" s="52">
        <v>13</v>
      </c>
      <c r="B20" s="59">
        <v>39172</v>
      </c>
      <c r="C20" s="51"/>
      <c r="D20" s="50">
        <v>-27705.22</v>
      </c>
      <c r="E20" s="50">
        <v>826323.97</v>
      </c>
      <c r="F20" s="50">
        <v>798618.75</v>
      </c>
      <c r="G20" s="60">
        <v>-44030.030000000028</v>
      </c>
      <c r="H20" s="51"/>
      <c r="I20" s="51"/>
    </row>
    <row r="21" spans="1:9" hidden="1" outlineLevel="1" x14ac:dyDescent="0.2">
      <c r="A21" s="52">
        <v>14</v>
      </c>
      <c r="B21" s="59">
        <v>39202</v>
      </c>
      <c r="C21" s="51"/>
      <c r="D21" s="50">
        <v>-168164</v>
      </c>
      <c r="E21" s="50"/>
      <c r="F21" s="50">
        <v>-168164</v>
      </c>
      <c r="G21" s="60">
        <v>-212194.03000000003</v>
      </c>
      <c r="H21" s="51"/>
      <c r="I21" s="51"/>
    </row>
    <row r="22" spans="1:9" hidden="1" outlineLevel="1" x14ac:dyDescent="0.2">
      <c r="A22" s="52">
        <v>15</v>
      </c>
      <c r="B22" s="59">
        <v>39233</v>
      </c>
      <c r="C22" s="51"/>
      <c r="D22" s="50">
        <v>-128946.73</v>
      </c>
      <c r="E22" s="50"/>
      <c r="F22" s="50">
        <v>-128946.73</v>
      </c>
      <c r="G22" s="60">
        <v>-341140.76</v>
      </c>
      <c r="H22" s="51"/>
      <c r="I22" s="51"/>
    </row>
    <row r="23" spans="1:9" hidden="1" outlineLevel="1" x14ac:dyDescent="0.2">
      <c r="A23" s="52">
        <v>16</v>
      </c>
      <c r="B23" s="59">
        <v>39263</v>
      </c>
      <c r="C23" s="51"/>
      <c r="D23" s="50">
        <v>-147753.85</v>
      </c>
      <c r="E23" s="50"/>
      <c r="F23" s="50">
        <v>-147753.85</v>
      </c>
      <c r="G23" s="60">
        <v>-488894.61</v>
      </c>
      <c r="H23" s="51"/>
      <c r="I23" s="51"/>
    </row>
    <row r="24" spans="1:9" hidden="1" outlineLevel="1" x14ac:dyDescent="0.2">
      <c r="A24" s="52">
        <v>17</v>
      </c>
      <c r="B24" s="59">
        <v>39294</v>
      </c>
      <c r="C24" s="51"/>
      <c r="D24" s="50">
        <v>-140874.92000000001</v>
      </c>
      <c r="E24" s="50"/>
      <c r="F24" s="50">
        <v>-140874.92000000001</v>
      </c>
      <c r="G24" s="60">
        <v>-629769.53</v>
      </c>
      <c r="H24" s="51"/>
      <c r="I24" s="51"/>
    </row>
    <row r="25" spans="1:9" hidden="1" outlineLevel="1" x14ac:dyDescent="0.2">
      <c r="A25" s="52">
        <v>18</v>
      </c>
      <c r="B25" s="59">
        <v>39324</v>
      </c>
      <c r="C25" s="51"/>
      <c r="D25" s="50">
        <v>-140740.95000000001</v>
      </c>
      <c r="E25" s="50"/>
      <c r="F25" s="50">
        <v>-140740.95000000001</v>
      </c>
      <c r="G25" s="60">
        <v>-770510.48</v>
      </c>
      <c r="H25" s="51"/>
      <c r="I25" s="51"/>
    </row>
    <row r="26" spans="1:9" hidden="1" outlineLevel="1" x14ac:dyDescent="0.2">
      <c r="A26" s="52">
        <v>19</v>
      </c>
      <c r="B26" s="59">
        <v>39354</v>
      </c>
      <c r="C26" s="51"/>
      <c r="D26" s="50">
        <v>-144958.13</v>
      </c>
      <c r="E26" s="50"/>
      <c r="F26" s="50">
        <v>-144958.13</v>
      </c>
      <c r="G26" s="60">
        <v>-915468.61</v>
      </c>
      <c r="H26" s="51"/>
      <c r="I26" s="51"/>
    </row>
    <row r="27" spans="1:9" hidden="1" outlineLevel="1" x14ac:dyDescent="0.2">
      <c r="A27" s="52">
        <v>20</v>
      </c>
      <c r="B27" s="59">
        <v>39385</v>
      </c>
      <c r="C27" s="51"/>
      <c r="D27" s="61">
        <v>-120597.2</v>
      </c>
      <c r="E27" s="61"/>
      <c r="F27" s="61">
        <v>-120597.2</v>
      </c>
      <c r="G27" s="60">
        <v>-1036065.8099999999</v>
      </c>
      <c r="H27" s="51"/>
      <c r="I27" s="51"/>
    </row>
    <row r="28" spans="1:9" hidden="1" outlineLevel="1" x14ac:dyDescent="0.2">
      <c r="A28" s="52">
        <v>21</v>
      </c>
      <c r="B28" s="59">
        <v>39415</v>
      </c>
      <c r="C28" s="51"/>
      <c r="D28" s="61">
        <v>-80829.55</v>
      </c>
      <c r="E28" s="61"/>
      <c r="F28" s="61">
        <v>-80829.55</v>
      </c>
      <c r="G28" s="60">
        <v>-1116895.3599999999</v>
      </c>
      <c r="H28" s="51"/>
      <c r="I28" s="51"/>
    </row>
    <row r="29" spans="1:9" hidden="1" outlineLevel="1" x14ac:dyDescent="0.2">
      <c r="A29" s="52">
        <v>22</v>
      </c>
      <c r="B29" s="59">
        <v>39446</v>
      </c>
      <c r="C29" s="51"/>
      <c r="D29" s="61">
        <v>-103048.21</v>
      </c>
      <c r="E29" s="61"/>
      <c r="F29" s="61">
        <v>-103048.21</v>
      </c>
      <c r="G29" s="60">
        <v>-1219943.5699999998</v>
      </c>
      <c r="H29" s="51"/>
      <c r="I29" s="51"/>
    </row>
    <row r="30" spans="1:9" hidden="1" outlineLevel="1" x14ac:dyDescent="0.2">
      <c r="A30" s="52">
        <v>23</v>
      </c>
      <c r="B30" s="59">
        <v>39477</v>
      </c>
      <c r="C30" s="51"/>
      <c r="D30" s="50">
        <v>-2506.92</v>
      </c>
      <c r="E30" s="50"/>
      <c r="F30" s="61">
        <v>-2506.92</v>
      </c>
      <c r="G30" s="60">
        <v>-1222450.4899999998</v>
      </c>
      <c r="H30" s="51"/>
      <c r="I30" s="51"/>
    </row>
    <row r="31" spans="1:9" hidden="1" outlineLevel="1" x14ac:dyDescent="0.2">
      <c r="A31" s="52">
        <v>24</v>
      </c>
      <c r="B31" s="59">
        <v>39506</v>
      </c>
      <c r="C31" s="51"/>
      <c r="D31" s="50">
        <v>-30715.03</v>
      </c>
      <c r="E31" s="50"/>
      <c r="F31" s="61">
        <v>-30715.03</v>
      </c>
      <c r="G31" s="60">
        <v>-1253165.5199999998</v>
      </c>
      <c r="H31" s="51"/>
      <c r="I31" s="51"/>
    </row>
    <row r="32" spans="1:9" hidden="1" outlineLevel="1" x14ac:dyDescent="0.2">
      <c r="A32" s="52">
        <v>25</v>
      </c>
      <c r="B32" s="59">
        <v>39537</v>
      </c>
      <c r="C32" s="51" t="s">
        <v>150</v>
      </c>
      <c r="D32" s="50">
        <v>-153747.93</v>
      </c>
      <c r="E32" s="50">
        <v>1219943.5699999998</v>
      </c>
      <c r="F32" s="61">
        <v>1066195.6399999999</v>
      </c>
      <c r="G32" s="60">
        <v>-186969.87999999989</v>
      </c>
      <c r="H32" s="51"/>
      <c r="I32" s="51"/>
    </row>
    <row r="33" spans="1:12" hidden="1" outlineLevel="1" x14ac:dyDescent="0.2">
      <c r="A33" s="52">
        <v>26</v>
      </c>
      <c r="B33" s="59">
        <v>39567</v>
      </c>
      <c r="C33" s="51"/>
      <c r="D33" s="50">
        <v>-179368.01</v>
      </c>
      <c r="E33" s="50"/>
      <c r="F33" s="61">
        <v>-179368.01</v>
      </c>
      <c r="G33" s="60">
        <v>-366337.8899999999</v>
      </c>
      <c r="H33" s="51"/>
      <c r="I33" s="51"/>
    </row>
    <row r="34" spans="1:12" hidden="1" outlineLevel="1" x14ac:dyDescent="0.2">
      <c r="A34" s="52">
        <v>27</v>
      </c>
      <c r="B34" s="59">
        <v>39598</v>
      </c>
      <c r="C34" s="51"/>
      <c r="D34" s="50">
        <v>-115484.51</v>
      </c>
      <c r="E34" s="50"/>
      <c r="F34" s="61">
        <v>-115484.51</v>
      </c>
      <c r="G34" s="60">
        <v>-481822.39999999991</v>
      </c>
      <c r="H34" s="51"/>
      <c r="I34" s="51"/>
    </row>
    <row r="35" spans="1:12" hidden="1" outlineLevel="1" x14ac:dyDescent="0.2">
      <c r="A35" s="52">
        <v>28</v>
      </c>
      <c r="B35" s="59">
        <v>39628</v>
      </c>
      <c r="C35" s="51"/>
      <c r="D35" s="50">
        <v>-116186</v>
      </c>
      <c r="E35" s="50"/>
      <c r="F35" s="61">
        <v>-116186</v>
      </c>
      <c r="G35" s="60">
        <v>-598008.39999999991</v>
      </c>
      <c r="H35" s="51"/>
      <c r="I35" s="51"/>
    </row>
    <row r="36" spans="1:12" hidden="1" outlineLevel="1" x14ac:dyDescent="0.2">
      <c r="A36" s="52">
        <v>29</v>
      </c>
      <c r="B36" s="59">
        <v>39659</v>
      </c>
      <c r="C36" s="51"/>
      <c r="D36" s="50">
        <v>-112953.9</v>
      </c>
      <c r="E36" s="50"/>
      <c r="F36" s="61">
        <v>-112953.9</v>
      </c>
      <c r="G36" s="60">
        <v>-710962.29999999993</v>
      </c>
      <c r="H36" s="51"/>
      <c r="I36" s="51"/>
    </row>
    <row r="37" spans="1:12" hidden="1" outlineLevel="1" x14ac:dyDescent="0.2">
      <c r="A37" s="52">
        <v>30</v>
      </c>
      <c r="B37" s="59">
        <v>39689</v>
      </c>
      <c r="C37" s="2"/>
      <c r="D37" s="50">
        <v>-116692.32</v>
      </c>
      <c r="E37" s="105"/>
      <c r="F37" s="61">
        <v>-116692.32</v>
      </c>
      <c r="G37" s="60">
        <v>-827654.61999999988</v>
      </c>
      <c r="H37" s="2"/>
      <c r="I37" s="2"/>
    </row>
    <row r="38" spans="1:12" hidden="1" outlineLevel="1" x14ac:dyDescent="0.2">
      <c r="A38" s="52">
        <v>31</v>
      </c>
      <c r="B38" s="59">
        <v>39719</v>
      </c>
      <c r="C38" s="2"/>
      <c r="D38" s="50">
        <v>-114916.47</v>
      </c>
      <c r="E38" s="105"/>
      <c r="F38" s="61">
        <v>-114916.47</v>
      </c>
      <c r="G38" s="60">
        <v>-942571.08999999985</v>
      </c>
      <c r="H38" s="2"/>
      <c r="I38" s="2"/>
    </row>
    <row r="39" spans="1:12" hidden="1" outlineLevel="1" x14ac:dyDescent="0.2">
      <c r="A39" s="52">
        <v>32</v>
      </c>
      <c r="B39" s="59">
        <v>39750</v>
      </c>
      <c r="C39" s="2"/>
      <c r="D39" s="292">
        <v>-110379.74</v>
      </c>
      <c r="E39" s="105"/>
      <c r="F39" s="61">
        <v>-110379.74</v>
      </c>
      <c r="G39" s="60">
        <v>-1052950.8299999998</v>
      </c>
      <c r="H39" s="2"/>
      <c r="I39" s="2"/>
    </row>
    <row r="40" spans="1:12" hidden="1" outlineLevel="1" x14ac:dyDescent="0.2">
      <c r="A40" s="52">
        <v>33</v>
      </c>
      <c r="B40" s="59">
        <v>39780</v>
      </c>
      <c r="C40" s="2"/>
      <c r="D40" s="292">
        <v>-90739.09</v>
      </c>
      <c r="E40" s="105"/>
      <c r="F40" s="61">
        <v>-90739.09</v>
      </c>
      <c r="G40" s="60">
        <v>-1143689.92</v>
      </c>
      <c r="H40" s="2"/>
      <c r="I40" s="2"/>
    </row>
    <row r="41" spans="1:12" hidden="1" outlineLevel="1" x14ac:dyDescent="0.2">
      <c r="A41" s="52">
        <v>34</v>
      </c>
      <c r="B41" s="59">
        <v>39811</v>
      </c>
      <c r="C41" s="2"/>
      <c r="D41" s="292">
        <v>-89647.78</v>
      </c>
      <c r="E41" s="105"/>
      <c r="F41" s="61">
        <v>-89647.78</v>
      </c>
      <c r="G41" s="60">
        <v>-1233337.7</v>
      </c>
      <c r="H41" s="2"/>
      <c r="I41" s="2"/>
    </row>
    <row r="42" spans="1:12" hidden="1" outlineLevel="1" x14ac:dyDescent="0.2">
      <c r="A42" s="52">
        <v>35</v>
      </c>
      <c r="B42" s="59">
        <v>39842</v>
      </c>
      <c r="C42" s="2"/>
      <c r="D42" s="292">
        <v>-1532.26</v>
      </c>
      <c r="E42" s="105">
        <v>1233337.7</v>
      </c>
      <c r="F42" s="61">
        <v>1231805.4399999999</v>
      </c>
      <c r="G42" s="60">
        <v>-1532.2600000000093</v>
      </c>
      <c r="H42" s="2"/>
      <c r="I42" s="2"/>
    </row>
    <row r="43" spans="1:12" hidden="1" outlineLevel="1" x14ac:dyDescent="0.2">
      <c r="A43" s="52">
        <v>36</v>
      </c>
      <c r="B43" s="59">
        <v>39870</v>
      </c>
      <c r="C43" s="2"/>
      <c r="D43" s="292">
        <v>-32881.89</v>
      </c>
      <c r="E43" s="105"/>
      <c r="F43" s="61">
        <v>-32881.89</v>
      </c>
      <c r="G43" s="60">
        <v>-34414.150000000009</v>
      </c>
      <c r="H43" s="2"/>
      <c r="I43" s="2"/>
    </row>
    <row r="44" spans="1:12" hidden="1" outlineLevel="1" x14ac:dyDescent="0.2">
      <c r="A44" s="52">
        <v>37</v>
      </c>
      <c r="B44" s="59">
        <v>39901</v>
      </c>
      <c r="C44" s="2"/>
      <c r="D44" s="292">
        <v>-116990.39</v>
      </c>
      <c r="E44" s="105"/>
      <c r="F44" s="61">
        <v>-116990.39</v>
      </c>
      <c r="G44" s="60">
        <v>-151404.54</v>
      </c>
      <c r="H44" s="2"/>
      <c r="I44" s="2"/>
    </row>
    <row r="45" spans="1:12" hidden="1" outlineLevel="1" x14ac:dyDescent="0.2">
      <c r="A45" s="52">
        <v>38</v>
      </c>
      <c r="B45" s="59">
        <v>39931</v>
      </c>
      <c r="C45" s="2"/>
      <c r="D45" s="105">
        <v>-193079.95</v>
      </c>
      <c r="E45" s="105"/>
      <c r="F45" s="61">
        <v>-193079.95</v>
      </c>
      <c r="G45" s="60">
        <v>-344484.49</v>
      </c>
      <c r="H45" s="2"/>
      <c r="I45" s="2"/>
    </row>
    <row r="46" spans="1:12" hidden="1" outlineLevel="1" x14ac:dyDescent="0.2">
      <c r="A46" s="52">
        <v>39</v>
      </c>
      <c r="B46" s="59">
        <v>39962</v>
      </c>
      <c r="C46" s="2"/>
      <c r="D46" s="105">
        <v>-172362.08</v>
      </c>
      <c r="E46" s="105"/>
      <c r="F46" s="105">
        <v>-172362.08</v>
      </c>
      <c r="G46" s="60">
        <v>-516846.56999999995</v>
      </c>
      <c r="H46" s="2"/>
      <c r="I46" s="2"/>
    </row>
    <row r="47" spans="1:12" hidden="1" outlineLevel="1" x14ac:dyDescent="0.2">
      <c r="A47" s="52">
        <v>40</v>
      </c>
      <c r="B47" s="59">
        <v>39992</v>
      </c>
      <c r="C47" s="2"/>
      <c r="D47" s="105">
        <v>-154740.95000000001</v>
      </c>
      <c r="E47" s="105"/>
      <c r="F47" s="105">
        <v>-154740.95000000001</v>
      </c>
      <c r="G47" s="60">
        <v>-671587.52</v>
      </c>
      <c r="H47" s="105"/>
      <c r="I47" s="105"/>
      <c r="J47" s="47"/>
      <c r="K47" s="47"/>
      <c r="L47" s="47"/>
    </row>
    <row r="48" spans="1:12" hidden="1" outlineLevel="1" x14ac:dyDescent="0.2">
      <c r="A48" s="52">
        <v>41</v>
      </c>
      <c r="B48" s="59">
        <v>40023</v>
      </c>
      <c r="C48" s="2"/>
      <c r="D48" s="105">
        <v>-154085.70000000001</v>
      </c>
      <c r="E48" s="105"/>
      <c r="F48" s="105">
        <v>-154085.70000000001</v>
      </c>
      <c r="G48" s="60">
        <v>-825673.22</v>
      </c>
      <c r="H48" s="105"/>
      <c r="I48" s="105"/>
      <c r="J48" s="47"/>
      <c r="K48" s="47"/>
      <c r="L48" s="47"/>
    </row>
    <row r="49" spans="1:12" hidden="1" outlineLevel="1" x14ac:dyDescent="0.2">
      <c r="A49" s="52">
        <v>42</v>
      </c>
      <c r="B49" s="59">
        <v>40053</v>
      </c>
      <c r="C49" s="2"/>
      <c r="D49" s="105">
        <v>-156512.72</v>
      </c>
      <c r="E49" s="105"/>
      <c r="F49" s="105">
        <v>-156512.72</v>
      </c>
      <c r="G49" s="60">
        <v>-982185.94</v>
      </c>
      <c r="H49" s="105"/>
      <c r="I49" s="105"/>
      <c r="J49" s="47"/>
      <c r="K49" s="47"/>
      <c r="L49" s="47"/>
    </row>
    <row r="50" spans="1:12" hidden="1" outlineLevel="1" x14ac:dyDescent="0.2">
      <c r="A50" s="52">
        <v>43</v>
      </c>
      <c r="B50" s="59">
        <v>40083</v>
      </c>
      <c r="C50" s="2"/>
      <c r="D50" s="105">
        <v>-157895.51</v>
      </c>
      <c r="E50" s="105"/>
      <c r="F50" s="105">
        <v>-157895.51</v>
      </c>
      <c r="G50" s="60">
        <v>-1140081.45</v>
      </c>
      <c r="H50" s="105"/>
      <c r="I50" s="105"/>
      <c r="J50" s="47"/>
      <c r="K50" s="47"/>
      <c r="L50" s="47"/>
    </row>
    <row r="51" spans="1:12" hidden="1" outlineLevel="1" x14ac:dyDescent="0.2">
      <c r="A51" s="52">
        <v>44</v>
      </c>
      <c r="B51" s="59">
        <v>40114</v>
      </c>
      <c r="C51" s="2"/>
      <c r="D51" s="105">
        <v>-153009.31</v>
      </c>
      <c r="E51" s="105"/>
      <c r="F51" s="105">
        <v>-153009.31</v>
      </c>
      <c r="G51" s="60">
        <v>-1293090.76</v>
      </c>
      <c r="H51" s="105"/>
      <c r="I51" s="105"/>
      <c r="J51" s="47"/>
      <c r="K51" s="47"/>
      <c r="L51" s="47"/>
    </row>
    <row r="52" spans="1:12" hidden="1" outlineLevel="1" x14ac:dyDescent="0.2">
      <c r="A52" s="52">
        <v>45</v>
      </c>
      <c r="B52" s="59">
        <v>40144</v>
      </c>
      <c r="C52" s="2"/>
      <c r="D52" s="105">
        <v>-91712.54</v>
      </c>
      <c r="E52" s="105"/>
      <c r="F52" s="105">
        <v>-91712.54</v>
      </c>
      <c r="G52" s="60">
        <v>-1384803.3</v>
      </c>
      <c r="H52" s="105"/>
      <c r="I52" s="105"/>
      <c r="J52" s="47"/>
      <c r="K52" s="47"/>
      <c r="L52" s="47"/>
    </row>
    <row r="53" spans="1:12" hidden="1" outlineLevel="1" x14ac:dyDescent="0.2">
      <c r="A53" s="52">
        <v>46</v>
      </c>
      <c r="B53" s="59">
        <v>40175</v>
      </c>
      <c r="C53" s="2"/>
      <c r="D53" s="105">
        <v>-116023.76</v>
      </c>
      <c r="E53" s="105"/>
      <c r="F53" s="105">
        <v>-116023.76</v>
      </c>
      <c r="G53" s="60">
        <v>-1500827.06</v>
      </c>
      <c r="H53" s="105"/>
      <c r="I53" s="105"/>
      <c r="J53" s="47"/>
      <c r="K53" s="47"/>
      <c r="L53" s="47"/>
    </row>
    <row r="54" spans="1:12" hidden="1" outlineLevel="1" x14ac:dyDescent="0.2">
      <c r="A54" s="52">
        <v>47</v>
      </c>
      <c r="B54" s="59">
        <v>40206</v>
      </c>
      <c r="C54" s="2"/>
      <c r="D54" s="105">
        <v>-10799.92</v>
      </c>
      <c r="E54" s="105">
        <v>1500827.06</v>
      </c>
      <c r="F54" s="105">
        <v>1490027.1400000001</v>
      </c>
      <c r="G54" s="60">
        <v>-10799.919999999925</v>
      </c>
      <c r="H54" s="105"/>
      <c r="I54" s="105"/>
      <c r="J54" s="47"/>
      <c r="K54" s="47"/>
      <c r="L54" s="47"/>
    </row>
    <row r="55" spans="1:12" hidden="1" outlineLevel="1" x14ac:dyDescent="0.2">
      <c r="A55" s="52">
        <v>48</v>
      </c>
      <c r="B55" s="59">
        <v>40234</v>
      </c>
      <c r="C55" s="2"/>
      <c r="D55" s="105">
        <v>-50560.67</v>
      </c>
      <c r="E55" s="105"/>
      <c r="F55" s="105">
        <v>-50560.67</v>
      </c>
      <c r="G55" s="60">
        <v>-61360.589999999924</v>
      </c>
      <c r="H55" s="105"/>
      <c r="I55" s="105"/>
      <c r="J55" s="47"/>
      <c r="K55" s="47"/>
      <c r="L55" s="47"/>
    </row>
    <row r="56" spans="1:12" hidden="1" outlineLevel="1" x14ac:dyDescent="0.2">
      <c r="A56" s="52">
        <v>49</v>
      </c>
      <c r="B56" s="59">
        <v>40265</v>
      </c>
      <c r="C56" s="2"/>
      <c r="D56" s="105">
        <v>-232221.72</v>
      </c>
      <c r="E56" s="105"/>
      <c r="F56" s="105">
        <v>-232221.72</v>
      </c>
      <c r="G56" s="60">
        <v>-293582.30999999994</v>
      </c>
      <c r="H56" s="105"/>
      <c r="I56" s="105"/>
      <c r="J56" s="47"/>
      <c r="K56" s="47"/>
      <c r="L56" s="47"/>
    </row>
    <row r="57" spans="1:12" hidden="1" outlineLevel="1" x14ac:dyDescent="0.2">
      <c r="A57" s="52">
        <v>50</v>
      </c>
      <c r="B57" s="59">
        <v>40295</v>
      </c>
      <c r="C57" s="2"/>
      <c r="D57" s="105">
        <v>-191430.37</v>
      </c>
      <c r="E57" s="105"/>
      <c r="F57" s="105">
        <v>-191430.37</v>
      </c>
      <c r="G57" s="60">
        <v>-485012.67999999993</v>
      </c>
      <c r="H57" s="105"/>
      <c r="I57" s="105"/>
      <c r="J57" s="47"/>
      <c r="K57" s="47"/>
      <c r="L57" s="47"/>
    </row>
    <row r="58" spans="1:12" hidden="1" outlineLevel="1" x14ac:dyDescent="0.2">
      <c r="A58" s="52">
        <v>51</v>
      </c>
      <c r="B58" s="59">
        <v>40326</v>
      </c>
      <c r="C58" s="2"/>
      <c r="D58" s="105">
        <v>-126222.13000000006</v>
      </c>
      <c r="E58" s="105"/>
      <c r="F58" s="105">
        <v>-126222.13000000006</v>
      </c>
      <c r="G58" s="60">
        <v>-611234.81000000006</v>
      </c>
      <c r="H58" s="105"/>
      <c r="I58" s="105"/>
      <c r="J58" s="47"/>
      <c r="K58" s="47"/>
      <c r="L58" s="47"/>
    </row>
    <row r="59" spans="1:12" hidden="1" outlineLevel="1" x14ac:dyDescent="0.2">
      <c r="A59" s="52">
        <v>52</v>
      </c>
      <c r="B59" s="59">
        <v>40356</v>
      </c>
      <c r="C59" s="2"/>
      <c r="D59" s="105">
        <v>-133661.92999999993</v>
      </c>
      <c r="E59" s="105"/>
      <c r="F59" s="105">
        <v>-133661.92999999993</v>
      </c>
      <c r="G59" s="60">
        <v>-744896.74</v>
      </c>
      <c r="H59" s="105"/>
      <c r="I59" s="105"/>
      <c r="J59" s="47"/>
      <c r="K59" s="47"/>
      <c r="L59" s="47"/>
    </row>
    <row r="60" spans="1:12" hidden="1" outlineLevel="1" x14ac:dyDescent="0.2">
      <c r="A60" s="52">
        <v>53</v>
      </c>
      <c r="B60" s="59">
        <v>40387</v>
      </c>
      <c r="C60" s="2"/>
      <c r="D60" s="105">
        <v>-154562.03</v>
      </c>
      <c r="E60" s="105"/>
      <c r="F60" s="105">
        <v>-154562.03</v>
      </c>
      <c r="G60" s="60">
        <v>-899458.77</v>
      </c>
      <c r="H60" s="105"/>
      <c r="I60" s="105"/>
      <c r="J60" s="47"/>
      <c r="K60" s="47"/>
      <c r="L60" s="47"/>
    </row>
    <row r="61" spans="1:12" hidden="1" outlineLevel="1" x14ac:dyDescent="0.2">
      <c r="A61" s="52">
        <v>54</v>
      </c>
      <c r="B61" s="59">
        <v>40417</v>
      </c>
      <c r="C61" s="2"/>
      <c r="D61" s="105">
        <v>-152963.70000000001</v>
      </c>
      <c r="E61" s="105"/>
      <c r="F61" s="105">
        <v>-152963.70000000001</v>
      </c>
      <c r="G61" s="60">
        <v>-1052422.47</v>
      </c>
      <c r="H61" s="105"/>
      <c r="I61" s="105"/>
      <c r="J61" s="47"/>
      <c r="K61" s="47"/>
      <c r="L61" s="47"/>
    </row>
    <row r="62" spans="1:12" hidden="1" outlineLevel="1" x14ac:dyDescent="0.2">
      <c r="A62" s="52">
        <v>55</v>
      </c>
      <c r="B62" s="59">
        <v>40447</v>
      </c>
      <c r="C62" s="2"/>
      <c r="D62" s="105">
        <v>-146233.82999999999</v>
      </c>
      <c r="E62" s="105"/>
      <c r="F62" s="105">
        <v>-146233.82999999999</v>
      </c>
      <c r="G62" s="60">
        <v>-1198656.3</v>
      </c>
      <c r="H62" s="105"/>
      <c r="I62" s="105"/>
      <c r="J62" s="47"/>
      <c r="K62" s="47"/>
      <c r="L62" s="47"/>
    </row>
    <row r="63" spans="1:12" hidden="1" outlineLevel="1" x14ac:dyDescent="0.2">
      <c r="A63" s="52">
        <v>56</v>
      </c>
      <c r="B63" s="59">
        <v>40478</v>
      </c>
      <c r="C63" s="2"/>
      <c r="D63" s="105">
        <v>-143263.57</v>
      </c>
      <c r="E63" s="105"/>
      <c r="F63" s="105">
        <v>-143263.57</v>
      </c>
      <c r="G63" s="60">
        <v>-1341919.8700000001</v>
      </c>
      <c r="H63" s="105"/>
      <c r="I63" s="105"/>
      <c r="J63" s="47"/>
      <c r="K63" s="47"/>
      <c r="L63" s="47"/>
    </row>
    <row r="64" spans="1:12" hidden="1" outlineLevel="1" x14ac:dyDescent="0.2">
      <c r="A64" s="52">
        <v>57</v>
      </c>
      <c r="B64" s="59">
        <v>40508</v>
      </c>
      <c r="C64" s="2"/>
      <c r="D64" s="50">
        <v>-131269.85</v>
      </c>
      <c r="E64" s="105"/>
      <c r="F64" s="105">
        <v>-131269.85</v>
      </c>
      <c r="G64" s="60">
        <v>-1473189.7200000002</v>
      </c>
      <c r="H64" s="105"/>
      <c r="I64" s="105"/>
      <c r="J64" s="47"/>
      <c r="K64" s="47"/>
      <c r="L64" s="47"/>
    </row>
    <row r="65" spans="1:14" hidden="1" outlineLevel="1" x14ac:dyDescent="0.2">
      <c r="A65" s="52">
        <v>58</v>
      </c>
      <c r="B65" s="59">
        <v>40539</v>
      </c>
      <c r="C65" s="2"/>
      <c r="D65" s="50">
        <v>-138694.66</v>
      </c>
      <c r="E65" s="105"/>
      <c r="F65" s="105">
        <v>-138694.66</v>
      </c>
      <c r="G65" s="60">
        <v>-1611884.3800000001</v>
      </c>
      <c r="H65" s="105"/>
      <c r="I65" s="105"/>
      <c r="J65" s="47"/>
      <c r="K65" s="47"/>
      <c r="L65" s="47"/>
    </row>
    <row r="66" spans="1:14" hidden="1" outlineLevel="1" x14ac:dyDescent="0.2">
      <c r="A66" s="52">
        <v>59</v>
      </c>
      <c r="B66" s="59">
        <v>40570</v>
      </c>
      <c r="C66" s="113">
        <v>1</v>
      </c>
      <c r="D66" s="50">
        <v>-20085.68</v>
      </c>
      <c r="E66" s="105">
        <v>1611884.3800000001</v>
      </c>
      <c r="F66" s="105">
        <v>1591798.7000000002</v>
      </c>
      <c r="G66" s="60">
        <v>-20085.679999999935</v>
      </c>
      <c r="H66" s="105"/>
      <c r="I66" s="105"/>
      <c r="J66" s="47"/>
      <c r="K66" s="47"/>
      <c r="L66" s="47"/>
    </row>
    <row r="67" spans="1:14" hidden="1" outlineLevel="1" x14ac:dyDescent="0.2">
      <c r="A67" s="52">
        <v>60</v>
      </c>
      <c r="B67" s="59">
        <v>40598</v>
      </c>
      <c r="C67" s="2"/>
      <c r="D67" s="105">
        <v>-90721</v>
      </c>
      <c r="E67" s="105"/>
      <c r="F67" s="105">
        <v>-90721</v>
      </c>
      <c r="G67" s="60">
        <v>-110806.67999999993</v>
      </c>
      <c r="H67" s="105"/>
      <c r="I67" s="105"/>
      <c r="J67" s="47"/>
      <c r="K67" s="47"/>
      <c r="L67" s="47"/>
    </row>
    <row r="68" spans="1:14" hidden="1" outlineLevel="1" x14ac:dyDescent="0.2">
      <c r="A68" s="52">
        <v>61</v>
      </c>
      <c r="B68" s="59">
        <v>40629</v>
      </c>
      <c r="C68" s="2"/>
      <c r="D68" s="105">
        <v>-137446.82</v>
      </c>
      <c r="E68" s="105"/>
      <c r="F68" s="105">
        <v>-137446.82</v>
      </c>
      <c r="G68" s="60">
        <v>-248253.49999999994</v>
      </c>
      <c r="H68" s="105"/>
      <c r="I68" s="105"/>
      <c r="J68" s="47"/>
      <c r="K68" s="47"/>
      <c r="L68" s="47"/>
    </row>
    <row r="69" spans="1:14" hidden="1" outlineLevel="1" x14ac:dyDescent="0.2">
      <c r="A69" s="52">
        <v>62</v>
      </c>
      <c r="B69" s="59">
        <v>40659</v>
      </c>
      <c r="C69" s="2"/>
      <c r="D69" s="105">
        <v>-94993.73</v>
      </c>
      <c r="E69" s="105"/>
      <c r="F69" s="105">
        <v>-94993.73</v>
      </c>
      <c r="G69" s="60">
        <v>-343247.22999999992</v>
      </c>
      <c r="H69" s="105"/>
      <c r="I69" s="105"/>
      <c r="J69" s="47"/>
      <c r="K69" s="47"/>
      <c r="L69" s="47"/>
    </row>
    <row r="70" spans="1:14" hidden="1" outlineLevel="1" x14ac:dyDescent="0.2">
      <c r="A70" s="52">
        <v>63</v>
      </c>
      <c r="B70" s="59">
        <v>40690</v>
      </c>
      <c r="C70" s="2"/>
      <c r="D70" s="105">
        <v>-101290.28</v>
      </c>
      <c r="E70" s="105"/>
      <c r="F70" s="105">
        <v>-101290.28</v>
      </c>
      <c r="G70" s="60">
        <v>-444537.50999999989</v>
      </c>
      <c r="H70" s="105"/>
      <c r="I70" s="105"/>
      <c r="J70" s="47"/>
      <c r="K70" s="47"/>
      <c r="L70" s="47"/>
    </row>
    <row r="71" spans="1:14" hidden="1" outlineLevel="1" x14ac:dyDescent="0.2">
      <c r="A71" s="52">
        <v>64</v>
      </c>
      <c r="B71" s="59">
        <v>40720</v>
      </c>
      <c r="C71" s="2"/>
      <c r="D71" s="105">
        <v>-100868.56</v>
      </c>
      <c r="E71" s="105"/>
      <c r="F71" s="105">
        <v>-100868.56</v>
      </c>
      <c r="G71" s="60">
        <v>-545406.06999999983</v>
      </c>
      <c r="H71" s="105"/>
      <c r="I71" s="105"/>
      <c r="J71" s="47"/>
      <c r="K71" s="47"/>
      <c r="L71" s="47"/>
    </row>
    <row r="72" spans="1:14" hidden="1" outlineLevel="1" x14ac:dyDescent="0.2">
      <c r="A72" s="52">
        <v>65</v>
      </c>
      <c r="B72" s="59">
        <v>40751</v>
      </c>
      <c r="C72" s="2"/>
      <c r="D72" s="105">
        <v>-111706.17</v>
      </c>
      <c r="E72" s="105"/>
      <c r="F72" s="105">
        <v>-111706.17</v>
      </c>
      <c r="G72" s="60">
        <v>-657112.23999999987</v>
      </c>
      <c r="H72" s="105"/>
      <c r="I72" s="105"/>
      <c r="J72" s="116"/>
      <c r="L72" s="47"/>
      <c r="M72" s="117"/>
    </row>
    <row r="73" spans="1:14" hidden="1" outlineLevel="1" x14ac:dyDescent="0.2">
      <c r="A73" s="52">
        <v>66</v>
      </c>
      <c r="B73" s="59">
        <v>40781</v>
      </c>
      <c r="C73" s="2"/>
      <c r="D73" s="105">
        <v>-114063.55</v>
      </c>
      <c r="E73" s="105"/>
      <c r="F73" s="105">
        <v>-114063.55</v>
      </c>
      <c r="G73" s="60">
        <v>-771175.78999999992</v>
      </c>
      <c r="H73" s="105"/>
      <c r="I73" s="118"/>
    </row>
    <row r="74" spans="1:14" hidden="1" outlineLevel="1" x14ac:dyDescent="0.2">
      <c r="A74" s="52">
        <v>67</v>
      </c>
      <c r="B74" s="59">
        <v>40811</v>
      </c>
      <c r="C74" s="2"/>
      <c r="D74" s="105">
        <v>-109076.46</v>
      </c>
      <c r="E74" s="105"/>
      <c r="F74" s="105">
        <v>-109076.46</v>
      </c>
      <c r="G74" s="60">
        <v>-880252.24999999988</v>
      </c>
      <c r="H74" s="105"/>
      <c r="I74" s="105"/>
      <c r="J74" s="102"/>
      <c r="K74" s="102"/>
      <c r="L74" s="102"/>
      <c r="M74" s="102"/>
      <c r="N74" s="102"/>
    </row>
    <row r="75" spans="1:14" hidden="1" outlineLevel="1" x14ac:dyDescent="0.2">
      <c r="A75" s="52">
        <v>68</v>
      </c>
      <c r="B75" s="59">
        <v>40842</v>
      </c>
      <c r="C75" s="2"/>
      <c r="D75" s="105">
        <v>-115942.59</v>
      </c>
      <c r="E75" s="105"/>
      <c r="F75" s="105">
        <v>-115942.59</v>
      </c>
      <c r="G75" s="60">
        <v>-996194.83999999985</v>
      </c>
      <c r="H75" s="105"/>
      <c r="I75" s="105"/>
      <c r="J75" s="102"/>
      <c r="K75" s="102"/>
      <c r="L75" s="102"/>
      <c r="M75" s="102"/>
      <c r="N75" s="102"/>
    </row>
    <row r="76" spans="1:14" hidden="1" outlineLevel="1" x14ac:dyDescent="0.2">
      <c r="A76" s="52">
        <v>69</v>
      </c>
      <c r="B76" s="59">
        <v>40872</v>
      </c>
      <c r="C76" s="2"/>
      <c r="D76" s="105">
        <v>-115913.65</v>
      </c>
      <c r="E76" s="105"/>
      <c r="F76" s="105">
        <v>-115913.65</v>
      </c>
      <c r="G76" s="60">
        <v>-1112108.4899999998</v>
      </c>
      <c r="H76" s="105"/>
      <c r="I76" s="105"/>
      <c r="J76" s="102"/>
      <c r="K76" s="102"/>
      <c r="L76" s="102"/>
      <c r="M76" s="102"/>
      <c r="N76" s="102"/>
    </row>
    <row r="77" spans="1:14" hidden="1" outlineLevel="1" x14ac:dyDescent="0.2">
      <c r="A77" s="52">
        <v>70</v>
      </c>
      <c r="B77" s="59">
        <v>40903</v>
      </c>
      <c r="C77" s="113"/>
      <c r="D77" s="105">
        <v>-109969.08</v>
      </c>
      <c r="E77" s="105"/>
      <c r="F77" s="105">
        <v>-109969.08</v>
      </c>
      <c r="G77" s="60">
        <v>-1222077.5699999998</v>
      </c>
      <c r="H77" s="105"/>
      <c r="I77" s="105"/>
      <c r="J77" s="102"/>
      <c r="K77" s="102"/>
      <c r="L77" s="102"/>
      <c r="M77" s="102"/>
      <c r="N77" s="102"/>
    </row>
    <row r="78" spans="1:14" hidden="1" outlineLevel="1" x14ac:dyDescent="0.2">
      <c r="A78" s="52">
        <v>71</v>
      </c>
      <c r="B78" s="59">
        <v>40934</v>
      </c>
      <c r="C78" s="113">
        <v>1</v>
      </c>
      <c r="D78" s="105">
        <v>-14090.24</v>
      </c>
      <c r="E78" s="105">
        <v>1222077.5699999998</v>
      </c>
      <c r="F78" s="105">
        <v>1207987.3299999998</v>
      </c>
      <c r="G78" s="60">
        <v>-14090.239999999991</v>
      </c>
      <c r="H78" s="105"/>
      <c r="I78" s="105"/>
      <c r="J78" s="102"/>
      <c r="K78" s="102"/>
      <c r="L78" s="102"/>
      <c r="M78" s="102"/>
      <c r="N78" s="102"/>
    </row>
    <row r="79" spans="1:14" hidden="1" outlineLevel="1" x14ac:dyDescent="0.2">
      <c r="A79" s="52">
        <v>72</v>
      </c>
      <c r="B79" s="59">
        <v>40963</v>
      </c>
      <c r="C79" s="2"/>
      <c r="D79" s="105">
        <v>-50280.82</v>
      </c>
      <c r="E79" s="105"/>
      <c r="F79" s="105">
        <v>-50280.82</v>
      </c>
      <c r="G79" s="60">
        <v>-64371.05999999999</v>
      </c>
      <c r="H79" s="105"/>
      <c r="I79" s="105"/>
      <c r="J79" s="102"/>
      <c r="K79" s="102"/>
      <c r="L79" s="102"/>
      <c r="M79" s="102"/>
      <c r="N79" s="102"/>
    </row>
    <row r="80" spans="1:14" hidden="1" outlineLevel="1" x14ac:dyDescent="0.2">
      <c r="A80" s="52">
        <v>73</v>
      </c>
      <c r="B80" s="59">
        <v>40994</v>
      </c>
      <c r="C80" s="2"/>
      <c r="D80" s="105">
        <v>-97286.399999999994</v>
      </c>
      <c r="E80" s="105"/>
      <c r="F80" s="105">
        <v>-97286.399999999994</v>
      </c>
      <c r="G80" s="60">
        <v>-161657.46</v>
      </c>
      <c r="H80" s="105"/>
      <c r="I80" s="105"/>
      <c r="J80" s="47"/>
      <c r="K80" s="47"/>
      <c r="L80" s="47"/>
    </row>
    <row r="81" spans="1:12" hidden="1" outlineLevel="1" x14ac:dyDescent="0.2">
      <c r="A81" s="52">
        <v>74</v>
      </c>
      <c r="B81" s="59">
        <v>41024</v>
      </c>
      <c r="C81" s="2"/>
      <c r="D81" s="105">
        <v>-113375.7</v>
      </c>
      <c r="E81" s="105"/>
      <c r="F81" s="105">
        <v>-113375.7</v>
      </c>
      <c r="G81" s="60">
        <v>-275033.15999999997</v>
      </c>
      <c r="H81" s="105"/>
      <c r="I81" s="105"/>
      <c r="J81" s="47"/>
      <c r="K81" s="47"/>
      <c r="L81" s="47"/>
    </row>
    <row r="82" spans="1:12" hidden="1" outlineLevel="1" x14ac:dyDescent="0.2">
      <c r="A82" s="52">
        <v>75</v>
      </c>
      <c r="B82" s="59">
        <v>41055</v>
      </c>
      <c r="C82" s="2"/>
      <c r="D82" s="105">
        <v>-113623.84</v>
      </c>
      <c r="E82" s="105"/>
      <c r="F82" s="105">
        <v>-113623.84</v>
      </c>
      <c r="G82" s="60">
        <v>-388657</v>
      </c>
      <c r="H82" s="50"/>
      <c r="I82" s="105"/>
      <c r="J82" s="47"/>
      <c r="K82" s="47"/>
      <c r="L82" s="47"/>
    </row>
    <row r="83" spans="1:12" hidden="1" outlineLevel="1" x14ac:dyDescent="0.2">
      <c r="A83" s="52">
        <v>76</v>
      </c>
      <c r="B83" s="59">
        <v>41085</v>
      </c>
      <c r="C83" s="2"/>
      <c r="D83" s="105">
        <v>-102269.3</v>
      </c>
      <c r="E83" s="105"/>
      <c r="F83" s="105">
        <v>-102269.3</v>
      </c>
      <c r="G83" s="60">
        <v>-490926.3</v>
      </c>
      <c r="H83" s="105"/>
      <c r="I83" s="105"/>
      <c r="J83" s="47"/>
      <c r="K83" s="47"/>
      <c r="L83" s="47"/>
    </row>
    <row r="84" spans="1:12" hidden="1" outlineLevel="1" x14ac:dyDescent="0.2">
      <c r="A84" s="52">
        <v>77</v>
      </c>
      <c r="B84" s="59">
        <v>41116</v>
      </c>
      <c r="C84" s="2"/>
      <c r="D84" s="105">
        <v>-121526.05</v>
      </c>
      <c r="E84" s="105"/>
      <c r="F84" s="105">
        <v>-121526.05</v>
      </c>
      <c r="G84" s="60">
        <v>-612452.35</v>
      </c>
      <c r="H84" s="105"/>
      <c r="I84" s="105"/>
      <c r="J84" s="47"/>
      <c r="K84" s="47"/>
      <c r="L84" s="47"/>
    </row>
    <row r="85" spans="1:12" hidden="1" outlineLevel="1" x14ac:dyDescent="0.2">
      <c r="A85" s="52">
        <v>78</v>
      </c>
      <c r="B85" s="59">
        <v>41146</v>
      </c>
      <c r="C85" s="2"/>
      <c r="D85" s="105">
        <v>-122121.93</v>
      </c>
      <c r="E85" s="105"/>
      <c r="F85" s="105">
        <v>-122121.93</v>
      </c>
      <c r="G85" s="60">
        <v>-734574.28</v>
      </c>
      <c r="H85" s="105"/>
      <c r="I85" s="119"/>
      <c r="J85" s="47"/>
      <c r="K85" s="47"/>
      <c r="L85" s="47"/>
    </row>
    <row r="86" spans="1:12" hidden="1" outlineLevel="1" x14ac:dyDescent="0.2">
      <c r="A86" s="52">
        <v>79</v>
      </c>
      <c r="B86" s="59">
        <v>41176</v>
      </c>
      <c r="C86" s="2"/>
      <c r="D86" s="105">
        <v>-112520.67</v>
      </c>
      <c r="E86" s="105"/>
      <c r="F86" s="105">
        <v>-112520.67</v>
      </c>
      <c r="G86" s="60">
        <v>-847094.95000000007</v>
      </c>
      <c r="H86" s="105"/>
      <c r="I86" s="119"/>
      <c r="J86" s="47"/>
      <c r="K86" s="47"/>
      <c r="L86" s="47"/>
    </row>
    <row r="87" spans="1:12" hidden="1" outlineLevel="1" x14ac:dyDescent="0.2">
      <c r="A87" s="52">
        <v>80</v>
      </c>
      <c r="B87" s="59">
        <v>41207</v>
      </c>
      <c r="C87" s="2"/>
      <c r="D87" s="105">
        <v>-106341.86</v>
      </c>
      <c r="E87" s="105"/>
      <c r="F87" s="105">
        <v>-106341.86</v>
      </c>
      <c r="G87" s="60">
        <v>-953436.81</v>
      </c>
      <c r="H87" s="105"/>
      <c r="I87" s="119"/>
      <c r="J87" s="47"/>
      <c r="K87" s="47"/>
      <c r="L87" s="47"/>
    </row>
    <row r="88" spans="1:12" hidden="1" outlineLevel="1" x14ac:dyDescent="0.2">
      <c r="A88" s="52">
        <v>81</v>
      </c>
      <c r="B88" s="59">
        <v>41237</v>
      </c>
      <c r="C88" s="2"/>
      <c r="D88" s="105">
        <v>-118921.4</v>
      </c>
      <c r="E88" s="105"/>
      <c r="F88" s="105">
        <v>-118921.4</v>
      </c>
      <c r="G88" s="60">
        <v>-1072358.21</v>
      </c>
      <c r="H88" s="105"/>
      <c r="I88" s="119"/>
      <c r="J88" s="47"/>
      <c r="K88" s="47"/>
      <c r="L88" s="47"/>
    </row>
    <row r="89" spans="1:12" hidden="1" outlineLevel="1" x14ac:dyDescent="0.2">
      <c r="A89" s="52">
        <v>82</v>
      </c>
      <c r="B89" s="59">
        <v>41268</v>
      </c>
      <c r="C89" s="2"/>
      <c r="D89" s="105">
        <v>-127191.63</v>
      </c>
      <c r="E89" s="105"/>
      <c r="F89" s="105">
        <v>-127191.63</v>
      </c>
      <c r="G89" s="60">
        <v>-1199549.8399999999</v>
      </c>
      <c r="H89" s="105"/>
      <c r="I89" s="119"/>
      <c r="J89" s="47"/>
      <c r="K89" s="47"/>
      <c r="L89" s="47"/>
    </row>
    <row r="90" spans="1:12" hidden="1" outlineLevel="1" x14ac:dyDescent="0.2">
      <c r="A90" s="52">
        <v>83</v>
      </c>
      <c r="B90" s="65">
        <v>41299</v>
      </c>
      <c r="C90" s="113">
        <v>1</v>
      </c>
      <c r="D90" s="105">
        <v>-24381.279999999999</v>
      </c>
      <c r="E90" s="105">
        <v>1199549.8399999999</v>
      </c>
      <c r="F90" s="105">
        <v>1175168.5599999998</v>
      </c>
      <c r="G90" s="60">
        <v>-24381.280000000028</v>
      </c>
      <c r="H90" s="105"/>
      <c r="I90" s="119"/>
      <c r="J90" s="47"/>
      <c r="K90" s="47"/>
      <c r="L90" s="47"/>
    </row>
    <row r="91" spans="1:12" hidden="1" outlineLevel="1" x14ac:dyDescent="0.2">
      <c r="A91" s="52">
        <v>84</v>
      </c>
      <c r="B91" s="59">
        <v>41327</v>
      </c>
      <c r="C91" s="2"/>
      <c r="D91" s="105">
        <v>-83537.95</v>
      </c>
      <c r="E91" s="105"/>
      <c r="F91" s="105">
        <v>-83537.95</v>
      </c>
      <c r="G91" s="60">
        <v>-107919.23000000003</v>
      </c>
      <c r="H91" s="105"/>
      <c r="I91" s="119"/>
      <c r="J91" s="47"/>
      <c r="K91" s="47"/>
      <c r="L91" s="47"/>
    </row>
    <row r="92" spans="1:12" hidden="1" outlineLevel="1" x14ac:dyDescent="0.2">
      <c r="A92" s="52">
        <v>85</v>
      </c>
      <c r="B92" s="59">
        <v>41358</v>
      </c>
      <c r="C92" s="2"/>
      <c r="D92" s="105">
        <v>-127523.72</v>
      </c>
      <c r="E92" s="105"/>
      <c r="F92" s="105">
        <v>-127523.72</v>
      </c>
      <c r="G92" s="60">
        <v>-235442.95</v>
      </c>
      <c r="H92" s="105"/>
      <c r="I92" s="119"/>
      <c r="J92" s="47"/>
      <c r="K92" s="47"/>
      <c r="L92" s="47"/>
    </row>
    <row r="93" spans="1:12" hidden="1" outlineLevel="1" x14ac:dyDescent="0.2">
      <c r="A93" s="52">
        <v>86</v>
      </c>
      <c r="B93" s="46">
        <v>41388</v>
      </c>
      <c r="C93" s="2"/>
      <c r="D93" s="105">
        <v>-107817.05</v>
      </c>
      <c r="E93" s="105"/>
      <c r="F93" s="105">
        <v>-107817.05</v>
      </c>
      <c r="G93" s="60">
        <v>-343260</v>
      </c>
      <c r="H93" s="105"/>
      <c r="I93" s="119"/>
      <c r="J93" s="47"/>
      <c r="K93" s="47"/>
      <c r="L93" s="47"/>
    </row>
    <row r="94" spans="1:12" hidden="1" outlineLevel="1" x14ac:dyDescent="0.2">
      <c r="A94" s="52">
        <v>87</v>
      </c>
      <c r="B94" s="46">
        <v>41419</v>
      </c>
      <c r="C94" s="2"/>
      <c r="D94" s="105">
        <v>-127189.64</v>
      </c>
      <c r="E94" s="105"/>
      <c r="F94" s="105">
        <v>-127189.64</v>
      </c>
      <c r="G94" s="60">
        <v>-470449.64</v>
      </c>
      <c r="H94" s="105"/>
      <c r="I94" s="119"/>
      <c r="J94" s="47"/>
      <c r="K94" s="47"/>
      <c r="L94" s="47"/>
    </row>
    <row r="95" spans="1:12" hidden="1" outlineLevel="1" x14ac:dyDescent="0.2">
      <c r="A95" s="52">
        <v>88</v>
      </c>
      <c r="B95" s="46">
        <v>41449</v>
      </c>
      <c r="C95" s="2"/>
      <c r="D95" s="105">
        <v>-127041.69</v>
      </c>
      <c r="E95" s="105"/>
      <c r="F95" s="105">
        <v>-127041.69</v>
      </c>
      <c r="G95" s="60">
        <v>-597491.33000000007</v>
      </c>
      <c r="H95" s="105"/>
      <c r="I95" s="119"/>
      <c r="J95" s="47"/>
      <c r="K95" s="47"/>
      <c r="L95" s="47"/>
    </row>
    <row r="96" spans="1:12" hidden="1" outlineLevel="1" x14ac:dyDescent="0.2">
      <c r="A96" s="52">
        <v>89</v>
      </c>
      <c r="B96" s="59">
        <v>41480</v>
      </c>
      <c r="C96" s="2"/>
      <c r="D96" s="105">
        <v>-130600.41</v>
      </c>
      <c r="E96" s="105"/>
      <c r="F96" s="105">
        <v>-130600.41</v>
      </c>
      <c r="G96" s="60">
        <v>-728091.74000000011</v>
      </c>
      <c r="H96" s="105"/>
      <c r="I96" s="119"/>
      <c r="J96" s="47"/>
      <c r="K96" s="47"/>
      <c r="L96" s="47"/>
    </row>
    <row r="97" spans="1:12" hidden="1" outlineLevel="1" x14ac:dyDescent="0.2">
      <c r="A97" s="52">
        <v>90</v>
      </c>
      <c r="B97" s="59">
        <v>41510</v>
      </c>
      <c r="C97" s="2"/>
      <c r="D97" s="105">
        <v>-117623.85</v>
      </c>
      <c r="E97" s="105"/>
      <c r="F97" s="105">
        <v>-117623.85</v>
      </c>
      <c r="G97" s="60">
        <v>-845715.59000000008</v>
      </c>
      <c r="H97" s="105"/>
      <c r="I97" s="119"/>
      <c r="J97" s="47"/>
      <c r="K97" s="47"/>
      <c r="L97" s="47"/>
    </row>
    <row r="98" spans="1:12" hidden="1" outlineLevel="1" x14ac:dyDescent="0.2">
      <c r="A98" s="52">
        <v>91</v>
      </c>
      <c r="B98" s="59">
        <v>41540</v>
      </c>
      <c r="C98" s="2"/>
      <c r="D98" s="105">
        <v>-141304.70000000001</v>
      </c>
      <c r="E98" s="105"/>
      <c r="F98" s="105">
        <v>-141304.70000000001</v>
      </c>
      <c r="G98" s="60">
        <v>-987020.29</v>
      </c>
      <c r="H98" s="105"/>
      <c r="I98" s="119"/>
      <c r="J98" s="47"/>
      <c r="K98" s="47"/>
      <c r="L98" s="47"/>
    </row>
    <row r="99" spans="1:12" hidden="1" outlineLevel="1" x14ac:dyDescent="0.2">
      <c r="A99" s="52">
        <v>92</v>
      </c>
      <c r="B99" s="59">
        <v>41571</v>
      </c>
      <c r="C99" s="2"/>
      <c r="D99" s="105">
        <v>-130857.36</v>
      </c>
      <c r="E99" s="105"/>
      <c r="F99" s="105">
        <v>-130857.36</v>
      </c>
      <c r="G99" s="60">
        <v>-1117877.6500000001</v>
      </c>
      <c r="H99" s="105"/>
      <c r="I99" s="119"/>
      <c r="J99" s="47"/>
      <c r="K99" s="47"/>
      <c r="L99" s="47"/>
    </row>
    <row r="100" spans="1:12" hidden="1" outlineLevel="1" x14ac:dyDescent="0.2">
      <c r="A100" s="52">
        <v>93</v>
      </c>
      <c r="B100" s="59">
        <v>41601</v>
      </c>
      <c r="C100" s="2"/>
      <c r="D100" s="105">
        <v>-120145.27</v>
      </c>
      <c r="E100" s="105"/>
      <c r="F100" s="105">
        <v>-120145.27</v>
      </c>
      <c r="G100" s="60">
        <v>-1238022.9200000002</v>
      </c>
      <c r="H100" s="105"/>
      <c r="I100" s="119"/>
      <c r="J100" s="47"/>
      <c r="K100" s="47"/>
      <c r="L100" s="47"/>
    </row>
    <row r="101" spans="1:12" hidden="1" outlineLevel="1" x14ac:dyDescent="0.2">
      <c r="A101" s="52">
        <v>94</v>
      </c>
      <c r="B101" s="59">
        <v>41632</v>
      </c>
      <c r="C101" s="2"/>
      <c r="D101" s="105">
        <v>-140030.45000000001</v>
      </c>
      <c r="E101" s="105"/>
      <c r="F101" s="105">
        <v>-140030.45000000001</v>
      </c>
      <c r="G101" s="60">
        <v>-1378053.37</v>
      </c>
      <c r="H101" s="105"/>
      <c r="I101" s="119"/>
      <c r="J101" s="47"/>
      <c r="K101" s="47"/>
      <c r="L101" s="47"/>
    </row>
    <row r="102" spans="1:12" hidden="1" outlineLevel="1" x14ac:dyDescent="0.2">
      <c r="A102" s="52">
        <v>95</v>
      </c>
      <c r="B102" s="59">
        <v>41663</v>
      </c>
      <c r="C102" s="113">
        <v>1</v>
      </c>
      <c r="D102" s="105">
        <v>-19544.39</v>
      </c>
      <c r="E102" s="105">
        <v>1378053.37</v>
      </c>
      <c r="F102" s="105">
        <v>1358508.9800000002</v>
      </c>
      <c r="G102" s="60">
        <v>-19544.389999999898</v>
      </c>
      <c r="H102" s="105"/>
      <c r="I102" s="119"/>
      <c r="J102" s="47"/>
      <c r="K102" s="47"/>
      <c r="L102" s="47"/>
    </row>
    <row r="103" spans="1:12" hidden="1" outlineLevel="1" x14ac:dyDescent="0.2">
      <c r="A103" s="52">
        <v>96</v>
      </c>
      <c r="B103" s="59">
        <v>41691</v>
      </c>
      <c r="C103" s="2"/>
      <c r="D103" s="105">
        <v>-79292.61</v>
      </c>
      <c r="E103" s="105"/>
      <c r="F103" s="105">
        <v>-79292.61</v>
      </c>
      <c r="G103" s="60">
        <v>-98836.999999999898</v>
      </c>
      <c r="H103" s="105"/>
      <c r="I103" s="119"/>
      <c r="J103" s="47"/>
      <c r="K103" s="47"/>
      <c r="L103" s="47"/>
    </row>
    <row r="104" spans="1:12" hidden="1" outlineLevel="1" x14ac:dyDescent="0.2">
      <c r="A104" s="52">
        <v>97</v>
      </c>
      <c r="B104" s="59">
        <v>41722</v>
      </c>
      <c r="C104" s="2"/>
      <c r="D104" s="105">
        <v>-121738.85</v>
      </c>
      <c r="E104" s="105"/>
      <c r="F104" s="105">
        <v>-121738.85</v>
      </c>
      <c r="G104" s="60">
        <v>-220575.84999999992</v>
      </c>
      <c r="H104" s="105"/>
      <c r="I104" s="119"/>
      <c r="J104" s="47"/>
      <c r="K104" s="47"/>
      <c r="L104" s="47"/>
    </row>
    <row r="105" spans="1:12" hidden="1" outlineLevel="1" x14ac:dyDescent="0.2">
      <c r="A105" s="52">
        <v>98</v>
      </c>
      <c r="B105" s="59">
        <v>41752</v>
      </c>
      <c r="C105" s="2"/>
      <c r="D105" s="105">
        <v>-98582.62</v>
      </c>
      <c r="E105" s="105"/>
      <c r="F105" s="105">
        <v>-98582.62</v>
      </c>
      <c r="G105" s="60">
        <v>-319158.46999999991</v>
      </c>
      <c r="H105" s="105"/>
      <c r="I105" s="119"/>
      <c r="J105" s="47"/>
      <c r="K105" s="47"/>
      <c r="L105" s="47"/>
    </row>
    <row r="106" spans="1:12" hidden="1" outlineLevel="1" x14ac:dyDescent="0.2">
      <c r="A106" s="52">
        <v>99</v>
      </c>
      <c r="B106" s="59">
        <v>41783</v>
      </c>
      <c r="C106" s="2"/>
      <c r="D106" s="105">
        <v>-108876.86</v>
      </c>
      <c r="E106" s="105"/>
      <c r="F106" s="105">
        <v>-108876.86</v>
      </c>
      <c r="G106" s="60">
        <v>-428035.3299999999</v>
      </c>
      <c r="H106" s="105"/>
      <c r="I106" s="119"/>
      <c r="J106" s="47"/>
      <c r="K106" s="47"/>
      <c r="L106" s="47"/>
    </row>
    <row r="107" spans="1:12" hidden="1" outlineLevel="1" x14ac:dyDescent="0.2">
      <c r="A107" s="52">
        <v>100</v>
      </c>
      <c r="B107" s="59">
        <v>41813</v>
      </c>
      <c r="C107" s="2"/>
      <c r="D107" s="105">
        <v>-121459.66</v>
      </c>
      <c r="E107" s="105"/>
      <c r="F107" s="105">
        <v>-121459.66</v>
      </c>
      <c r="G107" s="60">
        <v>-549494.98999999987</v>
      </c>
      <c r="H107" s="105"/>
      <c r="I107" s="119"/>
      <c r="J107" s="47"/>
      <c r="K107" s="47"/>
      <c r="L107" s="47"/>
    </row>
    <row r="108" spans="1:12" hidden="1" outlineLevel="1" x14ac:dyDescent="0.2">
      <c r="A108" s="52">
        <v>101</v>
      </c>
      <c r="B108" s="59">
        <v>41844</v>
      </c>
      <c r="C108" s="2"/>
      <c r="D108" s="105">
        <v>-120145.04</v>
      </c>
      <c r="E108" s="105"/>
      <c r="F108" s="105">
        <v>-120145.04</v>
      </c>
      <c r="G108" s="60">
        <v>-669640.02999999991</v>
      </c>
      <c r="H108" s="105"/>
      <c r="I108" s="119"/>
      <c r="J108" s="47"/>
      <c r="K108" s="47"/>
      <c r="L108" s="47"/>
    </row>
    <row r="109" spans="1:12" hidden="1" outlineLevel="1" x14ac:dyDescent="0.2">
      <c r="A109" s="52">
        <v>102</v>
      </c>
      <c r="B109" s="59">
        <v>41875</v>
      </c>
      <c r="C109" s="2"/>
      <c r="D109" s="105">
        <v>-118748.83</v>
      </c>
      <c r="E109" s="105"/>
      <c r="F109" s="105">
        <v>-118748.83</v>
      </c>
      <c r="G109" s="60">
        <v>-788388.85999999987</v>
      </c>
      <c r="H109" s="105"/>
      <c r="I109" s="119"/>
      <c r="J109" s="47"/>
      <c r="K109" s="47"/>
      <c r="L109" s="47"/>
    </row>
    <row r="110" spans="1:12" hidden="1" outlineLevel="1" x14ac:dyDescent="0.2">
      <c r="A110" s="52">
        <v>103</v>
      </c>
      <c r="B110" s="59">
        <v>41905</v>
      </c>
      <c r="C110" s="2"/>
      <c r="D110" s="105">
        <v>-119041.05</v>
      </c>
      <c r="E110" s="105"/>
      <c r="F110" s="105">
        <v>-119041.05</v>
      </c>
      <c r="G110" s="60">
        <v>-907429.90999999992</v>
      </c>
      <c r="H110" s="105"/>
      <c r="I110" s="119"/>
      <c r="J110" s="47"/>
      <c r="K110" s="47"/>
      <c r="L110" s="47"/>
    </row>
    <row r="111" spans="1:12" hidden="1" outlineLevel="1" x14ac:dyDescent="0.2">
      <c r="A111" s="52">
        <v>104</v>
      </c>
      <c r="B111" s="59">
        <v>41936</v>
      </c>
      <c r="C111" s="2"/>
      <c r="D111" s="105">
        <v>-108666.14</v>
      </c>
      <c r="E111" s="105"/>
      <c r="F111" s="105">
        <v>-108666.14</v>
      </c>
      <c r="G111" s="60">
        <v>-1016096.0499999999</v>
      </c>
      <c r="H111" s="105"/>
      <c r="I111" s="119"/>
      <c r="J111" s="47"/>
      <c r="K111" s="47"/>
      <c r="L111" s="47"/>
    </row>
    <row r="112" spans="1:12" hidden="1" outlineLevel="1" x14ac:dyDescent="0.2">
      <c r="A112" s="52">
        <v>105</v>
      </c>
      <c r="B112" s="59">
        <v>41967</v>
      </c>
      <c r="C112" s="2"/>
      <c r="D112" s="105">
        <v>-107433.34</v>
      </c>
      <c r="E112" s="105"/>
      <c r="F112" s="105">
        <v>-107433.34</v>
      </c>
      <c r="G112" s="60">
        <v>-1123529.3899999999</v>
      </c>
      <c r="H112" s="105"/>
      <c r="I112" s="119"/>
      <c r="J112" s="47"/>
      <c r="K112" s="47"/>
      <c r="L112" s="47"/>
    </row>
    <row r="113" spans="1:12" hidden="1" outlineLevel="1" x14ac:dyDescent="0.2">
      <c r="A113" s="52">
        <v>106</v>
      </c>
      <c r="B113" s="59">
        <v>41997</v>
      </c>
      <c r="C113" s="2"/>
      <c r="D113" s="105">
        <v>-99921.32</v>
      </c>
      <c r="E113" s="105"/>
      <c r="F113" s="105">
        <v>-99921.32</v>
      </c>
      <c r="G113" s="60">
        <v>-1223450.71</v>
      </c>
      <c r="H113" s="105"/>
      <c r="I113" s="119"/>
      <c r="J113" s="47"/>
      <c r="K113" s="47"/>
      <c r="L113" s="47"/>
    </row>
    <row r="114" spans="1:12" hidden="1" outlineLevel="1" x14ac:dyDescent="0.2">
      <c r="A114" s="52">
        <v>107</v>
      </c>
      <c r="B114" s="59">
        <v>42028</v>
      </c>
      <c r="C114" s="113">
        <v>1</v>
      </c>
      <c r="D114" s="105">
        <v>-11470.88</v>
      </c>
      <c r="E114" s="105">
        <v>1223450.71</v>
      </c>
      <c r="F114" s="105">
        <v>1211979.83</v>
      </c>
      <c r="G114" s="60">
        <v>-11470.879999999888</v>
      </c>
      <c r="H114" s="105"/>
      <c r="I114" s="119"/>
      <c r="J114" s="47"/>
      <c r="K114" s="47"/>
      <c r="L114" s="47"/>
    </row>
    <row r="115" spans="1:12" hidden="1" outlineLevel="1" x14ac:dyDescent="0.2">
      <c r="A115" s="52">
        <v>108</v>
      </c>
      <c r="B115" s="59">
        <v>42057</v>
      </c>
      <c r="C115" s="2"/>
      <c r="D115" s="105">
        <v>-48599.01</v>
      </c>
      <c r="E115" s="105"/>
      <c r="F115" s="105">
        <v>-48599.01</v>
      </c>
      <c r="G115" s="60">
        <v>-60069.88999999989</v>
      </c>
      <c r="H115" s="105"/>
      <c r="I115" s="119"/>
      <c r="J115" s="47"/>
      <c r="K115" s="47"/>
      <c r="L115" s="47"/>
    </row>
    <row r="116" spans="1:12" hidden="1" outlineLevel="1" x14ac:dyDescent="0.2">
      <c r="A116" s="52">
        <v>109</v>
      </c>
      <c r="B116" s="59">
        <v>42088</v>
      </c>
      <c r="C116" s="2"/>
      <c r="D116" s="105">
        <v>-122965.61</v>
      </c>
      <c r="E116" s="105"/>
      <c r="F116" s="105">
        <v>-122965.61</v>
      </c>
      <c r="G116" s="60">
        <v>-183035.49999999988</v>
      </c>
      <c r="H116" s="105"/>
      <c r="I116" s="119"/>
      <c r="J116" s="47"/>
      <c r="K116" s="47"/>
      <c r="L116" s="47"/>
    </row>
    <row r="117" spans="1:12" hidden="1" outlineLevel="1" x14ac:dyDescent="0.2">
      <c r="A117" s="52">
        <v>110</v>
      </c>
      <c r="B117" s="59">
        <v>42118</v>
      </c>
      <c r="C117" s="2"/>
      <c r="D117" s="105">
        <v>-96042.06</v>
      </c>
      <c r="E117" s="105"/>
      <c r="F117" s="105">
        <v>-96042.06</v>
      </c>
      <c r="G117" s="60">
        <v>-279077.55999999988</v>
      </c>
      <c r="H117" s="105"/>
      <c r="I117" s="119"/>
      <c r="J117" s="47"/>
      <c r="K117" s="47"/>
      <c r="L117" s="47"/>
    </row>
    <row r="118" spans="1:12" hidden="1" outlineLevel="1" x14ac:dyDescent="0.2">
      <c r="A118" s="52">
        <v>111</v>
      </c>
      <c r="B118" s="59">
        <v>42149</v>
      </c>
      <c r="C118" s="2"/>
      <c r="D118" s="105">
        <v>-111739.55</v>
      </c>
      <c r="E118" s="105"/>
      <c r="F118" s="105">
        <v>-111739.55</v>
      </c>
      <c r="G118" s="60">
        <v>-390817.10999999987</v>
      </c>
      <c r="H118" s="105"/>
      <c r="I118" s="119"/>
      <c r="J118" s="47"/>
      <c r="K118" s="47"/>
      <c r="L118" s="47"/>
    </row>
    <row r="119" spans="1:12" hidden="1" outlineLevel="1" x14ac:dyDescent="0.2">
      <c r="A119" s="52">
        <v>112</v>
      </c>
      <c r="B119" s="59">
        <v>42179</v>
      </c>
      <c r="C119" s="2"/>
      <c r="D119" s="105">
        <v>-119912.74</v>
      </c>
      <c r="E119" s="105"/>
      <c r="F119" s="105">
        <v>-119912.74</v>
      </c>
      <c r="G119" s="60">
        <v>-510729.84999999986</v>
      </c>
      <c r="H119" s="105"/>
      <c r="I119" s="119"/>
      <c r="J119" s="47"/>
      <c r="K119" s="47"/>
      <c r="L119" s="47"/>
    </row>
    <row r="120" spans="1:12" hidden="1" outlineLevel="1" x14ac:dyDescent="0.2">
      <c r="A120" s="52">
        <v>113</v>
      </c>
      <c r="B120" s="59">
        <v>42210</v>
      </c>
      <c r="C120" s="2"/>
      <c r="D120" s="105">
        <v>-129628.83</v>
      </c>
      <c r="E120" s="105"/>
      <c r="F120" s="105">
        <v>-129628.83</v>
      </c>
      <c r="G120" s="60">
        <v>-640358.67999999982</v>
      </c>
      <c r="H120" s="105"/>
      <c r="I120" s="108"/>
      <c r="J120" s="47"/>
      <c r="K120" s="47"/>
      <c r="L120" s="47"/>
    </row>
    <row r="121" spans="1:12" hidden="1" outlineLevel="1" x14ac:dyDescent="0.2">
      <c r="A121" s="52">
        <v>114</v>
      </c>
      <c r="B121" s="73">
        <v>42241</v>
      </c>
      <c r="C121" s="2"/>
      <c r="D121" s="105">
        <v>-137708.62</v>
      </c>
      <c r="E121" s="105"/>
      <c r="F121" s="105">
        <v>-137708.62</v>
      </c>
      <c r="G121" s="60">
        <v>-778067.29999999981</v>
      </c>
      <c r="H121" s="105"/>
      <c r="I121" s="119"/>
      <c r="J121" s="47"/>
      <c r="K121" s="47"/>
      <c r="L121" s="47"/>
    </row>
    <row r="122" spans="1:12" hidden="1" outlineLevel="1" x14ac:dyDescent="0.2">
      <c r="A122" s="52">
        <v>115</v>
      </c>
      <c r="B122" s="59">
        <v>42271</v>
      </c>
      <c r="C122" s="99"/>
      <c r="D122" s="105">
        <v>-122425.77</v>
      </c>
      <c r="E122" s="105"/>
      <c r="F122" s="105">
        <v>-122425.77</v>
      </c>
      <c r="G122" s="60">
        <v>-900493.06999999983</v>
      </c>
      <c r="H122" s="105"/>
      <c r="I122" s="119"/>
      <c r="J122" s="47"/>
      <c r="K122" s="47"/>
      <c r="L122" s="47"/>
    </row>
    <row r="123" spans="1:12" hidden="1" outlineLevel="1" x14ac:dyDescent="0.2">
      <c r="A123" s="52">
        <v>116</v>
      </c>
      <c r="B123" s="59">
        <v>42302</v>
      </c>
      <c r="C123" s="99"/>
      <c r="D123" s="105">
        <v>-116739.69</v>
      </c>
      <c r="E123" s="105"/>
      <c r="F123" s="105">
        <v>-116739.69</v>
      </c>
      <c r="G123" s="60">
        <v>-1017232.7599999998</v>
      </c>
      <c r="H123" s="105"/>
      <c r="I123" s="119"/>
      <c r="J123" s="47"/>
      <c r="K123" s="47"/>
      <c r="L123" s="47"/>
    </row>
    <row r="124" spans="1:12" hidden="1" outlineLevel="1" x14ac:dyDescent="0.2">
      <c r="A124" s="52">
        <v>117</v>
      </c>
      <c r="B124" s="59">
        <v>42332</v>
      </c>
      <c r="C124" s="99"/>
      <c r="D124" s="105">
        <v>-97111.23</v>
      </c>
      <c r="E124" s="105"/>
      <c r="F124" s="105">
        <v>-97111.23</v>
      </c>
      <c r="G124" s="60">
        <v>-1114343.9899999998</v>
      </c>
      <c r="H124" s="105"/>
      <c r="I124" s="119"/>
      <c r="J124" s="47"/>
      <c r="K124" s="47"/>
      <c r="L124" s="47"/>
    </row>
    <row r="125" spans="1:12" hidden="1" outlineLevel="1" x14ac:dyDescent="0.2">
      <c r="A125" s="52">
        <v>118</v>
      </c>
      <c r="B125" s="59">
        <v>42363</v>
      </c>
      <c r="C125" s="99"/>
      <c r="D125" s="105">
        <v>-104462.33</v>
      </c>
      <c r="E125" s="105"/>
      <c r="F125" s="105">
        <v>-104462.33</v>
      </c>
      <c r="G125" s="60">
        <v>-1218806.3199999998</v>
      </c>
      <c r="H125" s="105"/>
      <c r="I125" s="119"/>
      <c r="J125" s="47"/>
      <c r="K125" s="47"/>
      <c r="L125" s="47"/>
    </row>
    <row r="126" spans="1:12" hidden="1" outlineLevel="1" x14ac:dyDescent="0.2">
      <c r="A126" s="52">
        <v>119</v>
      </c>
      <c r="B126" s="59">
        <v>42394</v>
      </c>
      <c r="C126" s="113">
        <v>1</v>
      </c>
      <c r="D126" s="105">
        <v>-7449.15</v>
      </c>
      <c r="E126" s="105">
        <v>1218806.32</v>
      </c>
      <c r="F126" s="105">
        <v>1211357.1700000002</v>
      </c>
      <c r="G126" s="60">
        <v>-7449.149999999674</v>
      </c>
      <c r="H126" s="105"/>
      <c r="I126" s="119"/>
      <c r="J126" s="47"/>
      <c r="K126" s="47"/>
      <c r="L126" s="47"/>
    </row>
    <row r="127" spans="1:12" hidden="1" outlineLevel="1" x14ac:dyDescent="0.2">
      <c r="A127" s="52">
        <v>120</v>
      </c>
      <c r="B127" s="59">
        <v>42423</v>
      </c>
      <c r="C127" s="99"/>
      <c r="D127" s="105">
        <v>-42848.68</v>
      </c>
      <c r="E127" s="105"/>
      <c r="F127" s="105">
        <v>-42848.68</v>
      </c>
      <c r="G127" s="60">
        <v>-50297.829999999674</v>
      </c>
      <c r="H127" s="105"/>
      <c r="I127" s="119"/>
      <c r="J127" s="47"/>
      <c r="K127" s="47"/>
      <c r="L127" s="47"/>
    </row>
    <row r="128" spans="1:12" hidden="1" outlineLevel="1" x14ac:dyDescent="0.2">
      <c r="A128" s="52">
        <v>121</v>
      </c>
      <c r="B128" s="59">
        <v>42454</v>
      </c>
      <c r="C128" s="99"/>
      <c r="D128" s="105">
        <v>-109518.66</v>
      </c>
      <c r="E128" s="105"/>
      <c r="F128" s="105">
        <v>-109518.66</v>
      </c>
      <c r="G128" s="60">
        <v>-159816.48999999967</v>
      </c>
      <c r="H128" s="105"/>
      <c r="I128" s="119"/>
      <c r="J128" s="47"/>
      <c r="K128" s="47"/>
      <c r="L128" s="47"/>
    </row>
    <row r="129" spans="1:12" hidden="1" outlineLevel="1" x14ac:dyDescent="0.2">
      <c r="A129" s="52">
        <v>122</v>
      </c>
      <c r="B129" s="59">
        <v>42484</v>
      </c>
      <c r="C129" s="99"/>
      <c r="D129" s="105">
        <v>-140623.31</v>
      </c>
      <c r="E129" s="105"/>
      <c r="F129" s="105">
        <v>-140623.31</v>
      </c>
      <c r="G129" s="60">
        <v>-300439.7999999997</v>
      </c>
      <c r="H129" s="105"/>
      <c r="I129" s="119"/>
      <c r="J129" s="47"/>
      <c r="K129" s="47"/>
      <c r="L129" s="47"/>
    </row>
    <row r="130" spans="1:12" hidden="1" outlineLevel="1" x14ac:dyDescent="0.2">
      <c r="A130" s="52">
        <v>123</v>
      </c>
      <c r="B130" s="59">
        <v>42515</v>
      </c>
      <c r="C130" s="99"/>
      <c r="D130" s="105">
        <v>-174781.63</v>
      </c>
      <c r="E130" s="105"/>
      <c r="F130" s="105">
        <v>-174781.63</v>
      </c>
      <c r="G130" s="60">
        <v>-475221.4299999997</v>
      </c>
      <c r="H130" s="105"/>
      <c r="I130" s="119"/>
      <c r="J130" s="47"/>
      <c r="K130" s="47"/>
      <c r="L130" s="47"/>
    </row>
    <row r="131" spans="1:12" hidden="1" outlineLevel="1" x14ac:dyDescent="0.2">
      <c r="A131" s="52">
        <v>124</v>
      </c>
      <c r="B131" s="59">
        <v>42545</v>
      </c>
      <c r="C131" s="99"/>
      <c r="D131" s="105">
        <v>-179254.96</v>
      </c>
      <c r="E131" s="105"/>
      <c r="F131" s="105">
        <v>-179254.96</v>
      </c>
      <c r="G131" s="60">
        <v>-654476.38999999966</v>
      </c>
      <c r="H131" s="105"/>
      <c r="I131" s="119"/>
      <c r="J131" s="47"/>
      <c r="K131" s="47"/>
      <c r="L131" s="47"/>
    </row>
    <row r="132" spans="1:12" hidden="1" outlineLevel="1" x14ac:dyDescent="0.2">
      <c r="A132" s="52">
        <v>125</v>
      </c>
      <c r="B132" s="59">
        <v>42576</v>
      </c>
      <c r="C132" s="99"/>
      <c r="D132" s="105">
        <v>-163068.18</v>
      </c>
      <c r="E132" s="105"/>
      <c r="F132" s="105">
        <v>-163068.18</v>
      </c>
      <c r="G132" s="60">
        <v>-817544.5699999996</v>
      </c>
      <c r="H132" s="105"/>
      <c r="I132" s="119"/>
      <c r="J132" s="47"/>
      <c r="K132" s="47"/>
      <c r="L132" s="47"/>
    </row>
    <row r="133" spans="1:12" hidden="1" outlineLevel="1" x14ac:dyDescent="0.2">
      <c r="A133" s="52">
        <v>126</v>
      </c>
      <c r="B133" s="59">
        <v>42607</v>
      </c>
      <c r="C133" s="99"/>
      <c r="D133" s="105">
        <v>-129621.45</v>
      </c>
      <c r="E133" s="105"/>
      <c r="F133" s="105">
        <v>-129621.45</v>
      </c>
      <c r="G133" s="60">
        <v>-947166.01999999955</v>
      </c>
      <c r="H133" s="105"/>
      <c r="I133" s="119"/>
      <c r="J133" s="47"/>
      <c r="K133" s="47"/>
      <c r="L133" s="47"/>
    </row>
    <row r="134" spans="1:12" hidden="1" outlineLevel="1" x14ac:dyDescent="0.2">
      <c r="A134" s="52">
        <v>127</v>
      </c>
      <c r="B134" s="59">
        <v>42637</v>
      </c>
      <c r="C134" s="99"/>
      <c r="D134" s="105">
        <v>-154719.19</v>
      </c>
      <c r="E134" s="105"/>
      <c r="F134" s="105">
        <v>-154719.19</v>
      </c>
      <c r="G134" s="60">
        <v>-1101885.2099999995</v>
      </c>
      <c r="H134" s="105"/>
      <c r="I134" s="119"/>
      <c r="J134" s="47"/>
      <c r="K134" s="47"/>
      <c r="L134" s="47"/>
    </row>
    <row r="135" spans="1:12" hidden="1" outlineLevel="1" x14ac:dyDescent="0.2">
      <c r="A135" s="52">
        <v>128</v>
      </c>
      <c r="B135" s="59">
        <v>42668</v>
      </c>
      <c r="C135" s="99"/>
      <c r="D135" s="105">
        <v>-129136.34</v>
      </c>
      <c r="E135" s="105"/>
      <c r="F135" s="105">
        <v>-129136.34</v>
      </c>
      <c r="G135" s="60">
        <v>-1231021.5499999996</v>
      </c>
      <c r="H135" s="105"/>
      <c r="I135" s="119"/>
      <c r="J135" s="47"/>
      <c r="K135" s="47"/>
      <c r="L135" s="47"/>
    </row>
    <row r="136" spans="1:12" hidden="1" outlineLevel="1" x14ac:dyDescent="0.2">
      <c r="A136" s="52">
        <v>129</v>
      </c>
      <c r="B136" s="59">
        <v>42698</v>
      </c>
      <c r="C136" s="99"/>
      <c r="D136" s="105">
        <v>-90004.41</v>
      </c>
      <c r="E136" s="105"/>
      <c r="F136" s="105">
        <v>-90004.41</v>
      </c>
      <c r="G136" s="60">
        <v>-1321025.9599999995</v>
      </c>
      <c r="H136" s="105"/>
      <c r="I136" s="119"/>
      <c r="J136" s="47"/>
      <c r="K136" s="47"/>
      <c r="L136" s="47"/>
    </row>
    <row r="137" spans="1:12" hidden="1" outlineLevel="1" x14ac:dyDescent="0.2">
      <c r="A137" s="52">
        <v>130</v>
      </c>
      <c r="B137" s="59">
        <v>42729</v>
      </c>
      <c r="C137" s="2"/>
      <c r="D137" s="105">
        <v>-109930.55</v>
      </c>
      <c r="E137" s="105"/>
      <c r="F137" s="105">
        <v>-109930.55</v>
      </c>
      <c r="G137" s="60">
        <v>-1430956.5099999995</v>
      </c>
      <c r="H137" s="105"/>
      <c r="I137" s="119"/>
      <c r="J137" s="47"/>
      <c r="K137" s="47"/>
      <c r="L137" s="47"/>
    </row>
    <row r="138" spans="1:12" hidden="1" outlineLevel="1" x14ac:dyDescent="0.2">
      <c r="A138" s="52">
        <v>131</v>
      </c>
      <c r="B138" s="59">
        <v>42760</v>
      </c>
      <c r="C138" s="113">
        <v>1</v>
      </c>
      <c r="D138" s="105">
        <v>0</v>
      </c>
      <c r="E138" s="105">
        <v>1430956.51</v>
      </c>
      <c r="F138" s="105">
        <v>1430956.51</v>
      </c>
      <c r="G138" s="60">
        <v>0</v>
      </c>
      <c r="H138" s="105"/>
      <c r="I138" s="119"/>
      <c r="J138" s="47"/>
      <c r="K138" s="47"/>
      <c r="L138" s="47"/>
    </row>
    <row r="139" spans="1:12" hidden="1" outlineLevel="1" x14ac:dyDescent="0.2">
      <c r="A139" s="52">
        <v>132</v>
      </c>
      <c r="B139" s="59">
        <v>42791</v>
      </c>
      <c r="C139" s="2"/>
      <c r="D139" s="105">
        <v>-41988.9</v>
      </c>
      <c r="E139" s="105"/>
      <c r="F139" s="105">
        <v>-41988.9</v>
      </c>
      <c r="G139" s="60">
        <v>-41988.9</v>
      </c>
      <c r="H139" s="105"/>
      <c r="I139" s="119"/>
      <c r="J139" s="47"/>
      <c r="K139" s="47"/>
      <c r="L139" s="47"/>
    </row>
    <row r="140" spans="1:12" hidden="1" outlineLevel="1" x14ac:dyDescent="0.2">
      <c r="A140" s="52">
        <v>133</v>
      </c>
      <c r="B140" s="59">
        <v>42822</v>
      </c>
      <c r="C140" s="2"/>
      <c r="D140" s="105">
        <v>-79377.490000000005</v>
      </c>
      <c r="E140" s="105"/>
      <c r="F140" s="105">
        <v>-79377.490000000005</v>
      </c>
      <c r="G140" s="60">
        <v>-121366.39000000001</v>
      </c>
      <c r="H140" s="105"/>
      <c r="I140" s="119"/>
      <c r="J140" s="47"/>
      <c r="K140" s="47"/>
      <c r="L140" s="47"/>
    </row>
    <row r="141" spans="1:12" hidden="1" outlineLevel="1" x14ac:dyDescent="0.2">
      <c r="A141" s="52">
        <v>134</v>
      </c>
      <c r="B141" s="59">
        <v>42853</v>
      </c>
      <c r="C141" s="2"/>
      <c r="D141" s="105">
        <v>-132510.79</v>
      </c>
      <c r="E141" s="105"/>
      <c r="F141" s="105">
        <v>-132510.79</v>
      </c>
      <c r="G141" s="60">
        <v>-253877.18000000002</v>
      </c>
      <c r="H141" s="105"/>
      <c r="I141" s="119"/>
      <c r="J141" s="47"/>
      <c r="K141" s="47"/>
      <c r="L141" s="47"/>
    </row>
    <row r="142" spans="1:12" hidden="1" outlineLevel="1" x14ac:dyDescent="0.2">
      <c r="A142" s="52">
        <v>135</v>
      </c>
      <c r="B142" s="59">
        <v>42884</v>
      </c>
      <c r="C142" s="2"/>
      <c r="D142" s="105">
        <v>-145262.17000000001</v>
      </c>
      <c r="E142" s="105"/>
      <c r="F142" s="105">
        <v>-145262.17000000001</v>
      </c>
      <c r="G142" s="60">
        <v>-399139.35000000003</v>
      </c>
      <c r="H142" s="105"/>
      <c r="I142" s="119"/>
      <c r="J142" s="47"/>
      <c r="K142" s="47"/>
      <c r="L142" s="47"/>
    </row>
    <row r="143" spans="1:12" hidden="1" outlineLevel="1" x14ac:dyDescent="0.2">
      <c r="A143" s="52">
        <v>136</v>
      </c>
      <c r="B143" s="59">
        <v>42915</v>
      </c>
      <c r="C143" s="2"/>
      <c r="D143" s="105">
        <v>-154709.62</v>
      </c>
      <c r="E143" s="105"/>
      <c r="F143" s="105">
        <v>-154709.62</v>
      </c>
      <c r="G143" s="60">
        <v>-553848.97</v>
      </c>
      <c r="H143" s="105"/>
      <c r="I143" s="119"/>
      <c r="J143" s="47"/>
      <c r="K143" s="47"/>
      <c r="L143" s="47"/>
    </row>
    <row r="144" spans="1:12" hidden="1" outlineLevel="1" x14ac:dyDescent="0.2">
      <c r="A144" s="52">
        <v>137</v>
      </c>
      <c r="B144" s="59">
        <v>42946</v>
      </c>
      <c r="C144" s="2"/>
      <c r="D144" s="105">
        <v>-203656.9</v>
      </c>
      <c r="E144" s="105"/>
      <c r="F144" s="105">
        <v>-203656.9</v>
      </c>
      <c r="G144" s="60">
        <v>-757505.87</v>
      </c>
      <c r="H144" s="105"/>
      <c r="I144" s="119"/>
      <c r="J144" s="47"/>
      <c r="K144" s="47"/>
      <c r="L144" s="47"/>
    </row>
    <row r="145" spans="1:12" hidden="1" outlineLevel="1" x14ac:dyDescent="0.2">
      <c r="A145" s="52">
        <v>138</v>
      </c>
      <c r="B145" s="59">
        <v>42977</v>
      </c>
      <c r="C145" s="2"/>
      <c r="D145" s="105">
        <v>-201865.84</v>
      </c>
      <c r="E145" s="105"/>
      <c r="F145" s="105">
        <v>-201865.84</v>
      </c>
      <c r="G145" s="60">
        <v>-959371.71</v>
      </c>
      <c r="H145" s="105"/>
      <c r="I145" s="119"/>
      <c r="J145" s="47"/>
      <c r="K145" s="47"/>
      <c r="L145" s="47"/>
    </row>
    <row r="146" spans="1:12" hidden="1" outlineLevel="1" x14ac:dyDescent="0.2">
      <c r="A146" s="52">
        <v>139</v>
      </c>
      <c r="B146" s="59">
        <v>43008</v>
      </c>
      <c r="C146" s="2"/>
      <c r="D146" s="105">
        <v>-149386.67000000001</v>
      </c>
      <c r="E146" s="105"/>
      <c r="F146" s="105">
        <v>-149386.67000000001</v>
      </c>
      <c r="G146" s="60">
        <v>-1108758.3799999999</v>
      </c>
      <c r="H146" s="105"/>
      <c r="I146" s="119"/>
      <c r="J146" s="47"/>
      <c r="K146" s="47"/>
      <c r="L146" s="47"/>
    </row>
    <row r="147" spans="1:12" hidden="1" outlineLevel="1" x14ac:dyDescent="0.2">
      <c r="A147" s="52">
        <v>140</v>
      </c>
      <c r="B147" s="59">
        <v>43039</v>
      </c>
      <c r="C147" s="2"/>
      <c r="D147" s="105">
        <v>-155966.21</v>
      </c>
      <c r="E147" s="105"/>
      <c r="F147" s="105">
        <v>-155966.21</v>
      </c>
      <c r="G147" s="60">
        <v>-1264724.5899999999</v>
      </c>
      <c r="H147" s="105"/>
      <c r="I147" s="119"/>
      <c r="J147" s="47"/>
      <c r="K147" s="47"/>
      <c r="L147" s="47"/>
    </row>
    <row r="148" spans="1:12" hidden="1" outlineLevel="1" x14ac:dyDescent="0.2">
      <c r="A148" s="52">
        <v>141</v>
      </c>
      <c r="B148" s="59">
        <v>43069</v>
      </c>
      <c r="C148" s="2"/>
      <c r="D148" s="105">
        <v>-95615.84</v>
      </c>
      <c r="E148" s="105"/>
      <c r="F148" s="105">
        <v>-95615.84</v>
      </c>
      <c r="G148" s="60">
        <v>-1360340.43</v>
      </c>
      <c r="H148" s="105"/>
      <c r="I148" s="119"/>
      <c r="J148" s="47"/>
      <c r="K148" s="47"/>
      <c r="L148" s="47"/>
    </row>
    <row r="149" spans="1:12" hidden="1" outlineLevel="1" x14ac:dyDescent="0.2">
      <c r="A149" s="52">
        <v>142</v>
      </c>
      <c r="B149" s="59">
        <v>43100</v>
      </c>
      <c r="C149" s="2"/>
      <c r="D149" s="105">
        <v>-101370.55</v>
      </c>
      <c r="E149" s="105"/>
      <c r="F149" s="105">
        <v>-101370.55</v>
      </c>
      <c r="G149" s="60">
        <v>-1461710.98</v>
      </c>
      <c r="H149" s="105"/>
      <c r="I149" s="119"/>
      <c r="J149" s="47"/>
      <c r="K149" s="47"/>
      <c r="L149" s="47"/>
    </row>
    <row r="150" spans="1:12" hidden="1" outlineLevel="1" x14ac:dyDescent="0.2">
      <c r="A150" s="52">
        <v>143</v>
      </c>
      <c r="B150" s="59">
        <v>43131</v>
      </c>
      <c r="C150" s="113">
        <v>1</v>
      </c>
      <c r="D150" s="105">
        <v>-14681.84</v>
      </c>
      <c r="E150" s="105">
        <v>1461710.98</v>
      </c>
      <c r="F150" s="105">
        <v>1447029.14</v>
      </c>
      <c r="G150" s="60">
        <v>-14681.840000000084</v>
      </c>
      <c r="H150" s="105"/>
      <c r="I150" s="119"/>
      <c r="J150" s="47"/>
      <c r="K150" s="47"/>
      <c r="L150" s="47"/>
    </row>
    <row r="151" spans="1:12" hidden="1" outlineLevel="1" x14ac:dyDescent="0.2">
      <c r="A151" s="52">
        <v>144</v>
      </c>
      <c r="B151" s="59">
        <v>43159</v>
      </c>
      <c r="C151" s="2"/>
      <c r="D151" s="105">
        <v>-53128.97</v>
      </c>
      <c r="E151" s="105"/>
      <c r="F151" s="105">
        <v>-53128.97</v>
      </c>
      <c r="G151" s="60">
        <v>-67810.810000000085</v>
      </c>
      <c r="H151" s="105"/>
      <c r="I151" s="119"/>
      <c r="J151" s="47"/>
      <c r="K151" s="47"/>
      <c r="L151" s="47"/>
    </row>
    <row r="152" spans="1:12" hidden="1" outlineLevel="1" x14ac:dyDescent="0.2">
      <c r="A152" s="52">
        <v>145</v>
      </c>
      <c r="B152" s="59">
        <v>43190</v>
      </c>
      <c r="C152" s="2"/>
      <c r="D152" s="105">
        <v>-126286.12</v>
      </c>
      <c r="E152" s="105"/>
      <c r="F152" s="105">
        <v>-126286.12</v>
      </c>
      <c r="G152" s="60">
        <v>-194096.93000000008</v>
      </c>
      <c r="H152" s="105"/>
      <c r="I152" s="119"/>
      <c r="J152" s="47"/>
      <c r="K152" s="47"/>
      <c r="L152" s="47"/>
    </row>
    <row r="153" spans="1:12" hidden="1" outlineLevel="1" x14ac:dyDescent="0.2">
      <c r="A153" s="52">
        <v>146</v>
      </c>
      <c r="B153" s="59">
        <v>43220</v>
      </c>
      <c r="C153" s="2"/>
      <c r="D153" s="105">
        <v>-127937.31</v>
      </c>
      <c r="E153" s="105"/>
      <c r="F153" s="105">
        <v>-127937.31</v>
      </c>
      <c r="G153" s="60">
        <v>-322034.24000000011</v>
      </c>
      <c r="H153" s="105"/>
      <c r="I153" s="119"/>
      <c r="J153" s="47"/>
      <c r="K153" s="47"/>
      <c r="L153" s="47"/>
    </row>
    <row r="154" spans="1:12" hidden="1" outlineLevel="1" x14ac:dyDescent="0.2">
      <c r="A154" s="52">
        <v>147</v>
      </c>
      <c r="B154" s="59">
        <v>43251</v>
      </c>
      <c r="C154" s="2"/>
      <c r="D154" s="105">
        <v>-162656.76999999999</v>
      </c>
      <c r="E154" s="105"/>
      <c r="F154" s="105">
        <v>-162656.76999999999</v>
      </c>
      <c r="G154" s="60">
        <v>-484691.01000000013</v>
      </c>
      <c r="H154" s="105"/>
      <c r="I154" s="119"/>
      <c r="J154" s="47"/>
      <c r="K154" s="47"/>
      <c r="L154" s="47"/>
    </row>
    <row r="155" spans="1:12" hidden="1" outlineLevel="1" x14ac:dyDescent="0.2">
      <c r="A155" s="52">
        <v>148</v>
      </c>
      <c r="B155" s="59">
        <v>43281</v>
      </c>
      <c r="C155" s="2"/>
      <c r="D155" s="105">
        <v>-173423.23</v>
      </c>
      <c r="E155" s="105"/>
      <c r="F155" s="105">
        <v>-173423.23</v>
      </c>
      <c r="G155" s="60">
        <v>-658114.24000000011</v>
      </c>
      <c r="H155" s="105"/>
      <c r="I155" s="119"/>
      <c r="J155" s="47"/>
      <c r="K155" s="47"/>
      <c r="L155" s="47"/>
    </row>
    <row r="156" spans="1:12" hidden="1" outlineLevel="1" x14ac:dyDescent="0.2">
      <c r="A156" s="52">
        <v>149</v>
      </c>
      <c r="B156" s="59">
        <v>43312</v>
      </c>
      <c r="C156" s="2"/>
      <c r="D156" s="105">
        <v>-190293.18</v>
      </c>
      <c r="E156" s="105"/>
      <c r="F156" s="105">
        <v>-190293.18</v>
      </c>
      <c r="G156" s="60">
        <v>-848407.42000000016</v>
      </c>
      <c r="H156" s="105"/>
      <c r="I156" s="119"/>
      <c r="J156" s="47"/>
      <c r="K156" s="47"/>
      <c r="L156" s="47"/>
    </row>
    <row r="157" spans="1:12" hidden="1" outlineLevel="1" x14ac:dyDescent="0.2">
      <c r="A157" s="52">
        <v>150</v>
      </c>
      <c r="B157" s="59">
        <v>43343</v>
      </c>
      <c r="C157" s="2"/>
      <c r="D157" s="105">
        <v>-185700.67</v>
      </c>
      <c r="E157" s="105"/>
      <c r="F157" s="105">
        <v>-185700.67</v>
      </c>
      <c r="G157" s="60">
        <v>-1034108.0900000002</v>
      </c>
      <c r="H157" s="105"/>
      <c r="I157" s="119"/>
      <c r="J157" s="47"/>
      <c r="K157" s="47"/>
      <c r="L157" s="47"/>
    </row>
    <row r="158" spans="1:12" hidden="1" outlineLevel="1" x14ac:dyDescent="0.2">
      <c r="A158" s="52">
        <v>151</v>
      </c>
      <c r="B158" s="59">
        <v>43344</v>
      </c>
      <c r="C158" s="2"/>
      <c r="D158" s="105">
        <v>-169584.61</v>
      </c>
      <c r="E158" s="105"/>
      <c r="F158" s="105">
        <v>-169584.61</v>
      </c>
      <c r="G158" s="60">
        <v>-1203692.7000000002</v>
      </c>
      <c r="H158" s="105"/>
      <c r="I158" s="119"/>
      <c r="J158" s="47"/>
      <c r="K158" s="47"/>
      <c r="L158" s="47"/>
    </row>
    <row r="159" spans="1:12" hidden="1" outlineLevel="1" x14ac:dyDescent="0.2">
      <c r="A159" s="52">
        <v>152</v>
      </c>
      <c r="B159" s="59">
        <v>43374</v>
      </c>
      <c r="C159" s="2"/>
      <c r="D159" s="105">
        <v>-243304.19</v>
      </c>
      <c r="E159" s="105"/>
      <c r="F159" s="105">
        <v>-243304.19</v>
      </c>
      <c r="G159" s="60">
        <v>-1446996.8900000001</v>
      </c>
      <c r="H159" s="105"/>
      <c r="I159" s="119"/>
      <c r="J159" s="47"/>
      <c r="K159" s="47"/>
      <c r="L159" s="47"/>
    </row>
    <row r="160" spans="1:12" hidden="1" outlineLevel="1" x14ac:dyDescent="0.2">
      <c r="A160" s="52">
        <v>153</v>
      </c>
      <c r="B160" s="59">
        <v>43405</v>
      </c>
      <c r="C160" s="2"/>
      <c r="D160" s="105">
        <v>-269853.25</v>
      </c>
      <c r="E160" s="105"/>
      <c r="F160" s="105">
        <v>-269853.25</v>
      </c>
      <c r="G160" s="60">
        <v>-1716850.1400000001</v>
      </c>
      <c r="H160" s="105"/>
      <c r="I160" s="119"/>
      <c r="J160" s="47"/>
      <c r="K160" s="47"/>
      <c r="L160" s="47"/>
    </row>
    <row r="161" spans="1:12" hidden="1" outlineLevel="1" x14ac:dyDescent="0.2">
      <c r="A161" s="52">
        <v>154</v>
      </c>
      <c r="B161" s="59">
        <v>43435</v>
      </c>
      <c r="C161" s="2"/>
      <c r="D161" s="105">
        <v>-147226.66</v>
      </c>
      <c r="E161" s="105"/>
      <c r="F161" s="105">
        <v>-147226.66</v>
      </c>
      <c r="G161" s="60">
        <v>-1864076.8</v>
      </c>
      <c r="H161" s="105"/>
      <c r="I161" s="119"/>
      <c r="J161" s="47"/>
      <c r="K161" s="47"/>
      <c r="L161" s="47"/>
    </row>
    <row r="162" spans="1:12" hidden="1" outlineLevel="1" x14ac:dyDescent="0.2">
      <c r="A162" s="52">
        <v>155</v>
      </c>
      <c r="B162" s="59">
        <v>43466</v>
      </c>
      <c r="C162" s="113">
        <v>1</v>
      </c>
      <c r="D162" s="105">
        <v>0</v>
      </c>
      <c r="E162" s="105">
        <v>1864076.8</v>
      </c>
      <c r="F162" s="105">
        <v>1864076.8</v>
      </c>
      <c r="G162" s="60">
        <v>0</v>
      </c>
      <c r="H162" s="105"/>
      <c r="I162" s="119"/>
      <c r="J162" s="47"/>
      <c r="K162" s="47"/>
      <c r="L162" s="47"/>
    </row>
    <row r="163" spans="1:12" hidden="1" outlineLevel="1" x14ac:dyDescent="0.2">
      <c r="A163" s="52">
        <v>156</v>
      </c>
      <c r="B163" s="59">
        <v>43497</v>
      </c>
      <c r="C163" s="2"/>
      <c r="D163" s="105">
        <v>-111838.75</v>
      </c>
      <c r="E163" s="105"/>
      <c r="F163" s="105">
        <v>-111838.75</v>
      </c>
      <c r="G163" s="60">
        <v>-111838.75</v>
      </c>
      <c r="H163" s="105"/>
      <c r="I163" s="119"/>
      <c r="J163" s="47"/>
      <c r="K163" s="47"/>
      <c r="L163" s="47"/>
    </row>
    <row r="164" spans="1:12" hidden="1" outlineLevel="1" x14ac:dyDescent="0.2">
      <c r="A164" s="52">
        <v>157</v>
      </c>
      <c r="B164" s="59">
        <v>43525</v>
      </c>
      <c r="D164" s="105">
        <v>-238085.76000000001</v>
      </c>
      <c r="E164" s="46"/>
      <c r="F164" s="105">
        <v>-238085.76000000001</v>
      </c>
      <c r="G164" s="60">
        <v>-349924.51</v>
      </c>
      <c r="H164" s="105"/>
      <c r="I164" s="119"/>
      <c r="J164" s="47"/>
      <c r="K164" s="47"/>
      <c r="L164" s="47"/>
    </row>
    <row r="165" spans="1:12" hidden="1" outlineLevel="1" x14ac:dyDescent="0.2">
      <c r="A165" s="52">
        <v>158</v>
      </c>
      <c r="B165" s="59">
        <v>43556</v>
      </c>
      <c r="C165" s="2"/>
      <c r="D165" s="105">
        <v>-171982.36</v>
      </c>
      <c r="E165" s="105"/>
      <c r="F165" s="105">
        <v>-171982.36</v>
      </c>
      <c r="G165" s="60">
        <v>-521906.87</v>
      </c>
      <c r="H165" s="105"/>
      <c r="I165" s="119"/>
      <c r="J165" s="47"/>
      <c r="K165" s="47"/>
      <c r="L165" s="47"/>
    </row>
    <row r="166" spans="1:12" hidden="1" outlineLevel="1" x14ac:dyDescent="0.2">
      <c r="A166" s="52">
        <v>159</v>
      </c>
      <c r="B166" s="59">
        <v>43586</v>
      </c>
      <c r="C166" s="2"/>
      <c r="D166" s="105">
        <v>-186244.52</v>
      </c>
      <c r="E166" s="105"/>
      <c r="F166" s="105">
        <v>-186244.52</v>
      </c>
      <c r="G166" s="60">
        <v>-708151.39</v>
      </c>
      <c r="H166" s="105"/>
      <c r="I166" s="119"/>
      <c r="J166" s="47"/>
      <c r="K166" s="47"/>
      <c r="L166" s="47"/>
    </row>
    <row r="167" spans="1:12" hidden="1" outlineLevel="1" x14ac:dyDescent="0.2">
      <c r="A167" s="52">
        <v>160</v>
      </c>
      <c r="B167" s="59">
        <v>43617</v>
      </c>
      <c r="C167" s="2"/>
      <c r="D167" s="105">
        <v>-161919.73000000001</v>
      </c>
      <c r="E167" s="105"/>
      <c r="F167" s="105">
        <v>-161919.73000000001</v>
      </c>
      <c r="G167" s="60">
        <v>-870071.12</v>
      </c>
      <c r="H167" s="105"/>
      <c r="I167" s="119"/>
      <c r="J167" s="47"/>
      <c r="K167" s="47"/>
      <c r="L167" s="47"/>
    </row>
    <row r="168" spans="1:12" hidden="1" outlineLevel="1" x14ac:dyDescent="0.2">
      <c r="A168" s="52">
        <v>161</v>
      </c>
      <c r="B168" s="59">
        <v>43647</v>
      </c>
      <c r="C168" s="2"/>
      <c r="D168" s="105">
        <v>-153500.01</v>
      </c>
      <c r="E168" s="105"/>
      <c r="F168" s="105">
        <v>-153500.01</v>
      </c>
      <c r="G168" s="60">
        <v>-1023571.13</v>
      </c>
      <c r="H168" s="105"/>
      <c r="I168" s="119"/>
      <c r="J168" s="47"/>
      <c r="K168" s="47"/>
      <c r="L168" s="47"/>
    </row>
    <row r="169" spans="1:12" hidden="1" outlineLevel="1" x14ac:dyDescent="0.2">
      <c r="A169" s="52">
        <v>162</v>
      </c>
      <c r="B169" s="59">
        <v>43678</v>
      </c>
      <c r="C169" s="2"/>
      <c r="D169" s="105">
        <v>-141134.82</v>
      </c>
      <c r="E169" s="105"/>
      <c r="F169" s="105">
        <v>-141134.82</v>
      </c>
      <c r="G169" s="60">
        <v>-1164705.95</v>
      </c>
      <c r="H169" s="105"/>
      <c r="I169" s="119"/>
      <c r="J169" s="47"/>
      <c r="K169" s="47"/>
      <c r="L169" s="47"/>
    </row>
    <row r="170" spans="1:12" hidden="1" outlineLevel="1" x14ac:dyDescent="0.2">
      <c r="A170" s="52">
        <v>163</v>
      </c>
      <c r="B170" s="59">
        <v>43709</v>
      </c>
      <c r="C170" s="2"/>
      <c r="D170" s="105">
        <v>-138441.60000000001</v>
      </c>
      <c r="E170" s="105"/>
      <c r="F170" s="105">
        <v>-138441.60000000001</v>
      </c>
      <c r="G170" s="60">
        <v>-1303147.55</v>
      </c>
      <c r="H170" s="105"/>
      <c r="I170" s="119"/>
      <c r="J170" s="47"/>
      <c r="K170" s="47"/>
      <c r="L170" s="47"/>
    </row>
    <row r="171" spans="1:12" hidden="1" outlineLevel="1" x14ac:dyDescent="0.2">
      <c r="A171" s="52">
        <v>164</v>
      </c>
      <c r="B171" s="59">
        <v>43739</v>
      </c>
      <c r="C171" s="2"/>
      <c r="D171" s="105">
        <v>-148918.88</v>
      </c>
      <c r="E171" s="105"/>
      <c r="F171" s="105">
        <v>-148918.88</v>
      </c>
      <c r="G171" s="60">
        <v>-1452066.4300000002</v>
      </c>
      <c r="H171" s="105"/>
      <c r="I171" s="119"/>
      <c r="J171" s="47"/>
      <c r="K171" s="47"/>
      <c r="L171" s="47"/>
    </row>
    <row r="172" spans="1:12" collapsed="1" x14ac:dyDescent="0.2">
      <c r="A172" s="52">
        <v>165</v>
      </c>
      <c r="B172" s="59">
        <v>43770</v>
      </c>
      <c r="C172" s="2"/>
      <c r="D172" s="105">
        <v>-95213.93</v>
      </c>
      <c r="E172" s="105"/>
      <c r="F172" s="105">
        <v>-95213.93</v>
      </c>
      <c r="G172" s="60">
        <v>-1547280.36</v>
      </c>
      <c r="H172" s="105"/>
      <c r="I172" s="119"/>
      <c r="J172" s="47"/>
      <c r="K172" s="47"/>
      <c r="L172" s="47"/>
    </row>
    <row r="173" spans="1:12" x14ac:dyDescent="0.2">
      <c r="A173" s="52">
        <v>166</v>
      </c>
      <c r="B173" s="59">
        <v>43800</v>
      </c>
      <c r="C173" s="2"/>
      <c r="D173" s="105">
        <v>-96038.92</v>
      </c>
      <c r="E173" s="105"/>
      <c r="F173" s="105">
        <v>-96038.92</v>
      </c>
      <c r="G173" s="60">
        <v>-1643319.28</v>
      </c>
      <c r="H173" s="105"/>
      <c r="I173" s="119"/>
      <c r="J173" s="47"/>
      <c r="K173" s="47"/>
      <c r="L173" s="47"/>
    </row>
    <row r="174" spans="1:12" x14ac:dyDescent="0.2">
      <c r="A174" s="52">
        <v>167</v>
      </c>
      <c r="B174" s="59">
        <v>43831</v>
      </c>
      <c r="C174" s="415" t="s">
        <v>326</v>
      </c>
      <c r="D174" s="105">
        <v>-2939.66</v>
      </c>
      <c r="E174" s="105">
        <v>1643319.28</v>
      </c>
      <c r="F174" s="105">
        <v>1640379.62</v>
      </c>
      <c r="G174" s="60">
        <v>-2939.6599999999162</v>
      </c>
      <c r="H174" s="105"/>
      <c r="I174" s="119"/>
      <c r="J174" s="47"/>
      <c r="K174" s="47"/>
      <c r="L174" s="47"/>
    </row>
    <row r="175" spans="1:12" x14ac:dyDescent="0.2">
      <c r="A175" s="52">
        <v>168</v>
      </c>
      <c r="B175" s="59">
        <v>43862</v>
      </c>
      <c r="C175" s="2"/>
      <c r="D175" s="105">
        <v>-37975.93</v>
      </c>
      <c r="E175" s="105"/>
      <c r="F175" s="105">
        <v>-37975.93</v>
      </c>
      <c r="G175" s="60">
        <v>-40915.589999999916</v>
      </c>
      <c r="H175" s="105"/>
      <c r="I175" s="119"/>
      <c r="J175" s="47"/>
      <c r="K175" s="47"/>
      <c r="L175" s="47"/>
    </row>
    <row r="176" spans="1:12" x14ac:dyDescent="0.2">
      <c r="A176" s="52">
        <v>169</v>
      </c>
      <c r="B176" s="59">
        <v>43891</v>
      </c>
      <c r="C176" s="2"/>
      <c r="D176" s="105">
        <v>-69841.070000000007</v>
      </c>
      <c r="E176" s="105"/>
      <c r="F176" s="105">
        <v>-69841.070000000007</v>
      </c>
      <c r="G176" s="60">
        <v>-110756.65999999992</v>
      </c>
      <c r="H176" s="105"/>
      <c r="I176" s="119"/>
      <c r="J176" s="47"/>
      <c r="K176" s="47"/>
      <c r="L176" s="47"/>
    </row>
    <row r="177" spans="1:12" x14ac:dyDescent="0.2">
      <c r="A177" s="52">
        <v>170</v>
      </c>
      <c r="B177" s="59">
        <v>43922</v>
      </c>
      <c r="C177" s="2"/>
      <c r="D177" s="105">
        <v>-123285.38</v>
      </c>
      <c r="E177" s="105"/>
      <c r="F177" s="105">
        <v>-123285.38</v>
      </c>
      <c r="G177" s="60">
        <v>-234042.03999999992</v>
      </c>
      <c r="H177" s="105"/>
      <c r="I177" s="119"/>
      <c r="J177" s="47"/>
      <c r="K177" s="47"/>
      <c r="L177" s="47"/>
    </row>
    <row r="178" spans="1:12" x14ac:dyDescent="0.2">
      <c r="A178" s="52">
        <v>171</v>
      </c>
      <c r="B178" s="59">
        <v>43952</v>
      </c>
      <c r="C178" s="2"/>
      <c r="D178" s="105">
        <v>-125564.47</v>
      </c>
      <c r="E178" s="105"/>
      <c r="F178" s="105">
        <v>-125564.47</v>
      </c>
      <c r="G178" s="60">
        <v>-359606.50999999989</v>
      </c>
      <c r="H178" s="105"/>
      <c r="I178" s="119"/>
      <c r="J178" s="47"/>
      <c r="K178" s="47"/>
      <c r="L178" s="47"/>
    </row>
    <row r="179" spans="1:12" x14ac:dyDescent="0.2">
      <c r="A179" s="52">
        <v>172</v>
      </c>
      <c r="B179" s="59">
        <v>43983</v>
      </c>
      <c r="C179" s="2"/>
      <c r="D179" s="105">
        <v>-123243.84</v>
      </c>
      <c r="E179" s="105"/>
      <c r="F179" s="105">
        <v>-123243.84</v>
      </c>
      <c r="G179" s="60">
        <v>-482850.34999999986</v>
      </c>
      <c r="H179" s="105"/>
      <c r="I179" s="119"/>
      <c r="J179" s="47"/>
      <c r="K179" s="47"/>
      <c r="L179" s="47"/>
    </row>
    <row r="180" spans="1:12" x14ac:dyDescent="0.2">
      <c r="A180" s="52">
        <v>173</v>
      </c>
      <c r="B180" s="59">
        <v>44013</v>
      </c>
      <c r="C180" s="2"/>
      <c r="D180" s="105">
        <v>-126704.18</v>
      </c>
      <c r="E180" s="105"/>
      <c r="F180" s="105">
        <v>-126704.18</v>
      </c>
      <c r="G180" s="60">
        <v>-609554.5299999998</v>
      </c>
      <c r="H180" s="105"/>
      <c r="I180" s="119"/>
      <c r="J180" s="47"/>
      <c r="K180" s="47"/>
      <c r="L180" s="47"/>
    </row>
    <row r="181" spans="1:12" x14ac:dyDescent="0.2">
      <c r="A181" s="52">
        <v>174</v>
      </c>
      <c r="B181" s="59">
        <v>44044</v>
      </c>
      <c r="C181" s="2"/>
      <c r="D181" s="105">
        <v>-128593.8</v>
      </c>
      <c r="E181" s="105"/>
      <c r="F181" s="105">
        <v>-128593.8</v>
      </c>
      <c r="G181" s="60">
        <v>-738148.32999999984</v>
      </c>
      <c r="H181" s="105"/>
      <c r="I181" s="119"/>
      <c r="J181" s="47"/>
      <c r="K181" s="47"/>
      <c r="L181" s="47"/>
    </row>
    <row r="182" spans="1:12" x14ac:dyDescent="0.2">
      <c r="A182" s="52">
        <v>175</v>
      </c>
      <c r="B182" s="59">
        <v>44075</v>
      </c>
      <c r="C182" s="2"/>
      <c r="D182" s="105"/>
      <c r="E182" s="105"/>
      <c r="F182" s="105">
        <v>0</v>
      </c>
      <c r="G182" s="60">
        <v>-738148.32999999984</v>
      </c>
      <c r="H182" s="105"/>
      <c r="I182" s="119"/>
      <c r="J182" s="47"/>
      <c r="K182" s="47"/>
      <c r="L182" s="47"/>
    </row>
    <row r="183" spans="1:12" x14ac:dyDescent="0.2">
      <c r="A183" s="52">
        <v>176</v>
      </c>
      <c r="B183" s="59">
        <v>44105</v>
      </c>
      <c r="C183" s="2"/>
      <c r="D183" s="105"/>
      <c r="E183" s="105"/>
      <c r="F183" s="105">
        <v>0</v>
      </c>
      <c r="G183" s="60">
        <v>-738148.32999999984</v>
      </c>
      <c r="H183" s="105"/>
      <c r="I183" s="119"/>
      <c r="J183" s="47"/>
      <c r="K183" s="47"/>
      <c r="L183" s="47"/>
    </row>
    <row r="184" spans="1:12" x14ac:dyDescent="0.2">
      <c r="A184" s="52">
        <v>177</v>
      </c>
      <c r="B184" s="59"/>
      <c r="C184" s="2"/>
      <c r="D184" s="105"/>
      <c r="E184" s="105"/>
      <c r="F184" s="105"/>
      <c r="G184" s="105"/>
      <c r="H184" s="105"/>
      <c r="I184" s="119"/>
      <c r="J184" s="47"/>
      <c r="K184" s="47"/>
      <c r="L184" s="47"/>
    </row>
    <row r="185" spans="1:12" x14ac:dyDescent="0.2">
      <c r="A185" s="52">
        <v>178</v>
      </c>
      <c r="B185" s="78" t="s">
        <v>139</v>
      </c>
      <c r="C185" s="2"/>
      <c r="D185" s="105"/>
      <c r="E185" s="105"/>
      <c r="F185" s="105"/>
      <c r="G185" s="105"/>
      <c r="H185" s="105"/>
      <c r="I185" s="119"/>
      <c r="J185" s="47"/>
      <c r="K185" s="47"/>
      <c r="L185" s="47"/>
    </row>
    <row r="186" spans="1:12" x14ac:dyDescent="0.2">
      <c r="A186" s="52">
        <v>179</v>
      </c>
      <c r="B186" s="79"/>
      <c r="C186" s="1"/>
      <c r="D186" s="101"/>
      <c r="E186" s="101"/>
      <c r="F186" s="101"/>
      <c r="G186" s="101"/>
      <c r="H186" s="101"/>
      <c r="I186" s="3"/>
      <c r="J186" s="47"/>
      <c r="K186" s="47"/>
      <c r="L186" s="47"/>
    </row>
    <row r="187" spans="1:12" x14ac:dyDescent="0.2">
      <c r="A187" s="52">
        <v>180</v>
      </c>
      <c r="B187" s="80" t="s">
        <v>114</v>
      </c>
      <c r="C187" s="1"/>
      <c r="D187" s="101"/>
      <c r="E187" s="101"/>
      <c r="F187" s="101"/>
      <c r="G187" s="101"/>
      <c r="H187" s="101"/>
      <c r="I187" s="3"/>
      <c r="J187" s="47"/>
      <c r="K187" s="47"/>
      <c r="L187" s="47"/>
    </row>
    <row r="188" spans="1:12" x14ac:dyDescent="0.2">
      <c r="A188" s="52">
        <v>181</v>
      </c>
      <c r="B188" s="1" t="s">
        <v>161</v>
      </c>
      <c r="C188" s="1"/>
      <c r="D188" s="101"/>
      <c r="E188" s="101"/>
      <c r="F188" s="101"/>
      <c r="G188" s="101"/>
      <c r="H188" s="101"/>
      <c r="I188" s="3"/>
      <c r="J188" s="47"/>
      <c r="K188" s="47"/>
      <c r="L188" s="47"/>
    </row>
    <row r="189" spans="1:12" x14ac:dyDescent="0.2">
      <c r="A189" s="52">
        <v>182</v>
      </c>
      <c r="C189" s="1"/>
      <c r="D189" s="101"/>
      <c r="E189" s="101"/>
      <c r="F189" s="101"/>
      <c r="G189" s="101"/>
      <c r="H189" s="101"/>
      <c r="I189" s="3"/>
      <c r="J189" s="47"/>
      <c r="K189" s="47"/>
      <c r="L189" s="47"/>
    </row>
    <row r="190" spans="1:12" x14ac:dyDescent="0.2">
      <c r="A190" s="52"/>
      <c r="C190" s="1"/>
      <c r="D190" s="101"/>
      <c r="E190" s="101"/>
      <c r="F190" s="101"/>
      <c r="G190" s="101"/>
      <c r="H190" s="101"/>
      <c r="I190" s="101"/>
      <c r="J190" s="47"/>
      <c r="K190" s="47"/>
      <c r="L190" s="47"/>
    </row>
    <row r="191" spans="1:12" x14ac:dyDescent="0.2">
      <c r="A191" s="52"/>
      <c r="H191" s="47"/>
      <c r="I191" s="47"/>
      <c r="J191" s="47"/>
      <c r="K191" s="47"/>
      <c r="L191" s="47"/>
    </row>
    <row r="192" spans="1:12" x14ac:dyDescent="0.2">
      <c r="A192" s="52"/>
      <c r="H192" s="47"/>
      <c r="I192" s="47"/>
      <c r="J192" s="47"/>
      <c r="K192" s="47"/>
      <c r="L192" s="47"/>
    </row>
    <row r="193" spans="1:2" x14ac:dyDescent="0.2">
      <c r="A193" s="52"/>
    </row>
    <row r="194" spans="1:2" x14ac:dyDescent="0.2">
      <c r="A194" s="52"/>
    </row>
    <row r="195" spans="1:2" x14ac:dyDescent="0.2">
      <c r="A195" s="52"/>
      <c r="B195" s="79"/>
    </row>
    <row r="196" spans="1:2" x14ac:dyDescent="0.2">
      <c r="A196" s="52"/>
    </row>
  </sheetData>
  <pageMargins left="0.7" right="0.7" top="0.75" bottom="0.75" header="0.3" footer="0.3"/>
  <pageSetup scale="50" fitToHeight="0" orientation="portrait" horizontalDpi="300" verticalDpi="300" r:id="rId1"/>
  <headerFooter>
    <oddHeader xml:space="preserve">&amp;RNWN WUTC Advice 20-9
Exhibit A - Supporting Materials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2020-09-15T07:00:00+00:00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200799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AFD30C74D14994486E55844E984DECF" ma:contentTypeVersion="44" ma:contentTypeDescription="" ma:contentTypeScope="" ma:versionID="4d925ac73bf8abf235e29a5193c943f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BCD4B8-31A7-4F65-8E75-4B39EFB182D0}"/>
</file>

<file path=customXml/itemProps2.xml><?xml version="1.0" encoding="utf-8"?>
<ds:datastoreItem xmlns:ds="http://schemas.openxmlformats.org/officeDocument/2006/customXml" ds:itemID="{804461EB-0909-4DC1-AB5F-BE5E76AFB392}"/>
</file>

<file path=customXml/itemProps3.xml><?xml version="1.0" encoding="utf-8"?>
<ds:datastoreItem xmlns:ds="http://schemas.openxmlformats.org/officeDocument/2006/customXml" ds:itemID="{068BCA99-AEC9-4C48-BC6A-1C4006948EBF}"/>
</file>

<file path=customXml/itemProps4.xml><?xml version="1.0" encoding="utf-8"?>
<ds:datastoreItem xmlns:ds="http://schemas.openxmlformats.org/officeDocument/2006/customXml" ds:itemID="{037A7B75-C3E0-42B5-81E1-4BE425E9AB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Temp. Increments</vt:lpstr>
      <vt:lpstr>Calc of Increments</vt:lpstr>
      <vt:lpstr>Effcts of Avg. Bill</vt:lpstr>
      <vt:lpstr>Summary of Def. Accts. </vt:lpstr>
      <vt:lpstr>191420</vt:lpstr>
      <vt:lpstr>191421</vt:lpstr>
      <vt:lpstr>191430</vt:lpstr>
      <vt:lpstr>191431</vt:lpstr>
      <vt:lpstr>254302</vt:lpstr>
      <vt:lpstr>Total Comm. Cost</vt:lpstr>
      <vt:lpstr>WACOG Calc.</vt:lpstr>
      <vt:lpstr>Demand Charges</vt:lpstr>
      <vt:lpstr>Deriviation of Demand</vt:lpstr>
      <vt:lpstr>Calc. of Winter WACOG</vt:lpstr>
      <vt:lpstr>Effects on Revenue</vt:lpstr>
      <vt:lpstr>'191431'!Print_Area</vt:lpstr>
      <vt:lpstr>'Effects on Revenue'!Print_Area</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Walker, Kyle T.</cp:lastModifiedBy>
  <cp:lastPrinted>2020-09-15T00:15:30Z</cp:lastPrinted>
  <dcterms:created xsi:type="dcterms:W3CDTF">2019-09-11T21:16:28Z</dcterms:created>
  <dcterms:modified xsi:type="dcterms:W3CDTF">2020-09-15T00:34:40Z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0x0101006E56B4D1795A2E4DB2F0B01679ED314A009AFD30C74D14994486E55844E984DECF</vt:lpwstr>
  </property>
  <property fmtid="{D5CDD505-2E9C-101B-9397-08002B2CF9AE}" pid="3" name="_docset_NoMedatataSyncRequired">
    <vt:lpwstr>False</vt:lpwstr>
  </property>
  <property fmtid="{D5CDD505-2E9C-101B-9397-08002B2CF9AE}" pid="4" name="IsEFSEC">
    <vt:bool>false</vt:bool>
  </property>
</Properties>
</file>