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pt\Rates\WA Line Ext Data Reporting\Tariff-Allowance Updates\W18-08-01, August 1, 2018\"/>
    </mc:Choice>
  </mc:AlternateContent>
  <bookViews>
    <workbookView xWindow="0" yWindow="0" windowWidth="17970" windowHeight="5955" xr2:uid="{00000000-000D-0000-FFFF-FFFF00000000}"/>
  </bookViews>
  <sheets>
    <sheet name="UG-170929 Based Allowances" sheetId="2" r:id="rId1"/>
  </sheets>
  <definedNames>
    <definedName name="_xlnm.Print_Area" localSheetId="0">'UG-170929 Based Allowances'!$A$1:$P$16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2" l="1"/>
  <c r="N8" i="2"/>
  <c r="N4" i="2"/>
  <c r="N10" i="2" l="1"/>
  <c r="P10" i="2" s="1"/>
  <c r="N5" i="2" l="1"/>
  <c r="N6" i="2" s="1"/>
  <c r="P6" i="2" s="1"/>
</calcChain>
</file>

<file path=xl/sharedStrings.xml><?xml version="1.0" encoding="utf-8"?>
<sst xmlns="http://schemas.openxmlformats.org/spreadsheetml/2006/main" count="23" uniqueCount="22">
  <si>
    <t>Schedule 503</t>
  </si>
  <si>
    <t>Schedule 504</t>
  </si>
  <si>
    <t>Monthly Revenue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</si>
  <si>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</si>
  <si>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</si>
  <si>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</si>
  <si>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</si>
  <si>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</si>
  <si>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</si>
  <si>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</si>
  <si>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</si>
  <si>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</si>
  <si>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</si>
  <si>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</si>
  <si>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</si>
  <si>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Decoupling Baseline</t>
  </si>
  <si>
    <t>AROR</t>
  </si>
  <si>
    <t>503 Allowance</t>
  </si>
  <si>
    <t>504 Allowance</t>
  </si>
  <si>
    <t>503 Basic Service Charge</t>
  </si>
  <si>
    <t>504 Basic Service Charge</t>
  </si>
  <si>
    <t>Data from UG-170929, CNG Decoupling Baseline WP, 7.25.18.xlsx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</si>
</sst>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20" fillId="0" borderId="0">
      <alignment vertical="top"/>
    </xf>
    <xf numFmtId="0" fontId="18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" fillId="0" borderId="0"/>
    <xf numFmtId="0" fontId="1" fillId="0" borderId="0"/>
    <xf numFmtId="0" fontId="19" fillId="0" borderId="0"/>
  </cellStyleXfs>
  <cellXfs count="18">
    <xf numFmtId="0" fontId="0" fillId="0" borderId="0" xfId="0"/>
    <xf numFmtId="0" fontId="0" fillId="0" borderId="0" xfId="0" applyBorder="1"/>
    <xf numFmtId="44" fontId="0" fillId="0" borderId="0" xfId="2" applyFont="1"/>
    <xf numFmtId="0" fontId="0" fillId="0" borderId="0" xfId="0" applyNumberFormat="1"/>
    <xf numFmtId="0" fontId="0" fillId="0" borderId="0" xfId="0"/>
    <xf numFmtId="0" fontId="0" fillId="0" borderId="0" xfId="0" applyFill="1" applyBorder="1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/>
    <xf numFmtId="43" fontId="0" fillId="0" borderId="0" xfId="0" applyNumberFormat="1" applyFill="1"/>
    <xf numFmtId="164" fontId="0" fillId="0" borderId="0" xfId="1" applyNumberFormat="1" applyFont="1" applyAlignment="1">
      <alignment horizontal="center"/>
    </xf>
    <xf numFmtId="0" fontId="15" fillId="0" borderId="0" xfId="0" applyFont="1" applyBorder="1"/>
    <xf numFmtId="44" fontId="0" fillId="0" borderId="10" xfId="2" applyFont="1" applyFill="1" applyBorder="1"/>
    <xf numFmtId="0" fontId="15" fillId="0" borderId="0" xfId="0" applyFont="1" applyFill="1"/>
    <xf numFmtId="44" fontId="0" fillId="0" borderId="0" xfId="2" applyFont="1" applyFill="1"/>
    <xf numFmtId="44" fontId="15" fillId="0" borderId="0" xfId="0" applyNumberFormat="1" applyFont="1" applyFill="1"/>
    <xf numFmtId="43" fontId="0" fillId="0" borderId="10" xfId="0" applyNumberFormat="1" applyFill="1" applyBorder="1"/>
    <xf numFmtId="44" fontId="15" fillId="0" borderId="0" xfId="2" applyFont="1" applyFill="1"/>
  </cellXfs>
  <cellStyles count="49">
    <cellStyle name="20% - Accent1" xfId="20" builtinId="30" customBuiltin="1"/>
    <cellStyle name="20% - Accent2" xfId="23" builtinId="34" customBuiltin="1"/>
    <cellStyle name="20% - Accent3" xfId="26" builtinId="38" customBuiltin="1"/>
    <cellStyle name="20% - Accent4" xfId="29" builtinId="42" customBuiltin="1"/>
    <cellStyle name="20% - Accent5" xfId="32" builtinId="46" customBuiltin="1"/>
    <cellStyle name="20% - Accent6" xfId="35" builtinId="50" customBuiltin="1"/>
    <cellStyle name="40% - Accent1" xfId="21" builtinId="31" customBuiltin="1"/>
    <cellStyle name="40% - Accent2" xfId="24" builtinId="35" customBuiltin="1"/>
    <cellStyle name="40% - Accent3" xfId="27" builtinId="39" customBuiltin="1"/>
    <cellStyle name="40% - Accent4" xfId="30" builtinId="43" customBuiltin="1"/>
    <cellStyle name="40% - Accent5" xfId="33" builtinId="47" customBuiltin="1"/>
    <cellStyle name="40% - Accent6" xfId="36" builtinId="51" customBuiltin="1"/>
    <cellStyle name="60% - Accent1 2" xfId="40" xr:uid="{00000000-0005-0000-0000-00000C000000}"/>
    <cellStyle name="60% - Accent2 2" xfId="41" xr:uid="{00000000-0005-0000-0000-00000D000000}"/>
    <cellStyle name="60% - Accent3 2" xfId="42" xr:uid="{00000000-0005-0000-0000-00000E000000}"/>
    <cellStyle name="60% - Accent4 2" xfId="43" xr:uid="{00000000-0005-0000-0000-00000F000000}"/>
    <cellStyle name="60% - Accent5 2" xfId="44" xr:uid="{00000000-0005-0000-0000-000010000000}"/>
    <cellStyle name="60% - Accent6 2" xfId="45" xr:uid="{00000000-0005-0000-0000-000011000000}"/>
    <cellStyle name="Accent1" xfId="19" builtinId="29" customBuiltin="1"/>
    <cellStyle name="Accent2" xfId="22" builtinId="33" customBuiltin="1"/>
    <cellStyle name="Accent3" xfId="25" builtinId="37" customBuiltin="1"/>
    <cellStyle name="Accent4" xfId="28" builtinId="41" customBuiltin="1"/>
    <cellStyle name="Accent5" xfId="31" builtinId="45" customBuiltin="1"/>
    <cellStyle name="Accent6" xfId="34" builtinId="49" customBuiltin="1"/>
    <cellStyle name="Bad" xfId="9" builtinId="27" customBuiltin="1"/>
    <cellStyle name="Calculation" xfId="12" builtinId="22" customBuiltin="1"/>
    <cellStyle name="Check Cell" xfId="14" builtinId="23" customBuiltin="1"/>
    <cellStyle name="Comma" xfId="1" builtinId="3"/>
    <cellStyle name="Currency" xfId="2" builtinId="4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0" builtinId="20" customBuiltin="1"/>
    <cellStyle name="Linked Cell" xfId="13" builtinId="24" customBuiltin="1"/>
    <cellStyle name="Neutral 2" xfId="39" xr:uid="{00000000-0005-0000-0000-000025000000}"/>
    <cellStyle name="Normal" xfId="0" builtinId="0"/>
    <cellStyle name="Normal 13" xfId="37" xr:uid="{00000000-0005-0000-0000-000027000000}"/>
    <cellStyle name="Normal 154" xfId="48" xr:uid="{00000000-0005-0000-0000-000028000000}"/>
    <cellStyle name="Normal 2 3 3" xfId="38" xr:uid="{00000000-0005-0000-0000-000029000000}"/>
    <cellStyle name="Normal 4" xfId="46" xr:uid="{00000000-0005-0000-0000-00002A000000}"/>
    <cellStyle name="Normal 5" xfId="47" xr:uid="{00000000-0005-0000-0000-00002B000000}"/>
    <cellStyle name="Note" xfId="16" builtinId="10" customBuiltin="1"/>
    <cellStyle name="Output" xfId="11" builtinId="21" customBuiltin="1"/>
    <cellStyle name="Title" xfId="3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4"/>
  <sheetViews>
    <sheetView tabSelected="1" view="pageBreakPreview" zoomScale="60" zoomScaleNormal="100" workbookViewId="0">
      <selection activeCell="B1" sqref="B1:B1048576"/>
    </sheetView>
  </sheetViews>
  <sheetFormatPr defaultRowHeight="15" x14ac:dyDescent="0.25"/>
  <cols>
    <col min="1" max="1" width="22.85546875" customWidth="1"/>
    <col min="2" max="7" width="13.28515625" bestFit="1" customWidth="1"/>
    <col min="8" max="10" width="11.5703125" bestFit="1" customWidth="1"/>
    <col min="11" max="12" width="13.28515625" bestFit="1" customWidth="1"/>
    <col min="13" max="13" width="15.140625" bestFit="1" customWidth="1"/>
    <col min="14" max="14" width="14.28515625" bestFit="1" customWidth="1"/>
    <col min="15" max="15" width="19.140625" bestFit="1" customWidth="1"/>
    <col min="16" max="16" width="23.42578125" customWidth="1"/>
  </cols>
  <sheetData>
    <row r="1" spans="1:16" s="4" customFormat="1" x14ac:dyDescent="0.25"/>
    <row r="2" spans="1:16" x14ac:dyDescent="0.25">
      <c r="A2" s="5"/>
      <c r="B2" s="7" t="s">
        <v>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6"/>
      <c r="P2" s="2"/>
    </row>
    <row r="3" spans="1:16" x14ac:dyDescent="0.25">
      <c r="A3" s="5" t="s">
        <v>15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</row>
    <row r="4" spans="1:16" s="4" customFormat="1" x14ac:dyDescent="0.25">
      <c r="A4" s="5" t="s">
        <v>19</v>
      </c>
      <c r="B4" s="8">
        <v>5</v>
      </c>
      <c r="C4" s="8">
        <v>5</v>
      </c>
      <c r="D4" s="8">
        <v>5</v>
      </c>
      <c r="E4" s="8">
        <v>5</v>
      </c>
      <c r="F4" s="8">
        <v>5</v>
      </c>
      <c r="G4" s="8">
        <v>5</v>
      </c>
      <c r="H4" s="8">
        <v>5</v>
      </c>
      <c r="I4" s="8">
        <v>5</v>
      </c>
      <c r="J4" s="8">
        <v>5</v>
      </c>
      <c r="K4" s="8">
        <v>5</v>
      </c>
      <c r="L4" s="8">
        <v>5</v>
      </c>
      <c r="M4" s="8">
        <v>5</v>
      </c>
      <c r="N4" s="8">
        <f>SUM(B4:M4)</f>
        <v>60</v>
      </c>
      <c r="O4" s="8"/>
      <c r="P4" s="8"/>
    </row>
    <row r="5" spans="1:16" x14ac:dyDescent="0.25">
      <c r="A5" s="5" t="s">
        <v>0</v>
      </c>
      <c r="B5" s="9">
        <v>34.121854987224175</v>
      </c>
      <c r="C5" s="9">
        <v>27.746658552771272</v>
      </c>
      <c r="D5" s="9">
        <v>24.328847285401881</v>
      </c>
      <c r="E5" s="9">
        <v>17.9011089368217</v>
      </c>
      <c r="F5" s="9">
        <v>9.1216669155995724</v>
      </c>
      <c r="G5" s="9">
        <v>6.241847314946285</v>
      </c>
      <c r="H5" s="9">
        <v>4.6838933422337758</v>
      </c>
      <c r="I5" s="9">
        <v>3.9875832728009448</v>
      </c>
      <c r="J5" s="9">
        <v>4.4868788564006508</v>
      </c>
      <c r="K5" s="9">
        <v>8.6727060723399543</v>
      </c>
      <c r="L5" s="9">
        <v>18.261755359500395</v>
      </c>
      <c r="M5" s="9">
        <v>19.634871633556724</v>
      </c>
      <c r="N5" s="12">
        <f>SUM(B5:M5)</f>
        <v>179.18967252959732</v>
      </c>
      <c r="O5" s="8" t="s">
        <v>16</v>
      </c>
      <c r="P5" s="13" t="s">
        <v>17</v>
      </c>
    </row>
    <row r="6" spans="1:16" s="4" customFormat="1" x14ac:dyDescent="0.25">
      <c r="A6" s="5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4">
        <f>SUM(N4:N5)</f>
        <v>239.18967252959732</v>
      </c>
      <c r="O6" s="8">
        <v>7.3099999999999998E-2</v>
      </c>
      <c r="P6" s="15">
        <f>N6/O6</f>
        <v>3272.0885434965435</v>
      </c>
    </row>
    <row r="7" spans="1:16" s="4" customFormat="1" x14ac:dyDescent="0.25">
      <c r="A7" s="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4"/>
      <c r="O7" s="8"/>
      <c r="P7" s="8"/>
    </row>
    <row r="8" spans="1:16" s="4" customFormat="1" x14ac:dyDescent="0.25">
      <c r="A8" s="5" t="s">
        <v>20</v>
      </c>
      <c r="B8" s="9">
        <v>13</v>
      </c>
      <c r="C8" s="9">
        <v>13</v>
      </c>
      <c r="D8" s="9">
        <v>13</v>
      </c>
      <c r="E8" s="9">
        <v>13</v>
      </c>
      <c r="F8" s="9">
        <v>13</v>
      </c>
      <c r="G8" s="9">
        <v>13</v>
      </c>
      <c r="H8" s="9">
        <v>13</v>
      </c>
      <c r="I8" s="9">
        <v>13</v>
      </c>
      <c r="J8" s="9">
        <v>13</v>
      </c>
      <c r="K8" s="9">
        <v>13</v>
      </c>
      <c r="L8" s="9">
        <v>13</v>
      </c>
      <c r="M8" s="9">
        <v>13</v>
      </c>
      <c r="N8" s="9">
        <f>SUM(B8:M8)</f>
        <v>156</v>
      </c>
      <c r="O8" s="8"/>
      <c r="P8" s="8"/>
    </row>
    <row r="9" spans="1:16" x14ac:dyDescent="0.25">
      <c r="A9" s="8" t="s">
        <v>1</v>
      </c>
      <c r="B9" s="9">
        <v>140.20924075718492</v>
      </c>
      <c r="C9" s="9">
        <v>115.36364680248188</v>
      </c>
      <c r="D9" s="9">
        <v>96.436097982903945</v>
      </c>
      <c r="E9" s="9">
        <v>70.856653189241186</v>
      </c>
      <c r="F9" s="9">
        <v>38.721289540738603</v>
      </c>
      <c r="G9" s="9">
        <v>30.869088197040629</v>
      </c>
      <c r="H9" s="9">
        <v>25.940575154559124</v>
      </c>
      <c r="I9" s="9">
        <v>23.672270304136926</v>
      </c>
      <c r="J9" s="9">
        <v>27.722736810004118</v>
      </c>
      <c r="K9" s="9">
        <v>39.818208959512127</v>
      </c>
      <c r="L9" s="9">
        <v>69.489090297915084</v>
      </c>
      <c r="M9" s="9">
        <v>78.458358743135094</v>
      </c>
      <c r="N9" s="16">
        <f>SUM(B9:M9)</f>
        <v>757.55725673885365</v>
      </c>
      <c r="O9" s="8" t="s">
        <v>16</v>
      </c>
      <c r="P9" s="13" t="s">
        <v>18</v>
      </c>
    </row>
    <row r="10" spans="1:16" s="4" customFormat="1" x14ac:dyDescent="0.2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>
        <f>SUM(N8:N9)</f>
        <v>913.55725673885365</v>
      </c>
      <c r="O10" s="8">
        <v>7.3099999999999998E-2</v>
      </c>
      <c r="P10" s="17">
        <f>N10/O10</f>
        <v>12497.363293281172</v>
      </c>
    </row>
    <row r="11" spans="1:16" x14ac:dyDescent="0.25">
      <c r="A11" s="5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O11" s="4"/>
      <c r="P11" s="2"/>
    </row>
    <row r="12" spans="1:16" x14ac:dyDescent="0.25">
      <c r="A12" s="5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6" x14ac:dyDescent="0.25">
      <c r="A13" s="5"/>
      <c r="B13" s="11" t="s">
        <v>21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O13" s="4"/>
      <c r="P13" s="2"/>
    </row>
    <row r="14" spans="1:16" x14ac:dyDescent="0.2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O14" s="4"/>
      <c r="P14" s="2"/>
    </row>
  </sheetData>
  <pageMargins left="0.25" right="0.25" top="2.5" bottom="0.75" header="0.3" footer="0.3"/>
  <pageSetup scale="56" orientation="landscape" r:id="rId1"/>
  <headerFooter scaleWithDoc="0" alignWithMargins="0">
    <oddFooter>&amp;L&amp;A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7264B4A0500D540B5DB1527B51E0F69" ma:contentTypeVersion="68" ma:contentTypeDescription="" ma:contentTypeScope="" ma:versionID="549821b608da56a5f6c878a17fd39dc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2018-08-02T07:00:00+00:00</OpenedDate>
    <SignificantOrder xmlns="dc463f71-b30c-4ab2-9473-d307f9d35888">false</SignificantOrder>
    <Date1 xmlns="dc463f71-b30c-4ab2-9473-d307f9d35888">2018-08-02T07:00:00+00:00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180673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EEE0A17-C8B2-42B4-AE81-806C98D0F78E}"/>
</file>

<file path=customXml/itemProps2.xml><?xml version="1.0" encoding="utf-8"?>
<ds:datastoreItem xmlns:ds="http://schemas.openxmlformats.org/officeDocument/2006/customXml" ds:itemID="{B69E6C4B-E8D3-4EFF-B8E2-E12AF613FAE8}"/>
</file>

<file path=customXml/itemProps3.xml><?xml version="1.0" encoding="utf-8"?>
<ds:datastoreItem xmlns:ds="http://schemas.openxmlformats.org/officeDocument/2006/customXml" ds:itemID="{2673A125-7319-4A59-9A6C-C121CCF24F6E}"/>
</file>

<file path=customXml/itemProps4.xml><?xml version="1.0" encoding="utf-8"?>
<ds:datastoreItem xmlns:ds="http://schemas.openxmlformats.org/officeDocument/2006/customXml" ds:itemID="{EC15CB8F-9A7E-4A78-B86F-9D7A2F74A2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UG-170929 Based Allowances</vt:lpstr>
      <vt:lpstr>'UG-170929 Based Allowances'!Print_Area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Robertson, Brian</dc:creator>
  <cp:lastModifiedBy>Cascade Natural Gas</cp:lastModifiedBy>
  <cp:lastPrinted>2018-07-31T16:35:10Z</cp:lastPrinted>
  <dcterms:created xsi:type="dcterms:W3CDTF">2018-05-04T15:31:39Z</dcterms:created>
  <dcterms:modified xsi:type="dcterms:W3CDTF">2018-07-31T16:40:15Z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0x0101006E56B4D1795A2E4DB2F0B01679ED314A0007264B4A0500D540B5DB1527B51E0F69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