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370" windowHeight="8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E20" i="1"/>
  <c r="E27" i="1" s="1"/>
  <c r="D27" i="1"/>
  <c r="C27" i="1"/>
  <c r="E28" i="1" l="1"/>
  <c r="D28" i="1"/>
  <c r="C28" i="1"/>
  <c r="D23" i="1"/>
  <c r="D24" i="1" s="1"/>
  <c r="C23" i="1"/>
  <c r="C24" i="1" s="1"/>
  <c r="E23" i="1"/>
  <c r="E24" i="1" s="1"/>
  <c r="E15" i="1"/>
  <c r="E16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<sst xmlns="http://schemas.openxmlformats.org/spreadsheetml/2006/main" count="37" uniqueCount="32">
  <si>
    <t>Table 1 - Washington</t>
  </si>
  <si>
    <r>
      <t xml:space="preserve">USE OF FACILITIES CHARGES, </t>
    </r>
    <r>
      <rPr>
        <sz val="12"/>
        <color theme="1"/>
        <rFont val="Times New Roman"/>
        <family val="1"/>
      </rPr>
      <t>Annual, %</t>
    </r>
  </si>
  <si>
    <t>Distribution</t>
  </si>
  <si>
    <t>Transmission</t>
  </si>
  <si>
    <t>Company Provides Initial Capital Investment (allowance)</t>
  </si>
  <si>
    <t>Return on Capital</t>
  </si>
  <si>
    <t>Recovery of Capital</t>
  </si>
  <si>
    <t>State &amp; Fed. Income Taxes</t>
  </si>
  <si>
    <t>Local Property Taxes</t>
  </si>
  <si>
    <t>Operation &amp; Maintenance</t>
  </si>
  <si>
    <t>Administrative &amp; General</t>
  </si>
  <si>
    <t>Other Taxes</t>
  </si>
  <si>
    <t>Customer Accts &amp; Services</t>
  </si>
  <si>
    <t>--</t>
  </si>
  <si>
    <t>TOTAL (lines 1-8)</t>
  </si>
  <si>
    <t>Monthly Proposed (rounded)</t>
  </si>
  <si>
    <t>Customer Provides Initial Capital Investment (customer advance)</t>
  </si>
  <si>
    <t>Subtotal Lines 4-8</t>
  </si>
  <si>
    <t>Capital Replacement Annuity</t>
  </si>
  <si>
    <t>TOTAL (lines 4-8,10)</t>
  </si>
  <si>
    <t xml:space="preserve">Monthly % </t>
  </si>
  <si>
    <t>A1</t>
  </si>
  <si>
    <t>A2</t>
  </si>
  <si>
    <t>A3</t>
  </si>
  <si>
    <t>C1</t>
  </si>
  <si>
    <t>C2</t>
  </si>
  <si>
    <t>C3</t>
  </si>
  <si>
    <t>D1</t>
  </si>
  <si>
    <t>D2</t>
  </si>
  <si>
    <t>D3</t>
  </si>
  <si>
    <t>TOTAL (lines 4-8)</t>
  </si>
  <si>
    <t>Existing Facility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</si>
</sst>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0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0" fontId="2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0" fontId="1" fillId="0" borderId="1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5" fillId="0" borderId="14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0" fontId="1" fillId="0" borderId="18" xfId="0" applyNumberFormat="1" applyFont="1" applyBorder="1" applyAlignment="1">
      <alignment horizontal="center" vertical="center"/>
    </xf>
    <xf numFmtId="10" fontId="2" fillId="0" borderId="15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0" fillId="0" borderId="0" xfId="0" applyFill="1"/>
    <xf numFmtId="10" fontId="2" fillId="0" borderId="13" xfId="0" applyNumberFormat="1" applyFont="1" applyFill="1" applyBorder="1" applyAlignment="1">
      <alignment horizontal="center" vertical="center"/>
    </xf>
    <xf numFmtId="10" fontId="2" fillId="0" borderId="16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0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90" zoomScaleNormal="90" workbookViewId="0">
      <selection activeCell="B34" sqref="B34"/>
    </sheetView>
  </sheetViews>
  <sheetFormatPr defaultRowHeight="15" x14ac:dyDescent="0.25"/>
  <cols>
    <col min="1" max="1" width="4.28515625" customWidth="1"/>
    <col min="2" max="2" width="34.5703125" customWidth="1"/>
    <col min="3" max="3" width="14.42578125" customWidth="1"/>
    <col min="4" max="4" width="15.5703125" customWidth="1"/>
    <col min="5" max="5" width="14.28515625" customWidth="1"/>
    <col min="6" max="6" width="21.5703125" bestFit="1" customWidth="1"/>
  </cols>
  <sheetData>
    <row r="1" spans="1:5" ht="15.75" x14ac:dyDescent="0.25">
      <c r="A1" s="38" t="s">
        <v>0</v>
      </c>
      <c r="B1" s="38"/>
      <c r="C1" s="38"/>
      <c r="D1" s="38"/>
      <c r="E1" s="38"/>
    </row>
    <row r="2" spans="1:5" ht="15.75" x14ac:dyDescent="0.25">
      <c r="A2" s="39" t="s">
        <v>1</v>
      </c>
      <c r="B2" s="39"/>
      <c r="C2" s="39"/>
      <c r="D2" s="39"/>
      <c r="E2" s="39"/>
    </row>
    <row r="3" spans="1:5" ht="15.75" x14ac:dyDescent="0.25">
      <c r="A3" s="40"/>
      <c r="B3" s="40"/>
      <c r="C3" s="1">
        <v>1998</v>
      </c>
      <c r="D3" s="40">
        <v>2018</v>
      </c>
      <c r="E3" s="40"/>
    </row>
    <row r="4" spans="1:5" ht="15.75" x14ac:dyDescent="0.25">
      <c r="A4" s="40"/>
      <c r="B4" s="40"/>
      <c r="C4" s="2" t="s">
        <v>2</v>
      </c>
      <c r="D4" s="2" t="s">
        <v>2</v>
      </c>
      <c r="E4" s="2" t="s">
        <v>3</v>
      </c>
    </row>
    <row r="5" spans="1:5" ht="31.5" customHeight="1" x14ac:dyDescent="0.25">
      <c r="A5" s="35" t="s">
        <v>4</v>
      </c>
      <c r="B5" s="36"/>
      <c r="C5" s="36"/>
      <c r="D5" s="36"/>
      <c r="E5" s="37"/>
    </row>
    <row r="6" spans="1:5" ht="15.75" x14ac:dyDescent="0.25">
      <c r="A6" s="2">
        <v>1</v>
      </c>
      <c r="B6" s="2" t="s">
        <v>5</v>
      </c>
      <c r="C6" s="3">
        <v>6.6699999999999995E-2</v>
      </c>
      <c r="D6" s="3">
        <v>4.2900000000000001E-2</v>
      </c>
      <c r="E6" s="3">
        <v>4.7199999999999999E-2</v>
      </c>
    </row>
    <row r="7" spans="1:5" ht="15.75" x14ac:dyDescent="0.25">
      <c r="A7" s="2">
        <v>2</v>
      </c>
      <c r="B7" s="2" t="s">
        <v>6</v>
      </c>
      <c r="C7" s="3">
        <v>3.1300000000000001E-2</v>
      </c>
      <c r="D7" s="3">
        <v>3.2000000000000001E-2</v>
      </c>
      <c r="E7" s="3">
        <v>1.9900000000000001E-2</v>
      </c>
    </row>
    <row r="8" spans="1:5" ht="15.75" x14ac:dyDescent="0.25">
      <c r="A8" s="2">
        <v>3</v>
      </c>
      <c r="B8" s="2" t="s">
        <v>7</v>
      </c>
      <c r="C8" s="3">
        <v>2.5100000000000001E-2</v>
      </c>
      <c r="D8" s="3">
        <v>1.7399999999999999E-2</v>
      </c>
      <c r="E8" s="3">
        <v>1.9099999999999999E-2</v>
      </c>
    </row>
    <row r="9" spans="1:5" ht="15.75" x14ac:dyDescent="0.25">
      <c r="A9" s="2">
        <v>4</v>
      </c>
      <c r="B9" s="2" t="s">
        <v>8</v>
      </c>
      <c r="C9" s="3">
        <v>1.24E-2</v>
      </c>
      <c r="D9" s="3">
        <v>5.8999999999999999E-3</v>
      </c>
      <c r="E9" s="3">
        <v>6.4999999999999997E-3</v>
      </c>
    </row>
    <row r="10" spans="1:5" ht="15.75" x14ac:dyDescent="0.25">
      <c r="A10" s="2">
        <v>5</v>
      </c>
      <c r="B10" s="2" t="s">
        <v>9</v>
      </c>
      <c r="C10" s="3">
        <v>2.4899999999999999E-2</v>
      </c>
      <c r="D10" s="3">
        <v>2.3E-2</v>
      </c>
      <c r="E10" s="3">
        <v>8.8000000000000005E-3</v>
      </c>
    </row>
    <row r="11" spans="1:5" ht="15.75" x14ac:dyDescent="0.25">
      <c r="A11" s="2">
        <v>6</v>
      </c>
      <c r="B11" s="2" t="s">
        <v>10</v>
      </c>
      <c r="C11" s="3">
        <v>1.4999999999999999E-2</v>
      </c>
      <c r="D11" s="3">
        <v>5.1000000000000004E-3</v>
      </c>
      <c r="E11" s="3">
        <v>5.1000000000000004E-3</v>
      </c>
    </row>
    <row r="12" spans="1:5" ht="15.75" x14ac:dyDescent="0.25">
      <c r="A12" s="2">
        <v>7</v>
      </c>
      <c r="B12" s="2" t="s">
        <v>11</v>
      </c>
      <c r="C12" s="3">
        <v>5.0000000000000001E-4</v>
      </c>
      <c r="D12" s="3">
        <v>5.0000000000000001E-4</v>
      </c>
      <c r="E12" s="3">
        <v>2.0000000000000001E-4</v>
      </c>
    </row>
    <row r="13" spans="1:5" ht="15.75" x14ac:dyDescent="0.25">
      <c r="A13" s="5">
        <v>8</v>
      </c>
      <c r="B13" s="5" t="s">
        <v>12</v>
      </c>
      <c r="C13" s="6">
        <v>2.47E-2</v>
      </c>
      <c r="D13" s="6">
        <v>1.24E-2</v>
      </c>
      <c r="E13" s="20" t="s">
        <v>13</v>
      </c>
    </row>
    <row r="14" spans="1:5" ht="6.75" customHeight="1" thickBot="1" x14ac:dyDescent="0.3">
      <c r="A14" s="31"/>
      <c r="B14" s="32"/>
      <c r="C14" s="33"/>
      <c r="D14" s="33"/>
      <c r="E14" s="34"/>
    </row>
    <row r="15" spans="1:5" ht="15.75" x14ac:dyDescent="0.25">
      <c r="A15" s="8" t="s">
        <v>21</v>
      </c>
      <c r="B15" s="9" t="s">
        <v>14</v>
      </c>
      <c r="C15" s="10">
        <f>SUM(C6:C13)</f>
        <v>0.2006</v>
      </c>
      <c r="D15" s="10">
        <f>SUM(D6:D13)</f>
        <v>0.13919999999999999</v>
      </c>
      <c r="E15" s="11">
        <f>SUM(E6:E13)</f>
        <v>0.10680000000000001</v>
      </c>
    </row>
    <row r="16" spans="1:5" ht="15.75" x14ac:dyDescent="0.25">
      <c r="A16" s="12" t="s">
        <v>22</v>
      </c>
      <c r="B16" s="4" t="s">
        <v>20</v>
      </c>
      <c r="C16" s="26">
        <f>+C15/12</f>
        <v>1.6716666666666668E-2</v>
      </c>
      <c r="D16" s="3">
        <f>+D15/12</f>
        <v>1.1599999999999999E-2</v>
      </c>
      <c r="E16" s="13">
        <f>+E15/12</f>
        <v>8.8999999999999999E-3</v>
      </c>
    </row>
    <row r="17" spans="1:6" ht="16.5" thickBot="1" x14ac:dyDescent="0.3">
      <c r="A17" s="14" t="s">
        <v>23</v>
      </c>
      <c r="B17" s="27" t="s">
        <v>15</v>
      </c>
      <c r="D17" s="21">
        <v>1.2E-2</v>
      </c>
      <c r="E17" s="22">
        <v>8.9999999999999993E-3</v>
      </c>
    </row>
    <row r="18" spans="1:6" ht="16.5" thickBot="1" x14ac:dyDescent="0.3">
      <c r="A18" s="7"/>
      <c r="B18" s="7"/>
      <c r="C18" s="29">
        <v>1.67E-2</v>
      </c>
      <c r="D18" s="7"/>
      <c r="E18" s="7"/>
      <c r="F18" s="28" t="s">
        <v>31</v>
      </c>
    </row>
    <row r="19" spans="1:6" ht="31.5" customHeight="1" x14ac:dyDescent="0.25">
      <c r="A19" s="35" t="s">
        <v>16</v>
      </c>
      <c r="B19" s="36"/>
      <c r="C19" s="36"/>
      <c r="D19" s="36"/>
      <c r="E19" s="36"/>
    </row>
    <row r="20" spans="1:6" ht="15.75" x14ac:dyDescent="0.25">
      <c r="A20" s="2">
        <v>9</v>
      </c>
      <c r="B20" s="2" t="s">
        <v>17</v>
      </c>
      <c r="C20" s="3">
        <f>SUM($C$9:$C$13)</f>
        <v>7.7499999999999999E-2</v>
      </c>
      <c r="D20" s="3">
        <f>SUM($D$9:$D$13)</f>
        <v>4.6900000000000004E-2</v>
      </c>
      <c r="E20" s="3">
        <f>SUM($E$9:$E$13)</f>
        <v>2.06E-2</v>
      </c>
    </row>
    <row r="21" spans="1:6" ht="15.75" x14ac:dyDescent="0.25">
      <c r="A21" s="2">
        <v>10</v>
      </c>
      <c r="B21" s="2" t="s">
        <v>18</v>
      </c>
      <c r="C21" s="3">
        <v>1.21E-2</v>
      </c>
      <c r="D21" s="3">
        <v>1.1299999999999999E-2</v>
      </c>
      <c r="E21" s="3">
        <v>6.1999999999999998E-3</v>
      </c>
    </row>
    <row r="22" spans="1:6" ht="9.75" customHeight="1" thickBot="1" x14ac:dyDescent="0.3">
      <c r="A22" s="23"/>
      <c r="B22" s="17"/>
      <c r="C22" s="19"/>
      <c r="D22" s="19"/>
      <c r="E22" s="24"/>
    </row>
    <row r="23" spans="1:6" ht="15.75" x14ac:dyDescent="0.25">
      <c r="A23" s="8" t="s">
        <v>24</v>
      </c>
      <c r="B23" s="9" t="s">
        <v>19</v>
      </c>
      <c r="C23" s="10">
        <f>+C20+C21</f>
        <v>8.9599999999999999E-2</v>
      </c>
      <c r="D23" s="10">
        <f>+D20+D21</f>
        <v>5.8200000000000002E-2</v>
      </c>
      <c r="E23" s="11">
        <f>+E20+E21</f>
        <v>2.6800000000000001E-2</v>
      </c>
    </row>
    <row r="24" spans="1:6" ht="15.75" x14ac:dyDescent="0.25">
      <c r="A24" s="12" t="s">
        <v>25</v>
      </c>
      <c r="B24" s="4" t="s">
        <v>20</v>
      </c>
      <c r="C24" s="3">
        <f>+C23/12</f>
        <v>7.4666666666666666E-3</v>
      </c>
      <c r="D24" s="3">
        <f>+D23/12</f>
        <v>4.8500000000000001E-3</v>
      </c>
      <c r="E24" s="13">
        <f>+E23/12</f>
        <v>2.2333333333333333E-3</v>
      </c>
    </row>
    <row r="25" spans="1:6" ht="16.5" thickBot="1" x14ac:dyDescent="0.3">
      <c r="A25" s="14" t="s">
        <v>26</v>
      </c>
      <c r="B25" s="27" t="s">
        <v>15</v>
      </c>
      <c r="C25" s="16"/>
      <c r="D25" s="21">
        <v>5.0000000000000001E-3</v>
      </c>
      <c r="E25" s="22">
        <v>2E-3</v>
      </c>
    </row>
    <row r="26" spans="1:6" ht="9.75" customHeight="1" thickBot="1" x14ac:dyDescent="0.3">
      <c r="A26" s="17"/>
      <c r="B26" s="18"/>
      <c r="C26" s="19"/>
      <c r="D26" s="19"/>
      <c r="E26" s="19"/>
    </row>
    <row r="27" spans="1:6" ht="15.75" x14ac:dyDescent="0.25">
      <c r="A27" s="8" t="s">
        <v>27</v>
      </c>
      <c r="B27" s="9" t="s">
        <v>30</v>
      </c>
      <c r="C27" s="10">
        <f>+C20</f>
        <v>7.7499999999999999E-2</v>
      </c>
      <c r="D27" s="10">
        <f>+D20</f>
        <v>4.6900000000000004E-2</v>
      </c>
      <c r="E27" s="11">
        <f>+E20</f>
        <v>2.06E-2</v>
      </c>
    </row>
    <row r="28" spans="1:6" ht="15.75" x14ac:dyDescent="0.25">
      <c r="A28" s="12" t="s">
        <v>28</v>
      </c>
      <c r="B28" s="4" t="s">
        <v>20</v>
      </c>
      <c r="C28" s="3">
        <f>+C27/12</f>
        <v>6.4583333333333333E-3</v>
      </c>
      <c r="D28" s="3">
        <f>+D27/12</f>
        <v>3.908333333333334E-3</v>
      </c>
      <c r="E28" s="13">
        <f>+E27/12</f>
        <v>1.7166666666666667E-3</v>
      </c>
    </row>
    <row r="29" spans="1:6" ht="16.5" thickBot="1" x14ac:dyDescent="0.3">
      <c r="A29" s="14" t="s">
        <v>29</v>
      </c>
      <c r="B29" s="15"/>
      <c r="C29" s="30">
        <v>6.7000000000000002E-3</v>
      </c>
      <c r="D29" s="21"/>
      <c r="E29" s="22"/>
      <c r="F29" s="28" t="s">
        <v>31</v>
      </c>
    </row>
    <row r="30" spans="1:6" ht="16.5" customHeight="1" x14ac:dyDescent="0.25">
      <c r="A30" s="17"/>
      <c r="B30" s="18"/>
      <c r="D30" s="19"/>
      <c r="E30" s="19"/>
    </row>
    <row r="31" spans="1:6" ht="9.75" customHeight="1" x14ac:dyDescent="0.25">
      <c r="A31" s="23"/>
      <c r="B31" s="18"/>
      <c r="C31" s="25"/>
      <c r="D31" s="19"/>
      <c r="E31" s="24"/>
    </row>
  </sheetData>
  <mergeCells count="7">
    <mergeCell ref="A5:E5"/>
    <mergeCell ref="A19:E19"/>
    <mergeCell ref="A1:E1"/>
    <mergeCell ref="A2:E2"/>
    <mergeCell ref="A3:B3"/>
    <mergeCell ref="D3:E3"/>
    <mergeCell ref="A4:B4"/>
  </mergeCells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3D6368FB02B9459CC3AC8D16E5EA2B" ma:contentTypeVersion="76" ma:contentTypeDescription="" ma:contentTypeScope="" ma:versionID="dea1d486c926a55bcbafbaf97f1d63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2018-03-16T07:00:00+00:00</OpenedDate>
    <SignificantOrder xmlns="dc463f71-b30c-4ab2-9473-d307f9d35888">false</SignificantOrder>
    <Date1 xmlns="dc463f71-b30c-4ab2-9473-d307f9d35888">2018-03-16T07:00:00+00:00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180232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99F087-B35B-4276-896B-21B06C2364AC}"/>
</file>

<file path=customXml/itemProps2.xml><?xml version="1.0" encoding="utf-8"?>
<ds:datastoreItem xmlns:ds="http://schemas.openxmlformats.org/officeDocument/2006/customXml" ds:itemID="{912BE7CC-55AE-48E1-855E-EC1E85EF164E}"/>
</file>

<file path=customXml/itemProps3.xml><?xml version="1.0" encoding="utf-8"?>
<ds:datastoreItem xmlns:ds="http://schemas.openxmlformats.org/officeDocument/2006/customXml" ds:itemID="{7281680A-2E2C-4E5C-8D61-AFDB18E5AD3F}"/>
</file>

<file path=customXml/itemProps4.xml><?xml version="1.0" encoding="utf-8"?>
<ds:datastoreItem xmlns:ds="http://schemas.openxmlformats.org/officeDocument/2006/customXml" ds:itemID="{F49A78D1-53C9-4E4A-AFBC-B44F53B27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2018-03-15T20:31:34Z</dcterms:created>
  <dcterms:modified xsi:type="dcterms:W3CDTF">2018-03-15T20:35:29Z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0x0101006E56B4D1795A2E4DB2F0B01679ED314A00B73D6368FB02B9459CC3AC8D16E5EA2B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