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LED Calculatio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1Price_Ta">#REF!</definedName>
    <definedName name="_2Price_Ta">#REF!</definedName>
    <definedName name="_B">'[4]Rate Design'!#REF!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255</definedName>
    <definedName name="_P">#REF!</definedName>
    <definedName name="_Sort" localSheetId="0" hidden="1">#REF!</definedName>
    <definedName name="_Sort" hidden="1">#REF!</definedName>
    <definedName name="_TOP1">[1]Jan!#REF!</definedName>
    <definedName name="a" hidden="1">'[3]DSM Output'!$J$21:$J$23</definedName>
    <definedName name="Acct108364">'[5]Func Study'!#REF!</definedName>
    <definedName name="Acct108364S">'[5]Func Study'!#REF!</definedName>
    <definedName name="Acct228.42TROJD">'[6]Func Study'!#REF!</definedName>
    <definedName name="Acct2281SO">'[6]Func Study'!$H$2190</definedName>
    <definedName name="Acct2283SO">'[6]Func Study'!$H$2198</definedName>
    <definedName name="Acct22842TROJD">'[7]Func Study'!#REF!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1011">'[8]Functional Study'!#REF!</definedName>
    <definedName name="Acct41011BADDEBT">'[8]Functional Study'!#REF!</definedName>
    <definedName name="Acct41011DITEXP">'[8]Functional Study'!#REF!</definedName>
    <definedName name="Acct41011S">'[8]Functional Study'!#REF!</definedName>
    <definedName name="Acct41011SE">'[8]Functional Study'!#REF!</definedName>
    <definedName name="Acct41011SG1">'[8]Functional Study'!#REF!</definedName>
    <definedName name="Acct41011SG2">'[8]Functional Study'!#REF!</definedName>
    <definedName name="ACCT41011SGCT">'[8]Functional Study'!#REF!</definedName>
    <definedName name="Acct41011SGPP">'[8]Functional Study'!#REF!</definedName>
    <definedName name="Acct41011SNP">'[8]Functional Study'!#REF!</definedName>
    <definedName name="ACCT41011SNPD">'[8]Functional Study'!#REF!</definedName>
    <definedName name="Acct41011SO">'[8]Functional Study'!#REF!</definedName>
    <definedName name="Acct41011TROJP">'[8]Functional Study'!#REF!</definedName>
    <definedName name="Acct41111">'[8]Functional Study'!#REF!</definedName>
    <definedName name="Acct41111BADDEBT">'[8]Functional Study'!#REF!</definedName>
    <definedName name="Acct41111DITEXP">'[8]Functional Study'!#REF!</definedName>
    <definedName name="Acct41111S">'[8]Functional Study'!#REF!</definedName>
    <definedName name="Acct41111SE">'[8]Functional Study'!#REF!</definedName>
    <definedName name="Acct41111SG1">'[8]Functional Study'!#REF!</definedName>
    <definedName name="Acct41111SG2">'[8]Functional Study'!#REF!</definedName>
    <definedName name="Acct41111SG3">'[8]Functional Study'!#REF!</definedName>
    <definedName name="Acct41111SGPP">'[8]Functional Study'!#REF!</definedName>
    <definedName name="Acct41111SNP">'[8]Functional Study'!#REF!</definedName>
    <definedName name="Acct41111SNTP">'[8]Functional Study'!#REF!</definedName>
    <definedName name="Acct41111SO">'[8]Functional Study'!#REF!</definedName>
    <definedName name="Acct41111TROJP">'[8]Functional Study'!#REF!</definedName>
    <definedName name="Acct411BADDEBT">'[8]Functional Study'!#REF!</definedName>
    <definedName name="Acct411DGP">'[8]Functional Study'!#REF!</definedName>
    <definedName name="Acct411DGU">'[8]Functional Study'!#REF!</definedName>
    <definedName name="Acct411DITEXP">'[8]Functional Study'!#REF!</definedName>
    <definedName name="Acct411DNPP">'[8]Functional Study'!#REF!</definedName>
    <definedName name="Acct411DNPTP">'[8]Functional Study'!#REF!</definedName>
    <definedName name="Acct411S">'[8]Functional Study'!#REF!</definedName>
    <definedName name="Acct411SE">'[8]Functional Study'!#REF!</definedName>
    <definedName name="Acct411SG">'[8]Functional Study'!#REF!</definedName>
    <definedName name="Acct411SGPP">'[8]Functional Study'!#REF!</definedName>
    <definedName name="Acct411SO">'[8]Functional Study'!#REF!</definedName>
    <definedName name="Acct411TROJP">'[8]Functional Study'!#REF!</definedName>
    <definedName name="Acct447DGU">'[7]Func Study'!#REF!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10">'[6]Func Study'!#REF!</definedName>
    <definedName name="Acct510DNPPSU">'[6]Func Study'!#REF!</definedName>
    <definedName name="ACCT510JBG">'[6]Func Study'!#REF!</definedName>
    <definedName name="ACCT510SSGCH">'[6]Func Study'!#REF!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904SG">'[9]Functional Study'!#REF!</definedName>
    <definedName name="AcctAGA">'[6]Func Study'!$H$296</definedName>
    <definedName name="AcctDFAD">'[6]Func Study'!#REF!</definedName>
    <definedName name="AcctDFAP">'[6]Func Study'!#REF!</definedName>
    <definedName name="AcctDFAT">'[6]Func Study'!#REF!</definedName>
    <definedName name="AcctTable">[10]Variables!$AK$42:$AK$396</definedName>
    <definedName name="AcctTS0">'[6]Func Study'!$H$1686</definedName>
    <definedName name="ActualROR">'[6]G+T+D+R+M'!$H$61</definedName>
    <definedName name="Adjs2avg">[11]Inputs!$L$255:'[11]Inputs'!$T$505</definedName>
    <definedName name="APR">#REF!</definedName>
    <definedName name="APRT">#REF!</definedName>
    <definedName name="AUG">#REF!</definedName>
    <definedName name="AUGT">#REF!</definedName>
    <definedName name="AvgFactors">[10]Factors!$B$3:$P$99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[12]Readings!$B$2</definedName>
    <definedName name="Check">#REF!</definedName>
    <definedName name="Classification">'[6]Func Study'!$AB$251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SFacVal">[6]Inputs!$R$5</definedName>
    <definedName name="_xlnm.Database">[13]Invoice!#REF!</definedName>
    <definedName name="DATE">[14]Jan!#REF!</definedName>
    <definedName name="DEC">#REF!</definedName>
    <definedName name="DECT">#REF!</definedName>
    <definedName name="Demand">[6]Inputs!$D$8</definedName>
    <definedName name="Demand2">[6]Inputs!$D$11</definedName>
    <definedName name="detail_report">[15]UseFac!#REF!,[15]UseFac!#REF!,[15]UseFac!#REF!,[15]UseFac!#REF!,[15]UseFac!#REF!</definedName>
    <definedName name="Dis">'[6]Func Study'!$AB$250</definedName>
    <definedName name="DisFac">'[6]Func Dist Factor Table'!$A$11:$G$25</definedName>
    <definedName name="Dist_factor">#REF!</definedName>
    <definedName name="DistPeakMethod">[6]Inputs!$V$5</definedName>
    <definedName name="DUDE" hidden="1">#REF!</definedName>
    <definedName name="energy">[12]Readings!$B$3</definedName>
    <definedName name="Engy">[6]Inputs!$D$9</definedName>
    <definedName name="Engy2">[6]Inputs!$D$12</definedName>
    <definedName name="ESC">[15]UseFac!#REF!</definedName>
    <definedName name="f101top">#REF!</definedName>
    <definedName name="f104top">#REF!</definedName>
    <definedName name="f138top">#REF!</definedName>
    <definedName name="f140top">#REF!</definedName>
    <definedName name="Factorck">'[6]COS Factor Table'!$O$15:$O$119</definedName>
    <definedName name="FactorType">[10]Variables!$AK$2:$AL$12</definedName>
    <definedName name="FACTP">#REF!</definedName>
    <definedName name="FactSum">'[6]COS Factor Table'!$A$14:$O$119</definedName>
    <definedName name="FEB">#REF!</definedName>
    <definedName name="FEBT">#REF!</definedName>
    <definedName name="FranchiseTax">[11]Variables!$D$26</definedName>
    <definedName name="Func">'[6]Func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'[6]Func Study'!$AB$250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[16]Summary!#REF!</definedName>
    <definedName name="Instructions">#REF!</definedName>
    <definedName name="JAN">#REF!</definedName>
    <definedName name="JANT">#REF!</definedName>
    <definedName name="jjj">[17]Inputs!$N$18</definedName>
    <definedName name="JUL">#REF!</definedName>
    <definedName name="JULT">#REF!</definedName>
    <definedName name="JUN">#REF!</definedName>
    <definedName name="JUNT">#REF!</definedName>
    <definedName name="Jurisdiction">[10]Variables!$AK$15</definedName>
    <definedName name="JurisNumber">[10]Variables!$AL$15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inkCos">'[6]JAM Download'!$K$4</definedName>
    <definedName name="LOG">[18]Backup!#REF!</definedName>
    <definedName name="LOSS">[18]Backup!#REF!</definedName>
    <definedName name="MACTIT">#REF!</definedName>
    <definedName name="MAR">#REF!</definedName>
    <definedName name="MART">#REF!</definedName>
    <definedName name="MAY">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[6]Inputs!$C$6</definedName>
    <definedName name="MONTH">[18]Backup!#REF!</definedName>
    <definedName name="monthlist">[19]Table!$R$2:$S$13</definedName>
    <definedName name="monthtotals">'[19]WA SBC'!$D$40:$O$40</definedName>
    <definedName name="MTKWH">#REF!</definedName>
    <definedName name="MTR_YR3">[20]Variables!$E$14</definedName>
    <definedName name="MTREV">#REF!</definedName>
    <definedName name="MULT">#REF!</definedName>
    <definedName name="Net_to_Gross_Factor">[6]Inputs!$G$8</definedName>
    <definedName name="NetToGross">[21]Variables!$B$30</definedName>
    <definedName name="NEWMO1">[1]Jan!#REF!</definedName>
    <definedName name="NEWMO2">[1]Jan!#REF!</definedName>
    <definedName name="NEWMONTH">[1]Jan!#REF!</definedName>
    <definedName name="NORMALIZE">#REF!</definedName>
    <definedName name="NOV">#REF!</definedName>
    <definedName name="NOVT">#REF!</definedName>
    <definedName name="NPC">[9]Inputs!$N$18</definedName>
    <definedName name="NUM">#REF!</definedName>
    <definedName name="OCT">#REF!</definedName>
    <definedName name="OCTT">#REF!</definedName>
    <definedName name="ONE">[1]Jan!#REF!</definedName>
    <definedName name="option">#REF!</definedName>
    <definedName name="Page1">#REF!</definedName>
    <definedName name="Page110">#REF!</definedName>
    <definedName name="Page120">#REF!</definedName>
    <definedName name="PAGE2">[15]UseFac!#REF!</definedName>
    <definedName name="PAGE3">[15]UseFac!#REF!</definedName>
    <definedName name="PAGE4">[15]UseFac!#REF!</definedName>
    <definedName name="Page5">#REF!</definedName>
    <definedName name="Page6">#REF!</definedName>
    <definedName name="Page62">[22]TransInvest!#REF!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[6]Inputs!$T$5</definedName>
    <definedName name="PMAC">[18]Backup!#REF!</definedName>
    <definedName name="PRESENT">#REF!</definedName>
    <definedName name="PRICCHNG">#REF!</definedName>
    <definedName name="_xlnm.Print_Area" localSheetId="0">'LED Calculation'!$A$1:$I$36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ates">[23]Codes!$A$1:$C$500</definedName>
    <definedName name="RC_ADJ">#REF!</definedName>
    <definedName name="report">[15]UseFac!$A$1:$C$40,[15]UseFac!#REF!,[15]UseFac!#REF!,[15]UseFac!#REF!</definedName>
    <definedName name="RESADJ">#REF!</definedName>
    <definedName name="ResourceSupplier">[11]Variables!$D$28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[23]Codes!$F$2:$G$10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>[9]Inputs!$N$14</definedName>
    <definedName name="se">#REF!</definedName>
    <definedName name="SECOND">[1]Jan!#REF!</definedName>
    <definedName name="SEP">#REF!</definedName>
    <definedName name="SEPT">#REF!</definedName>
    <definedName name="SERVICES_3">#REF!</definedName>
    <definedName name="sg">#REF!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[6]Inputs!$G$29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[6]Inputs!$C$5</definedName>
    <definedName name="TotalRateBase">'[6]G+T+D+R+M'!$H$58</definedName>
    <definedName name="TRANSM_2">[24]Transm2!$A$1:$M$461:'[24]10 Yr FC'!$M$47</definedName>
    <definedName name="UAACT115S">'[9]Functional Study'!#REF!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15">'[9]Functional Study'!#REF!</definedName>
    <definedName name="UACCT115DGP">'[9]Functional Study'!#REF!</definedName>
    <definedName name="UACCT115SG">'[9]Functional Study'!#REF!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2842Trojd">'[7]Func Study'!#REF!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020">'[8]Functional Study'!#REF!</definedName>
    <definedName name="UACCT41020BADDEBT">'[8]Functional Study'!#REF!</definedName>
    <definedName name="UACCT41020DITEXP">'[8]Functional Study'!#REF!</definedName>
    <definedName name="UACCT41020DNPU">'[8]Functional Study'!#REF!</definedName>
    <definedName name="UACCT41020S">'[8]Functional Study'!#REF!</definedName>
    <definedName name="UACCT41020SE">'[8]Functional Study'!#REF!</definedName>
    <definedName name="UACCT41020SG">'[8]Functional Study'!#REF!</definedName>
    <definedName name="UACCT41020SGCT">'[8]Functional Study'!#REF!</definedName>
    <definedName name="UACCT41020SGPP">'[8]Functional Study'!#REF!</definedName>
    <definedName name="UACCT41020SO">'[8]Functional Study'!#REF!</definedName>
    <definedName name="UACCT41020TROJP">'[8]Functional Study'!#REF!</definedName>
    <definedName name="UACCT4102SNPD">'[8]Functional Study'!#REF!</definedName>
    <definedName name="UAcct41110">'[6]Func Study'!$AB$1325</definedName>
    <definedName name="UAcct41111">'[6]Func Study'!$AB$1340</definedName>
    <definedName name="UAcct41111Baddebt">'[8]Functional Study'!#REF!</definedName>
    <definedName name="UAcct41111Dgp">'[8]Functional Study'!#REF!</definedName>
    <definedName name="UAcct41111Dgu">'[8]Functional Study'!#REF!</definedName>
    <definedName name="UAcct41111Ditexp">'[8]Functional Study'!#REF!</definedName>
    <definedName name="UAcct41111Dnpp">'[8]Functional Study'!#REF!</definedName>
    <definedName name="UAcct41111Dnptp">'[8]Functional Study'!#REF!</definedName>
    <definedName name="UAcct41111S">'[8]Functional Study'!#REF!</definedName>
    <definedName name="UAcct41111Se">'[8]Functional Study'!#REF!</definedName>
    <definedName name="UAcct41111Sg">'[8]Functional Study'!#REF!</definedName>
    <definedName name="UAcct41111Sgpp">'[8]Functional Study'!#REF!</definedName>
    <definedName name="UAcct41111So">'[8]Functional Study'!#REF!</definedName>
    <definedName name="UAcct41111Trojp">'[8]Functional Study'!#REF!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CAEE">'[5]Func Study'!#REF!</definedName>
    <definedName name="UAcct447CAGE">'[5]Func Study'!#REF!</definedName>
    <definedName name="UAcct447Dgu">'[7]Func Study'!#REF!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3CAGE">'[5]Func Study'!#REF!</definedName>
    <definedName name="UAcct453CAGW">'[5]Func Study'!#REF!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2JBG">'[5]Func Study'!#REF!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5JBG">'[5]Func Study'!#REF!</definedName>
    <definedName name="UAcct506">'[6]Func Study'!$AB$455</definedName>
    <definedName name="UAcct506CAGE">'[6]Func Study'!$AB$452</definedName>
    <definedName name="UAcct506JBG">'[5]Func Study'!#REF!</definedName>
    <definedName name="UAcct507">'[6]Func Study'!$AB$464</definedName>
    <definedName name="UAcct507CAGE">'[6]Func Study'!$AB$462</definedName>
    <definedName name="UAcct507JBG">'[5]Func Study'!#REF!</definedName>
    <definedName name="UAcct510">'[6]Func Study'!$AB$469</definedName>
    <definedName name="UAcct510CAGE">'[6]Func Study'!$AB$467</definedName>
    <definedName name="UAcct510JBG">'[5]Func Study'!#REF!</definedName>
    <definedName name="UAcct511">'[6]Func Study'!$AB$474</definedName>
    <definedName name="UAcct511CAGE">'[6]Func Study'!$AB$472</definedName>
    <definedName name="UAcct511JBG">'[5]Func Study'!#REF!</definedName>
    <definedName name="UAcct512">'[6]Func Study'!$AB$479</definedName>
    <definedName name="UAcct512CAGE">'[6]Func Study'!$AB$477</definedName>
    <definedName name="UAcct512JBG">'[5]Func Study'!#REF!</definedName>
    <definedName name="UAcct513">'[6]Func Study'!$AB$484</definedName>
    <definedName name="UAcct513CAGE">'[6]Func Study'!$AB$482</definedName>
    <definedName name="UAcct513JBG">'[5]Func Study'!#REF!</definedName>
    <definedName name="UAcct514">'[6]Func Study'!$AB$489</definedName>
    <definedName name="UAcct514CAGE">'[6]Func Study'!$AB$487</definedName>
    <definedName name="UAcct514JBG">'[5]Func Study'!#REF!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06SE">'[5]Func Study'!#REF!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E">'[5]Func Study'!#REF!</definedName>
    <definedName name="UAcct555CAEW">'[6]Func Study'!$AB$665</definedName>
    <definedName name="UAcct555CAGE">'[5]Func Study'!#REF!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4SG">'[9]Functional Study'!#REF!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'[25]Func Study'!$AB$995</definedName>
    <definedName name="UAcct923Cn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fa">'[6]Func Study'!#REF!</definedName>
    <definedName name="UAcctdfad">'[6]Func Study'!#REF!</definedName>
    <definedName name="UAcctdfap">'[6]Func Study'!#REF!</definedName>
    <definedName name="UAcctdfat">'[6]Func Study'!#REF!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NBILREV">#REF!</definedName>
    <definedName name="UncollectibleAccounts">[11]Variables!$D$25</definedName>
    <definedName name="UtGrossReceipts">[11]Variables!$D$29</definedName>
    <definedName name="ValidAccount">[10]Variables!$AK$43:$AK$369</definedName>
    <definedName name="VAR">[18]Backup!#REF!</definedName>
    <definedName name="VARIABLE">[16]Summary!#REF!</definedName>
    <definedName name="VOUCHER">#REF!</definedName>
    <definedName name="WaRevenueTax">[11]Variables!$D$27</definedName>
    <definedName name="WEATHER">#REF!</definedName>
    <definedName name="WEATHRNORM">#REF!</definedName>
    <definedName name="WIDTH">#REF!</definedName>
    <definedName name="WinterPeak">'[26]Load Data'!$D$9:$H$12,'[26]Load Data'!$D$20:$H$22</definedName>
    <definedName name="WORK1">#REF!</definedName>
    <definedName name="WORK2">#REF!</definedName>
    <definedName name="WORK3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'[27]Weather Present'!$K$7</definedName>
    <definedName name="y" hidden="1">'[3]DSM Output'!$B$21:$B$23</definedName>
    <definedName name="Year">#REF!</definedName>
    <definedName name="YEFactors">[10]Factors!$S$3:$AG$99</definedName>
    <definedName name="z" hidden="1">'[3]DSM Output'!$G$21:$G$23</definedName>
    <definedName name="ZA">'[28] annual balance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15" i="2"/>
  <c r="I14" i="2"/>
  <c r="H16" i="2"/>
  <c r="H15" i="2"/>
  <c r="H14" i="2"/>
  <c r="G16" i="2"/>
  <c r="G15" i="2"/>
  <c r="G14" i="2"/>
  <c r="F16" i="2"/>
  <c r="F15" i="2"/>
  <c r="F14" i="2"/>
  <c r="E16" i="2"/>
  <c r="E15" i="2"/>
  <c r="E14" i="2"/>
  <c r="F19" i="2" l="1"/>
  <c r="F18" i="2"/>
  <c r="E18" i="2" l="1"/>
  <c r="I18" i="2"/>
  <c r="E20" i="2"/>
  <c r="I20" i="2"/>
  <c r="D18" i="2"/>
  <c r="H18" i="2"/>
  <c r="D20" i="2"/>
  <c r="H20" i="2"/>
  <c r="E19" i="2"/>
  <c r="I19" i="2"/>
  <c r="G19" i="2"/>
  <c r="G18" i="2"/>
  <c r="G20" i="2"/>
  <c r="D19" i="2"/>
  <c r="H19" i="2"/>
  <c r="F20" i="2"/>
  <c r="F26" i="2" s="1"/>
  <c r="I26" i="2" l="1"/>
  <c r="E26" i="2"/>
  <c r="D26" i="2"/>
  <c r="H26" i="2"/>
  <c r="G26" i="2"/>
</calcChain>
</file>

<file path=xl/sharedStrings.xml><?xml version="1.0" encoding="utf-8"?>
<sst xmlns="http://schemas.openxmlformats.org/spreadsheetml/2006/main" count="37" uniqueCount="21">
  <si>
    <t xml:space="preserve"> </t>
  </si>
  <si>
    <t>PacifiCorp</t>
  </si>
  <si>
    <t>State of Washington - 2017</t>
  </si>
  <si>
    <t>Calculation of Company LED Light Rates</t>
  </si>
  <si>
    <t>Line</t>
  </si>
  <si>
    <t>Description</t>
  </si>
  <si>
    <t>Units</t>
  </si>
  <si>
    <t>Light-Emitting Diode</t>
  </si>
  <si>
    <t>Annual Energy</t>
  </si>
  <si>
    <t>KWH</t>
  </si>
  <si>
    <t>Generation Cost</t>
  </si>
  <si>
    <t>$/KWH</t>
  </si>
  <si>
    <t>Transmission Cost</t>
  </si>
  <si>
    <t>Distribution Cost (subs, primary lines, xfmrs)</t>
  </si>
  <si>
    <t>$/month</t>
  </si>
  <si>
    <t>Fixture Maintenance</t>
  </si>
  <si>
    <t>Installation Costs</t>
  </si>
  <si>
    <t>Current Rates HPSV Equivalent (effective September 15, 2017)</t>
  </si>
  <si>
    <t>Current Rates LED Lighting (effective September 15, 2017)</t>
  </si>
  <si>
    <t>HPSV Equivalent Lights</t>
  </si>
  <si>
    <t>Total Cost/ Proposed  Customer-Funded Conversion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</si>
</sst>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&quot;Lumen&quot;"/>
    <numFmt numFmtId="165" formatCode="General\ &quot;Watt&quot;"/>
    <numFmt numFmtId="166" formatCode="_(* #,##0.00000_);_(* \(#,##0.00000\);_(* &quot;-&quot;??_);_(@_)"/>
    <numFmt numFmtId="167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SWISS"/>
    </font>
    <font>
      <sz val="12"/>
      <color rgb="FF3333FF"/>
      <name val="Times New Roman"/>
      <family val="1"/>
    </font>
    <font>
      <sz val="12"/>
      <color rgb="FF0000FF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41" fontId="10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6" fillId="0" borderId="0" xfId="3" applyFont="1" applyFill="1" applyAlignment="1">
      <alignment horizontal="center"/>
    </xf>
    <xf numFmtId="0" fontId="4" fillId="0" borderId="0" xfId="3" applyFont="1"/>
    <xf numFmtId="0" fontId="4" fillId="0" borderId="0" xfId="3" applyFont="1" applyFill="1" applyAlignment="1" applyProtection="1">
      <alignment horizontal="centerContinuous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Continuous"/>
    </xf>
    <xf numFmtId="0" fontId="4" fillId="0" borderId="0" xfId="3" applyFont="1" applyFill="1" applyBorder="1" applyAlignment="1">
      <alignment horizontal="centerContinuous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165" fontId="8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/>
    <xf numFmtId="37" fontId="11" fillId="0" borderId="0" xfId="3" applyNumberFormat="1" applyFont="1" applyFill="1" applyProtection="1">
      <protection locked="0"/>
    </xf>
    <xf numFmtId="0" fontId="7" fillId="0" borderId="0" xfId="0" applyFont="1" applyAlignment="1">
      <alignment horizontal="center"/>
    </xf>
    <xf numFmtId="166" fontId="7" fillId="0" borderId="0" xfId="0" applyNumberFormat="1" applyFont="1" applyFill="1"/>
    <xf numFmtId="166" fontId="7" fillId="0" borderId="0" xfId="1" applyNumberFormat="1" applyFont="1" applyFill="1"/>
    <xf numFmtId="0" fontId="7" fillId="0" borderId="0" xfId="0" applyFont="1" applyFill="1"/>
    <xf numFmtId="43" fontId="7" fillId="0" borderId="0" xfId="1" applyFont="1" applyFill="1"/>
    <xf numFmtId="43" fontId="7" fillId="0" borderId="0" xfId="1" applyFont="1"/>
    <xf numFmtId="0" fontId="7" fillId="0" borderId="0" xfId="0" applyFont="1" applyFill="1" applyAlignment="1">
      <alignment horizontal="center"/>
    </xf>
    <xf numFmtId="43" fontId="7" fillId="0" borderId="2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2" fontId="7" fillId="0" borderId="0" xfId="0" applyNumberFormat="1" applyFont="1" applyFill="1" applyBorder="1"/>
    <xf numFmtId="0" fontId="4" fillId="0" borderId="0" xfId="3" applyFont="1" applyBorder="1"/>
    <xf numFmtId="0" fontId="4" fillId="0" borderId="0" xfId="3" applyFont="1" applyBorder="1" applyAlignment="1">
      <alignment horizontal="center"/>
    </xf>
    <xf numFmtId="43" fontId="7" fillId="0" borderId="0" xfId="0" applyNumberFormat="1" applyFont="1" applyFill="1" applyBorder="1"/>
    <xf numFmtId="167" fontId="7" fillId="0" borderId="0" xfId="0" applyNumberFormat="1" applyFont="1" applyFill="1" applyBorder="1"/>
    <xf numFmtId="9" fontId="7" fillId="0" borderId="0" xfId="2" applyFont="1" applyFill="1" applyBorder="1"/>
    <xf numFmtId="37" fontId="11" fillId="0" borderId="0" xfId="3" applyNumberFormat="1" applyFont="1" applyFill="1" applyBorder="1" applyProtection="1">
      <protection locked="0"/>
    </xf>
    <xf numFmtId="166" fontId="7" fillId="0" borderId="0" xfId="0" applyNumberFormat="1" applyFont="1" applyFill="1" applyBorder="1"/>
    <xf numFmtId="166" fontId="7" fillId="0" borderId="0" xfId="1" applyNumberFormat="1" applyFont="1" applyFill="1" applyBorder="1"/>
    <xf numFmtId="166" fontId="7" fillId="0" borderId="0" xfId="0" applyNumberFormat="1" applyFont="1"/>
    <xf numFmtId="166" fontId="7" fillId="0" borderId="0" xfId="1" applyNumberFormat="1" applyFont="1"/>
    <xf numFmtId="43" fontId="7" fillId="0" borderId="0" xfId="1" applyFont="1" applyFill="1" applyBorder="1"/>
    <xf numFmtId="0" fontId="7" fillId="0" borderId="0" xfId="0" quotePrefix="1" applyFont="1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/>
    <xf numFmtId="167" fontId="7" fillId="0" borderId="0" xfId="0" applyNumberFormat="1" applyFont="1" applyFill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3" fontId="7" fillId="0" borderId="0" xfId="1" applyFont="1" applyBorder="1"/>
    <xf numFmtId="43" fontId="7" fillId="0" borderId="0" xfId="0" applyNumberFormat="1" applyFont="1" applyBorder="1"/>
    <xf numFmtId="43" fontId="12" fillId="0" borderId="0" xfId="1" applyFont="1" applyFill="1" applyBorder="1"/>
    <xf numFmtId="0" fontId="6" fillId="0" borderId="0" xfId="3" applyFont="1" applyFill="1" applyAlignment="1" applyProtection="1">
      <alignment horizontal="centerContinuous"/>
    </xf>
    <xf numFmtId="0" fontId="6" fillId="0" borderId="1" xfId="3" applyFont="1" applyFill="1" applyBorder="1" applyAlignment="1">
      <alignment horizontal="centerContinuous"/>
    </xf>
    <xf numFmtId="0" fontId="13" fillId="0" borderId="0" xfId="3" applyFont="1" applyFill="1" applyAlignment="1">
      <alignment horizontal="center"/>
    </xf>
    <xf numFmtId="0" fontId="4" fillId="0" borderId="0" xfId="3" applyFont="1" applyFill="1" applyBorder="1" applyAlignment="1">
      <alignment horizontal="center"/>
    </xf>
  </cellXfs>
  <cellStyles count="11">
    <cellStyle name="Comma" xfId="1" builtinId="3"/>
    <cellStyle name="Comma 2" xfId="6"/>
    <cellStyle name="Currency 2" xfId="5"/>
    <cellStyle name="Normal" xfId="0" builtinId="0"/>
    <cellStyle name="Normal 2" xfId="4"/>
    <cellStyle name="Normal 2 2" xfId="9"/>
    <cellStyle name="Normal 3" xfId="3"/>
    <cellStyle name="Normal 4" xfId="10"/>
    <cellStyle name="Normal 7" xfId="7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169\AppData\Local\Microsoft\Windows\Temporary%20Internet%20Files\Content.Outlook\QR6OAKSQ\UPDATED%20OR%20COS%20LED%202013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6-2007%20GRC\JAM\JAM%20-%20WA%20GRC%2012%20ME%20JUN%20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1%20GRC%20(Docket%20UE-111190)\COS\COS%20WA%20December%20201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New Lamps"/>
      <sheetName val="Advice Filing"/>
      <sheetName val="Maintenance Assumptions"/>
      <sheetName val="Non-Decorative installations"/>
      <sheetName val="Fixture Database"/>
      <sheetName val="UseFac"/>
      <sheetName val="COS Energy Rate"/>
      <sheetName val="Functionalized Energy Rate"/>
      <sheetName val="Proposed Tariffs"/>
      <sheetName val="Current Sch 53"/>
      <sheetName val="OR Blocking_Energy UC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C1" t="str">
            <v xml:space="preserve">  PACIFICORP</v>
          </cell>
        </row>
        <row r="3">
          <cell r="C3" t="str">
            <v>USE OF FACILITIES CHARGES - 12/31/04 BASIS</v>
          </cell>
        </row>
        <row r="4">
          <cell r="C4" t="str">
            <v xml:space="preserve">          DISTRIBUTION PLANT - 20 Year Asset</v>
          </cell>
        </row>
        <row r="5">
          <cell r="C5" t="str">
            <v xml:space="preserve"> Based on Incremental Cost of Capital</v>
          </cell>
        </row>
        <row r="8">
          <cell r="A8" t="str">
            <v>Line</v>
          </cell>
          <cell r="B8" t="str">
            <v>Company Provides Initial</v>
          </cell>
        </row>
        <row r="9">
          <cell r="A9" t="str">
            <v>No.</v>
          </cell>
          <cell r="B9" t="str">
            <v>Capital Investment</v>
          </cell>
          <cell r="C9" t="str">
            <v>Oregon</v>
          </cell>
        </row>
        <row r="11">
          <cell r="A11" t="str">
            <v xml:space="preserve">  1</v>
          </cell>
          <cell r="B11" t="str">
            <v>Return on Capital</v>
          </cell>
          <cell r="C11">
            <v>5.0799999999999998E-2</v>
          </cell>
        </row>
        <row r="12">
          <cell r="A12" t="str">
            <v xml:space="preserve">  2</v>
          </cell>
          <cell r="B12" t="str">
            <v>Recovery of Capital</v>
          </cell>
          <cell r="C12">
            <v>2.9399999999999999E-2</v>
          </cell>
        </row>
        <row r="13">
          <cell r="A13" t="str">
            <v xml:space="preserve">  3</v>
          </cell>
          <cell r="B13" t="str">
            <v>State &amp; Federal Income Taxes</v>
          </cell>
          <cell r="C13">
            <v>1.89E-2</v>
          </cell>
        </row>
        <row r="14">
          <cell r="A14" t="str">
            <v xml:space="preserve">  4</v>
          </cell>
          <cell r="B14" t="str">
            <v>Local Property Taxes</v>
          </cell>
          <cell r="C14">
            <v>1.21E-2</v>
          </cell>
        </row>
        <row r="15">
          <cell r="A15" t="str">
            <v xml:space="preserve">  5</v>
          </cell>
          <cell r="B15" t="str">
            <v>Operation &amp; Maintenance</v>
          </cell>
          <cell r="C15">
            <v>5.2900000000000003E-2</v>
          </cell>
        </row>
        <row r="16">
          <cell r="A16" t="str">
            <v xml:space="preserve">  6</v>
          </cell>
          <cell r="B16" t="str">
            <v>Administrative &amp; General</v>
          </cell>
          <cell r="C16">
            <v>1.8200000000000001E-2</v>
          </cell>
        </row>
        <row r="17">
          <cell r="A17" t="str">
            <v xml:space="preserve">  7</v>
          </cell>
          <cell r="B17" t="str">
            <v>Other Taxes</v>
          </cell>
          <cell r="C17">
            <v>4.5999999999999999E-3</v>
          </cell>
        </row>
        <row r="18">
          <cell r="A18" t="str">
            <v xml:space="preserve">  8</v>
          </cell>
          <cell r="B18" t="str">
            <v>Customer Accounts &amp; Services</v>
          </cell>
          <cell r="C18">
            <v>2.2100000000000002E-2</v>
          </cell>
        </row>
        <row r="20">
          <cell r="B20" t="str">
            <v xml:space="preserve"> TOTAL</v>
          </cell>
          <cell r="C20">
            <v>0.20899999999999999</v>
          </cell>
        </row>
        <row r="22">
          <cell r="B22" t="str">
            <v>Customer Provides Initial</v>
          </cell>
        </row>
        <row r="23">
          <cell r="B23" t="str">
            <v>Capital Investment</v>
          </cell>
        </row>
        <row r="25">
          <cell r="A25" t="str">
            <v xml:space="preserve">  9</v>
          </cell>
          <cell r="B25" t="str">
            <v>Subtotal Lines 4 - 8</v>
          </cell>
          <cell r="C25">
            <v>0.1099</v>
          </cell>
        </row>
        <row r="26">
          <cell r="A26" t="str">
            <v xml:space="preserve"> 10</v>
          </cell>
          <cell r="B26" t="str">
            <v>Capital Replacement Annuity</v>
          </cell>
          <cell r="C26">
            <v>1.7600000000000001E-2</v>
          </cell>
        </row>
        <row r="28">
          <cell r="B28" t="str">
            <v xml:space="preserve"> TOTAL</v>
          </cell>
          <cell r="C28">
            <v>0.1275</v>
          </cell>
        </row>
        <row r="37">
          <cell r="B37" t="str">
            <v>Financial Analysis</v>
          </cell>
        </row>
        <row r="38">
          <cell r="B38" t="str">
            <v>Use of Facilities 2005 Final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Results"/>
      <sheetName val="Function"/>
      <sheetName val="Function1149"/>
      <sheetName val="Report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B30">
            <v>0.62143079275589019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995">
          <cell r="AB995">
            <v>0</v>
          </cell>
        </row>
      </sheetData>
      <sheetData sheetId="20"/>
      <sheetData sheetId="21">
        <row r="11">
          <cell r="A11" t="str">
            <v>FACTOR</v>
          </cell>
        </row>
      </sheetData>
      <sheetData sheetId="22">
        <row r="10">
          <cell r="A10" t="str">
            <v>FACTOR NAME</v>
          </cell>
        </row>
      </sheetData>
      <sheetData sheetId="23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December 2010</v>
          </cell>
          <cell r="R5">
            <v>3</v>
          </cell>
          <cell r="T5">
            <v>3</v>
          </cell>
          <cell r="V5">
            <v>5</v>
          </cell>
        </row>
        <row r="6">
          <cell r="C6" t="str">
            <v>WCA Method</v>
          </cell>
        </row>
        <row r="8">
          <cell r="D8">
            <v>0.34712774654436396</v>
          </cell>
          <cell r="G8">
            <v>0.62022999999999995</v>
          </cell>
        </row>
        <row r="9">
          <cell r="D9">
            <v>0.65287225345563604</v>
          </cell>
        </row>
        <row r="11">
          <cell r="D11">
            <v>0.5</v>
          </cell>
        </row>
        <row r="12">
          <cell r="D12">
            <v>0.5</v>
          </cell>
        </row>
        <row r="29">
          <cell r="G29">
            <v>7.7400000254592038E-2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750495840.16737127</v>
          </cell>
        </row>
        <row r="61">
          <cell r="H61">
            <v>6.670007677932116E-2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0.74730050389722358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2521.5027085311162</v>
          </cell>
        </row>
        <row r="296">
          <cell r="H296">
            <v>722471.79</v>
          </cell>
          <cell r="AB296">
            <v>44795.577849744732</v>
          </cell>
        </row>
        <row r="302">
          <cell r="H302">
            <v>555424.68999999994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149915.06</v>
          </cell>
          <cell r="AB307">
            <v>0</v>
          </cell>
        </row>
        <row r="308">
          <cell r="AB308">
            <v>0</v>
          </cell>
        </row>
        <row r="309">
          <cell r="AB309">
            <v>34.5051432774235</v>
          </cell>
        </row>
        <row r="315">
          <cell r="AB315">
            <v>0</v>
          </cell>
        </row>
        <row r="318">
          <cell r="H318">
            <v>1031802.85</v>
          </cell>
          <cell r="AB318">
            <v>30882.31682784596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2088.2740093526108</v>
          </cell>
        </row>
        <row r="322">
          <cell r="AB322">
            <v>32970.590837198572</v>
          </cell>
        </row>
        <row r="325">
          <cell r="H325">
            <v>-3052064.8900000099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101.6202904363148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480676.77165523393</v>
          </cell>
        </row>
        <row r="683">
          <cell r="H683">
            <v>35557.667236601061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1059045.9779498647</v>
          </cell>
          <cell r="AB791">
            <v>31697.71572767384</v>
          </cell>
        </row>
        <row r="796">
          <cell r="H796">
            <v>899616.94978544605</v>
          </cell>
          <cell r="AB796">
            <v>0</v>
          </cell>
        </row>
        <row r="801">
          <cell r="H801">
            <v>267442.67642361799</v>
          </cell>
          <cell r="AB801">
            <v>0</v>
          </cell>
        </row>
        <row r="806">
          <cell r="H806">
            <v>342659.78833498969</v>
          </cell>
          <cell r="AB806">
            <v>0</v>
          </cell>
        </row>
        <row r="811">
          <cell r="H811">
            <v>0</v>
          </cell>
          <cell r="AB811">
            <v>0</v>
          </cell>
        </row>
        <row r="816">
          <cell r="H816">
            <v>13705.986570120129</v>
          </cell>
          <cell r="AB816">
            <v>13705.986570120129</v>
          </cell>
        </row>
        <row r="821">
          <cell r="H821">
            <v>426501.0527783336</v>
          </cell>
          <cell r="AB821">
            <v>426501.0527783336</v>
          </cell>
        </row>
        <row r="826">
          <cell r="H826">
            <v>973410.85</v>
          </cell>
          <cell r="AB826">
            <v>0</v>
          </cell>
        </row>
        <row r="831">
          <cell r="H831">
            <v>392415.48649934417</v>
          </cell>
          <cell r="AB831">
            <v>0</v>
          </cell>
        </row>
        <row r="836">
          <cell r="H836">
            <v>92122.059780101234</v>
          </cell>
          <cell r="AB836">
            <v>0</v>
          </cell>
        </row>
        <row r="841">
          <cell r="H841">
            <v>319782.18076079158</v>
          </cell>
          <cell r="AB841">
            <v>9571.2224696358153</v>
          </cell>
        </row>
        <row r="846">
          <cell r="H846">
            <v>106249.15074490674</v>
          </cell>
          <cell r="AB846">
            <v>0</v>
          </cell>
        </row>
        <row r="851">
          <cell r="H851">
            <v>777823.31477384688</v>
          </cell>
          <cell r="AB851">
            <v>0</v>
          </cell>
        </row>
        <row r="856">
          <cell r="H856">
            <v>4739153.5690019457</v>
          </cell>
          <cell r="AB856">
            <v>0</v>
          </cell>
        </row>
        <row r="861">
          <cell r="H861">
            <v>1079850.4099999999</v>
          </cell>
          <cell r="AB861">
            <v>0</v>
          </cell>
        </row>
        <row r="866">
          <cell r="H866">
            <v>57851.491832914842</v>
          </cell>
          <cell r="AB866">
            <v>0</v>
          </cell>
        </row>
        <row r="876">
          <cell r="H876">
            <v>168275.42</v>
          </cell>
          <cell r="AB876">
            <v>0</v>
          </cell>
        </row>
        <row r="881">
          <cell r="H881">
            <v>539428.85854171985</v>
          </cell>
          <cell r="AB881">
            <v>539428.85854171985</v>
          </cell>
        </row>
        <row r="886">
          <cell r="H886">
            <v>51376.893315090536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40878.740939697032</v>
          </cell>
        </row>
        <row r="989">
          <cell r="AB989">
            <v>0</v>
          </cell>
        </row>
        <row r="991">
          <cell r="AB991">
            <v>-11952.04254829323</v>
          </cell>
        </row>
        <row r="995">
          <cell r="AB995">
            <v>0</v>
          </cell>
        </row>
        <row r="997">
          <cell r="AB997">
            <v>6914.3466058306049</v>
          </cell>
        </row>
        <row r="1001">
          <cell r="AB1001">
            <v>13738.441211665042</v>
          </cell>
        </row>
        <row r="1005">
          <cell r="AB1005">
            <v>5707.7645777075541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-18020.655568343424</v>
          </cell>
        </row>
        <row r="1034">
          <cell r="AB1034">
            <v>38904.49071519883</v>
          </cell>
        </row>
        <row r="1039">
          <cell r="AB1039">
            <v>3460.94689839178</v>
          </cell>
        </row>
        <row r="1045">
          <cell r="AB1045">
            <v>21715.385853596861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459703.38784625696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28697.111133343962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8937.9622574044097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755.66728101198692</v>
          </cell>
        </row>
        <row r="1143">
          <cell r="AB1143">
            <v>0</v>
          </cell>
        </row>
        <row r="1146">
          <cell r="AB1146">
            <v>2375.0919519545341</v>
          </cell>
        </row>
        <row r="1151">
          <cell r="AB1151">
            <v>0</v>
          </cell>
        </row>
        <row r="1154">
          <cell r="AB1154">
            <v>6.9914700608135387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9229.0931392836774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97272.352213467428</v>
          </cell>
        </row>
        <row r="1221">
          <cell r="AB1221">
            <v>156783.0910338517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208960.89479969081</v>
          </cell>
        </row>
        <row r="1309">
          <cell r="AB1309">
            <v>0</v>
          </cell>
        </row>
        <row r="1325">
          <cell r="AB1325">
            <v>-224100.02880620203</v>
          </cell>
        </row>
        <row r="1340">
          <cell r="AB1340">
            <v>0</v>
          </cell>
        </row>
        <row r="1377">
          <cell r="AB1377">
            <v>0</v>
          </cell>
        </row>
        <row r="1395">
          <cell r="AB1395">
            <v>333872.6242102423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6650171.1410390483</v>
          </cell>
          <cell r="AB1628">
            <v>0</v>
          </cell>
        </row>
        <row r="1635">
          <cell r="H1635">
            <v>5998786.7898986842</v>
          </cell>
          <cell r="AB1635">
            <v>0</v>
          </cell>
        </row>
        <row r="1641">
          <cell r="H1641">
            <v>90785587.543650061</v>
          </cell>
          <cell r="AB1641">
            <v>0</v>
          </cell>
        </row>
        <row r="1647">
          <cell r="H1647">
            <v>38775733.760873348</v>
          </cell>
          <cell r="AB1647">
            <v>0</v>
          </cell>
        </row>
        <row r="1654">
          <cell r="H1654">
            <v>45266157.816588022</v>
          </cell>
          <cell r="AB1654">
            <v>0</v>
          </cell>
        </row>
        <row r="1660">
          <cell r="H1660">
            <v>66612466.192929976</v>
          </cell>
          <cell r="AB1660">
            <v>0</v>
          </cell>
        </row>
        <row r="1666">
          <cell r="H1666">
            <v>34506.182865801537</v>
          </cell>
          <cell r="AB1666">
            <v>0</v>
          </cell>
        </row>
        <row r="1672">
          <cell r="H1672">
            <v>67100.885349962613</v>
          </cell>
          <cell r="AB1672">
            <v>0</v>
          </cell>
        </row>
        <row r="1678">
          <cell r="H1678">
            <v>1505482.2145875446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1504443.81291666</v>
          </cell>
          <cell r="AB1698">
            <v>0</v>
          </cell>
        </row>
        <row r="1704">
          <cell r="H1704">
            <v>2239044.8591666599</v>
          </cell>
          <cell r="AB1704">
            <v>0</v>
          </cell>
        </row>
        <row r="1710">
          <cell r="H1710">
            <v>47087057.652499899</v>
          </cell>
          <cell r="AB1710">
            <v>0</v>
          </cell>
        </row>
        <row r="1717">
          <cell r="H1717">
            <v>88170127.002083302</v>
          </cell>
        </row>
        <row r="1724">
          <cell r="H1724">
            <v>56818440.1875</v>
          </cell>
        </row>
        <row r="1731">
          <cell r="H1731">
            <v>15372443.3591666</v>
          </cell>
        </row>
        <row r="1738">
          <cell r="H1738">
            <v>20978140.74625</v>
          </cell>
        </row>
        <row r="1744">
          <cell r="H1744">
            <v>93939429.892916605</v>
          </cell>
          <cell r="AB1744">
            <v>0</v>
          </cell>
        </row>
        <row r="1751">
          <cell r="H1751">
            <v>48341393.191249996</v>
          </cell>
          <cell r="AB1751">
            <v>0</v>
          </cell>
        </row>
        <row r="1762">
          <cell r="H1762">
            <v>11574892.302234776</v>
          </cell>
          <cell r="AB1762">
            <v>11574892.302234776</v>
          </cell>
        </row>
        <row r="1769">
          <cell r="H1769">
            <v>523805.40083333303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3920659.1066666599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24555.03979311635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3625.506738669435</v>
          </cell>
        </row>
        <row r="1807">
          <cell r="AB1807">
            <v>307248.78938622685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66656.525284460193</v>
          </cell>
        </row>
        <row r="1817">
          <cell r="AB1817">
            <v>32271.240802093391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32981.569241516241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111949.67240886448</v>
          </cell>
        </row>
        <row r="1830">
          <cell r="AB1830">
            <v>5109.1448070932011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12625.662619691371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252.11028405988304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58145.909055002427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2553.7883500630064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44445.812034466013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3249.5447789776945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155479.40645580887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866.50786415386051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200019.81822027301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32575.628825403914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2752.3508778362357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2117.7030556323434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8201.7081053500769</v>
          </cell>
        </row>
        <row r="1929">
          <cell r="AB1929">
            <v>-8201.7081053500769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371.13068010552013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8751.3855258186959</v>
          </cell>
        </row>
        <row r="1977">
          <cell r="AB1977">
            <v>0</v>
          </cell>
        </row>
        <row r="1978">
          <cell r="AB1978">
            <v>237415.43992912996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3.1971199393379694E-10</v>
          </cell>
        </row>
        <row r="2083">
          <cell r="AB2083">
            <v>-4.3803640624551725E-6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0</v>
          </cell>
        </row>
        <row r="2108">
          <cell r="AB2108">
            <v>-1.1009341280339427E-9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0</v>
          </cell>
        </row>
        <row r="2148">
          <cell r="AB2148">
            <v>0</v>
          </cell>
        </row>
        <row r="2149">
          <cell r="AB2149">
            <v>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-532367.25932275446</v>
          </cell>
        </row>
        <row r="2195">
          <cell r="AB2195">
            <v>-4785.7145414402539</v>
          </cell>
        </row>
        <row r="2198">
          <cell r="H2198">
            <v>-1659947.6519816839</v>
          </cell>
        </row>
        <row r="2200">
          <cell r="AB2200">
            <v>-14922.096498241221</v>
          </cell>
        </row>
        <row r="2202">
          <cell r="AB2202">
            <v>-124.45719370970869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-9375.4071350425256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5.7561916583438221E-3</v>
          </cell>
        </row>
        <row r="2237">
          <cell r="AB2237">
            <v>0</v>
          </cell>
        </row>
        <row r="2243">
          <cell r="AB2243">
            <v>5.0210717484672034E-3</v>
          </cell>
        </row>
        <row r="2249">
          <cell r="AB2249">
            <v>0</v>
          </cell>
        </row>
        <row r="2255">
          <cell r="AB2255">
            <v>25305.845165489642</v>
          </cell>
        </row>
        <row r="2256">
          <cell r="AB2256">
            <v>0</v>
          </cell>
        </row>
        <row r="2259">
          <cell r="AB2259">
            <v>-1339185.8091690862</v>
          </cell>
        </row>
        <row r="2265">
          <cell r="AB2265">
            <v>-1477.010507579693</v>
          </cell>
        </row>
        <row r="2271">
          <cell r="AB2271">
            <v>-36171.805206909805</v>
          </cell>
        </row>
        <row r="2284">
          <cell r="AB2284">
            <v>-6945.9207448015604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1735991.0806818223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16761.704143990271</v>
          </cell>
        </row>
        <row r="2425">
          <cell r="AB2425">
            <v>-362145.53929345286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-46174.503418186338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-6740.5372448910812</v>
          </cell>
        </row>
        <row r="2487">
          <cell r="AB2487">
            <v>-39902.508809755607</v>
          </cell>
        </row>
        <row r="2493">
          <cell r="AB2493">
            <v>0</v>
          </cell>
        </row>
        <row r="2497">
          <cell r="AB2497">
            <v>-25.46550216520393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-165891.44682277521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0.12175806723086226</v>
          </cell>
          <cell r="C19">
            <v>0.48040066869781384</v>
          </cell>
          <cell r="D19">
            <v>0.24290928316102509</v>
          </cell>
          <cell r="E19">
            <v>2.9930443425162045E-2</v>
          </cell>
          <cell r="F19">
            <v>0.12500153748513679</v>
          </cell>
          <cell r="G19">
            <v>1</v>
          </cell>
        </row>
        <row r="20">
          <cell r="A20" t="str">
            <v>PLNT2</v>
          </cell>
          <cell r="B20">
            <v>0.20220260865780101</v>
          </cell>
          <cell r="C20">
            <v>0.79779739134219896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0.12424868527128047</v>
          </cell>
          <cell r="C21">
            <v>0.754056459621822</v>
          </cell>
          <cell r="D21">
            <v>6.8766915423961053E-3</v>
          </cell>
          <cell r="E21">
            <v>0.11481816356450138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0.12175806723086226</v>
          </cell>
          <cell r="C22">
            <v>0.48040066869781384</v>
          </cell>
          <cell r="D22">
            <v>0.24290928316102509</v>
          </cell>
          <cell r="E22">
            <v>2.9930443425162042E-2</v>
          </cell>
          <cell r="F22">
            <v>0.12500153748513679</v>
          </cell>
          <cell r="G22">
            <v>1</v>
          </cell>
        </row>
        <row r="23">
          <cell r="A23" t="str">
            <v>GENL</v>
          </cell>
          <cell r="B23">
            <v>0.12175806723086226</v>
          </cell>
          <cell r="C23">
            <v>0.48040066869781389</v>
          </cell>
          <cell r="D23">
            <v>0.24290928316102509</v>
          </cell>
          <cell r="E23">
            <v>2.9930443425162042E-2</v>
          </cell>
          <cell r="F23">
            <v>0.12500153748513679</v>
          </cell>
          <cell r="G23">
            <v>1.0000000000000002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0.15074855392100259</v>
          </cell>
          <cell r="C25">
            <v>0.41668967055272166</v>
          </cell>
          <cell r="D25">
            <v>0.22887699005490636</v>
          </cell>
          <cell r="E25">
            <v>6.2003220706714005E-2</v>
          </cell>
          <cell r="F25">
            <v>0.14168156476465507</v>
          </cell>
          <cell r="G25">
            <v>0.99999999999999978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0.74730050389722358</v>
          </cell>
          <cell r="C11">
            <v>0.10854210073508898</v>
          </cell>
          <cell r="D11">
            <v>0.14415739536768737</v>
          </cell>
          <cell r="E11">
            <v>0.13953577108672632</v>
          </cell>
          <cell r="F11">
            <v>4.6216242809610335E-3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0.52921640066915743</v>
          </cell>
          <cell r="C12">
            <v>0.15804861435803247</v>
          </cell>
          <cell r="D12">
            <v>0.3127349849728101</v>
          </cell>
          <cell r="E12">
            <v>0.30912957518662998</v>
          </cell>
          <cell r="F12">
            <v>3.6054097861801153E-3</v>
          </cell>
          <cell r="G12">
            <v>0</v>
          </cell>
          <cell r="H12">
            <v>1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0.74108054691331193</v>
          </cell>
          <cell r="C15">
            <v>0.10530006282765664</v>
          </cell>
          <cell r="D15">
            <v>0.15361939025903137</v>
          </cell>
          <cell r="E15">
            <v>0.11077268600072239</v>
          </cell>
          <cell r="F15">
            <v>3.3751893225738641E-2</v>
          </cell>
          <cell r="G15">
            <v>9.0948110325703435E-3</v>
          </cell>
          <cell r="H15">
            <v>0.99999999999999989</v>
          </cell>
        </row>
        <row r="16">
          <cell r="A16" t="str">
            <v>DDS2</v>
          </cell>
          <cell r="B16">
            <v>0.89407128145282733</v>
          </cell>
          <cell r="C16">
            <v>-3.2829504907326357E-3</v>
          </cell>
          <cell r="D16">
            <v>0.10921166903790537</v>
          </cell>
          <cell r="E16">
            <v>-2.5223122530314869E-2</v>
          </cell>
          <cell r="F16">
            <v>0.16203097108382661</v>
          </cell>
          <cell r="G16">
            <v>-2.7596179515606372E-2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0.24176666238022101</v>
          </cell>
          <cell r="C18">
            <v>1.5294663143060563E-2</v>
          </cell>
          <cell r="D18">
            <v>0.74293867447671846</v>
          </cell>
          <cell r="E18">
            <v>9.1767978858363367E-2</v>
          </cell>
          <cell r="F18">
            <v>0</v>
          </cell>
          <cell r="G18">
            <v>0.65117069561835506</v>
          </cell>
          <cell r="H18">
            <v>1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0.62083568490597874</v>
          </cell>
          <cell r="C20">
            <v>0.37916431509402132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0.9407170505146395</v>
          </cell>
          <cell r="C21">
            <v>-4.4117086439972438E-3</v>
          </cell>
          <cell r="D21">
            <v>6.3694658129357901E-2</v>
          </cell>
          <cell r="E21">
            <v>6.0285350783068008E-2</v>
          </cell>
          <cell r="F21">
            <v>3.4093073462898968E-3</v>
          </cell>
          <cell r="G21">
            <v>0</v>
          </cell>
          <cell r="H21">
            <v>1.0000000000000004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0.53728866283770005</v>
          </cell>
          <cell r="C25">
            <v>0.4627113371622999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0.94624086892959691</v>
          </cell>
          <cell r="C26">
            <v>0.5530723559121008</v>
          </cell>
          <cell r="D26">
            <v>-0.49931322484169877</v>
          </cell>
          <cell r="E26">
            <v>-0.43775214090493819</v>
          </cell>
          <cell r="F26">
            <v>2.2637592706500117E-3</v>
          </cell>
          <cell r="G26">
            <v>-6.3824843207410609E-2</v>
          </cell>
          <cell r="H26">
            <v>0.99999999999999889</v>
          </cell>
        </row>
        <row r="27">
          <cell r="A27" t="str">
            <v>G</v>
          </cell>
          <cell r="B27">
            <v>0.23221855201590294</v>
          </cell>
          <cell r="C27">
            <v>0.29058388289227599</v>
          </cell>
          <cell r="D27">
            <v>0.47719756509182115</v>
          </cell>
          <cell r="E27">
            <v>0.45034239025758155</v>
          </cell>
          <cell r="F27">
            <v>2.6855174834239621E-2</v>
          </cell>
          <cell r="G27">
            <v>0</v>
          </cell>
          <cell r="H27">
            <v>1</v>
          </cell>
        </row>
        <row r="28">
          <cell r="A28" t="str">
            <v>G-DGP</v>
          </cell>
          <cell r="B28">
            <v>0.72162573958090181</v>
          </cell>
          <cell r="C28">
            <v>0.27837426041909824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0.72162573958090181</v>
          </cell>
          <cell r="C29">
            <v>0.27837426041909824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0.49745260079396292</v>
          </cell>
          <cell r="C30">
            <v>0.2179208050187921</v>
          </cell>
          <cell r="D30">
            <v>0.28462659418724501</v>
          </cell>
          <cell r="E30">
            <v>0.27785408266395351</v>
          </cell>
          <cell r="F30">
            <v>6.7725115232915118E-3</v>
          </cell>
          <cell r="G30">
            <v>0</v>
          </cell>
          <cell r="H30">
            <v>1</v>
          </cell>
        </row>
        <row r="31">
          <cell r="A31" t="str">
            <v>G-SG</v>
          </cell>
          <cell r="B31">
            <v>0.49966631344262147</v>
          </cell>
          <cell r="C31">
            <v>0.50033368655737853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0.25338205171303102</v>
          </cell>
          <cell r="D32">
            <v>0.74661794828696892</v>
          </cell>
          <cell r="E32">
            <v>0.74661794828696892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0.54319357546204694</v>
          </cell>
          <cell r="C33">
            <v>0.12820415420363532</v>
          </cell>
          <cell r="D33">
            <v>0.32860227033431766</v>
          </cell>
          <cell r="E33">
            <v>0.15761063753146981</v>
          </cell>
          <cell r="F33">
            <v>0.17099163280284788</v>
          </cell>
          <cell r="G33">
            <v>0</v>
          </cell>
          <cell r="H33">
            <v>0.99999999999999978</v>
          </cell>
        </row>
        <row r="34">
          <cell r="A34" t="str">
            <v>IBT</v>
          </cell>
          <cell r="B34">
            <v>0.90077648878652405</v>
          </cell>
          <cell r="C34">
            <v>1.02080855877004</v>
          </cell>
          <cell r="D34">
            <v>-0.92158504755656612</v>
          </cell>
          <cell r="E34">
            <v>-0.80796143086690198</v>
          </cell>
          <cell r="F34">
            <v>4.1782324026366962E-3</v>
          </cell>
          <cell r="G34">
            <v>-0.11780184909230083</v>
          </cell>
          <cell r="H34">
            <v>0.99999999999999778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0.91844504468290888</v>
          </cell>
          <cell r="C37">
            <v>8.1554955317091143E-2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I-SITUS</v>
          </cell>
          <cell r="B38">
            <v>2.8421701507918284E-2</v>
          </cell>
          <cell r="C38">
            <v>0.46720459330835157</v>
          </cell>
          <cell r="D38">
            <v>0.50437370518373015</v>
          </cell>
          <cell r="E38">
            <v>0.50437370518373015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0.42712904549402431</v>
          </cell>
          <cell r="C39">
            <v>6.855059317608897E-2</v>
          </cell>
          <cell r="D39">
            <v>0.50432036132988678</v>
          </cell>
          <cell r="E39">
            <v>0.35533822131657783</v>
          </cell>
          <cell r="F39">
            <v>0.14898214001330889</v>
          </cell>
          <cell r="G39">
            <v>0</v>
          </cell>
          <cell r="H39">
            <v>1</v>
          </cell>
        </row>
        <row r="40">
          <cell r="A40" t="str">
            <v>MSS</v>
          </cell>
          <cell r="B40">
            <v>0.84309552049741154</v>
          </cell>
          <cell r="C40">
            <v>6.4844048397869371E-3</v>
          </cell>
          <cell r="D40">
            <v>0.15042007466280158</v>
          </cell>
          <cell r="E40">
            <v>0.15042007466280158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0.68212039025281623</v>
          </cell>
          <cell r="C43">
            <v>0.31787960974718371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0.68212039025281623</v>
          </cell>
          <cell r="C44">
            <v>0.31787960974718371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0.68212039025281623</v>
          </cell>
          <cell r="C46">
            <v>0.31787960974718371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0.68212039025281623</v>
          </cell>
          <cell r="C47">
            <v>0.31787960974718371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0.72162573958090181</v>
          </cell>
          <cell r="C51">
            <v>0.27837426041909824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PTD</v>
          </cell>
          <cell r="B52">
            <v>0.50488811144973877</v>
          </cell>
          <cell r="C52">
            <v>0.19476557848510526</v>
          </cell>
          <cell r="D52">
            <v>0.30034631006515611</v>
          </cell>
          <cell r="E52">
            <v>0.30034631006515611</v>
          </cell>
          <cell r="F52">
            <v>0</v>
          </cell>
          <cell r="G52">
            <v>0</v>
          </cell>
          <cell r="H52">
            <v>0.99999999999999989</v>
          </cell>
        </row>
        <row r="53">
          <cell r="A53" t="str">
            <v>REVREQ</v>
          </cell>
          <cell r="B53">
            <v>0.67212343841319477</v>
          </cell>
          <cell r="C53">
            <v>0.14351537695135116</v>
          </cell>
          <cell r="D53">
            <v>0.18436118463545415</v>
          </cell>
          <cell r="E53">
            <v>0.15375120504819034</v>
          </cell>
          <cell r="F53">
            <v>2.407435623026357E-2</v>
          </cell>
          <cell r="G53">
            <v>6.5356233570002141E-3</v>
          </cell>
          <cell r="H53">
            <v>1</v>
          </cell>
        </row>
        <row r="54">
          <cell r="A54" t="str">
            <v>SCHMA</v>
          </cell>
          <cell r="B54">
            <v>0.47734582439183076</v>
          </cell>
          <cell r="C54">
            <v>0.17245450592773087</v>
          </cell>
          <cell r="D54">
            <v>0.35019966968043847</v>
          </cell>
          <cell r="E54">
            <v>0.30028764319511103</v>
          </cell>
          <cell r="F54">
            <v>1.2451395993824563E-2</v>
          </cell>
          <cell r="G54">
            <v>3.7460630491502861E-2</v>
          </cell>
          <cell r="H54">
            <v>0.99999999999999989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0.43768858813061273</v>
          </cell>
          <cell r="C56">
            <v>7.9156263870027471E-2</v>
          </cell>
          <cell r="D56">
            <v>0.48315514799935988</v>
          </cell>
          <cell r="E56">
            <v>0.34650523809572198</v>
          </cell>
          <cell r="F56">
            <v>0.13664990990363793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0.43249526352468892</v>
          </cell>
          <cell r="C57">
            <v>7.9689442852613923E-2</v>
          </cell>
          <cell r="D57">
            <v>0.48781529362269727</v>
          </cell>
          <cell r="E57">
            <v>0.3497435117201031</v>
          </cell>
          <cell r="F57">
            <v>0.13807178190259414</v>
          </cell>
          <cell r="G57">
            <v>0</v>
          </cell>
          <cell r="H57">
            <v>0.99999999999999989</v>
          </cell>
        </row>
        <row r="58">
          <cell r="A58" t="str">
            <v>SCHMAT</v>
          </cell>
          <cell r="B58">
            <v>0.47803327583086075</v>
          </cell>
          <cell r="C58">
            <v>0.17407181506997826</v>
          </cell>
          <cell r="D58">
            <v>0.34789490909916115</v>
          </cell>
          <cell r="E58">
            <v>0.299486469055954</v>
          </cell>
          <cell r="F58">
            <v>1.0298435899724991E-2</v>
          </cell>
          <cell r="G58">
            <v>3.8110004143482146E-2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0.9996941717972917</v>
          </cell>
          <cell r="C60">
            <v>3.6595859051208747E-5</v>
          </cell>
          <cell r="D60">
            <v>2.6923234365710527E-4</v>
          </cell>
          <cell r="E60">
            <v>1.896979567981999E-4</v>
          </cell>
          <cell r="F60">
            <v>7.9534386858905385E-5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0.56134537845266963</v>
          </cell>
          <cell r="C61">
            <v>4.5301328854000775E-2</v>
          </cell>
          <cell r="D61">
            <v>0.39335329269332941</v>
          </cell>
          <cell r="E61">
            <v>0.21826589493833795</v>
          </cell>
          <cell r="F61">
            <v>3.5878373763429325E-2</v>
          </cell>
          <cell r="G61">
            <v>0.13920902399156215</v>
          </cell>
          <cell r="H61">
            <v>1</v>
          </cell>
        </row>
        <row r="62">
          <cell r="A62" t="str">
            <v>SCHMAT-SNP</v>
          </cell>
          <cell r="B62">
            <v>0.50031463827466638</v>
          </cell>
          <cell r="C62">
            <v>0.22056888675964034</v>
          </cell>
          <cell r="D62">
            <v>0.27911647496569325</v>
          </cell>
          <cell r="E62">
            <v>0.27890843164370527</v>
          </cell>
          <cell r="F62">
            <v>2.0804332198797159E-4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0.16779452914128595</v>
          </cell>
          <cell r="C63">
            <v>3.0251376438790386E-2</v>
          </cell>
          <cell r="D63">
            <v>0.80195409441992371</v>
          </cell>
          <cell r="E63">
            <v>0.1363409140586386</v>
          </cell>
          <cell r="F63">
            <v>5.4395313101537189E-2</v>
          </cell>
          <cell r="G63">
            <v>0.61121786725974792</v>
          </cell>
          <cell r="H63">
            <v>1</v>
          </cell>
        </row>
        <row r="64">
          <cell r="A64" t="str">
            <v>SCHMD</v>
          </cell>
          <cell r="B64">
            <v>0.51705767611734466</v>
          </cell>
          <cell r="C64">
            <v>0.32568127536030339</v>
          </cell>
          <cell r="D64">
            <v>0.1572610485223517</v>
          </cell>
          <cell r="E64">
            <v>0.15266998260912057</v>
          </cell>
          <cell r="F64">
            <v>4.3848253868874606E-3</v>
          </cell>
          <cell r="G64">
            <v>2.0624052634369102E-4</v>
          </cell>
          <cell r="H64">
            <v>0.99999999999999967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0.44341746039676488</v>
          </cell>
          <cell r="C66">
            <v>6.9006239947010245E-2</v>
          </cell>
          <cell r="D66">
            <v>0.48757629965622495</v>
          </cell>
          <cell r="E66">
            <v>0.34477233227633941</v>
          </cell>
          <cell r="F66">
            <v>0.14280396737988552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0.42712904549402425</v>
          </cell>
          <cell r="C67">
            <v>6.855059317608897E-2</v>
          </cell>
          <cell r="D67">
            <v>0.50432036132988678</v>
          </cell>
          <cell r="E67">
            <v>0.35533822131657783</v>
          </cell>
          <cell r="F67">
            <v>0.14898214001330889</v>
          </cell>
          <cell r="G67">
            <v>0</v>
          </cell>
          <cell r="H67">
            <v>1</v>
          </cell>
        </row>
        <row r="68">
          <cell r="A68" t="str">
            <v>SCHMDT</v>
          </cell>
          <cell r="B68">
            <v>0.51771874417316133</v>
          </cell>
          <cell r="C68">
            <v>0.32798544659305978</v>
          </cell>
          <cell r="D68">
            <v>0.15429580923377864</v>
          </cell>
          <cell r="E68">
            <v>0.15094548023538798</v>
          </cell>
          <cell r="F68">
            <v>3.1422370512920661E-3</v>
          </cell>
          <cell r="G68">
            <v>2.080919470985942E-4</v>
          </cell>
          <cell r="H68">
            <v>0.99999999999999967</v>
          </cell>
        </row>
        <row r="69">
          <cell r="A69" t="str">
            <v>SCHMDT-GPS</v>
          </cell>
          <cell r="B69">
            <v>0.83198751573605922</v>
          </cell>
          <cell r="C69">
            <v>7.3900716334867542E-2</v>
          </cell>
          <cell r="D69">
            <v>9.4111767929073289E-2</v>
          </cell>
          <cell r="E69">
            <v>9.3601169926358613E-2</v>
          </cell>
          <cell r="F69">
            <v>5.1059800271467302E-4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0.83440277467205093</v>
          </cell>
          <cell r="C71">
            <v>1.1843200494090336E-2</v>
          </cell>
          <cell r="D71">
            <v>0.15375402483385878</v>
          </cell>
          <cell r="E71">
            <v>6.3368004803731115E-2</v>
          </cell>
          <cell r="F71">
            <v>2.9455500008107743E-2</v>
          </cell>
          <cell r="G71">
            <v>6.0930520022019923E-2</v>
          </cell>
          <cell r="H71">
            <v>0.99999999999999989</v>
          </cell>
        </row>
        <row r="72">
          <cell r="A72" t="str">
            <v>SCHMDT-SNP</v>
          </cell>
          <cell r="B72">
            <v>0.50040534292382921</v>
          </cell>
          <cell r="C72">
            <v>0.22065281065192954</v>
          </cell>
          <cell r="D72">
            <v>0.2789418464242413</v>
          </cell>
          <cell r="E72">
            <v>0.2789418464242413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0.44058377422140504</v>
          </cell>
          <cell r="C73">
            <v>0.18291317909683827</v>
          </cell>
          <cell r="D73">
            <v>0.37650304668175671</v>
          </cell>
          <cell r="E73">
            <v>0.37164304809207444</v>
          </cell>
          <cell r="F73">
            <v>4.8599985896822717E-3</v>
          </cell>
          <cell r="G73">
            <v>0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0.47835162095505762</v>
          </cell>
          <cell r="C75">
            <v>0.36382098703228138</v>
          </cell>
          <cell r="D75">
            <v>0.15782739201266077</v>
          </cell>
          <cell r="E75">
            <v>0.15437996488677486</v>
          </cell>
          <cell r="F75">
            <v>3.4474271258859292E-3</v>
          </cell>
          <cell r="G75">
            <v>0</v>
          </cell>
          <cell r="H75">
            <v>0.99999999999999978</v>
          </cell>
        </row>
        <row r="76">
          <cell r="A76" t="str">
            <v>TD</v>
          </cell>
          <cell r="B76">
            <v>0</v>
          </cell>
          <cell r="C76">
            <v>0.44166367179200566</v>
          </cell>
          <cell r="D76">
            <v>0.55833632820799439</v>
          </cell>
          <cell r="E76">
            <v>0.55833632820799439</v>
          </cell>
          <cell r="F76">
            <v>0</v>
          </cell>
          <cell r="G76">
            <v>0</v>
          </cell>
          <cell r="H76">
            <v>0.99999999999999989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0.34712774654436396</v>
          </cell>
          <cell r="D15" t="str">
            <v>/</v>
          </cell>
          <cell r="E15">
            <v>0.65287225345563604</v>
          </cell>
          <cell r="F15">
            <v>0.42724540182683679</v>
          </cell>
          <cell r="G15">
            <v>0.13346872439870172</v>
          </cell>
          <cell r="H15">
            <v>0.21723096460457303</v>
          </cell>
          <cell r="I15">
            <v>8.3761641288140856E-2</v>
          </cell>
          <cell r="J15">
            <v>0.10001854749094438</v>
          </cell>
          <cell r="K15">
            <v>3.529562759719998E-2</v>
          </cell>
          <cell r="L15">
            <v>2.9790927936033575E-3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0.43269792331822243</v>
          </cell>
          <cell r="G16">
            <v>0.13501659215379436</v>
          </cell>
          <cell r="H16">
            <v>0.21689106985037143</v>
          </cell>
          <cell r="I16">
            <v>8.2497245068548622E-2</v>
          </cell>
          <cell r="J16">
            <v>9.592923389867819E-2</v>
          </cell>
          <cell r="K16">
            <v>3.4301519274708717E-2</v>
          </cell>
          <cell r="L16">
            <v>2.6664164356763214E-3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0.45053151106267203</v>
          </cell>
          <cell r="G17">
            <v>0.14007921051685082</v>
          </cell>
          <cell r="H17">
            <v>0.21577937447557857</v>
          </cell>
          <cell r="I17">
            <v>7.8361778392906381E-2</v>
          </cell>
          <cell r="J17">
            <v>8.2554296655887677E-2</v>
          </cell>
          <cell r="K17">
            <v>3.1050084498221449E-2</v>
          </cell>
          <cell r="L17">
            <v>1.6437443978830938E-3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>
            <v>0</v>
          </cell>
          <cell r="N18">
            <v>0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>
            <v>0</v>
          </cell>
          <cell r="N19">
            <v>0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>
            <v>0</v>
          </cell>
          <cell r="N20">
            <v>0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>
            <v>0</v>
          </cell>
          <cell r="N21">
            <v>0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>
            <v>0</v>
          </cell>
          <cell r="N22">
            <v>0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>
            <v>0</v>
          </cell>
          <cell r="N23">
            <v>0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0.53631155858316848</v>
          </cell>
          <cell r="G24">
            <v>0.10964086857393764</v>
          </cell>
          <cell r="H24">
            <v>0.16981916047286252</v>
          </cell>
          <cell r="I24">
            <v>5.8214193943190093E-2</v>
          </cell>
          <cell r="J24">
            <v>6.6226763367306971E-2</v>
          </cell>
          <cell r="K24">
            <v>5.611749229134097E-2</v>
          </cell>
          <cell r="L24">
            <v>3.6699627681934864E-3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0.57434882211571758</v>
          </cell>
          <cell r="G25">
            <v>0.11741701761480848</v>
          </cell>
          <cell r="H25">
            <v>0.18186338375391051</v>
          </cell>
          <cell r="I25">
            <v>6.2342966856833472E-2</v>
          </cell>
          <cell r="J25">
            <v>0</v>
          </cell>
          <cell r="K25">
            <v>6.009755911800161E-2</v>
          </cell>
          <cell r="L25">
            <v>3.9302505407285459E-3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0.60595481619587832</v>
          </cell>
          <cell r="G26">
            <v>0.13310752105740736</v>
          </cell>
          <cell r="H26">
            <v>0.16233757194077236</v>
          </cell>
          <cell r="I26">
            <v>4.3978262783061141E-2</v>
          </cell>
          <cell r="J26">
            <v>0</v>
          </cell>
          <cell r="K26">
            <v>5.1880233501479883E-2</v>
          </cell>
          <cell r="L26">
            <v>2.7415945214009181E-3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0.81989676060060168</v>
          </cell>
          <cell r="G27">
            <v>0.18010323939939829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0.41486433557377272</v>
          </cell>
          <cell r="G28">
            <v>0.12995397379073786</v>
          </cell>
          <cell r="H28">
            <v>0.21800276522516424</v>
          </cell>
          <cell r="I28">
            <v>8.6632711744190835E-2</v>
          </cell>
          <cell r="J28">
            <v>0.10930417114146868</v>
          </cell>
          <cell r="K28">
            <v>3.7552954051195984E-2</v>
          </cell>
          <cell r="L28">
            <v>3.6890884734695479E-3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0.78848592973923226</v>
          </cell>
          <cell r="G32">
            <v>0.13941340478179565</v>
          </cell>
          <cell r="H32">
            <v>8.1255069936018304E-3</v>
          </cell>
          <cell r="I32">
            <v>4.3185505647412337E-4</v>
          </cell>
          <cell r="J32">
            <v>7.5841660730125558E-6</v>
          </cell>
          <cell r="K32">
            <v>4.0014060201214244E-2</v>
          </cell>
          <cell r="L32">
            <v>2.3521659061609024E-2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0.79916253038464613</v>
          </cell>
          <cell r="G33">
            <v>0.14130115089283271</v>
          </cell>
          <cell r="H33">
            <v>1.2847429175594244E-2</v>
          </cell>
          <cell r="I33">
            <v>6.0271654687870024E-3</v>
          </cell>
          <cell r="J33">
            <v>1.0584806911377728E-4</v>
          </cell>
          <cell r="K33">
            <v>4.0555876009026062E-2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0.79369365421602434</v>
          </cell>
          <cell r="G34">
            <v>0.13191413909070315</v>
          </cell>
          <cell r="H34">
            <v>8.2609653841825541E-3</v>
          </cell>
          <cell r="I34">
            <v>3.2081401385024516E-3</v>
          </cell>
          <cell r="J34">
            <v>5.634081905755805E-5</v>
          </cell>
          <cell r="K34">
            <v>4.1083908478947134E-2</v>
          </cell>
          <cell r="L34">
            <v>2.1782851872582734E-2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F43</v>
          </cell>
          <cell r="B35" t="str">
            <v>Residential Split</v>
          </cell>
          <cell r="F35">
            <v>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F44</v>
          </cell>
          <cell r="B36" t="str">
            <v>Commercial Split</v>
          </cell>
          <cell r="F36">
            <v>0</v>
          </cell>
          <cell r="G36">
            <v>0.94492634589869073</v>
          </cell>
          <cell r="H36">
            <v>5.5073654101309301E-2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F45</v>
          </cell>
          <cell r="B37" t="str">
            <v>Industrial / Irrigation Split</v>
          </cell>
          <cell r="F37">
            <v>0</v>
          </cell>
          <cell r="G37">
            <v>0</v>
          </cell>
          <cell r="H37">
            <v>0</v>
          </cell>
          <cell r="I37">
            <v>1.0675344843478794E-2</v>
          </cell>
          <cell r="J37">
            <v>1.8747861572039438E-4</v>
          </cell>
          <cell r="K37">
            <v>0.9891371765408008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F46</v>
          </cell>
          <cell r="B38" t="str">
            <v>Lighting / OSPA  Split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F47</v>
          </cell>
          <cell r="B39" t="str">
            <v>Wtd Customers Acct 902 - irrigation</v>
          </cell>
          <cell r="F39">
            <v>0.81320804420490089</v>
          </cell>
          <cell r="G39">
            <v>0.14378455970171161</v>
          </cell>
          <cell r="H39">
            <v>1.3073226478620577E-2</v>
          </cell>
          <cell r="I39">
            <v>6.1330946542407609E-3</v>
          </cell>
          <cell r="J39">
            <v>1.0770837970275006E-4</v>
          </cell>
          <cell r="K39">
            <v>2.3693366580823421E-2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F48</v>
          </cell>
          <cell r="B40" t="str">
            <v>Wtd Customers Acct 903 - irrigation</v>
          </cell>
          <cell r="F40">
            <v>0.80782790467470023</v>
          </cell>
          <cell r="G40">
            <v>0.13426329165233009</v>
          </cell>
          <cell r="H40">
            <v>8.4080782572038461E-3</v>
          </cell>
          <cell r="I40">
            <v>3.2652713200146868E-3</v>
          </cell>
          <cell r="J40">
            <v>5.7344147285491344E-5</v>
          </cell>
          <cell r="K40">
            <v>2.4007344826941415E-2</v>
          </cell>
          <cell r="L40">
            <v>2.21707651215244E-2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F50</v>
          </cell>
          <cell r="B41" t="str">
            <v>Contribution in Aid of Construction</v>
          </cell>
          <cell r="F41">
            <v>0.26267621715040118</v>
          </cell>
          <cell r="G41">
            <v>0.51378633781581085</v>
          </cell>
          <cell r="H41">
            <v>0</v>
          </cell>
          <cell r="I41">
            <v>0</v>
          </cell>
          <cell r="J41">
            <v>0</v>
          </cell>
          <cell r="K41">
            <v>0.20302006198933864</v>
          </cell>
          <cell r="L41">
            <v>2.0517383044449299E-2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F51</v>
          </cell>
          <cell r="B42" t="str">
            <v>Security Deposits</v>
          </cell>
          <cell r="F42">
            <v>0.87109100749088475</v>
          </cell>
          <cell r="G42">
            <v>9.7697793776037378E-2</v>
          </cell>
          <cell r="H42">
            <v>1.4935802970415683E-2</v>
          </cell>
          <cell r="I42">
            <v>0</v>
          </cell>
          <cell r="J42">
            <v>0</v>
          </cell>
          <cell r="K42">
            <v>1.53451229902688E-2</v>
          </cell>
          <cell r="L42">
            <v>9.3027277239344413E-4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F60</v>
          </cell>
          <cell r="B43" t="str">
            <v>Meters</v>
          </cell>
          <cell r="F43">
            <v>0.68123918068740552</v>
          </cell>
          <cell r="G43">
            <v>0.16360800929277858</v>
          </cell>
          <cell r="H43">
            <v>7.6233106627947175E-2</v>
          </cell>
          <cell r="I43">
            <v>1.0975505402278658E-2</v>
          </cell>
          <cell r="J43">
            <v>5.4602591113449804E-4</v>
          </cell>
          <cell r="K43">
            <v>6.7398172078455429E-2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F60A</v>
          </cell>
          <cell r="B44" t="str">
            <v>Meters Excluding Sch 60</v>
          </cell>
          <cell r="F44">
            <v>0.68161135815027918</v>
          </cell>
          <cell r="G44">
            <v>0.16369739231056529</v>
          </cell>
          <cell r="H44">
            <v>7.6274754620335297E-2</v>
          </cell>
          <cell r="I44">
            <v>1.0981501586688156E-2</v>
          </cell>
          <cell r="J44">
            <v>0</v>
          </cell>
          <cell r="K44">
            <v>6.7434993332131946E-2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F70</v>
          </cell>
          <cell r="B45" t="str">
            <v>Services</v>
          </cell>
          <cell r="F45">
            <v>0.73533507364223338</v>
          </cell>
          <cell r="G45">
            <v>0.1994977511149241</v>
          </cell>
          <cell r="H45">
            <v>5.3174916920596844E-2</v>
          </cell>
          <cell r="I45">
            <v>1.1992258322245599E-2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F80</v>
          </cell>
          <cell r="B46" t="str">
            <v>Uncollectables</v>
          </cell>
          <cell r="F46">
            <v>0.88462419936752468</v>
          </cell>
          <cell r="G46">
            <v>2.9399926606956138E-2</v>
          </cell>
          <cell r="H46">
            <v>4.1590507498700503E-2</v>
          </cell>
          <cell r="I46">
            <v>1.5007936309306798E-2</v>
          </cell>
          <cell r="J46">
            <v>1.5882489576083084E-2</v>
          </cell>
          <cell r="K46">
            <v>1.3494940641428933E-2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F90</v>
          </cell>
          <cell r="B47" t="str">
            <v>Customer Service / DSM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F91</v>
          </cell>
          <cell r="B48" t="str">
            <v>Sales Expense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F101</v>
          </cell>
          <cell r="B49" t="str">
            <v>Rate Base</v>
          </cell>
          <cell r="F49">
            <v>0.48152168514342908</v>
          </cell>
          <cell r="G49">
            <v>0.13537403223222239</v>
          </cell>
          <cell r="H49">
            <v>0.19345610409435179</v>
          </cell>
          <cell r="I49">
            <v>7.1915681637060941E-2</v>
          </cell>
          <cell r="J49">
            <v>7.5172909705269644E-2</v>
          </cell>
          <cell r="K49">
            <v>3.7164974282416101E-2</v>
          </cell>
          <cell r="L49">
            <v>5.3946129052499861E-3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F101G</v>
          </cell>
          <cell r="B50" t="str">
            <v>Generation Rate Base</v>
          </cell>
          <cell r="F50">
            <v>0.42720045431885512</v>
          </cell>
          <cell r="G50">
            <v>0.13346768324498814</v>
          </cell>
          <cell r="H50">
            <v>0.21725084193422942</v>
          </cell>
          <cell r="I50">
            <v>8.3771306904077192E-2</v>
          </cell>
          <cell r="J50">
            <v>0.1000389004989055</v>
          </cell>
          <cell r="K50">
            <v>3.5294150275617969E-2</v>
          </cell>
          <cell r="L50">
            <v>2.9766628233275625E-3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F101T</v>
          </cell>
          <cell r="B51" t="str">
            <v>Transmission Rate Base</v>
          </cell>
          <cell r="F51">
            <v>0.42703200075494258</v>
          </cell>
          <cell r="G51">
            <v>0.13351882743969912</v>
          </cell>
          <cell r="H51">
            <v>0.21728377924543218</v>
          </cell>
          <cell r="I51">
            <v>8.3790457077500366E-2</v>
          </cell>
          <cell r="J51">
            <v>0.10009016764399396</v>
          </cell>
          <cell r="K51">
            <v>3.5313423811720666E-2</v>
          </cell>
          <cell r="L51">
            <v>2.9713440267115686E-3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F101D</v>
          </cell>
          <cell r="B52" t="str">
            <v>Distribution Rate Base</v>
          </cell>
          <cell r="F52">
            <v>0.63062777942759451</v>
          </cell>
          <cell r="G52">
            <v>0.13989574196161184</v>
          </cell>
          <cell r="H52">
            <v>0.12852292470149912</v>
          </cell>
          <cell r="I52">
            <v>3.9597898608965808E-2</v>
          </cell>
          <cell r="J52">
            <v>7.9051308997141606E-3</v>
          </cell>
          <cell r="K52">
            <v>4.1793100932761049E-2</v>
          </cell>
          <cell r="L52">
            <v>1.1657423467853895E-2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F101R</v>
          </cell>
          <cell r="B53" t="str">
            <v>Retail Rate Base</v>
          </cell>
          <cell r="F53">
            <v>0.95633379409136621</v>
          </cell>
          <cell r="G53">
            <v>4.9077860958562841E-2</v>
          </cell>
          <cell r="H53">
            <v>3.9630983782544163E-2</v>
          </cell>
          <cell r="I53">
            <v>8.6074919574468311E-4</v>
          </cell>
          <cell r="J53">
            <v>5.8610200944000015E-3</v>
          </cell>
          <cell r="K53">
            <v>-2.1418870302643677E-2</v>
          </cell>
          <cell r="L53">
            <v>-3.0345537819974924E-2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F101M</v>
          </cell>
          <cell r="B54" t="str">
            <v>Misc Rate Base</v>
          </cell>
          <cell r="F54">
            <v>0.42724540182683679</v>
          </cell>
          <cell r="G54">
            <v>0.13346872439870172</v>
          </cell>
          <cell r="H54">
            <v>0.21723096460457303</v>
          </cell>
          <cell r="I54">
            <v>8.3761641288140856E-2</v>
          </cell>
          <cell r="J54">
            <v>0.10001854749094438</v>
          </cell>
          <cell r="K54">
            <v>3.529562759719998E-2</v>
          </cell>
          <cell r="L54">
            <v>2.9790927936033575E-3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F102</v>
          </cell>
          <cell r="B55" t="str">
            <v>SGP - System Gross Plant</v>
          </cell>
          <cell r="F55">
            <v>0.488579168638828</v>
          </cell>
          <cell r="G55">
            <v>0.13503688602215391</v>
          </cell>
          <cell r="H55">
            <v>0.19079581601934581</v>
          </cell>
          <cell r="I55">
            <v>7.0598002053531519E-2</v>
          </cell>
          <cell r="J55">
            <v>7.1277022189381131E-2</v>
          </cell>
          <cell r="K55">
            <v>3.740337306332947E-2</v>
          </cell>
          <cell r="L55">
            <v>6.3097320134305737E-3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F102G</v>
          </cell>
          <cell r="B56" t="str">
            <v>SGGP - System Gross Generation Plant</v>
          </cell>
          <cell r="F56">
            <v>0.42724540182683696</v>
          </cell>
          <cell r="G56">
            <v>0.13346872439870172</v>
          </cell>
          <cell r="H56">
            <v>0.21723096460457308</v>
          </cell>
          <cell r="I56">
            <v>8.376164128814087E-2</v>
          </cell>
          <cell r="J56">
            <v>0.10001854749094441</v>
          </cell>
          <cell r="K56">
            <v>3.5295627597199973E-2</v>
          </cell>
          <cell r="L56">
            <v>2.979092793603358E-3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F102T</v>
          </cell>
          <cell r="B57" t="str">
            <v>SGTP - System Gross Transmission Plant</v>
          </cell>
          <cell r="F57">
            <v>0.42724540182683679</v>
          </cell>
          <cell r="G57">
            <v>0.13346872439870172</v>
          </cell>
          <cell r="H57">
            <v>0.21723096460457308</v>
          </cell>
          <cell r="I57">
            <v>8.3761641288140856E-2</v>
          </cell>
          <cell r="J57">
            <v>0.10001854749094438</v>
          </cell>
          <cell r="K57">
            <v>3.5295627597199994E-2</v>
          </cell>
          <cell r="L57">
            <v>2.9790927936033575E-3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F102D</v>
          </cell>
          <cell r="B58" t="str">
            <v>SGDP - System Gross Distribution Plant</v>
          </cell>
          <cell r="F58">
            <v>0.62602104856479424</v>
          </cell>
          <cell r="G58">
            <v>0.13855095490717279</v>
          </cell>
          <cell r="H58">
            <v>0.1315577045103431</v>
          </cell>
          <cell r="I58">
            <v>4.1099808527967609E-2</v>
          </cell>
          <cell r="J58">
            <v>6.8705871257142984E-3</v>
          </cell>
          <cell r="K58">
            <v>4.2126586952316178E-2</v>
          </cell>
          <cell r="L58">
            <v>1.3773309411691892E-2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F102R</v>
          </cell>
          <cell r="B59" t="str">
            <v>SGTP - System Gross Retail Plant</v>
          </cell>
          <cell r="F59">
            <v>0.488579168638828</v>
          </cell>
          <cell r="G59">
            <v>0.13503688602215391</v>
          </cell>
          <cell r="H59">
            <v>0.19079581601934581</v>
          </cell>
          <cell r="I59">
            <v>7.0598002053531519E-2</v>
          </cell>
          <cell r="J59">
            <v>7.1277022189381131E-2</v>
          </cell>
          <cell r="K59">
            <v>3.740337306332947E-2</v>
          </cell>
          <cell r="L59">
            <v>6.3097320134305737E-3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F102M</v>
          </cell>
          <cell r="B60" t="str">
            <v>SGDP - System Gross Misc Plant</v>
          </cell>
          <cell r="F60">
            <v>0.488579168638828</v>
          </cell>
          <cell r="G60">
            <v>0.13503688602215391</v>
          </cell>
          <cell r="H60">
            <v>0.19079581601934581</v>
          </cell>
          <cell r="I60">
            <v>7.0598002053531519E-2</v>
          </cell>
          <cell r="J60">
            <v>7.1277022189381131E-2</v>
          </cell>
          <cell r="K60">
            <v>3.740337306332947E-2</v>
          </cell>
          <cell r="L60">
            <v>6.3097320134305737E-3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F104</v>
          </cell>
          <cell r="B61" t="str">
            <v>SNP - System Net Plant</v>
          </cell>
          <cell r="F61">
            <v>0.48422206368344151</v>
          </cell>
          <cell r="G61">
            <v>0.13538645845458538</v>
          </cell>
          <cell r="H61">
            <v>0.19209066375172573</v>
          </cell>
          <cell r="I61">
            <v>7.1336498585653954E-2</v>
          </cell>
          <cell r="J61">
            <v>7.4366512174016006E-2</v>
          </cell>
          <cell r="K61">
            <v>3.7167458022759073E-2</v>
          </cell>
          <cell r="L61">
            <v>5.4303453278188429E-3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F104G</v>
          </cell>
          <cell r="B62" t="str">
            <v>SNP - System Net Generation Plant</v>
          </cell>
          <cell r="F62">
            <v>0.42719924652885372</v>
          </cell>
          <cell r="G62">
            <v>0.13346765526801896</v>
          </cell>
          <cell r="H62">
            <v>0.21725137606039316</v>
          </cell>
          <cell r="I62">
            <v>8.3771566630028785E-2</v>
          </cell>
          <cell r="J62">
            <v>0.10003944740707937</v>
          </cell>
          <cell r="K62">
            <v>3.5294110578328486E-2</v>
          </cell>
          <cell r="L62">
            <v>2.9765975272981675E-3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F63">
            <v>0.42705597971463805</v>
          </cell>
          <cell r="G63">
            <v>0.13346433666856028</v>
          </cell>
          <cell r="H63">
            <v>0.21731473355945832</v>
          </cell>
          <cell r="I63">
            <v>8.3802375056675454E-2</v>
          </cell>
          <cell r="J63">
            <v>0.10010432109510307</v>
          </cell>
          <cell r="K63">
            <v>3.5289401726467093E-2</v>
          </cell>
          <cell r="L63">
            <v>2.9688521790980165E-3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F64">
            <v>0.63006911098561524</v>
          </cell>
          <cell r="G64">
            <v>0.14046862660818232</v>
          </cell>
          <cell r="H64">
            <v>0.12833597620113424</v>
          </cell>
          <cell r="I64">
            <v>3.9539914536209246E-2</v>
          </cell>
          <cell r="J64">
            <v>7.8789202863333522E-3</v>
          </cell>
          <cell r="K64">
            <v>4.2038093103055313E-2</v>
          </cell>
          <cell r="L64">
            <v>1.166935827947033E-2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F104R</v>
          </cell>
          <cell r="B65" t="str">
            <v>SNP - System Net Retail Plant</v>
          </cell>
          <cell r="F65">
            <v>0.81227577375252591</v>
          </cell>
          <cell r="G65">
            <v>0.13173500851791228</v>
          </cell>
          <cell r="H65">
            <v>-2.8041695425228171E-3</v>
          </cell>
          <cell r="I65">
            <v>-8.9411792675653386E-4</v>
          </cell>
          <cell r="J65">
            <v>-4.3537460750480306E-3</v>
          </cell>
          <cell r="K65">
            <v>4.1314945111659458E-2</v>
          </cell>
          <cell r="L65">
            <v>2.2726306162230012E-2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F104M</v>
          </cell>
          <cell r="B66" t="str">
            <v>SNP - System Net Misc Plant</v>
          </cell>
          <cell r="F66">
            <v>0.48422206368344151</v>
          </cell>
          <cell r="G66">
            <v>0.13538645845458538</v>
          </cell>
          <cell r="H66">
            <v>0.19209066375172573</v>
          </cell>
          <cell r="I66">
            <v>7.1336498585653954E-2</v>
          </cell>
          <cell r="J66">
            <v>7.4366512174016006E-2</v>
          </cell>
          <cell r="K66">
            <v>3.7167458022759073E-2</v>
          </cell>
          <cell r="L66">
            <v>5.4303453278188429E-3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F67">
            <v>0.4272454018268369</v>
          </cell>
          <cell r="G67">
            <v>0.13346872439870172</v>
          </cell>
          <cell r="H67">
            <v>0.21723096460457308</v>
          </cell>
          <cell r="I67">
            <v>8.376164128814087E-2</v>
          </cell>
          <cell r="J67">
            <v>0.10001854749094441</v>
          </cell>
          <cell r="K67">
            <v>3.5295627597199987E-2</v>
          </cell>
          <cell r="L67">
            <v>2.979092793603358E-3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F68">
            <v>0.42724540182683696</v>
          </cell>
          <cell r="G68">
            <v>0.13346872439870172</v>
          </cell>
          <cell r="H68">
            <v>0.21723096460457308</v>
          </cell>
          <cell r="I68">
            <v>8.376164128814087E-2</v>
          </cell>
          <cell r="J68">
            <v>0.10001854749094441</v>
          </cell>
          <cell r="K68">
            <v>3.5295627597199973E-2</v>
          </cell>
          <cell r="L68">
            <v>2.979092793603358E-3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F69">
            <v>0.42724540182683679</v>
          </cell>
          <cell r="G69">
            <v>0.13346872439870172</v>
          </cell>
          <cell r="H69">
            <v>0.21723096460457308</v>
          </cell>
          <cell r="I69">
            <v>8.3761641288140856E-2</v>
          </cell>
          <cell r="J69">
            <v>0.10001854749094438</v>
          </cell>
          <cell r="K69">
            <v>3.5295627597199994E-2</v>
          </cell>
          <cell r="L69">
            <v>2.9790927936033575E-3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F70">
            <v>0.62602104856479424</v>
          </cell>
          <cell r="G70">
            <v>0.13855095490717279</v>
          </cell>
          <cell r="H70">
            <v>0.1315577045103431</v>
          </cell>
          <cell r="I70">
            <v>4.1099808527967609E-2</v>
          </cell>
          <cell r="J70">
            <v>6.8705871257142984E-3</v>
          </cell>
          <cell r="K70">
            <v>4.2126586952316178E-2</v>
          </cell>
          <cell r="L70">
            <v>1.3773309411691892E-2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F105R</v>
          </cell>
          <cell r="B71" t="str">
            <v>SGTP - System Gross Retail Plant</v>
          </cell>
          <cell r="F71">
            <v>0.62602104856479424</v>
          </cell>
          <cell r="G71">
            <v>0.13855095490717279</v>
          </cell>
          <cell r="H71">
            <v>0.1315577045103431</v>
          </cell>
          <cell r="I71">
            <v>4.1099808527967609E-2</v>
          </cell>
          <cell r="J71">
            <v>6.8705871257142984E-3</v>
          </cell>
          <cell r="K71">
            <v>4.2126586952316178E-2</v>
          </cell>
          <cell r="L71">
            <v>1.3773309411691892E-2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F105M</v>
          </cell>
          <cell r="B72" t="str">
            <v>SGDP - System Gross Misc Plant</v>
          </cell>
          <cell r="F72">
            <v>0.62602104856479424</v>
          </cell>
          <cell r="G72">
            <v>0.13855095490717279</v>
          </cell>
          <cell r="H72">
            <v>0.1315577045103431</v>
          </cell>
          <cell r="I72">
            <v>4.1099808527967609E-2</v>
          </cell>
          <cell r="J72">
            <v>6.8705871257142984E-3</v>
          </cell>
          <cell r="K72">
            <v>4.2126586952316178E-2</v>
          </cell>
          <cell r="L72">
            <v>1.3773309411691892E-2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F106</v>
          </cell>
          <cell r="B73" t="str">
            <v>STP - System Transmission Plant</v>
          </cell>
          <cell r="F73">
            <v>0.42724540182683679</v>
          </cell>
          <cell r="G73">
            <v>0.13346872439870172</v>
          </cell>
          <cell r="H73">
            <v>0.21723096460457308</v>
          </cell>
          <cell r="I73">
            <v>8.3761641288140856E-2</v>
          </cell>
          <cell r="J73">
            <v>0.10001854749094438</v>
          </cell>
          <cell r="K73">
            <v>3.5295627597199994E-2</v>
          </cell>
          <cell r="L73">
            <v>2.9790927936033575E-3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F74">
            <v>0.54756004465756936</v>
          </cell>
          <cell r="G74">
            <v>0.13654488970589468</v>
          </cell>
          <cell r="H74">
            <v>0.16537477468624645</v>
          </cell>
          <cell r="I74">
            <v>5.7939347384042911E-2</v>
          </cell>
          <cell r="J74">
            <v>4.3638081545194184E-2</v>
          </cell>
          <cell r="K74">
            <v>3.9430261031875746E-2</v>
          </cell>
          <cell r="L74">
            <v>9.5126009891769135E-3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F75">
            <v>0.42724540182683696</v>
          </cell>
          <cell r="G75">
            <v>0.13346872439870172</v>
          </cell>
          <cell r="H75">
            <v>0.21723096460457308</v>
          </cell>
          <cell r="I75">
            <v>8.376164128814087E-2</v>
          </cell>
          <cell r="J75">
            <v>0.10001854749094441</v>
          </cell>
          <cell r="K75">
            <v>3.5295627597199973E-2</v>
          </cell>
          <cell r="L75">
            <v>2.979092793603358E-3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F76">
            <v>0.42724540182683679</v>
          </cell>
          <cell r="G76">
            <v>0.13346872439870172</v>
          </cell>
          <cell r="H76">
            <v>0.21723096460457308</v>
          </cell>
          <cell r="I76">
            <v>8.3761641288140856E-2</v>
          </cell>
          <cell r="J76">
            <v>0.10001854749094438</v>
          </cell>
          <cell r="K76">
            <v>3.5295627597199994E-2</v>
          </cell>
          <cell r="L76">
            <v>2.9790927936033575E-3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F77">
            <v>0.62602104856479424</v>
          </cell>
          <cell r="G77">
            <v>0.13855095490717279</v>
          </cell>
          <cell r="H77">
            <v>0.1315577045103431</v>
          </cell>
          <cell r="I77">
            <v>4.1099808527967609E-2</v>
          </cell>
          <cell r="J77">
            <v>6.8705871257142984E-3</v>
          </cell>
          <cell r="K77">
            <v>4.2126586952316178E-2</v>
          </cell>
          <cell r="L77">
            <v>1.3773309411691892E-2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F107R</v>
          </cell>
          <cell r="B78" t="str">
            <v>SGTP - System Gross Retail Plant</v>
          </cell>
          <cell r="F78">
            <v>0.62602104856479424</v>
          </cell>
          <cell r="G78">
            <v>0.13855095490717279</v>
          </cell>
          <cell r="H78">
            <v>0.1315577045103431</v>
          </cell>
          <cell r="I78">
            <v>4.1099808527967609E-2</v>
          </cell>
          <cell r="J78">
            <v>6.8705871257142984E-3</v>
          </cell>
          <cell r="K78">
            <v>4.2126586952316178E-2</v>
          </cell>
          <cell r="L78">
            <v>1.3773309411691892E-2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F107M</v>
          </cell>
          <cell r="B79" t="str">
            <v>SGDP - System Gross Misc Plant</v>
          </cell>
          <cell r="F79">
            <v>0.62602104856479424</v>
          </cell>
          <cell r="G79">
            <v>0.13855095490717279</v>
          </cell>
          <cell r="H79">
            <v>0.1315577045103431</v>
          </cell>
          <cell r="I79">
            <v>4.1099808527967609E-2</v>
          </cell>
          <cell r="J79">
            <v>6.8705871257142984E-3</v>
          </cell>
          <cell r="K79">
            <v>4.2126586952316178E-2</v>
          </cell>
          <cell r="L79">
            <v>1.3773309411691892E-2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F108</v>
          </cell>
          <cell r="B80" t="str">
            <v>SGP - System General Plant</v>
          </cell>
          <cell r="F80">
            <v>0.4875420817447787</v>
          </cell>
          <cell r="G80">
            <v>0.13486542279275265</v>
          </cell>
          <cell r="H80">
            <v>0.19056570466664155</v>
          </cell>
          <cell r="I80">
            <v>7.0795303965259168E-2</v>
          </cell>
          <cell r="J80">
            <v>7.2715169361900492E-2</v>
          </cell>
          <cell r="K80">
            <v>3.7277441285342272E-2</v>
          </cell>
          <cell r="L80">
            <v>6.2388761833251909E-3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F110</v>
          </cell>
          <cell r="B81" t="str">
            <v>SIP - System Intangible Plant</v>
          </cell>
          <cell r="F81">
            <v>0.49139469650326045</v>
          </cell>
          <cell r="G81">
            <v>0.13385943791413238</v>
          </cell>
          <cell r="H81">
            <v>0.18374575438206311</v>
          </cell>
          <cell r="I81">
            <v>6.9775806184679698E-2</v>
          </cell>
          <cell r="J81">
            <v>7.8165181206054993E-2</v>
          </cell>
          <cell r="K81">
            <v>3.6721818293575584E-2</v>
          </cell>
          <cell r="L81">
            <v>6.3373055162340534E-3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F118</v>
          </cell>
          <cell r="B82" t="str">
            <v>Account 360</v>
          </cell>
          <cell r="F82">
            <v>0.57434882211571758</v>
          </cell>
          <cell r="G82">
            <v>0.11741701761480848</v>
          </cell>
          <cell r="H82">
            <v>0.18186338375391051</v>
          </cell>
          <cell r="I82">
            <v>6.2342966856833472E-2</v>
          </cell>
          <cell r="J82">
            <v>0</v>
          </cell>
          <cell r="K82">
            <v>6.0097559118001617E-2</v>
          </cell>
          <cell r="L82">
            <v>3.9302505407285459E-3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F119</v>
          </cell>
          <cell r="B83" t="str">
            <v>Account 361</v>
          </cell>
          <cell r="F83">
            <v>0.53631155858316848</v>
          </cell>
          <cell r="G83">
            <v>0.10964086857393764</v>
          </cell>
          <cell r="H83">
            <v>0.16981916047286252</v>
          </cell>
          <cell r="I83">
            <v>5.8214193943190093E-2</v>
          </cell>
          <cell r="J83">
            <v>6.6226763367306971E-2</v>
          </cell>
          <cell r="K83">
            <v>5.611749229134097E-2</v>
          </cell>
          <cell r="L83">
            <v>3.669962768193486E-3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F120</v>
          </cell>
          <cell r="B84" t="str">
            <v>Account 362</v>
          </cell>
          <cell r="F84">
            <v>0.5441612523376459</v>
          </cell>
          <cell r="G84">
            <v>0.11124562093757118</v>
          </cell>
          <cell r="H84">
            <v>0.17230470899782074</v>
          </cell>
          <cell r="I84">
            <v>5.9066242696017672E-2</v>
          </cell>
          <cell r="J84">
            <v>5.2559644271351201E-2</v>
          </cell>
          <cell r="K84">
            <v>5.6938852789182946E-2</v>
          </cell>
          <cell r="L84">
            <v>3.7236779704105673E-3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F121</v>
          </cell>
          <cell r="B85" t="str">
            <v>Account 364</v>
          </cell>
          <cell r="F85">
            <v>0.5812516853820664</v>
          </cell>
          <cell r="G85">
            <v>0.11917925769034335</v>
          </cell>
          <cell r="H85">
            <v>0.17675082577865373</v>
          </cell>
          <cell r="I85">
            <v>6.059037639125428E-2</v>
          </cell>
          <cell r="J85">
            <v>0</v>
          </cell>
          <cell r="K85">
            <v>5.8408091734188025E-2</v>
          </cell>
          <cell r="L85">
            <v>3.8197630234944619E-3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F122</v>
          </cell>
          <cell r="B86" t="str">
            <v>Account 365</v>
          </cell>
          <cell r="F86">
            <v>0.68405072643248144</v>
          </cell>
          <cell r="G86">
            <v>0.14542294568989128</v>
          </cell>
          <cell r="H86">
            <v>0.10061342642827578</v>
          </cell>
          <cell r="I86">
            <v>3.4490392621629506E-2</v>
          </cell>
          <cell r="J86">
            <v>0</v>
          </cell>
          <cell r="K86">
            <v>3.3248151541159218E-2</v>
          </cell>
          <cell r="L86">
            <v>2.1743572865628035E-3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F123</v>
          </cell>
          <cell r="B87" t="str">
            <v>Account 366</v>
          </cell>
          <cell r="F87">
            <v>0.69768743790120014</v>
          </cell>
          <cell r="G87">
            <v>0.14890427778665075</v>
          </cell>
          <cell r="H87">
            <v>9.0513490316901826E-2</v>
          </cell>
          <cell r="I87">
            <v>3.1028123476238758E-2</v>
          </cell>
          <cell r="J87">
            <v>0</v>
          </cell>
          <cell r="K87">
            <v>2.9910583004753469E-2</v>
          </cell>
          <cell r="L87">
            <v>1.9560875142552283E-3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F124</v>
          </cell>
          <cell r="B88" t="str">
            <v>Account 367</v>
          </cell>
          <cell r="F88">
            <v>0.71859854477850571</v>
          </cell>
          <cell r="G88">
            <v>0.15424269883616298</v>
          </cell>
          <cell r="H88">
            <v>7.5025823516634324E-2</v>
          </cell>
          <cell r="I88">
            <v>2.5718934358074683E-2</v>
          </cell>
          <cell r="J88">
            <v>0</v>
          </cell>
          <cell r="K88">
            <v>2.4792615044867353E-2</v>
          </cell>
          <cell r="L88">
            <v>1.6213834657550523E-3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F125</v>
          </cell>
          <cell r="B89" t="str">
            <v>Account 368</v>
          </cell>
          <cell r="F89">
            <v>0.60595481619587832</v>
          </cell>
          <cell r="G89">
            <v>0.13310752105740736</v>
          </cell>
          <cell r="H89">
            <v>0.16233757194077236</v>
          </cell>
          <cell r="I89">
            <v>4.3978262783061141E-2</v>
          </cell>
          <cell r="J89">
            <v>0</v>
          </cell>
          <cell r="K89">
            <v>5.1880233501479876E-2</v>
          </cell>
          <cell r="L89">
            <v>2.7415945214009181E-3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F126</v>
          </cell>
          <cell r="B90" t="str">
            <v>Account 369</v>
          </cell>
          <cell r="F90">
            <v>0.73533507364223338</v>
          </cell>
          <cell r="G90">
            <v>0.19949775111492407</v>
          </cell>
          <cell r="H90">
            <v>5.3174916920596844E-2</v>
          </cell>
          <cell r="I90">
            <v>1.1992258322245599E-2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F127</v>
          </cell>
          <cell r="B91" t="str">
            <v>Account 370</v>
          </cell>
          <cell r="F91">
            <v>0.67699084400557497</v>
          </cell>
          <cell r="G91">
            <v>0.16258771872960451</v>
          </cell>
          <cell r="H91">
            <v>7.5757702522548223E-2</v>
          </cell>
          <cell r="I91">
            <v>1.0907060069825702E-2</v>
          </cell>
          <cell r="J91">
            <v>6.7788103725898927E-3</v>
          </cell>
          <cell r="K91">
            <v>6.6977864299856554E-2</v>
          </cell>
          <cell r="L91">
            <v>0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F128</v>
          </cell>
          <cell r="B92" t="str">
            <v>Account 371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F129</v>
          </cell>
          <cell r="B93" t="str">
            <v>Account 372</v>
          </cell>
          <cell r="F93">
            <v>0.14285714285714285</v>
          </cell>
          <cell r="G93">
            <v>0.14285714285714285</v>
          </cell>
          <cell r="H93">
            <v>0.14285714285714285</v>
          </cell>
          <cell r="I93">
            <v>0.14285714285714285</v>
          </cell>
          <cell r="J93">
            <v>0.14285714285714285</v>
          </cell>
          <cell r="K93">
            <v>0.14285714285714285</v>
          </cell>
          <cell r="L93">
            <v>0.14285714285714285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F130</v>
          </cell>
          <cell r="B94" t="str">
            <v>Account 373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F131</v>
          </cell>
          <cell r="B95" t="str">
            <v>Account 581 thru 587 &amp; 591 thru 597</v>
          </cell>
          <cell r="F95">
            <v>0.61175024517284915</v>
          </cell>
          <cell r="G95">
            <v>0.13470950602434936</v>
          </cell>
          <cell r="H95">
            <v>0.12867505667283743</v>
          </cell>
          <cell r="I95">
            <v>4.1834836377790577E-2</v>
          </cell>
          <cell r="J95">
            <v>1.8530440284810584E-2</v>
          </cell>
          <cell r="K95">
            <v>4.4489432893977908E-2</v>
          </cell>
          <cell r="L95">
            <v>2.0010482573385047E-2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F132</v>
          </cell>
          <cell r="B96" t="str">
            <v>Account 364 + 365</v>
          </cell>
          <cell r="F96">
            <v>0.6215368008120159</v>
          </cell>
          <cell r="G96">
            <v>0.12946369215166173</v>
          </cell>
          <cell r="H96">
            <v>0.14691393342999925</v>
          </cell>
          <cell r="I96">
            <v>5.0362257061196583E-2</v>
          </cell>
          <cell r="J96">
            <v>0</v>
          </cell>
          <cell r="K96">
            <v>4.8548358758763524E-2</v>
          </cell>
          <cell r="L96">
            <v>3.1749577863630649E-3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F133</v>
          </cell>
          <cell r="B97" t="str">
            <v>Account 366 + 367</v>
          </cell>
          <cell r="F97">
            <v>0.70975536346629786</v>
          </cell>
          <cell r="G97">
            <v>0.15198511268643228</v>
          </cell>
          <cell r="H97">
            <v>8.1575464643784207E-2</v>
          </cell>
          <cell r="I97">
            <v>2.796415849987656E-2</v>
          </cell>
          <cell r="J97">
            <v>0</v>
          </cell>
          <cell r="K97">
            <v>2.6956972909082673E-2</v>
          </cell>
          <cell r="L97">
            <v>1.7629277945265401E-3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F134</v>
          </cell>
          <cell r="B98" t="str">
            <v>Account 364 + 365 + 369  (OH)</v>
          </cell>
          <cell r="F98">
            <v>0.64650641727382263</v>
          </cell>
          <cell r="G98">
            <v>0.14527789151632348</v>
          </cell>
          <cell r="H98">
            <v>0.12540185147161392</v>
          </cell>
          <cell r="I98">
            <v>4.0854860660386662E-2</v>
          </cell>
          <cell r="J98">
            <v>0</v>
          </cell>
          <cell r="K98">
            <v>3.9383390422109511E-2</v>
          </cell>
          <cell r="L98">
            <v>2.575588655743834E-3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F135</v>
          </cell>
          <cell r="B99" t="str">
            <v>Account 366 + 367 + 369  (UG)</v>
          </cell>
          <cell r="F99">
            <v>0.70485465159473826</v>
          </cell>
          <cell r="G99">
            <v>0.15650419897308745</v>
          </cell>
          <cell r="H99">
            <v>8.682279739192468E-2</v>
          </cell>
          <cell r="I99">
            <v>3.1328556653892253E-2</v>
          </cell>
          <cell r="J99">
            <v>0</v>
          </cell>
          <cell r="K99">
            <v>1.9232060195572716E-2</v>
          </cell>
          <cell r="L99">
            <v>1.2577351907846846E-3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F136</v>
          </cell>
          <cell r="B100" t="str">
            <v>Account 902 + 903 + 904</v>
          </cell>
          <cell r="F100">
            <v>0.82620793395985359</v>
          </cell>
          <cell r="G100">
            <v>0.11230406287271442</v>
          </cell>
          <cell r="H100">
            <v>1.6785234396149214E-2</v>
          </cell>
          <cell r="I100">
            <v>6.4562019209940648E-3</v>
          </cell>
          <cell r="J100">
            <v>3.6479562785107699E-3</v>
          </cell>
          <cell r="K100">
            <v>2.1569964647921751E-2</v>
          </cell>
          <cell r="L100">
            <v>1.3028645923856327E-2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F137</v>
          </cell>
          <cell r="B101" t="str">
            <v>Total O &amp; M Expense</v>
          </cell>
          <cell r="F101">
            <v>0.45327298801330762</v>
          </cell>
          <cell r="G101">
            <v>0.13302440570384455</v>
          </cell>
          <cell r="H101">
            <v>0.20445770140773045</v>
          </cell>
          <cell r="I101">
            <v>7.8258933340798753E-2</v>
          </cell>
          <cell r="J101">
            <v>9.1062435606599934E-2</v>
          </cell>
          <cell r="K101">
            <v>3.5492613033341405E-2</v>
          </cell>
          <cell r="L101">
            <v>4.4309228943774058E-3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F137G</v>
          </cell>
          <cell r="B102" t="str">
            <v>Generation O &amp; M Exp</v>
          </cell>
          <cell r="F102">
            <v>0.4273976537160577</v>
          </cell>
          <cell r="G102">
            <v>0.13348118461628825</v>
          </cell>
          <cell r="H102">
            <v>0.21716270842172558</v>
          </cell>
          <cell r="I102">
            <v>8.372506681248526E-2</v>
          </cell>
          <cell r="J102">
            <v>9.9940828521781572E-2</v>
          </cell>
          <cell r="K102">
            <v>3.5303755271192297E-2</v>
          </cell>
          <cell r="L102">
            <v>2.9888026404694696E-3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F137T</v>
          </cell>
          <cell r="B103" t="str">
            <v>Transmission O &amp; M Exp</v>
          </cell>
          <cell r="F103">
            <v>0.42841080726419584</v>
          </cell>
          <cell r="G103">
            <v>0.13354513375968907</v>
          </cell>
          <cell r="H103">
            <v>0.21671046488791018</v>
          </cell>
          <cell r="I103">
            <v>8.3489823326407434E-2</v>
          </cell>
          <cell r="J103">
            <v>9.9442284948690104E-2</v>
          </cell>
          <cell r="K103">
            <v>3.5351208964744002E-2</v>
          </cell>
          <cell r="L103">
            <v>3.050276848363447E-3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F137D</v>
          </cell>
          <cell r="B104" t="str">
            <v xml:space="preserve">Distribution O &amp; M Exp </v>
          </cell>
          <cell r="F104">
            <v>0.60765983177373584</v>
          </cell>
          <cell r="G104">
            <v>0.13521356462726478</v>
          </cell>
          <cell r="H104">
            <v>0.13200516034311166</v>
          </cell>
          <cell r="I104">
            <v>4.3123691211061625E-2</v>
          </cell>
          <cell r="J104">
            <v>1.9612316440543551E-2</v>
          </cell>
          <cell r="K104">
            <v>4.3839347872027125E-2</v>
          </cell>
          <cell r="L104">
            <v>1.8546087732255436E-2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F137R</v>
          </cell>
          <cell r="B105" t="str">
            <v>Retail O &amp; M Exp  (Customer)</v>
          </cell>
          <cell r="F105">
            <v>0.82121216096419125</v>
          </cell>
          <cell r="G105">
            <v>0.11466364560206767</v>
          </cell>
          <cell r="H105">
            <v>1.7040163557089313E-2</v>
          </cell>
          <cell r="I105">
            <v>6.3183583635240334E-3</v>
          </cell>
          <cell r="J105">
            <v>3.7329057593334333E-3</v>
          </cell>
          <cell r="K105">
            <v>2.3177322129038693E-2</v>
          </cell>
          <cell r="L105">
            <v>1.3855443624755754E-2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F137M</v>
          </cell>
          <cell r="B106" t="str">
            <v xml:space="preserve">Misc &amp; Customer O &amp; M Exp </v>
          </cell>
          <cell r="F106">
            <v>0.45421639421304649</v>
          </cell>
          <cell r="G106">
            <v>0.14445546634672832</v>
          </cell>
          <cell r="H106">
            <v>0.20423035186961763</v>
          </cell>
          <cell r="I106">
            <v>7.3514806075531777E-2</v>
          </cell>
          <cell r="J106">
            <v>7.7625504049100916E-2</v>
          </cell>
          <cell r="K106">
            <v>3.9805066777894312E-2</v>
          </cell>
          <cell r="L106">
            <v>6.1524106680806503E-3</v>
          </cell>
          <cell r="M106">
            <v>0</v>
          </cell>
          <cell r="N106">
            <v>0</v>
          </cell>
          <cell r="O106">
            <v>1</v>
          </cell>
        </row>
        <row r="107">
          <cell r="A107" t="str">
            <v>F138</v>
          </cell>
          <cell r="B107" t="str">
            <v>GTD O&amp;M Exp  (less fuel, purchased p &amp; wheeling)</v>
          </cell>
          <cell r="F107">
            <v>0.45192656282061489</v>
          </cell>
          <cell r="G107">
            <v>0.13286597697924379</v>
          </cell>
          <cell r="H107">
            <v>0.20498677800055179</v>
          </cell>
          <cell r="I107">
            <v>7.8585735549960553E-2</v>
          </cell>
          <cell r="J107">
            <v>9.1901828650310033E-2</v>
          </cell>
          <cell r="K107">
            <v>3.5388373604659601E-2</v>
          </cell>
          <cell r="L107">
            <v>4.3447443946594217E-3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F138G</v>
          </cell>
          <cell r="B108" t="str">
            <v xml:space="preserve">Generation O &amp; M Exp (less fuel &amp; purchased power) </v>
          </cell>
          <cell r="F108">
            <v>0.4272454018268369</v>
          </cell>
          <cell r="G108">
            <v>0.13346872439870172</v>
          </cell>
          <cell r="H108">
            <v>0.21723096460457303</v>
          </cell>
          <cell r="I108">
            <v>8.3761641288140842E-2</v>
          </cell>
          <cell r="J108">
            <v>0.1000185474909444</v>
          </cell>
          <cell r="K108">
            <v>3.5295627597199987E-2</v>
          </cell>
          <cell r="L108">
            <v>2.9790927936033571E-3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F138T</v>
          </cell>
          <cell r="B109" t="str">
            <v>Transmission O &amp; M Exp - (less wheeling exp)</v>
          </cell>
          <cell r="F109">
            <v>0.42724540182683673</v>
          </cell>
          <cell r="G109">
            <v>0.13346872439870172</v>
          </cell>
          <cell r="H109">
            <v>0.217230964604573</v>
          </cell>
          <cell r="I109">
            <v>8.3761641288140828E-2</v>
          </cell>
          <cell r="J109">
            <v>0.1000185474909444</v>
          </cell>
          <cell r="K109">
            <v>3.529562759719998E-2</v>
          </cell>
          <cell r="L109">
            <v>2.9790927936033571E-3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F138D</v>
          </cell>
          <cell r="B110" t="str">
            <v xml:space="preserve">Distribution O &amp; M Exp </v>
          </cell>
          <cell r="F110">
            <v>0.61175024517284915</v>
          </cell>
          <cell r="G110">
            <v>0.13470950602434936</v>
          </cell>
          <cell r="H110">
            <v>0.12867505667283743</v>
          </cell>
          <cell r="I110">
            <v>4.183483637779057E-2</v>
          </cell>
          <cell r="J110">
            <v>1.8530440284810584E-2</v>
          </cell>
          <cell r="K110">
            <v>4.4489432893977915E-2</v>
          </cell>
          <cell r="L110">
            <v>2.0010482573385044E-2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F138R</v>
          </cell>
          <cell r="B111" t="str">
            <v>Retail O &amp; M Exp  (Customer)</v>
          </cell>
          <cell r="F111">
            <v>0.82308217118468108</v>
          </cell>
          <cell r="G111">
            <v>0.11455042738991326</v>
          </cell>
          <cell r="H111">
            <v>1.6067662408199897E-2</v>
          </cell>
          <cell r="I111">
            <v>5.9570057737344945E-3</v>
          </cell>
          <cell r="J111">
            <v>3.3463037053791055E-3</v>
          </cell>
          <cell r="K111">
            <v>2.3098299859513966E-2</v>
          </cell>
          <cell r="L111">
            <v>1.3898129678578277E-2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F138M</v>
          </cell>
          <cell r="B112" t="str">
            <v xml:space="preserve">Misc &amp; Customer O &amp; M Exp 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O112">
            <v>1</v>
          </cell>
        </row>
        <row r="113">
          <cell r="A113" t="str">
            <v>F140</v>
          </cell>
          <cell r="B113" t="str">
            <v>Revenue Requirement Before Rev Credits</v>
          </cell>
          <cell r="F113">
            <v>0.46691469354301973</v>
          </cell>
          <cell r="G113">
            <v>0.13375580588774189</v>
          </cell>
          <cell r="H113">
            <v>0.19902296022463087</v>
          </cell>
          <cell r="I113">
            <v>7.5287015552301162E-2</v>
          </cell>
          <cell r="J113">
            <v>8.377519436462165E-2</v>
          </cell>
          <cell r="K113">
            <v>3.6229251430476811E-2</v>
          </cell>
          <cell r="L113">
            <v>5.015078997207871E-3</v>
          </cell>
          <cell r="M113">
            <v>0</v>
          </cell>
          <cell r="N113">
            <v>0</v>
          </cell>
          <cell r="O113">
            <v>1</v>
          </cell>
        </row>
        <row r="114">
          <cell r="A114" t="str">
            <v>F140G</v>
          </cell>
          <cell r="B114" t="str">
            <v>Revenue Requirement Before Rev Credits</v>
          </cell>
          <cell r="F114">
            <v>0.42742717038268696</v>
          </cell>
          <cell r="G114">
            <v>0.13347841004165625</v>
          </cell>
          <cell r="H114">
            <v>0.21714396079223586</v>
          </cell>
          <cell r="I114">
            <v>8.3719438570248855E-2</v>
          </cell>
          <cell r="J114">
            <v>9.9937941748406561E-2</v>
          </cell>
          <cell r="K114">
            <v>3.5303169847710814E-2</v>
          </cell>
          <cell r="L114">
            <v>2.9899086170547384E-3</v>
          </cell>
          <cell r="M114">
            <v>0</v>
          </cell>
          <cell r="N114">
            <v>0</v>
          </cell>
          <cell r="O114">
            <v>1</v>
          </cell>
        </row>
        <row r="115">
          <cell r="A115" t="str">
            <v>F140T</v>
          </cell>
          <cell r="B115" t="str">
            <v>Revenue Requirement Before Rev Credits</v>
          </cell>
          <cell r="F115">
            <v>0.42781768192275715</v>
          </cell>
          <cell r="G115">
            <v>0.13352700004990745</v>
          </cell>
          <cell r="H115">
            <v>0.21696160931709238</v>
          </cell>
          <cell r="I115">
            <v>8.3621377018253396E-2</v>
          </cell>
          <cell r="J115">
            <v>9.9724592496236553E-2</v>
          </cell>
          <cell r="K115">
            <v>3.5331979360373265E-2</v>
          </cell>
          <cell r="L115">
            <v>3.0157598353799083E-3</v>
          </cell>
          <cell r="M115">
            <v>0</v>
          </cell>
          <cell r="N115">
            <v>0</v>
          </cell>
          <cell r="O115">
            <v>1</v>
          </cell>
        </row>
        <row r="116">
          <cell r="A116" t="str">
            <v>F140D</v>
          </cell>
          <cell r="B116" t="str">
            <v>Revenue Requirement Before Rev Credits</v>
          </cell>
          <cell r="F116">
            <v>0.62182948009331085</v>
          </cell>
          <cell r="G116">
            <v>0.13774811056338074</v>
          </cell>
          <cell r="H116">
            <v>0.1311945724777604</v>
          </cell>
          <cell r="I116">
            <v>4.1370930957046095E-2</v>
          </cell>
          <cell r="J116">
            <v>1.0672622291498013E-2</v>
          </cell>
          <cell r="K116">
            <v>4.2906136889148891E-2</v>
          </cell>
          <cell r="L116">
            <v>1.4278146727855094E-2</v>
          </cell>
          <cell r="M116">
            <v>0</v>
          </cell>
          <cell r="N116">
            <v>0</v>
          </cell>
          <cell r="O116">
            <v>1</v>
          </cell>
        </row>
        <row r="117">
          <cell r="A117" t="str">
            <v>F140R</v>
          </cell>
          <cell r="B117" t="str">
            <v>Revenue Requirement Before Rev Credits</v>
          </cell>
          <cell r="F117">
            <v>0.81949275802845722</v>
          </cell>
          <cell r="G117">
            <v>0.11567965588665535</v>
          </cell>
          <cell r="H117">
            <v>1.6504012878707452E-2</v>
          </cell>
          <cell r="I117">
            <v>6.1328805593038258E-3</v>
          </cell>
          <cell r="J117">
            <v>3.5130904822139922E-3</v>
          </cell>
          <cell r="K117">
            <v>2.4319861091424731E-2</v>
          </cell>
          <cell r="L117">
            <v>1.4357741073237602E-2</v>
          </cell>
          <cell r="M117">
            <v>0</v>
          </cell>
          <cell r="N117">
            <v>0</v>
          </cell>
          <cell r="O117">
            <v>1</v>
          </cell>
        </row>
        <row r="118">
          <cell r="A118" t="str">
            <v>F140M</v>
          </cell>
          <cell r="B118" t="str">
            <v>Revenue Requirement Before Rev Credits</v>
          </cell>
          <cell r="F118">
            <v>0.44321185339837849</v>
          </cell>
          <cell r="G118">
            <v>0.13997272249896756</v>
          </cell>
          <cell r="H118">
            <v>0.20953478306773179</v>
          </cell>
          <cell r="I118">
            <v>7.7695657662438508E-2</v>
          </cell>
          <cell r="J118">
            <v>8.6762177887116571E-2</v>
          </cell>
          <cell r="K118">
            <v>3.796515273970761E-2</v>
          </cell>
          <cell r="L118">
            <v>4.8576527456596673E-3</v>
          </cell>
          <cell r="M118">
            <v>0</v>
          </cell>
          <cell r="N118">
            <v>0</v>
          </cell>
          <cell r="O118">
            <v>1</v>
          </cell>
        </row>
        <row r="119">
          <cell r="A119" t="str">
            <v>F141</v>
          </cell>
          <cell r="B119" t="str">
            <v>Firm Revenues</v>
          </cell>
          <cell r="F119">
            <v>0.45421639421304649</v>
          </cell>
          <cell r="G119">
            <v>0.14445546634672832</v>
          </cell>
          <cell r="H119">
            <v>0.20423035186961763</v>
          </cell>
          <cell r="I119">
            <v>7.3514806075531777E-2</v>
          </cell>
          <cell r="J119">
            <v>7.7625504049100916E-2</v>
          </cell>
          <cell r="K119">
            <v>3.9805066777894312E-2</v>
          </cell>
          <cell r="L119">
            <v>6.1524106680806495E-3</v>
          </cell>
          <cell r="M119">
            <v>0</v>
          </cell>
          <cell r="N119">
            <v>0</v>
          </cell>
          <cell r="O119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view="pageBreakPreview" zoomScale="80" zoomScaleNormal="70" zoomScaleSheetLayoutView="80" workbookViewId="0"/>
  </sheetViews>
  <sheetFormatPr defaultRowHeight="15.75"/>
  <cols>
    <col min="1" max="1" width="5.5703125" style="1" bestFit="1" customWidth="1"/>
    <col min="2" max="2" width="59.85546875" style="1" customWidth="1"/>
    <col min="3" max="3" width="11.28515625" style="1" customWidth="1"/>
    <col min="4" max="5" width="15.42578125" style="1" bestFit="1" customWidth="1"/>
    <col min="6" max="6" width="16" style="1" bestFit="1" customWidth="1"/>
    <col min="7" max="9" width="16.7109375" style="1" bestFit="1" customWidth="1"/>
    <col min="10" max="10" width="34.140625" style="1" customWidth="1"/>
    <col min="11" max="12" width="15.28515625" style="1" bestFit="1" customWidth="1"/>
    <col min="13" max="16" width="16.5703125" style="1" bestFit="1" customWidth="1"/>
    <col min="17" max="17" width="2.7109375" style="1" customWidth="1"/>
    <col min="18" max="16384" width="9.140625" style="1"/>
  </cols>
  <sheetData>
    <row r="1" spans="1:17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6" t="s">
        <v>1</v>
      </c>
      <c r="B2" s="4"/>
      <c r="C2" s="4"/>
      <c r="D2" s="4"/>
      <c r="E2" s="4"/>
      <c r="F2" s="4"/>
      <c r="G2" s="4"/>
      <c r="H2" s="4"/>
      <c r="I2" s="4"/>
      <c r="J2" s="5"/>
      <c r="K2" s="6"/>
      <c r="L2" s="6"/>
      <c r="M2" s="6"/>
      <c r="N2" s="6"/>
      <c r="O2" s="6"/>
      <c r="P2" s="6"/>
      <c r="Q2" s="6"/>
    </row>
    <row r="3" spans="1:17">
      <c r="A3" s="46" t="s">
        <v>2</v>
      </c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6"/>
      <c r="N3" s="6"/>
      <c r="O3" s="6"/>
      <c r="P3" s="6"/>
      <c r="Q3" s="6"/>
    </row>
    <row r="4" spans="1:17">
      <c r="A4" s="46" t="s">
        <v>3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</row>
    <row r="5" spans="1:17">
      <c r="A5" s="6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6"/>
    </row>
    <row r="6" spans="1:17">
      <c r="K6" s="24"/>
      <c r="L6" s="24"/>
      <c r="M6" s="24"/>
      <c r="N6" s="24"/>
      <c r="O6" s="24"/>
      <c r="P6" s="24"/>
    </row>
    <row r="7" spans="1:17">
      <c r="A7" s="3"/>
      <c r="B7" s="3"/>
      <c r="C7" s="3"/>
      <c r="D7" s="3"/>
      <c r="E7" s="3"/>
      <c r="F7" s="3"/>
      <c r="G7" s="3"/>
      <c r="H7" s="3"/>
      <c r="I7" s="3"/>
      <c r="J7" s="8"/>
      <c r="K7" s="7"/>
      <c r="L7" s="7"/>
      <c r="M7" s="7"/>
      <c r="N7" s="7"/>
      <c r="O7" s="7"/>
      <c r="P7" s="7"/>
      <c r="Q7" s="6"/>
    </row>
    <row r="8" spans="1:17">
      <c r="A8" s="48" t="s">
        <v>4</v>
      </c>
      <c r="B8" s="48" t="s">
        <v>5</v>
      </c>
      <c r="C8" s="48" t="s">
        <v>6</v>
      </c>
      <c r="D8" s="47" t="s">
        <v>7</v>
      </c>
      <c r="E8" s="47"/>
      <c r="F8" s="47"/>
      <c r="G8" s="47"/>
      <c r="H8" s="47"/>
      <c r="I8" s="47"/>
      <c r="J8" s="9"/>
      <c r="K8" s="49"/>
      <c r="L8" s="49"/>
      <c r="M8" s="49"/>
      <c r="N8" s="49"/>
      <c r="O8" s="49"/>
      <c r="P8" s="49"/>
      <c r="Q8" s="7"/>
    </row>
    <row r="9" spans="1:17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>
      <c r="A10" s="3"/>
      <c r="B10" s="3"/>
      <c r="C10" s="3"/>
      <c r="D10" s="10">
        <v>4623</v>
      </c>
      <c r="E10" s="10">
        <v>5571</v>
      </c>
      <c r="F10" s="10">
        <v>8413</v>
      </c>
      <c r="G10" s="10">
        <v>9774</v>
      </c>
      <c r="H10" s="10">
        <v>17128</v>
      </c>
      <c r="I10" s="10">
        <v>22127</v>
      </c>
      <c r="J10" s="10"/>
      <c r="K10" s="10"/>
      <c r="L10" s="10"/>
      <c r="M10" s="10"/>
      <c r="N10" s="10"/>
      <c r="O10" s="10"/>
      <c r="P10" s="10"/>
      <c r="Q10" s="10"/>
    </row>
    <row r="11" spans="1:17">
      <c r="A11" s="3"/>
      <c r="B11" s="3"/>
      <c r="C11" s="11"/>
      <c r="D11" s="12">
        <v>39</v>
      </c>
      <c r="E11" s="12">
        <v>48</v>
      </c>
      <c r="F11" s="12">
        <v>71</v>
      </c>
      <c r="G11" s="12">
        <v>86</v>
      </c>
      <c r="H11" s="12">
        <v>133</v>
      </c>
      <c r="I11" s="12">
        <v>180</v>
      </c>
      <c r="J11" s="12"/>
      <c r="K11" s="12"/>
      <c r="L11" s="12"/>
      <c r="M11" s="12"/>
      <c r="N11" s="12"/>
      <c r="O11" s="12"/>
      <c r="P11" s="12"/>
      <c r="Q11" s="12"/>
    </row>
    <row r="12" spans="1:17">
      <c r="A12" s="3"/>
      <c r="B12" s="13" t="s">
        <v>8</v>
      </c>
      <c r="C12" s="5" t="s">
        <v>9</v>
      </c>
      <c r="D12" s="14">
        <v>163</v>
      </c>
      <c r="E12" s="14">
        <v>200</v>
      </c>
      <c r="F12" s="14">
        <v>279</v>
      </c>
      <c r="G12" s="14">
        <v>358</v>
      </c>
      <c r="H12" s="14">
        <v>531</v>
      </c>
      <c r="I12" s="14">
        <v>719</v>
      </c>
      <c r="J12" s="31"/>
      <c r="K12" s="31"/>
      <c r="L12" s="31"/>
      <c r="M12" s="31"/>
      <c r="N12" s="31"/>
      <c r="O12" s="31"/>
      <c r="P12" s="31"/>
      <c r="Q12" s="14"/>
    </row>
    <row r="13" spans="1:17">
      <c r="A13" s="3"/>
      <c r="B13" s="3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B14" s="13" t="s">
        <v>10</v>
      </c>
      <c r="C14" s="15" t="s">
        <v>11</v>
      </c>
      <c r="D14" s="16">
        <v>3.808619517710251E-2</v>
      </c>
      <c r="E14" s="16">
        <f>$D$14</f>
        <v>3.808619517710251E-2</v>
      </c>
      <c r="F14" s="16">
        <f>$D$14</f>
        <v>3.808619517710251E-2</v>
      </c>
      <c r="G14" s="16">
        <f>$D$14</f>
        <v>3.808619517710251E-2</v>
      </c>
      <c r="H14" s="16">
        <f>$D$14</f>
        <v>3.808619517710251E-2</v>
      </c>
      <c r="I14" s="16">
        <f>$D$14</f>
        <v>3.808619517710251E-2</v>
      </c>
      <c r="J14" s="32"/>
      <c r="K14" s="33"/>
      <c r="L14" s="33"/>
      <c r="M14" s="32"/>
      <c r="N14" s="32"/>
      <c r="O14" s="32"/>
      <c r="P14" s="32"/>
      <c r="Q14" s="34"/>
    </row>
    <row r="15" spans="1:17">
      <c r="B15" s="13" t="s">
        <v>12</v>
      </c>
      <c r="C15" s="15" t="s">
        <v>11</v>
      </c>
      <c r="D15" s="17">
        <v>9.3973129770226326E-3</v>
      </c>
      <c r="E15" s="17">
        <f>$D$15</f>
        <v>9.3973129770226326E-3</v>
      </c>
      <c r="F15" s="17">
        <f>$D$15</f>
        <v>9.3973129770226326E-3</v>
      </c>
      <c r="G15" s="17">
        <f>$D$15</f>
        <v>9.3973129770226326E-3</v>
      </c>
      <c r="H15" s="17">
        <f>$D$15</f>
        <v>9.3973129770226326E-3</v>
      </c>
      <c r="I15" s="17">
        <f>$D$15</f>
        <v>9.3973129770226326E-3</v>
      </c>
      <c r="J15" s="33"/>
      <c r="K15" s="33"/>
      <c r="L15" s="33"/>
      <c r="M15" s="33"/>
      <c r="N15" s="33"/>
      <c r="O15" s="33"/>
      <c r="P15" s="33"/>
      <c r="Q15" s="35"/>
    </row>
    <row r="16" spans="1:17">
      <c r="B16" s="13" t="s">
        <v>13</v>
      </c>
      <c r="C16" s="15" t="s">
        <v>11</v>
      </c>
      <c r="D16" s="17">
        <v>9.6004111664436832E-3</v>
      </c>
      <c r="E16" s="17">
        <f>$D$16</f>
        <v>9.6004111664436832E-3</v>
      </c>
      <c r="F16" s="17">
        <f>$D$16</f>
        <v>9.6004111664436832E-3</v>
      </c>
      <c r="G16" s="17">
        <f>$D$16</f>
        <v>9.6004111664436832E-3</v>
      </c>
      <c r="H16" s="17">
        <f>$D$16</f>
        <v>9.6004111664436832E-3</v>
      </c>
      <c r="I16" s="17">
        <f>$D$16</f>
        <v>9.6004111664436832E-3</v>
      </c>
      <c r="J16" s="33"/>
      <c r="K16" s="33"/>
      <c r="L16" s="33"/>
      <c r="M16" s="33"/>
      <c r="N16" s="33"/>
      <c r="O16" s="33"/>
      <c r="P16" s="33"/>
      <c r="Q16" s="35"/>
    </row>
    <row r="17" spans="1:20">
      <c r="C17" s="15"/>
      <c r="D17" s="18"/>
      <c r="E17" s="18"/>
      <c r="F17" s="18"/>
      <c r="G17" s="18"/>
      <c r="J17" s="24"/>
      <c r="K17" s="24"/>
      <c r="L17" s="24"/>
      <c r="M17" s="24"/>
      <c r="N17" s="24"/>
      <c r="O17" s="24"/>
      <c r="P17" s="24"/>
    </row>
    <row r="18" spans="1:20">
      <c r="B18" s="13" t="s">
        <v>10</v>
      </c>
      <c r="C18" s="15" t="s">
        <v>14</v>
      </c>
      <c r="D18" s="19">
        <f t="shared" ref="D18:I20" si="0">(D14*D$12)/12</f>
        <v>0.51733748448897576</v>
      </c>
      <c r="E18" s="19">
        <f t="shared" si="0"/>
        <v>0.63476991961837514</v>
      </c>
      <c r="F18" s="19">
        <f t="shared" si="0"/>
        <v>0.88550403786763343</v>
      </c>
      <c r="G18" s="19">
        <f t="shared" si="0"/>
        <v>1.1362381561168915</v>
      </c>
      <c r="H18" s="20">
        <f t="shared" si="0"/>
        <v>1.6853141365867861</v>
      </c>
      <c r="I18" s="20">
        <f t="shared" si="0"/>
        <v>2.2819978610280587</v>
      </c>
      <c r="J18" s="36"/>
      <c r="K18" s="36"/>
      <c r="L18" s="36"/>
      <c r="M18" s="36"/>
      <c r="N18" s="36"/>
      <c r="O18" s="36"/>
      <c r="P18" s="36"/>
      <c r="Q18" s="20"/>
    </row>
    <row r="19" spans="1:20">
      <c r="B19" s="13" t="s">
        <v>12</v>
      </c>
      <c r="C19" s="15" t="s">
        <v>14</v>
      </c>
      <c r="D19" s="19">
        <f t="shared" si="0"/>
        <v>0.12764683460455742</v>
      </c>
      <c r="E19" s="19">
        <f t="shared" si="0"/>
        <v>0.15662188295037721</v>
      </c>
      <c r="F19" s="19">
        <f t="shared" si="0"/>
        <v>0.2184875267157762</v>
      </c>
      <c r="G19" s="19">
        <f t="shared" si="0"/>
        <v>0.2803531704811752</v>
      </c>
      <c r="H19" s="20">
        <f t="shared" si="0"/>
        <v>0.41583109923325151</v>
      </c>
      <c r="I19" s="20">
        <f t="shared" si="0"/>
        <v>0.5630556692066061</v>
      </c>
      <c r="J19" s="36"/>
      <c r="K19" s="36"/>
      <c r="L19" s="36"/>
      <c r="M19" s="36"/>
      <c r="N19" s="36"/>
      <c r="O19" s="36"/>
      <c r="P19" s="36"/>
      <c r="Q19" s="20"/>
    </row>
    <row r="20" spans="1:20" s="18" customFormat="1">
      <c r="B20" s="13" t="s">
        <v>13</v>
      </c>
      <c r="C20" s="21" t="s">
        <v>14</v>
      </c>
      <c r="D20" s="19">
        <f t="shared" si="0"/>
        <v>0.13040558501086003</v>
      </c>
      <c r="E20" s="19">
        <f t="shared" si="0"/>
        <v>0.16000685277406138</v>
      </c>
      <c r="F20" s="19">
        <f t="shared" si="0"/>
        <v>0.22320955961981562</v>
      </c>
      <c r="G20" s="19">
        <f t="shared" si="0"/>
        <v>0.28641226646556989</v>
      </c>
      <c r="H20" s="19">
        <f t="shared" si="0"/>
        <v>0.424818194115133</v>
      </c>
      <c r="I20" s="19">
        <f t="shared" si="0"/>
        <v>0.57522463572275073</v>
      </c>
      <c r="J20" s="36"/>
      <c r="K20" s="36"/>
      <c r="L20" s="36"/>
      <c r="M20" s="36"/>
      <c r="N20" s="36"/>
      <c r="O20" s="36"/>
      <c r="P20" s="36"/>
      <c r="Q20" s="19"/>
    </row>
    <row r="21" spans="1:20" s="18" customFormat="1">
      <c r="C21" s="21"/>
      <c r="J21" s="24"/>
      <c r="K21" s="24"/>
      <c r="L21" s="24"/>
      <c r="M21" s="24"/>
      <c r="N21" s="24"/>
      <c r="O21" s="24"/>
      <c r="P21" s="24"/>
    </row>
    <row r="22" spans="1:20" s="18" customFormat="1">
      <c r="B22" s="13" t="s">
        <v>15</v>
      </c>
      <c r="C22" s="21" t="s">
        <v>14</v>
      </c>
      <c r="D22" s="19">
        <v>5.7274999999999991</v>
      </c>
      <c r="E22" s="19">
        <v>6.0208333333333321</v>
      </c>
      <c r="F22" s="19">
        <v>6.6426513157894727</v>
      </c>
      <c r="G22" s="19">
        <v>6.4293179824561406</v>
      </c>
      <c r="H22" s="19">
        <v>8.0387127192982462</v>
      </c>
      <c r="I22" s="19">
        <v>8.6655723684210528</v>
      </c>
      <c r="J22" s="36"/>
      <c r="K22" s="36"/>
      <c r="L22" s="36"/>
      <c r="M22" s="36"/>
      <c r="N22" s="36"/>
      <c r="O22" s="36"/>
      <c r="P22" s="36"/>
      <c r="Q22" s="19"/>
    </row>
    <row r="23" spans="1:20" s="18" customFormat="1">
      <c r="C23" s="21"/>
      <c r="D23" s="19"/>
      <c r="E23" s="19"/>
      <c r="F23" s="19"/>
      <c r="G23" s="19"/>
      <c r="H23" s="19"/>
      <c r="I23" s="19"/>
      <c r="J23" s="36"/>
      <c r="K23" s="36"/>
      <c r="L23" s="36"/>
      <c r="M23" s="36"/>
      <c r="N23" s="36"/>
      <c r="O23" s="36"/>
      <c r="P23" s="36"/>
      <c r="Q23" s="19"/>
    </row>
    <row r="24" spans="1:20" s="18" customFormat="1">
      <c r="B24" s="18" t="s">
        <v>16</v>
      </c>
      <c r="C24" s="21" t="s">
        <v>14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36"/>
      <c r="K24" s="36"/>
      <c r="L24" s="36"/>
      <c r="M24" s="36"/>
      <c r="N24" s="36"/>
      <c r="O24" s="36"/>
      <c r="P24" s="36"/>
      <c r="Q24" s="19"/>
    </row>
    <row r="25" spans="1:20" s="18" customFormat="1" ht="16.5" thickBot="1">
      <c r="C25" s="21"/>
      <c r="J25" s="24"/>
      <c r="K25" s="24"/>
      <c r="L25" s="24"/>
      <c r="M25" s="24"/>
      <c r="N25" s="24"/>
      <c r="O25" s="24"/>
      <c r="P25" s="24"/>
    </row>
    <row r="26" spans="1:20" s="18" customFormat="1" ht="16.5" thickBot="1">
      <c r="A26" s="37" t="s">
        <v>0</v>
      </c>
      <c r="B26" s="13" t="s">
        <v>20</v>
      </c>
      <c r="C26" s="21" t="s">
        <v>14</v>
      </c>
      <c r="D26" s="22">
        <f t="shared" ref="D26:I26" si="1">SUM(D18:D22)</f>
        <v>6.5028899041043928</v>
      </c>
      <c r="E26" s="22">
        <f t="shared" si="1"/>
        <v>6.9722319886761461</v>
      </c>
      <c r="F26" s="22">
        <f t="shared" si="1"/>
        <v>7.9698524399926978</v>
      </c>
      <c r="G26" s="22">
        <f t="shared" si="1"/>
        <v>8.1323215755197769</v>
      </c>
      <c r="H26" s="22">
        <f t="shared" si="1"/>
        <v>10.564676149233417</v>
      </c>
      <c r="I26" s="22">
        <f t="shared" si="1"/>
        <v>12.085850534378469</v>
      </c>
      <c r="J26" s="28"/>
      <c r="K26" s="28"/>
      <c r="L26" s="28"/>
      <c r="M26" s="28"/>
      <c r="N26" s="28"/>
      <c r="O26" s="28"/>
      <c r="P26" s="28"/>
      <c r="Q26" s="28"/>
    </row>
    <row r="27" spans="1:20" s="18" customFormat="1">
      <c r="C27" s="21"/>
      <c r="J27" s="24"/>
      <c r="K27" s="24"/>
      <c r="L27" s="24"/>
      <c r="M27" s="24"/>
      <c r="N27" s="24"/>
      <c r="O27" s="24"/>
      <c r="P27" s="24"/>
    </row>
    <row r="28" spans="1:20" s="18" customFormat="1">
      <c r="A28" s="24"/>
      <c r="B28" s="13" t="s">
        <v>18</v>
      </c>
      <c r="C28" s="23"/>
      <c r="D28" s="24">
        <v>7.95</v>
      </c>
      <c r="E28" s="24">
        <v>9.86</v>
      </c>
      <c r="F28" s="24">
        <v>12.43</v>
      </c>
      <c r="G28" s="24">
        <v>12.87</v>
      </c>
      <c r="H28" s="25">
        <v>20.67</v>
      </c>
      <c r="I28" s="24">
        <v>26.09</v>
      </c>
      <c r="J28" s="24"/>
      <c r="K28" s="24"/>
      <c r="L28" s="24"/>
      <c r="M28" s="24"/>
      <c r="N28" s="24"/>
      <c r="O28" s="24"/>
      <c r="P28" s="24"/>
      <c r="Q28" s="24"/>
      <c r="R28" s="24"/>
    </row>
    <row r="29" spans="1:20" s="18" customFormat="1">
      <c r="A29" s="24"/>
      <c r="B29" s="38"/>
      <c r="C29" s="23"/>
      <c r="D29" s="24"/>
      <c r="E29" s="24"/>
      <c r="F29" s="24"/>
      <c r="G29" s="24"/>
      <c r="H29" s="25"/>
      <c r="I29" s="24"/>
      <c r="J29" s="24"/>
      <c r="K29" s="24"/>
      <c r="L29" s="24"/>
      <c r="M29" s="24"/>
      <c r="N29" s="24"/>
      <c r="O29" s="25"/>
      <c r="P29" s="39"/>
      <c r="Q29" s="24"/>
      <c r="R29" s="24"/>
    </row>
    <row r="30" spans="1:20" s="18" customFormat="1">
      <c r="A30" s="24"/>
      <c r="B30" s="13" t="s">
        <v>17</v>
      </c>
      <c r="C30" s="23"/>
      <c r="D30" s="24">
        <v>8.93</v>
      </c>
      <c r="E30" s="24">
        <v>10.72</v>
      </c>
      <c r="F30" s="24">
        <v>13.69</v>
      </c>
      <c r="G30" s="24">
        <v>15.63</v>
      </c>
      <c r="H30" s="25">
        <v>19.8</v>
      </c>
      <c r="I30" s="24">
        <v>26.16</v>
      </c>
      <c r="J30" s="24"/>
      <c r="K30" s="24"/>
      <c r="L30" s="24"/>
      <c r="M30" s="24"/>
      <c r="N30" s="24"/>
      <c r="O30" s="25"/>
      <c r="P30" s="39"/>
      <c r="Q30" s="24"/>
      <c r="R30" s="24"/>
    </row>
    <row r="31" spans="1:20" s="18" customFormat="1">
      <c r="A31" s="24"/>
      <c r="B31" s="26"/>
      <c r="C31" s="27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4"/>
      <c r="R31" s="24"/>
      <c r="T31" s="18" t="s">
        <v>0</v>
      </c>
    </row>
    <row r="32" spans="1:20" s="18" customFormat="1">
      <c r="A32" s="24"/>
      <c r="B32" s="13" t="s">
        <v>19</v>
      </c>
      <c r="C32" s="27"/>
      <c r="D32" s="10">
        <v>5800</v>
      </c>
      <c r="E32" s="10">
        <v>9500</v>
      </c>
      <c r="F32" s="10">
        <v>16000</v>
      </c>
      <c r="G32" s="10">
        <v>22000</v>
      </c>
      <c r="H32" s="10">
        <v>27500</v>
      </c>
      <c r="I32" s="10">
        <v>50000</v>
      </c>
      <c r="J32" s="29"/>
      <c r="K32" s="29"/>
      <c r="L32" s="29"/>
      <c r="M32" s="29"/>
      <c r="N32" s="29"/>
      <c r="O32" s="29"/>
      <c r="P32" s="29"/>
      <c r="Q32" s="24"/>
      <c r="R32" s="24"/>
    </row>
    <row r="33" spans="1:19" s="18" customFormat="1">
      <c r="A33" s="24"/>
      <c r="B33" s="26"/>
      <c r="C33" s="27"/>
      <c r="D33" s="12">
        <v>70</v>
      </c>
      <c r="E33" s="12">
        <v>100</v>
      </c>
      <c r="F33" s="12">
        <v>150</v>
      </c>
      <c r="G33" s="12">
        <v>200</v>
      </c>
      <c r="H33" s="12">
        <v>250</v>
      </c>
      <c r="I33" s="12">
        <v>400</v>
      </c>
      <c r="J33" s="29"/>
      <c r="K33" s="29"/>
      <c r="L33" s="29"/>
      <c r="M33" s="29"/>
      <c r="N33" s="29"/>
      <c r="O33" s="29"/>
      <c r="P33" s="29"/>
      <c r="Q33" s="24"/>
      <c r="R33" s="24"/>
    </row>
    <row r="34" spans="1:19" s="18" customFormat="1">
      <c r="A34" s="24"/>
      <c r="B34" s="26"/>
      <c r="C34" s="27"/>
      <c r="D34" s="29"/>
      <c r="E34" s="29"/>
      <c r="F34" s="29"/>
      <c r="G34" s="29"/>
      <c r="H34" s="29"/>
      <c r="I34" s="29"/>
      <c r="J34" s="29"/>
      <c r="K34" s="29" t="s">
        <v>0</v>
      </c>
      <c r="L34" s="29"/>
      <c r="M34" s="29"/>
      <c r="N34" s="29"/>
      <c r="O34" s="29"/>
      <c r="P34" s="29"/>
      <c r="Q34" s="24"/>
      <c r="R34" s="24"/>
    </row>
    <row r="35" spans="1:19" s="18" customFormat="1">
      <c r="A35" s="24"/>
      <c r="B35" s="26"/>
      <c r="C35" s="27"/>
      <c r="D35" s="28" t="s">
        <v>0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4"/>
      <c r="R35" s="24"/>
      <c r="S35" s="40" t="s">
        <v>0</v>
      </c>
    </row>
    <row r="36" spans="1:19" s="18" customFormat="1">
      <c r="A36" s="24"/>
      <c r="B36" s="24"/>
      <c r="C36" s="23"/>
      <c r="D36" s="30"/>
      <c r="E36" s="30"/>
      <c r="F36" s="30"/>
      <c r="G36" s="30"/>
      <c r="H36" s="30"/>
      <c r="I36" s="30"/>
      <c r="J36" s="30"/>
      <c r="K36" s="24"/>
      <c r="L36" s="24"/>
      <c r="M36" s="24"/>
      <c r="N36" s="24"/>
      <c r="O36" s="24"/>
      <c r="P36" s="24"/>
      <c r="Q36" s="24"/>
      <c r="R36" s="24"/>
    </row>
    <row r="37" spans="1:19" s="18" customFormat="1">
      <c r="A37" s="24"/>
      <c r="B37" s="41"/>
      <c r="C37" s="42"/>
      <c r="D37" s="43"/>
      <c r="E37" s="43"/>
      <c r="F37" s="43"/>
      <c r="G37" s="43"/>
      <c r="H37" s="43"/>
      <c r="I37" s="43"/>
      <c r="J37" s="36"/>
      <c r="K37" s="43"/>
      <c r="L37" s="43"/>
      <c r="M37" s="43"/>
      <c r="N37" s="43"/>
      <c r="O37" s="43"/>
      <c r="P37" s="43"/>
      <c r="Q37" s="24"/>
      <c r="R37" s="24"/>
    </row>
    <row r="38" spans="1:19">
      <c r="A38" s="41"/>
      <c r="B38" s="41"/>
      <c r="C38" s="42"/>
      <c r="D38" s="43"/>
      <c r="E38" s="43"/>
      <c r="F38" s="43"/>
      <c r="G38" s="43"/>
      <c r="H38" s="43"/>
      <c r="I38" s="43"/>
      <c r="J38" s="36"/>
      <c r="K38" s="43"/>
      <c r="L38" s="43"/>
      <c r="M38" s="43"/>
      <c r="N38" s="43"/>
      <c r="O38" s="43"/>
      <c r="P38" s="43"/>
      <c r="Q38" s="41"/>
      <c r="R38" s="41"/>
    </row>
    <row r="39" spans="1:19">
      <c r="A39" s="41"/>
      <c r="B39" s="24"/>
      <c r="C39" s="23"/>
      <c r="D39" s="36"/>
      <c r="E39" s="36"/>
      <c r="F39" s="36"/>
      <c r="G39" s="36"/>
      <c r="H39" s="36"/>
      <c r="I39" s="36"/>
      <c r="J39" s="36" t="s">
        <v>0</v>
      </c>
      <c r="K39" s="36"/>
      <c r="L39" s="36"/>
      <c r="M39" s="36"/>
      <c r="N39" s="36"/>
      <c r="O39" s="36"/>
      <c r="P39" s="36"/>
      <c r="Q39" s="43"/>
      <c r="R39" s="41"/>
    </row>
    <row r="40" spans="1:19">
      <c r="A40" s="41"/>
      <c r="B40" s="41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41"/>
      <c r="R40" s="41"/>
    </row>
    <row r="41" spans="1:19">
      <c r="A41" s="41"/>
      <c r="B41" s="24"/>
      <c r="C41" s="23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/>
      <c r="R41" s="41"/>
    </row>
    <row r="42" spans="1:19">
      <c r="A42" s="41"/>
      <c r="B42" s="41"/>
      <c r="C42" s="41"/>
      <c r="D42" s="41"/>
      <c r="E42" s="41"/>
      <c r="F42" s="41"/>
      <c r="G42" s="41"/>
      <c r="H42" s="41"/>
      <c r="I42" s="41"/>
      <c r="J42" s="24"/>
      <c r="K42" s="41"/>
      <c r="L42" s="41"/>
      <c r="M42" s="41"/>
      <c r="N42" s="41"/>
      <c r="O42" s="41"/>
      <c r="P42" s="41"/>
      <c r="Q42" s="41"/>
      <c r="R42" s="41"/>
    </row>
    <row r="43" spans="1:19">
      <c r="A43" s="41"/>
      <c r="B43" s="24"/>
      <c r="C43" s="23"/>
      <c r="D43" s="44"/>
      <c r="E43" s="44"/>
      <c r="F43" s="44"/>
      <c r="G43" s="44"/>
      <c r="H43" s="44"/>
      <c r="I43" s="44"/>
      <c r="J43" s="28"/>
      <c r="K43" s="44"/>
      <c r="L43" s="44"/>
      <c r="M43" s="44"/>
      <c r="N43" s="44"/>
      <c r="O43" s="44"/>
      <c r="P43" s="44"/>
      <c r="Q43" s="41"/>
      <c r="R43" s="41"/>
    </row>
    <row r="44" spans="1:19">
      <c r="A44" s="41"/>
      <c r="B44" s="41"/>
      <c r="C44" s="41"/>
      <c r="D44" s="41"/>
      <c r="E44" s="41"/>
      <c r="F44" s="41"/>
      <c r="G44" s="41"/>
      <c r="H44" s="41"/>
      <c r="I44" s="41"/>
      <c r="J44" s="24"/>
      <c r="K44" s="41"/>
      <c r="L44" s="41"/>
      <c r="M44" s="41"/>
      <c r="N44" s="41"/>
      <c r="O44" s="41"/>
      <c r="P44" s="41"/>
      <c r="Q44" s="41"/>
      <c r="R44" s="41"/>
    </row>
    <row r="45" spans="1:19">
      <c r="A45" s="41"/>
      <c r="B45" s="24"/>
      <c r="C45" s="23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41"/>
      <c r="R45" s="41"/>
    </row>
    <row r="46" spans="1:19">
      <c r="A46" s="41"/>
      <c r="B46" s="41"/>
      <c r="C46" s="41"/>
      <c r="D46" s="41"/>
      <c r="E46" s="41"/>
      <c r="F46" s="41"/>
      <c r="G46" s="41"/>
      <c r="H46" s="41"/>
      <c r="I46" s="41"/>
      <c r="J46" s="24"/>
      <c r="K46" s="41"/>
      <c r="L46" s="41"/>
      <c r="M46" s="41"/>
      <c r="N46" s="41"/>
      <c r="O46" s="41"/>
      <c r="P46" s="41"/>
      <c r="Q46" s="41"/>
      <c r="R46" s="41"/>
    </row>
    <row r="47" spans="1:19">
      <c r="A47" s="41"/>
      <c r="B47" s="24"/>
      <c r="C47" s="2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41"/>
      <c r="R47" s="41"/>
    </row>
    <row r="48" spans="1:19">
      <c r="A48" s="41"/>
      <c r="B48" s="41"/>
      <c r="C48" s="41"/>
      <c r="D48" s="24"/>
      <c r="E48" s="24"/>
      <c r="F48" s="24"/>
      <c r="G48" s="24"/>
      <c r="H48" s="24"/>
      <c r="I48" s="24"/>
      <c r="J48" s="24"/>
      <c r="K48" s="41"/>
      <c r="L48" s="41"/>
      <c r="M48" s="41"/>
      <c r="N48" s="41"/>
      <c r="O48" s="41"/>
      <c r="P48" s="41"/>
      <c r="Q48" s="41"/>
      <c r="R48" s="41"/>
    </row>
    <row r="49" spans="1:18">
      <c r="A49" s="41"/>
      <c r="B49" s="41"/>
      <c r="C49" s="41"/>
      <c r="D49" s="24"/>
      <c r="E49" s="24"/>
      <c r="F49" s="24"/>
      <c r="G49" s="24"/>
      <c r="H49" s="24"/>
      <c r="I49" s="24"/>
      <c r="J49" s="24"/>
      <c r="K49" s="41"/>
      <c r="L49" s="41"/>
      <c r="M49" s="41"/>
      <c r="N49" s="41"/>
      <c r="O49" s="41"/>
      <c r="P49" s="41"/>
      <c r="Q49" s="41"/>
      <c r="R49" s="41"/>
    </row>
    <row r="50" spans="1:18">
      <c r="A50" s="41"/>
      <c r="B50" s="24"/>
      <c r="C50" s="23"/>
      <c r="D50" s="28"/>
      <c r="E50" s="28"/>
      <c r="F50" s="28"/>
      <c r="G50" s="28"/>
      <c r="H50" s="28"/>
      <c r="I50" s="28"/>
      <c r="J50" s="28"/>
      <c r="K50" s="45"/>
      <c r="L50" s="45"/>
      <c r="M50" s="45"/>
      <c r="N50" s="45"/>
      <c r="O50" s="45"/>
      <c r="P50" s="45"/>
      <c r="Q50" s="41"/>
      <c r="R50" s="41"/>
    </row>
    <row r="51" spans="1:18">
      <c r="A51" s="41"/>
      <c r="B51" s="41"/>
      <c r="C51" s="41"/>
      <c r="D51" s="41"/>
      <c r="E51" s="41"/>
      <c r="F51" s="41"/>
      <c r="G51" s="41"/>
      <c r="H51" s="41"/>
      <c r="I51" s="41"/>
      <c r="J51" s="24"/>
      <c r="K51" s="41"/>
      <c r="L51" s="41"/>
      <c r="M51" s="41"/>
      <c r="N51" s="41"/>
      <c r="O51" s="41"/>
      <c r="P51" s="41"/>
      <c r="Q51" s="41"/>
      <c r="R51" s="41"/>
    </row>
    <row r="52" spans="1:18">
      <c r="A52" s="41"/>
      <c r="B52" s="41"/>
      <c r="C52" s="41"/>
      <c r="D52" s="41"/>
      <c r="E52" s="41"/>
      <c r="F52" s="41"/>
      <c r="G52" s="41"/>
      <c r="H52" s="41"/>
      <c r="I52" s="41"/>
      <c r="J52" s="24"/>
      <c r="K52" s="41"/>
      <c r="L52" s="41"/>
      <c r="M52" s="41"/>
      <c r="N52" s="41"/>
      <c r="O52" s="41"/>
      <c r="P52" s="41"/>
      <c r="Q52" s="41"/>
      <c r="R52" s="41"/>
    </row>
    <row r="53" spans="1:18">
      <c r="A53" s="41"/>
      <c r="B53" s="41"/>
      <c r="C53" s="41"/>
      <c r="D53" s="41"/>
      <c r="E53" s="41"/>
      <c r="F53" s="41"/>
      <c r="G53" s="41"/>
      <c r="H53" s="41"/>
      <c r="I53" s="41"/>
      <c r="J53" s="24"/>
      <c r="K53" s="41"/>
      <c r="L53" s="41"/>
      <c r="M53" s="41"/>
      <c r="N53" s="41"/>
      <c r="O53" s="41"/>
      <c r="P53" s="41"/>
      <c r="Q53" s="41"/>
      <c r="R53" s="41"/>
    </row>
    <row r="54" spans="1:18">
      <c r="A54" s="41"/>
      <c r="B54" s="41"/>
      <c r="C54" s="41"/>
      <c r="D54" s="41"/>
      <c r="E54" s="41"/>
      <c r="F54" s="41"/>
      <c r="G54" s="41"/>
      <c r="H54" s="41"/>
      <c r="I54" s="41"/>
      <c r="J54" s="24"/>
      <c r="K54" s="41"/>
      <c r="L54" s="41"/>
      <c r="M54" s="41"/>
      <c r="N54" s="41"/>
      <c r="O54" s="41"/>
      <c r="P54" s="41"/>
      <c r="Q54" s="41"/>
      <c r="R54" s="41"/>
    </row>
    <row r="55" spans="1:18">
      <c r="J55" s="24"/>
    </row>
    <row r="56" spans="1:18">
      <c r="J56" s="24"/>
    </row>
    <row r="57" spans="1:18">
      <c r="J57" s="24"/>
    </row>
    <row r="58" spans="1:18">
      <c r="J58" s="24"/>
    </row>
  </sheetData>
  <mergeCells count="1">
    <mergeCell ref="K8:P8"/>
  </mergeCells>
  <printOptions horizontalCentered="1"/>
  <pageMargins left="0.2" right="0.2" top="0.5" bottom="0.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60742C617C594A9C192BB4408B3590" ma:contentTypeVersion="104" ma:contentTypeDescription="" ma:contentTypeScope="" ma:versionID="5a9e5d6f703bde625645cef3709b3b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2017-10-20T07:00:00+00:00</OpenedDate>
    <Date1 xmlns="dc463f71-b30c-4ab2-9473-d307f9d35888">2017-10-20T07:00:00+00:00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171062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9F4269C-B483-4D57-8E3D-359E0D0BC93F}"/>
</file>

<file path=customXml/itemProps2.xml><?xml version="1.0" encoding="utf-8"?>
<ds:datastoreItem xmlns:ds="http://schemas.openxmlformats.org/officeDocument/2006/customXml" ds:itemID="{07997B03-216D-492E-9DD5-94DF26DF6B83}">
  <ds:schemaRefs>
    <ds:schemaRef ds:uri="6a7bd91e-004b-490a-8704-e368d63d59a0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DFD02D-7273-43C0-AE2B-FAC9D25BAD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BD92A8-A908-45D3-8CDD-72B87AF14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 Calculation</vt:lpstr>
      <vt:lpstr>'LED Calculation'!Print_Area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2017-10-20T16:22:21Z</dcterms:created>
  <dcterms:modified xsi:type="dcterms:W3CDTF">2017-10-20T17:10:36Z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0x0101006E56B4D1795A2E4DB2F0B01679ED314A001760742C617C594A9C192BB4408B3590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