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ugust 2017\August 30 Wednesday\Puget Sound PGA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<sst xmlns="http://schemas.openxmlformats.org/spreadsheetml/2006/main" count="86" uniqueCount="39">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</sst>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A22" sqref="A22:XFD22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42917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3096867.6400000057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-534897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403.19</v>
      </c>
      <c r="E12" s="33"/>
      <c r="F12" s="44"/>
    </row>
    <row r="13" spans="1:10" x14ac:dyDescent="0.2">
      <c r="B13" s="1" t="s">
        <v>7</v>
      </c>
      <c r="D13" s="11">
        <v>4050.27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-530443.54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2566424.1000000057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-5960719.8700000178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1022233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2177.39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-5983.99</v>
      </c>
      <c r="E23" s="33"/>
      <c r="F23" s="43"/>
    </row>
    <row r="24" spans="1:10" x14ac:dyDescent="0.2">
      <c r="B24" s="1" t="s">
        <v>8</v>
      </c>
      <c r="D24" s="13">
        <v>1018426.4</v>
      </c>
      <c r="E24" s="33"/>
      <c r="F24" s="43"/>
    </row>
    <row r="25" spans="1:10" x14ac:dyDescent="0.2">
      <c r="B25" s="1" t="s">
        <v>9</v>
      </c>
      <c r="D25" s="6">
        <v>-4942293.4700000174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-7350443.2800000003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5918757.1600000001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5918757.1600000001</v>
      </c>
      <c r="E62" s="33"/>
    </row>
    <row r="63" spans="1:6" x14ac:dyDescent="0.2">
      <c r="B63" s="1" t="s">
        <v>9</v>
      </c>
      <c r="D63" s="6">
        <v>-1431686.12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-879861.65999999642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-4130128.38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-4130128.38</v>
      </c>
      <c r="E73" s="33"/>
    </row>
    <row r="74" spans="1:6" x14ac:dyDescent="0.2">
      <c r="B74" s="1" t="s">
        <v>9</v>
      </c>
      <c r="D74" s="6">
        <v>-5009990.0399999963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-43218.220000000008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-24079.51</v>
      </c>
      <c r="E80" s="33"/>
      <c r="F80" s="39"/>
    </row>
    <row r="81" spans="1:7" x14ac:dyDescent="0.2">
      <c r="B81" s="1" t="s">
        <v>8</v>
      </c>
      <c r="D81" s="24">
        <v>-24079.51</v>
      </c>
      <c r="E81" s="33"/>
    </row>
    <row r="82" spans="1:7" x14ac:dyDescent="0.2">
      <c r="B82" s="1" t="s">
        <v>9</v>
      </c>
      <c r="D82" s="14">
        <v>-67297.73000000001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157451.29999999999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-3407.32</v>
      </c>
      <c r="E87" s="33"/>
      <c r="F87" s="39"/>
    </row>
    <row r="88" spans="1:7" x14ac:dyDescent="0.2">
      <c r="B88" s="1" t="s">
        <v>8</v>
      </c>
      <c r="D88" s="24">
        <v>-3407.32</v>
      </c>
      <c r="E88" s="33"/>
    </row>
    <row r="89" spans="1:7" x14ac:dyDescent="0.2">
      <c r="B89" s="1" t="s">
        <v>9</v>
      </c>
      <c r="D89" s="14">
        <v>154043.97999999998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-10979924.09</v>
      </c>
      <c r="E92" s="33"/>
      <c r="F92" s="52">
        <f>+D85+D77+D66+D54+D18+D8+D28</f>
        <v>-10979924.090000009</v>
      </c>
      <c r="G92" s="49">
        <f>+F92-D92</f>
        <v>0</v>
      </c>
    </row>
    <row r="93" spans="1:7" x14ac:dyDescent="0.2">
      <c r="B93" s="1" t="s">
        <v>8</v>
      </c>
      <c r="D93" s="27">
        <v>2249124.810000001</v>
      </c>
      <c r="E93" s="33"/>
      <c r="F93" s="53">
        <f>+D14+D24+D62+D73+D81+D88+D35</f>
        <v>2249124.810000001</v>
      </c>
      <c r="G93" s="49">
        <f>+F93-D93</f>
        <v>0</v>
      </c>
    </row>
    <row r="94" spans="1:7" ht="13.5" thickBot="1" x14ac:dyDescent="0.25">
      <c r="B94" s="1" t="s">
        <v>9</v>
      </c>
      <c r="D94" s="28">
        <v>-8730799.2799999993</v>
      </c>
      <c r="E94" s="33"/>
      <c r="F94" s="52">
        <f>SUM(F92:F93)</f>
        <v>-8730799.2800000086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-2375869.3700000118</v>
      </c>
      <c r="E95" s="33"/>
      <c r="F95" s="8">
        <f>+D15+D25</f>
        <v>-2375869.3700000118</v>
      </c>
      <c r="G95" s="49">
        <f>+F95-D95</f>
        <v>0</v>
      </c>
    </row>
    <row r="96" spans="1:7" ht="13.5" thickBot="1" x14ac:dyDescent="0.25">
      <c r="A96" s="1" t="s">
        <v>28</v>
      </c>
      <c r="D96" s="29">
        <v>-6354929.9099999871</v>
      </c>
      <c r="E96" s="33"/>
      <c r="F96" s="53">
        <f>+F94-F95</f>
        <v>-6354929.9099999964</v>
      </c>
      <c r="G96" s="49">
        <f>+F96-D96</f>
        <v>-9.3132257461547852E-9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July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2708F6633E014DA238E76BF1BDD12E" ma:contentTypeVersion="92" ma:contentTypeDescription="" ma:contentTypeScope="" ma:versionID="d7745e1d4f5ab0af64844c2f8a9878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2017-08-30T07:00:00+00:00</OpenedDate>
    <Date1 xmlns="dc463f71-b30c-4ab2-9473-d307f9d35888">2017-08-30T07:00:00+00:00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170927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8B2C424-99B6-4319-98E4-B122AB28A6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FC9B3D-CCD5-4A00-888D-5A4EAF0D2C4F}"/>
</file>

<file path=customXml/itemProps3.xml><?xml version="1.0" encoding="utf-8"?>
<ds:datastoreItem xmlns:ds="http://schemas.openxmlformats.org/officeDocument/2006/customXml" ds:itemID="{4A88E897-D516-4C16-8724-727DC88D57E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D4960BD-5FB5-4CD4-ABCD-CCA115353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2017-08-21T15:34:47Z</cp:lastPrinted>
  <dcterms:created xsi:type="dcterms:W3CDTF">2005-03-16T23:33:46Z</dcterms:created>
  <dcterms:modified xsi:type="dcterms:W3CDTF">2017-08-30T21:40:23Z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0x0101006E56B4D1795A2E4DB2F0B01679ED314A00F42708F6633E014DA238E76BF1BDD12E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