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ne 27\Puget Sound Energy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<sst xmlns="http://schemas.openxmlformats.org/spreadsheetml/2006/main" count="86" uniqueCount="39">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</sst>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B8" sqref="B8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42856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4780385.7800000058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-1041451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0</v>
      </c>
      <c r="E12" s="33"/>
      <c r="F12" s="44"/>
    </row>
    <row r="13" spans="1:10" x14ac:dyDescent="0.2">
      <c r="B13" s="1" t="s">
        <v>7</v>
      </c>
      <c r="D13" s="11">
        <v>8266.65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-1033184.35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3747201.4300000058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-9133037.1800000183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1953445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-14069.13</v>
      </c>
      <c r="E23" s="33"/>
      <c r="F23" s="43"/>
    </row>
    <row r="24" spans="1:10" x14ac:dyDescent="0.2">
      <c r="B24" s="1" t="s">
        <v>8</v>
      </c>
      <c r="D24" s="13">
        <v>1939375.87</v>
      </c>
      <c r="E24" s="33"/>
      <c r="F24" s="43"/>
    </row>
    <row r="25" spans="1:10" x14ac:dyDescent="0.2">
      <c r="B25" s="1" t="s">
        <v>9</v>
      </c>
      <c r="D25" s="6">
        <v>-7193661.3100000182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-15074048.130000001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2348176.15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2348176.15</v>
      </c>
      <c r="E62" s="33"/>
    </row>
    <row r="63" spans="1:6" x14ac:dyDescent="0.2">
      <c r="B63" s="1" t="s">
        <v>9</v>
      </c>
      <c r="D63" s="6">
        <v>-12725871.98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5022897.9100000039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-3408758.64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-3408758.64</v>
      </c>
      <c r="E73" s="33"/>
    </row>
    <row r="74" spans="1:6" x14ac:dyDescent="0.2">
      <c r="B74" s="1" t="s">
        <v>9</v>
      </c>
      <c r="D74" s="6">
        <v>1614139.2700000037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42299.619999999988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-47259.03</v>
      </c>
      <c r="E80" s="33"/>
      <c r="F80" s="39"/>
    </row>
    <row r="81" spans="1:7" x14ac:dyDescent="0.2">
      <c r="B81" s="1" t="s">
        <v>8</v>
      </c>
      <c r="D81" s="24">
        <v>-47259.03</v>
      </c>
      <c r="E81" s="33"/>
    </row>
    <row r="82" spans="1:7" x14ac:dyDescent="0.2">
      <c r="B82" s="1" t="s">
        <v>9</v>
      </c>
      <c r="D82" s="14">
        <v>-4959.4100000000108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137302.31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15480.47</v>
      </c>
      <c r="E87" s="33"/>
      <c r="F87" s="39"/>
    </row>
    <row r="88" spans="1:7" x14ac:dyDescent="0.2">
      <c r="B88" s="1" t="s">
        <v>8</v>
      </c>
      <c r="D88" s="24">
        <v>15480.47</v>
      </c>
      <c r="E88" s="33"/>
    </row>
    <row r="89" spans="1:7" x14ac:dyDescent="0.2">
      <c r="B89" s="1" t="s">
        <v>9</v>
      </c>
      <c r="D89" s="14">
        <v>152782.78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-14224199.689999999</v>
      </c>
      <c r="E92" s="33"/>
      <c r="F92" s="52">
        <f>+D85+D77+D66+D54+D18+D8+D28</f>
        <v>-14224199.690000009</v>
      </c>
      <c r="G92" s="49">
        <f>+F92-D92</f>
        <v>0</v>
      </c>
    </row>
    <row r="93" spans="1:7" x14ac:dyDescent="0.2">
      <c r="B93" s="1" t="s">
        <v>8</v>
      </c>
      <c r="D93" s="27">
        <v>-186169.5300000002</v>
      </c>
      <c r="E93" s="33"/>
      <c r="F93" s="53">
        <f>+D14+D24+D62+D73+D81+D88+D35</f>
        <v>-186169.5300000002</v>
      </c>
      <c r="G93" s="49">
        <f>+F93-D93</f>
        <v>0</v>
      </c>
    </row>
    <row r="94" spans="1:7" ht="13.5" thickBot="1" x14ac:dyDescent="0.25">
      <c r="B94" s="1" t="s">
        <v>9</v>
      </c>
      <c r="D94" s="28">
        <v>-14410369.219999999</v>
      </c>
      <c r="E94" s="33"/>
      <c r="F94" s="52">
        <f>SUM(F92:F93)</f>
        <v>-14410369.220000008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-3446459.8800000125</v>
      </c>
      <c r="E95" s="33"/>
      <c r="F95" s="8">
        <f>+D15+D25</f>
        <v>-3446459.8800000125</v>
      </c>
      <c r="G95" s="49">
        <f>+F95-D95</f>
        <v>0</v>
      </c>
    </row>
    <row r="96" spans="1:7" ht="13.5" thickBot="1" x14ac:dyDescent="0.25">
      <c r="A96" s="1" t="s">
        <v>28</v>
      </c>
      <c r="D96" s="29">
        <v>-10963909.339999987</v>
      </c>
      <c r="E96" s="33"/>
      <c r="F96" s="53">
        <f>+F94-F95</f>
        <v>-10963909.339999996</v>
      </c>
      <c r="G96" s="49">
        <f>+F96-D96</f>
        <v>0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May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9849B7D7DCD640B319E478B3AC3BF3" ma:contentTypeVersion="92" ma:contentTypeDescription="" ma:contentTypeScope="" ma:versionID="64e89d21fa8490e20fab8debcf75705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2017-06-27T07:00:00+00:00</OpenedDate>
    <Date1 xmlns="dc463f71-b30c-4ab2-9473-d307f9d35888">2017-06-27T07:00:00+00:00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170739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12ED555-8F27-4B1C-BE88-CBF231E469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C4DA1B-1446-4ABB-A742-D44408DECEC4}"/>
</file>

<file path=customXml/itemProps3.xml><?xml version="1.0" encoding="utf-8"?>
<ds:datastoreItem xmlns:ds="http://schemas.openxmlformats.org/officeDocument/2006/customXml" ds:itemID="{7A428627-8B68-4250-8918-2D40591E5AA5}">
  <ds:schemaRefs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BAE7C86-6506-4D42-B237-64F215419D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2017-05-16T16:55:21Z</cp:lastPrinted>
  <dcterms:created xsi:type="dcterms:W3CDTF">2005-03-16T23:33:46Z</dcterms:created>
  <dcterms:modified xsi:type="dcterms:W3CDTF">2017-06-27T23:34:22Z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0x0101006E56B4D1795A2E4DB2F0B01679ED314A00F29849B7D7DCD640B319E478B3AC3BF3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