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his Week\4. Thursday\TC-160378 SpeediShuttle\"/>
    </mc:Choice>
  </mc:AlternateContent>
  <bookViews>
    <workbookView xWindow="0" yWindow="0" windowWidth="21180" windowHeight="8985" activeTab="2"/>
  </bookViews>
  <sheets>
    <sheet name="Original Tariff" sheetId="1" r:id="rId1"/>
    <sheet name="5-4-16" sheetId="3" r:id="rId2"/>
    <sheet name="5-1-17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4" l="1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90" i="3" l="1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</calcChain>
</file>

<file path=xl/sharedStrings.xml><?xml version="1.0" encoding="utf-8"?>
<sst xmlns="http://schemas.openxmlformats.org/spreadsheetml/2006/main" count="282" uniqueCount="77">
  <si>
    <t>Zip Code</t>
  </si>
  <si>
    <t>Area</t>
  </si>
  <si>
    <t>Base Fare</t>
  </si>
  <si>
    <t>Each Additional Passenger</t>
  </si>
  <si>
    <t>Maximum Fare</t>
  </si>
  <si>
    <t>Auburn</t>
  </si>
  <si>
    <t>Federal Way</t>
  </si>
  <si>
    <t>Bellevue</t>
  </si>
  <si>
    <t>Bellevue Hotels</t>
  </si>
  <si>
    <t>Bellevue/Crossroads</t>
  </si>
  <si>
    <t>Black Diamond</t>
  </si>
  <si>
    <t>Bothell (King Co.)</t>
  </si>
  <si>
    <t>Carnation</t>
  </si>
  <si>
    <t>Duvall</t>
  </si>
  <si>
    <t>Enumclaw</t>
  </si>
  <si>
    <t>Fall City</t>
  </si>
  <si>
    <t>Hobart</t>
  </si>
  <si>
    <t>Issaquah</t>
  </si>
  <si>
    <t>Kenmore</t>
  </si>
  <si>
    <t>Issaquah Plateau</t>
  </si>
  <si>
    <t>Kent</t>
  </si>
  <si>
    <t>Kirkland</t>
  </si>
  <si>
    <t>Kirkland/Juanita</t>
  </si>
  <si>
    <t>Maple Valley</t>
  </si>
  <si>
    <t>Medina</t>
  </si>
  <si>
    <t>Mercer Island</t>
  </si>
  <si>
    <t>North Bend</t>
  </si>
  <si>
    <t>Pacific</t>
  </si>
  <si>
    <t>Preston</t>
  </si>
  <si>
    <t>E. Kent Kangley</t>
  </si>
  <si>
    <t>Redmond</t>
  </si>
  <si>
    <t>Redmond Plateau</t>
  </si>
  <si>
    <t>Renton</t>
  </si>
  <si>
    <t>Renton Highlands</t>
  </si>
  <si>
    <t>Renton Fairwood</t>
  </si>
  <si>
    <t>Seahurst</t>
  </si>
  <si>
    <t>Snoqualmie</t>
  </si>
  <si>
    <t>Vashon Island</t>
  </si>
  <si>
    <t>Woodinville</t>
  </si>
  <si>
    <t>Sammamish</t>
  </si>
  <si>
    <t>Auburn/Kent</t>
  </si>
  <si>
    <t>Downtown Seattle</t>
  </si>
  <si>
    <t>Seattle/Eastlake</t>
  </si>
  <si>
    <t>Seattle/Green lake</t>
  </si>
  <si>
    <t>Seattle/Downtown</t>
  </si>
  <si>
    <t>Seattle/Univ. District</t>
  </si>
  <si>
    <t>Seattle/West Seattle</t>
  </si>
  <si>
    <t>Seattle/Ballard</t>
  </si>
  <si>
    <t>Seattle/Georgetown</t>
  </si>
  <si>
    <t>Seattle/Queen Anne</t>
  </si>
  <si>
    <t>Seattle/Madison Park</t>
  </si>
  <si>
    <t>Seattle View Ridge</t>
  </si>
  <si>
    <t>Seattle/Rainier Beach</t>
  </si>
  <si>
    <t>Seattle/Queen Anne/Pier 91</t>
  </si>
  <si>
    <t>Seattle/Denny Regrade/Pier 66</t>
  </si>
  <si>
    <t>Seattle/Central/Seattle U.</t>
  </si>
  <si>
    <t>Seattle/Lake City</t>
  </si>
  <si>
    <t>Seattle/Northgate</t>
  </si>
  <si>
    <t>Seattle/Harbor  Island</t>
  </si>
  <si>
    <t>West Seattle</t>
  </si>
  <si>
    <t>Seattle/Mt. Baker</t>
  </si>
  <si>
    <t>White Center</t>
  </si>
  <si>
    <t>Burien</t>
  </si>
  <si>
    <t>Seattle/Safeco Plaza</t>
  </si>
  <si>
    <t>Lake Forest Park</t>
  </si>
  <si>
    <t>SeaTac Airport</t>
  </si>
  <si>
    <t>Seattle/Central Library</t>
  </si>
  <si>
    <t>Boulevard Park</t>
  </si>
  <si>
    <t>Seattle/Shoreline</t>
  </si>
  <si>
    <t>Seattle/Skyway</t>
  </si>
  <si>
    <t>Tukwila</t>
  </si>
  <si>
    <t>UW Campus</t>
  </si>
  <si>
    <t>Des Moines</t>
  </si>
  <si>
    <t>Seattle/Magnolia</t>
  </si>
  <si>
    <t>Baring</t>
  </si>
  <si>
    <t>Skykomish</t>
  </si>
  <si>
    <t>Milton (King Co. Only)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</si>
</sst>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3" fontId="2" fillId="0" borderId="4" xfId="1" applyFont="1" applyBorder="1" applyAlignment="1">
      <alignment vertical="center"/>
    </xf>
    <xf numFmtId="43" fontId="2" fillId="0" borderId="2" xfId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2" workbookViewId="0">
      <selection activeCell="F1" sqref="F1"/>
    </sheetView>
  </sheetViews>
  <sheetFormatPr defaultRowHeight="11.25" x14ac:dyDescent="0.2"/>
  <cols>
    <col min="1" max="1" width="9.5" bestFit="1" customWidth="1"/>
    <col min="2" max="2" width="20.83203125" bestFit="1" customWidth="1"/>
    <col min="3" max="3" width="10.6640625" bestFit="1" customWidth="1"/>
    <col min="4" max="4" width="26.6640625" bestFit="1" customWidth="1"/>
    <col min="5" max="5" width="14.83203125" bestFit="1" customWidth="1"/>
  </cols>
  <sheetData>
    <row r="1" spans="1:5" ht="12.75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 thickBot="1" x14ac:dyDescent="0.25">
      <c r="A2" s="3">
        <v>98001</v>
      </c>
      <c r="B2" s="4" t="s">
        <v>5</v>
      </c>
      <c r="C2" s="4">
        <v>25.35</v>
      </c>
      <c r="D2" s="4">
        <v>1.7</v>
      </c>
      <c r="E2" s="4">
        <v>27.05</v>
      </c>
    </row>
    <row r="3" spans="1:5" ht="12.75" thickBot="1" x14ac:dyDescent="0.25">
      <c r="A3" s="3">
        <v>98002</v>
      </c>
      <c r="B3" s="4" t="s">
        <v>5</v>
      </c>
      <c r="C3" s="4">
        <v>37.200000000000003</v>
      </c>
      <c r="D3" s="4">
        <v>2.5</v>
      </c>
      <c r="E3" s="4">
        <v>39.700000000000003</v>
      </c>
    </row>
    <row r="4" spans="1:5" ht="12.75" thickBot="1" x14ac:dyDescent="0.25">
      <c r="A4" s="3">
        <v>98003</v>
      </c>
      <c r="B4" s="4" t="s">
        <v>6</v>
      </c>
      <c r="C4" s="4">
        <v>27.75</v>
      </c>
      <c r="D4" s="4">
        <v>1.85</v>
      </c>
      <c r="E4" s="4">
        <v>29.6</v>
      </c>
    </row>
    <row r="5" spans="1:5" ht="12.75" thickBot="1" x14ac:dyDescent="0.25">
      <c r="A5" s="3">
        <v>98004</v>
      </c>
      <c r="B5" s="4" t="s">
        <v>7</v>
      </c>
      <c r="C5" s="4">
        <v>42.05</v>
      </c>
      <c r="D5" s="4">
        <v>2.8</v>
      </c>
      <c r="E5" s="4">
        <v>44.85</v>
      </c>
    </row>
    <row r="6" spans="1:5" ht="12.75" thickBot="1" x14ac:dyDescent="0.25">
      <c r="A6" s="3">
        <v>98004</v>
      </c>
      <c r="B6" s="4" t="s">
        <v>8</v>
      </c>
      <c r="C6" s="4">
        <v>42.05</v>
      </c>
      <c r="D6" s="4">
        <v>2.8</v>
      </c>
      <c r="E6" s="4">
        <v>44.85</v>
      </c>
    </row>
    <row r="7" spans="1:5" ht="12.75" thickBot="1" x14ac:dyDescent="0.25">
      <c r="A7" s="3">
        <v>98005</v>
      </c>
      <c r="B7" s="4" t="s">
        <v>7</v>
      </c>
      <c r="C7" s="4">
        <v>40.549999999999997</v>
      </c>
      <c r="D7" s="4">
        <v>2.7</v>
      </c>
      <c r="E7" s="4">
        <v>43.25</v>
      </c>
    </row>
    <row r="8" spans="1:5" ht="12.75" thickBot="1" x14ac:dyDescent="0.25">
      <c r="A8" s="3">
        <v>98006</v>
      </c>
      <c r="B8" s="4" t="s">
        <v>7</v>
      </c>
      <c r="C8" s="4">
        <v>40.700000000000003</v>
      </c>
      <c r="D8" s="4">
        <v>2.75</v>
      </c>
      <c r="E8" s="4">
        <v>43.45</v>
      </c>
    </row>
    <row r="9" spans="1:5" ht="12.75" thickBot="1" x14ac:dyDescent="0.25">
      <c r="A9" s="3">
        <v>98007</v>
      </c>
      <c r="B9" s="4" t="s">
        <v>7</v>
      </c>
      <c r="C9" s="4">
        <v>40.6</v>
      </c>
      <c r="D9" s="4">
        <v>2.75</v>
      </c>
      <c r="E9" s="4">
        <v>43.35</v>
      </c>
    </row>
    <row r="10" spans="1:5" ht="12.75" thickBot="1" x14ac:dyDescent="0.25">
      <c r="A10" s="3">
        <v>98007</v>
      </c>
      <c r="B10" s="4" t="s">
        <v>8</v>
      </c>
      <c r="C10" s="4">
        <v>40.6</v>
      </c>
      <c r="D10" s="4">
        <v>2.75</v>
      </c>
      <c r="E10" s="4">
        <v>43.35</v>
      </c>
    </row>
    <row r="11" spans="1:5" ht="12.75" thickBot="1" x14ac:dyDescent="0.25">
      <c r="A11" s="3">
        <v>98008</v>
      </c>
      <c r="B11" s="4" t="s">
        <v>9</v>
      </c>
      <c r="C11" s="4">
        <v>44.15</v>
      </c>
      <c r="D11" s="4">
        <v>2.95</v>
      </c>
      <c r="E11" s="4">
        <v>47.1</v>
      </c>
    </row>
    <row r="12" spans="1:5" ht="12.75" thickBot="1" x14ac:dyDescent="0.25">
      <c r="A12" s="3">
        <v>98010</v>
      </c>
      <c r="B12" s="4" t="s">
        <v>10</v>
      </c>
      <c r="C12" s="4">
        <v>200</v>
      </c>
      <c r="D12" s="4">
        <v>10</v>
      </c>
      <c r="E12" s="4">
        <v>210</v>
      </c>
    </row>
    <row r="13" spans="1:5" ht="12.75" thickBot="1" x14ac:dyDescent="0.25">
      <c r="A13" s="3">
        <v>98011</v>
      </c>
      <c r="B13" s="4" t="s">
        <v>11</v>
      </c>
      <c r="C13" s="4">
        <v>60.7</v>
      </c>
      <c r="D13" s="4">
        <v>4.05</v>
      </c>
      <c r="E13" s="4">
        <v>64.75</v>
      </c>
    </row>
    <row r="14" spans="1:5" ht="12.75" thickBot="1" x14ac:dyDescent="0.25">
      <c r="A14" s="3">
        <v>98014</v>
      </c>
      <c r="B14" s="4" t="s">
        <v>12</v>
      </c>
      <c r="C14" s="4">
        <v>100</v>
      </c>
      <c r="D14" s="4">
        <v>10</v>
      </c>
      <c r="E14" s="4">
        <v>110</v>
      </c>
    </row>
    <row r="15" spans="1:5" ht="12.75" thickBot="1" x14ac:dyDescent="0.25">
      <c r="A15" s="3">
        <v>98019</v>
      </c>
      <c r="B15" s="4" t="s">
        <v>13</v>
      </c>
      <c r="C15" s="4">
        <v>100</v>
      </c>
      <c r="D15" s="4">
        <v>10</v>
      </c>
      <c r="E15" s="4">
        <v>110</v>
      </c>
    </row>
    <row r="16" spans="1:5" ht="12.75" thickBot="1" x14ac:dyDescent="0.25">
      <c r="A16" s="3">
        <v>98022</v>
      </c>
      <c r="B16" s="4" t="s">
        <v>14</v>
      </c>
      <c r="C16" s="4">
        <v>200</v>
      </c>
      <c r="D16" s="4">
        <v>10</v>
      </c>
      <c r="E16" s="4">
        <v>210</v>
      </c>
    </row>
    <row r="17" spans="1:5" ht="12.75" thickBot="1" x14ac:dyDescent="0.25">
      <c r="A17" s="3">
        <v>98023</v>
      </c>
      <c r="B17" s="4" t="s">
        <v>6</v>
      </c>
      <c r="C17" s="4">
        <v>35.299999999999997</v>
      </c>
      <c r="D17" s="4">
        <v>2.35</v>
      </c>
      <c r="E17" s="4">
        <v>37.65</v>
      </c>
    </row>
    <row r="18" spans="1:5" ht="12.75" thickBot="1" x14ac:dyDescent="0.25">
      <c r="A18" s="3">
        <v>98024</v>
      </c>
      <c r="B18" s="4" t="s">
        <v>15</v>
      </c>
      <c r="C18" s="4">
        <v>100</v>
      </c>
      <c r="D18" s="4">
        <v>10</v>
      </c>
      <c r="E18" s="4">
        <v>110</v>
      </c>
    </row>
    <row r="19" spans="1:5" ht="12.75" thickBot="1" x14ac:dyDescent="0.25">
      <c r="A19" s="3">
        <v>98025</v>
      </c>
      <c r="B19" s="4" t="s">
        <v>16</v>
      </c>
      <c r="C19" s="4">
        <v>200</v>
      </c>
      <c r="D19" s="4">
        <v>10</v>
      </c>
      <c r="E19" s="4">
        <v>210</v>
      </c>
    </row>
    <row r="20" spans="1:5" ht="12.75" thickBot="1" x14ac:dyDescent="0.25">
      <c r="A20" s="3">
        <v>98027</v>
      </c>
      <c r="B20" s="4" t="s">
        <v>17</v>
      </c>
      <c r="C20" s="4">
        <v>59.85</v>
      </c>
      <c r="D20" s="4">
        <v>4</v>
      </c>
      <c r="E20" s="4">
        <v>63.85</v>
      </c>
    </row>
    <row r="21" spans="1:5" ht="12.75" thickBot="1" x14ac:dyDescent="0.25">
      <c r="A21" s="3">
        <v>98028</v>
      </c>
      <c r="B21" s="4" t="s">
        <v>18</v>
      </c>
      <c r="C21" s="4">
        <v>60.6</v>
      </c>
      <c r="D21" s="4">
        <v>4.05</v>
      </c>
      <c r="E21" s="4">
        <v>64.650000000000006</v>
      </c>
    </row>
    <row r="22" spans="1:5" ht="12.75" thickBot="1" x14ac:dyDescent="0.25">
      <c r="A22" s="3">
        <v>98029</v>
      </c>
      <c r="B22" s="4" t="s">
        <v>19</v>
      </c>
      <c r="C22" s="4">
        <v>50.2</v>
      </c>
      <c r="D22" s="4">
        <v>3.35</v>
      </c>
      <c r="E22" s="4">
        <v>53.55</v>
      </c>
    </row>
    <row r="23" spans="1:5" ht="12.75" thickBot="1" x14ac:dyDescent="0.25">
      <c r="A23" s="3">
        <v>98030</v>
      </c>
      <c r="B23" s="4" t="s">
        <v>20</v>
      </c>
      <c r="C23" s="4">
        <v>28.3</v>
      </c>
      <c r="D23" s="4">
        <v>1.9</v>
      </c>
      <c r="E23" s="4">
        <v>30.2</v>
      </c>
    </row>
    <row r="24" spans="1:5" ht="12.75" thickBot="1" x14ac:dyDescent="0.25">
      <c r="A24" s="3">
        <v>98031</v>
      </c>
      <c r="B24" s="4" t="s">
        <v>20</v>
      </c>
      <c r="C24" s="4">
        <v>23.55</v>
      </c>
      <c r="D24" s="4">
        <v>1.6</v>
      </c>
      <c r="E24" s="4">
        <v>25.15</v>
      </c>
    </row>
    <row r="25" spans="1:5" ht="12.75" thickBot="1" x14ac:dyDescent="0.25">
      <c r="A25" s="3">
        <v>98032</v>
      </c>
      <c r="B25" s="4" t="s">
        <v>20</v>
      </c>
      <c r="C25" s="4">
        <v>22.25</v>
      </c>
      <c r="D25" s="4">
        <v>1.5</v>
      </c>
      <c r="E25" s="4">
        <v>23.75</v>
      </c>
    </row>
    <row r="26" spans="1:5" ht="12.75" thickBot="1" x14ac:dyDescent="0.25">
      <c r="A26" s="3">
        <v>98033</v>
      </c>
      <c r="B26" s="4" t="s">
        <v>21</v>
      </c>
      <c r="C26" s="4">
        <v>47.9</v>
      </c>
      <c r="D26" s="4">
        <v>3.2</v>
      </c>
      <c r="E26" s="4">
        <v>51.1</v>
      </c>
    </row>
    <row r="27" spans="1:5" ht="12.75" thickBot="1" x14ac:dyDescent="0.25">
      <c r="A27" s="3">
        <v>98034</v>
      </c>
      <c r="B27" s="4" t="s">
        <v>22</v>
      </c>
      <c r="C27" s="4">
        <v>54.55</v>
      </c>
      <c r="D27" s="4">
        <v>3.65</v>
      </c>
      <c r="E27" s="4">
        <v>58.2</v>
      </c>
    </row>
    <row r="28" spans="1:5" ht="12.75" thickBot="1" x14ac:dyDescent="0.25">
      <c r="A28" s="3">
        <v>98038</v>
      </c>
      <c r="B28" s="4" t="s">
        <v>23</v>
      </c>
      <c r="C28" s="4">
        <v>45.45</v>
      </c>
      <c r="D28" s="4">
        <v>3.05</v>
      </c>
      <c r="E28" s="4">
        <v>48.5</v>
      </c>
    </row>
    <row r="29" spans="1:5" ht="12.75" thickBot="1" x14ac:dyDescent="0.25">
      <c r="A29" s="3">
        <v>98039</v>
      </c>
      <c r="B29" s="4" t="s">
        <v>24</v>
      </c>
      <c r="C29" s="4">
        <v>46.15</v>
      </c>
      <c r="D29" s="4">
        <v>3.1</v>
      </c>
      <c r="E29" s="4">
        <v>49.25</v>
      </c>
    </row>
    <row r="30" spans="1:5" ht="12.75" thickBot="1" x14ac:dyDescent="0.25">
      <c r="A30" s="3">
        <v>98040</v>
      </c>
      <c r="B30" s="4" t="s">
        <v>25</v>
      </c>
      <c r="C30" s="4">
        <v>38.5</v>
      </c>
      <c r="D30" s="4">
        <v>2.5499999999999998</v>
      </c>
      <c r="E30" s="4">
        <v>41.05</v>
      </c>
    </row>
    <row r="31" spans="1:5" ht="12.75" thickBot="1" x14ac:dyDescent="0.25">
      <c r="A31" s="5">
        <v>98042</v>
      </c>
      <c r="B31" s="6" t="s">
        <v>20</v>
      </c>
      <c r="C31" s="6">
        <v>38.1</v>
      </c>
      <c r="D31" s="6">
        <v>2.5499999999999998</v>
      </c>
      <c r="E31" s="6">
        <v>40.65</v>
      </c>
    </row>
    <row r="32" spans="1:5" ht="12.75" thickBot="1" x14ac:dyDescent="0.25">
      <c r="A32" s="3">
        <v>98045</v>
      </c>
      <c r="B32" s="4" t="s">
        <v>26</v>
      </c>
      <c r="C32" s="4">
        <v>200</v>
      </c>
      <c r="D32" s="4">
        <v>10</v>
      </c>
      <c r="E32" s="4">
        <v>210</v>
      </c>
    </row>
    <row r="33" spans="1:5" ht="12.75" thickBot="1" x14ac:dyDescent="0.25">
      <c r="A33" s="3">
        <v>98047</v>
      </c>
      <c r="B33" s="4" t="s">
        <v>27</v>
      </c>
      <c r="C33" s="4">
        <v>38.950000000000003</v>
      </c>
      <c r="D33" s="4">
        <v>2.6</v>
      </c>
      <c r="E33" s="4">
        <v>41.55</v>
      </c>
    </row>
    <row r="34" spans="1:5" ht="12.75" thickBot="1" x14ac:dyDescent="0.25">
      <c r="A34" s="3">
        <v>98050</v>
      </c>
      <c r="B34" s="4" t="s">
        <v>28</v>
      </c>
      <c r="C34" s="4">
        <v>63.75</v>
      </c>
      <c r="D34" s="4">
        <v>4.25</v>
      </c>
      <c r="E34" s="4">
        <v>68</v>
      </c>
    </row>
    <row r="35" spans="1:5" ht="12.75" thickBot="1" x14ac:dyDescent="0.25">
      <c r="A35" s="3">
        <v>98051</v>
      </c>
      <c r="B35" s="4" t="s">
        <v>29</v>
      </c>
      <c r="C35" s="4">
        <v>200</v>
      </c>
      <c r="D35" s="4">
        <v>10</v>
      </c>
      <c r="E35" s="4">
        <v>210</v>
      </c>
    </row>
    <row r="36" spans="1:5" ht="12.75" thickBot="1" x14ac:dyDescent="0.25">
      <c r="A36" s="3">
        <v>98052</v>
      </c>
      <c r="B36" s="4" t="s">
        <v>30</v>
      </c>
      <c r="C36" s="4">
        <v>52.5</v>
      </c>
      <c r="D36" s="4">
        <v>3.5</v>
      </c>
      <c r="E36" s="4">
        <v>56</v>
      </c>
    </row>
    <row r="37" spans="1:5" ht="12.75" thickBot="1" x14ac:dyDescent="0.25">
      <c r="A37" s="3">
        <v>98053</v>
      </c>
      <c r="B37" s="4" t="s">
        <v>31</v>
      </c>
      <c r="C37" s="4">
        <v>61.6</v>
      </c>
      <c r="D37" s="4">
        <v>4.0999999999999996</v>
      </c>
      <c r="E37" s="4">
        <v>65.7</v>
      </c>
    </row>
    <row r="38" spans="1:5" ht="12.75" thickBot="1" x14ac:dyDescent="0.25">
      <c r="A38" s="3">
        <v>98055</v>
      </c>
      <c r="B38" s="4" t="s">
        <v>32</v>
      </c>
      <c r="C38" s="4">
        <v>17.100000000000001</v>
      </c>
      <c r="D38" s="4">
        <v>1.1499999999999999</v>
      </c>
      <c r="E38" s="4">
        <v>18.25</v>
      </c>
    </row>
    <row r="39" spans="1:5" ht="12.75" thickBot="1" x14ac:dyDescent="0.25">
      <c r="A39" s="3">
        <v>98056</v>
      </c>
      <c r="B39" s="4" t="s">
        <v>33</v>
      </c>
      <c r="C39" s="4">
        <v>28.75</v>
      </c>
      <c r="D39" s="4">
        <v>1.95</v>
      </c>
      <c r="E39" s="4">
        <v>30.7</v>
      </c>
    </row>
    <row r="40" spans="1:5" ht="12.75" thickBot="1" x14ac:dyDescent="0.25">
      <c r="A40" s="3">
        <v>98057</v>
      </c>
      <c r="B40" s="4" t="s">
        <v>32</v>
      </c>
      <c r="C40" s="4">
        <v>17.100000000000001</v>
      </c>
      <c r="D40" s="4">
        <v>1.1499999999999999</v>
      </c>
      <c r="E40" s="4">
        <v>18.25</v>
      </c>
    </row>
    <row r="41" spans="1:5" ht="12.75" thickBot="1" x14ac:dyDescent="0.25">
      <c r="A41" s="3">
        <v>98058</v>
      </c>
      <c r="B41" s="4" t="s">
        <v>34</v>
      </c>
      <c r="C41" s="4">
        <v>37</v>
      </c>
      <c r="D41" s="4">
        <v>2.4500000000000002</v>
      </c>
      <c r="E41" s="4">
        <v>39.450000000000003</v>
      </c>
    </row>
    <row r="42" spans="1:5" ht="12.75" thickBot="1" x14ac:dyDescent="0.25">
      <c r="A42" s="3">
        <v>98059</v>
      </c>
      <c r="B42" s="4" t="s">
        <v>32</v>
      </c>
      <c r="C42" s="4">
        <v>28</v>
      </c>
      <c r="D42" s="4">
        <v>1.9</v>
      </c>
      <c r="E42" s="4">
        <v>29.9</v>
      </c>
    </row>
    <row r="43" spans="1:5" ht="12.75" thickBot="1" x14ac:dyDescent="0.25">
      <c r="A43" s="3">
        <v>98062</v>
      </c>
      <c r="B43" s="4" t="s">
        <v>35</v>
      </c>
      <c r="C43" s="4">
        <v>16.5</v>
      </c>
      <c r="D43" s="4">
        <v>1.1000000000000001</v>
      </c>
      <c r="E43" s="4">
        <v>17.600000000000001</v>
      </c>
    </row>
    <row r="44" spans="1:5" ht="12.75" thickBot="1" x14ac:dyDescent="0.25">
      <c r="A44" s="3">
        <v>98065</v>
      </c>
      <c r="B44" s="4" t="s">
        <v>36</v>
      </c>
      <c r="C44" s="4">
        <v>200</v>
      </c>
      <c r="D44" s="4">
        <v>10</v>
      </c>
      <c r="E44" s="4">
        <v>210</v>
      </c>
    </row>
    <row r="45" spans="1:5" ht="12.75" thickBot="1" x14ac:dyDescent="0.25">
      <c r="A45" s="3">
        <v>98070</v>
      </c>
      <c r="B45" s="4" t="s">
        <v>37</v>
      </c>
      <c r="C45" s="4">
        <v>200</v>
      </c>
      <c r="D45" s="4">
        <v>10</v>
      </c>
      <c r="E45" s="4">
        <v>210</v>
      </c>
    </row>
    <row r="46" spans="1:5" ht="12.75" thickBot="1" x14ac:dyDescent="0.25">
      <c r="A46" s="3">
        <v>98072</v>
      </c>
      <c r="B46" s="4" t="s">
        <v>38</v>
      </c>
      <c r="C46" s="4">
        <v>65.09</v>
      </c>
      <c r="D46" s="4">
        <v>4.3499999999999996</v>
      </c>
      <c r="E46" s="4">
        <v>69.44</v>
      </c>
    </row>
    <row r="47" spans="1:5" ht="12.75" thickBot="1" x14ac:dyDescent="0.25">
      <c r="A47" s="3">
        <v>98074</v>
      </c>
      <c r="B47" s="4" t="s">
        <v>39</v>
      </c>
      <c r="C47" s="4">
        <v>57.9</v>
      </c>
      <c r="D47" s="4">
        <v>3.85</v>
      </c>
      <c r="E47" s="4">
        <v>61.75</v>
      </c>
    </row>
    <row r="48" spans="1:5" ht="12.75" thickBot="1" x14ac:dyDescent="0.25">
      <c r="A48" s="3">
        <v>98075</v>
      </c>
      <c r="B48" s="4" t="s">
        <v>39</v>
      </c>
      <c r="C48" s="4">
        <v>53.9</v>
      </c>
      <c r="D48" s="4">
        <v>3.6</v>
      </c>
      <c r="E48" s="4">
        <v>57.5</v>
      </c>
    </row>
    <row r="49" spans="1:5" ht="12.75" thickBot="1" x14ac:dyDescent="0.25">
      <c r="A49" s="3">
        <v>98077</v>
      </c>
      <c r="B49" s="4" t="s">
        <v>38</v>
      </c>
      <c r="C49" s="4">
        <v>68</v>
      </c>
      <c r="D49" s="4">
        <v>4.55</v>
      </c>
      <c r="E49" s="4">
        <v>72.55</v>
      </c>
    </row>
    <row r="50" spans="1:5" ht="12.75" thickBot="1" x14ac:dyDescent="0.25">
      <c r="A50" s="3">
        <v>98092</v>
      </c>
      <c r="B50" s="4" t="s">
        <v>40</v>
      </c>
      <c r="C50" s="4">
        <v>46.1</v>
      </c>
      <c r="D50" s="4">
        <v>3.1</v>
      </c>
      <c r="E50" s="4">
        <v>49.2</v>
      </c>
    </row>
    <row r="51" spans="1:5" ht="12.75" thickBot="1" x14ac:dyDescent="0.25">
      <c r="A51" s="3">
        <v>98101</v>
      </c>
      <c r="B51" s="4" t="s">
        <v>41</v>
      </c>
      <c r="C51" s="4">
        <v>15.99</v>
      </c>
      <c r="D51" s="4">
        <v>15.99</v>
      </c>
      <c r="E51" s="4">
        <v>31.98</v>
      </c>
    </row>
    <row r="52" spans="1:5" ht="12.75" thickBot="1" x14ac:dyDescent="0.25">
      <c r="A52" s="3">
        <v>98102</v>
      </c>
      <c r="B52" s="4" t="s">
        <v>42</v>
      </c>
      <c r="C52" s="4">
        <v>20.149999999999999</v>
      </c>
      <c r="D52" s="4">
        <v>20.149999999999999</v>
      </c>
      <c r="E52" s="4">
        <v>40.299999999999997</v>
      </c>
    </row>
    <row r="53" spans="1:5" ht="12.75" thickBot="1" x14ac:dyDescent="0.25">
      <c r="A53" s="3">
        <v>98103</v>
      </c>
      <c r="B53" s="4" t="s">
        <v>43</v>
      </c>
      <c r="C53" s="4">
        <v>43.4</v>
      </c>
      <c r="D53" s="4">
        <v>2.9</v>
      </c>
      <c r="E53" s="4">
        <v>46.3</v>
      </c>
    </row>
    <row r="54" spans="1:5" ht="12.75" thickBot="1" x14ac:dyDescent="0.25">
      <c r="A54" s="3">
        <v>98104</v>
      </c>
      <c r="B54" s="4" t="s">
        <v>44</v>
      </c>
      <c r="C54" s="4">
        <v>15.99</v>
      </c>
      <c r="D54" s="4">
        <v>15.99</v>
      </c>
      <c r="E54" s="4">
        <v>31.98</v>
      </c>
    </row>
    <row r="55" spans="1:5" ht="12.75" thickBot="1" x14ac:dyDescent="0.25">
      <c r="A55" s="3">
        <v>98105</v>
      </c>
      <c r="B55" s="4" t="s">
        <v>45</v>
      </c>
      <c r="C55" s="4">
        <v>21.99</v>
      </c>
      <c r="D55" s="4">
        <v>21.99</v>
      </c>
      <c r="E55" s="4">
        <v>43.98</v>
      </c>
    </row>
    <row r="56" spans="1:5" ht="12.75" thickBot="1" x14ac:dyDescent="0.25">
      <c r="A56" s="3">
        <v>98106</v>
      </c>
      <c r="B56" s="4" t="s">
        <v>46</v>
      </c>
      <c r="C56" s="4">
        <v>26.85</v>
      </c>
      <c r="D56" s="4">
        <v>1.8</v>
      </c>
      <c r="E56" s="4">
        <v>28.65</v>
      </c>
    </row>
    <row r="57" spans="1:5" ht="12.75" thickBot="1" x14ac:dyDescent="0.25">
      <c r="A57" s="3">
        <v>98107</v>
      </c>
      <c r="B57" s="4" t="s">
        <v>47</v>
      </c>
      <c r="C57" s="4">
        <v>45.35</v>
      </c>
      <c r="D57" s="4">
        <v>3.05</v>
      </c>
      <c r="E57" s="4">
        <v>48.4</v>
      </c>
    </row>
    <row r="58" spans="1:5" ht="12.75" thickBot="1" x14ac:dyDescent="0.25">
      <c r="A58" s="3">
        <v>98108</v>
      </c>
      <c r="B58" s="4" t="s">
        <v>48</v>
      </c>
      <c r="C58" s="4">
        <v>19.8</v>
      </c>
      <c r="D58" s="4">
        <v>1.35</v>
      </c>
      <c r="E58" s="4">
        <v>21.15</v>
      </c>
    </row>
    <row r="59" spans="1:5" ht="12.75" thickBot="1" x14ac:dyDescent="0.25">
      <c r="A59" s="3">
        <v>98109</v>
      </c>
      <c r="B59" s="4" t="s">
        <v>49</v>
      </c>
      <c r="C59" s="4">
        <v>15.99</v>
      </c>
      <c r="D59" s="4">
        <v>15.99</v>
      </c>
      <c r="E59" s="4">
        <v>31.98</v>
      </c>
    </row>
    <row r="60" spans="1:5" ht="12.75" thickBot="1" x14ac:dyDescent="0.25">
      <c r="A60" s="3">
        <v>98112</v>
      </c>
      <c r="B60" s="4" t="s">
        <v>50</v>
      </c>
      <c r="C60" s="4">
        <v>20.49</v>
      </c>
      <c r="D60" s="4">
        <v>20.49</v>
      </c>
      <c r="E60" s="4">
        <v>40.98</v>
      </c>
    </row>
    <row r="61" spans="1:5" ht="12.75" thickBot="1" x14ac:dyDescent="0.25">
      <c r="A61" s="3">
        <v>98115</v>
      </c>
      <c r="B61" s="4" t="s">
        <v>51</v>
      </c>
      <c r="C61" s="4">
        <v>45.6</v>
      </c>
      <c r="D61" s="4">
        <v>3.05</v>
      </c>
      <c r="E61" s="4">
        <v>48.65</v>
      </c>
    </row>
    <row r="62" spans="1:5" ht="12.75" thickBot="1" x14ac:dyDescent="0.25">
      <c r="A62" s="3">
        <v>98116</v>
      </c>
      <c r="B62" s="4" t="s">
        <v>46</v>
      </c>
      <c r="C62" s="4">
        <v>33.15</v>
      </c>
      <c r="D62" s="4">
        <v>2.2000000000000002</v>
      </c>
      <c r="E62" s="4">
        <v>35.35</v>
      </c>
    </row>
    <row r="63" spans="1:5" ht="12.75" thickBot="1" x14ac:dyDescent="0.25">
      <c r="A63" s="3">
        <v>98117</v>
      </c>
      <c r="B63" s="4" t="s">
        <v>47</v>
      </c>
      <c r="C63" s="4">
        <v>47.15</v>
      </c>
      <c r="D63" s="4">
        <v>3.15</v>
      </c>
      <c r="E63" s="4">
        <v>50.3</v>
      </c>
    </row>
    <row r="64" spans="1:5" ht="12.75" thickBot="1" x14ac:dyDescent="0.25">
      <c r="A64" s="3">
        <v>98118</v>
      </c>
      <c r="B64" s="4" t="s">
        <v>52</v>
      </c>
      <c r="C64" s="4">
        <v>22.55</v>
      </c>
      <c r="D64" s="4">
        <v>1.5</v>
      </c>
      <c r="E64" s="4">
        <v>24.05</v>
      </c>
    </row>
    <row r="65" spans="1:5" ht="12.75" thickBot="1" x14ac:dyDescent="0.25">
      <c r="A65" s="3">
        <v>98119</v>
      </c>
      <c r="B65" s="4" t="s">
        <v>53</v>
      </c>
      <c r="C65" s="4">
        <v>20.99</v>
      </c>
      <c r="D65" s="4">
        <v>20.99</v>
      </c>
      <c r="E65" s="4">
        <v>41.98</v>
      </c>
    </row>
    <row r="66" spans="1:5" ht="12.75" thickBot="1" x14ac:dyDescent="0.25">
      <c r="A66" s="3">
        <v>98121</v>
      </c>
      <c r="B66" s="4" t="s">
        <v>54</v>
      </c>
      <c r="C66" s="4">
        <v>15.99</v>
      </c>
      <c r="D66" s="4">
        <v>15.99</v>
      </c>
      <c r="E66" s="4">
        <v>31.98</v>
      </c>
    </row>
    <row r="67" spans="1:5" ht="12.75" thickBot="1" x14ac:dyDescent="0.25">
      <c r="A67" s="3">
        <v>98122</v>
      </c>
      <c r="B67" s="4" t="s">
        <v>55</v>
      </c>
      <c r="C67" s="4">
        <v>17.989999999999998</v>
      </c>
      <c r="D67" s="4">
        <v>17.989999999999998</v>
      </c>
      <c r="E67" s="4">
        <v>35.979999999999997</v>
      </c>
    </row>
    <row r="68" spans="1:5" ht="12.75" thickBot="1" x14ac:dyDescent="0.25">
      <c r="A68" s="3">
        <v>98125</v>
      </c>
      <c r="B68" s="4" t="s">
        <v>56</v>
      </c>
      <c r="C68" s="4">
        <v>51.95</v>
      </c>
      <c r="D68" s="4">
        <v>3.5</v>
      </c>
      <c r="E68" s="4">
        <v>55.45</v>
      </c>
    </row>
    <row r="69" spans="1:5" ht="12.75" thickBot="1" x14ac:dyDescent="0.25">
      <c r="A69" s="3">
        <v>98126</v>
      </c>
      <c r="B69" s="4" t="s">
        <v>46</v>
      </c>
      <c r="C69" s="4">
        <v>28.4</v>
      </c>
      <c r="D69" s="4">
        <v>1.9</v>
      </c>
      <c r="E69" s="4">
        <v>30.3</v>
      </c>
    </row>
    <row r="70" spans="1:5" ht="12.75" thickBot="1" x14ac:dyDescent="0.25">
      <c r="A70" s="3">
        <v>98133</v>
      </c>
      <c r="B70" s="4" t="s">
        <v>57</v>
      </c>
      <c r="C70" s="4">
        <v>51.95</v>
      </c>
      <c r="D70" s="4">
        <v>3.5</v>
      </c>
      <c r="E70" s="4">
        <v>55.45</v>
      </c>
    </row>
    <row r="71" spans="1:5" ht="12.75" thickBot="1" x14ac:dyDescent="0.25">
      <c r="A71" s="3">
        <v>98134</v>
      </c>
      <c r="B71" s="4" t="s">
        <v>58</v>
      </c>
      <c r="C71" s="4">
        <v>28.85</v>
      </c>
      <c r="D71" s="4">
        <v>1.95</v>
      </c>
      <c r="E71" s="4">
        <v>30.8</v>
      </c>
    </row>
    <row r="72" spans="1:5" ht="12.75" thickBot="1" x14ac:dyDescent="0.25">
      <c r="A72" s="3">
        <v>98136</v>
      </c>
      <c r="B72" s="4" t="s">
        <v>59</v>
      </c>
      <c r="C72" s="4">
        <v>28</v>
      </c>
      <c r="D72" s="4">
        <v>1.9</v>
      </c>
      <c r="E72" s="4">
        <v>29.9</v>
      </c>
    </row>
    <row r="73" spans="1:5" ht="12.75" thickBot="1" x14ac:dyDescent="0.25">
      <c r="A73" s="3">
        <v>98144</v>
      </c>
      <c r="B73" s="4" t="s">
        <v>60</v>
      </c>
      <c r="C73" s="4">
        <v>30.15</v>
      </c>
      <c r="D73" s="4">
        <v>2</v>
      </c>
      <c r="E73" s="4">
        <v>32.15</v>
      </c>
    </row>
    <row r="74" spans="1:5" ht="12.75" thickBot="1" x14ac:dyDescent="0.25">
      <c r="A74" s="3">
        <v>98146</v>
      </c>
      <c r="B74" s="4" t="s">
        <v>61</v>
      </c>
      <c r="C74" s="4">
        <v>20.75</v>
      </c>
      <c r="D74" s="4">
        <v>1.4</v>
      </c>
      <c r="E74" s="4">
        <v>22.15</v>
      </c>
    </row>
    <row r="75" spans="1:5" ht="12.75" thickBot="1" x14ac:dyDescent="0.25">
      <c r="A75" s="3">
        <v>98148</v>
      </c>
      <c r="B75" s="4" t="s">
        <v>62</v>
      </c>
      <c r="C75" s="4">
        <v>12.35</v>
      </c>
      <c r="D75" s="4">
        <v>0.85</v>
      </c>
      <c r="E75" s="4">
        <v>13.2</v>
      </c>
    </row>
    <row r="76" spans="1:5" ht="12.75" thickBot="1" x14ac:dyDescent="0.25">
      <c r="A76" s="3">
        <v>98154</v>
      </c>
      <c r="B76" s="4" t="s">
        <v>63</v>
      </c>
      <c r="C76" s="4">
        <v>15.99</v>
      </c>
      <c r="D76" s="4">
        <v>15.99</v>
      </c>
      <c r="E76" s="4">
        <v>31.98</v>
      </c>
    </row>
    <row r="77" spans="1:5" ht="12.75" thickBot="1" x14ac:dyDescent="0.25">
      <c r="A77" s="3">
        <v>98155</v>
      </c>
      <c r="B77" s="4" t="s">
        <v>64</v>
      </c>
      <c r="C77" s="4">
        <v>57.3</v>
      </c>
      <c r="D77" s="4">
        <v>3.8</v>
      </c>
      <c r="E77" s="4">
        <v>61.1</v>
      </c>
    </row>
    <row r="78" spans="1:5" ht="12.75" thickBot="1" x14ac:dyDescent="0.25">
      <c r="A78" s="5">
        <v>98158</v>
      </c>
      <c r="B78" s="6" t="s">
        <v>65</v>
      </c>
      <c r="C78" s="6">
        <v>1.9</v>
      </c>
      <c r="D78" s="6">
        <v>0.15</v>
      </c>
      <c r="E78" s="6">
        <v>2.0499999999999998</v>
      </c>
    </row>
    <row r="79" spans="1:5" ht="12.75" thickBot="1" x14ac:dyDescent="0.25">
      <c r="A79" s="3">
        <v>98164</v>
      </c>
      <c r="B79" s="4" t="s">
        <v>66</v>
      </c>
      <c r="C79" s="4">
        <v>15.99</v>
      </c>
      <c r="D79" s="4">
        <v>15.99</v>
      </c>
      <c r="E79" s="4">
        <v>31.98</v>
      </c>
    </row>
    <row r="80" spans="1:5" ht="12.75" thickBot="1" x14ac:dyDescent="0.25">
      <c r="A80" s="3">
        <v>98166</v>
      </c>
      <c r="B80" s="4" t="s">
        <v>62</v>
      </c>
      <c r="C80" s="4">
        <v>14</v>
      </c>
      <c r="D80" s="4">
        <v>0.95</v>
      </c>
      <c r="E80" s="4">
        <v>14.95</v>
      </c>
    </row>
    <row r="81" spans="1:5" ht="12.75" thickBot="1" x14ac:dyDescent="0.25">
      <c r="A81" s="3">
        <v>98168</v>
      </c>
      <c r="B81" s="4" t="s">
        <v>67</v>
      </c>
      <c r="C81" s="4">
        <v>12.25</v>
      </c>
      <c r="D81" s="4">
        <v>0.85</v>
      </c>
      <c r="E81" s="4">
        <v>13.1</v>
      </c>
    </row>
    <row r="82" spans="1:5" ht="12.75" thickBot="1" x14ac:dyDescent="0.25">
      <c r="A82" s="3">
        <v>98177</v>
      </c>
      <c r="B82" s="4" t="s">
        <v>68</v>
      </c>
      <c r="C82" s="4">
        <v>54</v>
      </c>
      <c r="D82" s="4">
        <v>3.6</v>
      </c>
      <c r="E82" s="4">
        <v>57.6</v>
      </c>
    </row>
    <row r="83" spans="1:5" ht="12.75" thickBot="1" x14ac:dyDescent="0.25">
      <c r="A83" s="3">
        <v>98178</v>
      </c>
      <c r="B83" s="4" t="s">
        <v>69</v>
      </c>
      <c r="C83" s="4">
        <v>19</v>
      </c>
      <c r="D83" s="4">
        <v>1.25</v>
      </c>
      <c r="E83" s="4">
        <v>20.25</v>
      </c>
    </row>
    <row r="84" spans="1:5" ht="12.75" thickBot="1" x14ac:dyDescent="0.25">
      <c r="A84" s="3">
        <v>98188</v>
      </c>
      <c r="B84" s="4" t="s">
        <v>70</v>
      </c>
      <c r="C84" s="4">
        <v>10.5</v>
      </c>
      <c r="D84" s="4">
        <v>0.7</v>
      </c>
      <c r="E84" s="4">
        <v>11.2</v>
      </c>
    </row>
    <row r="85" spans="1:5" ht="12.75" thickBot="1" x14ac:dyDescent="0.25">
      <c r="A85" s="3">
        <v>98195</v>
      </c>
      <c r="B85" s="4" t="s">
        <v>71</v>
      </c>
      <c r="C85" s="4">
        <v>21.49</v>
      </c>
      <c r="D85" s="4">
        <v>21.49</v>
      </c>
      <c r="E85" s="4">
        <v>42.98</v>
      </c>
    </row>
    <row r="86" spans="1:5" ht="12.75" thickBot="1" x14ac:dyDescent="0.25">
      <c r="A86" s="3">
        <v>98198</v>
      </c>
      <c r="B86" s="4" t="s">
        <v>72</v>
      </c>
      <c r="C86" s="4">
        <v>14.9</v>
      </c>
      <c r="D86" s="4">
        <v>1</v>
      </c>
      <c r="E86" s="4">
        <v>15.9</v>
      </c>
    </row>
    <row r="87" spans="1:5" ht="12.75" thickBot="1" x14ac:dyDescent="0.25">
      <c r="A87" s="3">
        <v>98199</v>
      </c>
      <c r="B87" s="4" t="s">
        <v>73</v>
      </c>
      <c r="C87" s="4">
        <v>43.8</v>
      </c>
      <c r="D87" s="4">
        <v>2.95</v>
      </c>
      <c r="E87" s="4">
        <v>46.75</v>
      </c>
    </row>
    <row r="88" spans="1:5" ht="12.75" thickBot="1" x14ac:dyDescent="0.25">
      <c r="A88" s="3">
        <v>98224</v>
      </c>
      <c r="B88" s="4" t="s">
        <v>74</v>
      </c>
      <c r="C88" s="4">
        <v>121.25</v>
      </c>
      <c r="D88" s="4">
        <v>8.1</v>
      </c>
      <c r="E88" s="4">
        <v>129.35</v>
      </c>
    </row>
    <row r="89" spans="1:5" ht="12.75" thickBot="1" x14ac:dyDescent="0.25">
      <c r="A89" s="3">
        <v>98288</v>
      </c>
      <c r="B89" s="4" t="s">
        <v>75</v>
      </c>
      <c r="C89" s="4">
        <v>198.75</v>
      </c>
      <c r="D89" s="4">
        <v>13.25</v>
      </c>
      <c r="E89" s="4">
        <v>212</v>
      </c>
    </row>
    <row r="90" spans="1:5" ht="12.75" thickBot="1" x14ac:dyDescent="0.25">
      <c r="A90" s="3">
        <v>98354</v>
      </c>
      <c r="B90" s="4" t="s">
        <v>76</v>
      </c>
      <c r="C90" s="4">
        <v>39.4</v>
      </c>
      <c r="D90" s="4">
        <v>2.65</v>
      </c>
      <c r="E90" s="4">
        <v>42.05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53" workbookViewId="0">
      <selection activeCell="G17" sqref="G17"/>
    </sheetView>
  </sheetViews>
  <sheetFormatPr defaultRowHeight="11.25" x14ac:dyDescent="0.2"/>
  <cols>
    <col min="1" max="1" width="9.5" bestFit="1" customWidth="1"/>
    <col min="2" max="2" width="20.83203125" bestFit="1" customWidth="1"/>
    <col min="3" max="3" width="10.6640625" bestFit="1" customWidth="1"/>
    <col min="4" max="4" width="26.6640625" bestFit="1" customWidth="1"/>
    <col min="5" max="5" width="14.83203125" bestFit="1" customWidth="1"/>
  </cols>
  <sheetData>
    <row r="1" spans="1:5" ht="12.75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 thickBot="1" x14ac:dyDescent="0.25">
      <c r="A2" s="3">
        <v>98001</v>
      </c>
      <c r="B2" s="4" t="s">
        <v>5</v>
      </c>
      <c r="C2" s="7">
        <v>25.35</v>
      </c>
      <c r="D2" s="7">
        <v>1.7</v>
      </c>
      <c r="E2" s="7">
        <f>ROUND(VLOOKUP(A2,'Original Tariff'!$A$2:$E$90,5,FALSE)*1.05,2)</f>
        <v>28.4</v>
      </c>
    </row>
    <row r="3" spans="1:5" ht="12.75" thickBot="1" x14ac:dyDescent="0.25">
      <c r="A3" s="3">
        <v>98002</v>
      </c>
      <c r="B3" s="4" t="s">
        <v>5</v>
      </c>
      <c r="C3" s="7">
        <v>37.200000000000003</v>
      </c>
      <c r="D3" s="7">
        <v>2.5</v>
      </c>
      <c r="E3" s="7">
        <f>ROUND(VLOOKUP(A3,'Original Tariff'!$A$2:$E$90,5,FALSE)*1.05,2)</f>
        <v>41.69</v>
      </c>
    </row>
    <row r="4" spans="1:5" ht="12.75" thickBot="1" x14ac:dyDescent="0.25">
      <c r="A4" s="3">
        <v>98003</v>
      </c>
      <c r="B4" s="4" t="s">
        <v>6</v>
      </c>
      <c r="C4" s="7">
        <v>27.75</v>
      </c>
      <c r="D4" s="7">
        <v>1.85</v>
      </c>
      <c r="E4" s="7">
        <f>ROUND(VLOOKUP(A4,'Original Tariff'!$A$2:$E$90,5,FALSE)*1.05,2)</f>
        <v>31.08</v>
      </c>
    </row>
    <row r="5" spans="1:5" ht="12.75" thickBot="1" x14ac:dyDescent="0.25">
      <c r="A5" s="3">
        <v>98004</v>
      </c>
      <c r="B5" s="4" t="s">
        <v>7</v>
      </c>
      <c r="C5" s="7">
        <v>42.05</v>
      </c>
      <c r="D5" s="7">
        <v>2.8</v>
      </c>
      <c r="E5" s="7">
        <f>ROUND(VLOOKUP(A5,'Original Tariff'!$A$2:$E$90,5,FALSE)*1.05,2)</f>
        <v>47.09</v>
      </c>
    </row>
    <row r="6" spans="1:5" ht="12.75" thickBot="1" x14ac:dyDescent="0.25">
      <c r="A6" s="3">
        <v>98004</v>
      </c>
      <c r="B6" s="4" t="s">
        <v>8</v>
      </c>
      <c r="C6" s="7">
        <v>42.05</v>
      </c>
      <c r="D6" s="7">
        <v>2.8</v>
      </c>
      <c r="E6" s="7">
        <f>ROUND(VLOOKUP(A6,'Original Tariff'!$A$2:$E$90,5,FALSE)*1.05,2)</f>
        <v>47.09</v>
      </c>
    </row>
    <row r="7" spans="1:5" ht="12.75" thickBot="1" x14ac:dyDescent="0.25">
      <c r="A7" s="3">
        <v>98005</v>
      </c>
      <c r="B7" s="4" t="s">
        <v>7</v>
      </c>
      <c r="C7" s="7">
        <v>40.549999999999997</v>
      </c>
      <c r="D7" s="7">
        <v>2.7</v>
      </c>
      <c r="E7" s="7">
        <f>ROUND(VLOOKUP(A7,'Original Tariff'!$A$2:$E$90,5,FALSE)*1.05,2)</f>
        <v>45.41</v>
      </c>
    </row>
    <row r="8" spans="1:5" ht="12.75" thickBot="1" x14ac:dyDescent="0.25">
      <c r="A8" s="3">
        <v>98006</v>
      </c>
      <c r="B8" s="4" t="s">
        <v>7</v>
      </c>
      <c r="C8" s="7">
        <v>40.700000000000003</v>
      </c>
      <c r="D8" s="7">
        <v>2.75</v>
      </c>
      <c r="E8" s="7">
        <f>ROUND(VLOOKUP(A8,'Original Tariff'!$A$2:$E$90,5,FALSE)*1.05,2)</f>
        <v>45.62</v>
      </c>
    </row>
    <row r="9" spans="1:5" ht="12.75" thickBot="1" x14ac:dyDescent="0.25">
      <c r="A9" s="3">
        <v>98007</v>
      </c>
      <c r="B9" s="4" t="s">
        <v>7</v>
      </c>
      <c r="C9" s="7">
        <v>40.6</v>
      </c>
      <c r="D9" s="7">
        <v>2.75</v>
      </c>
      <c r="E9" s="7">
        <f>ROUND(VLOOKUP(A9,'Original Tariff'!$A$2:$E$90,5,FALSE)*1.05,2)</f>
        <v>45.52</v>
      </c>
    </row>
    <row r="10" spans="1:5" ht="12.75" thickBot="1" x14ac:dyDescent="0.25">
      <c r="A10" s="3">
        <v>98007</v>
      </c>
      <c r="B10" s="4" t="s">
        <v>8</v>
      </c>
      <c r="C10" s="7">
        <v>40.6</v>
      </c>
      <c r="D10" s="7">
        <v>2.75</v>
      </c>
      <c r="E10" s="7">
        <f>ROUND(VLOOKUP(A10,'Original Tariff'!$A$2:$E$90,5,FALSE)*1.05,2)</f>
        <v>45.52</v>
      </c>
    </row>
    <row r="11" spans="1:5" ht="12.75" thickBot="1" x14ac:dyDescent="0.25">
      <c r="A11" s="3">
        <v>98008</v>
      </c>
      <c r="B11" s="4" t="s">
        <v>9</v>
      </c>
      <c r="C11" s="7">
        <v>44.15</v>
      </c>
      <c r="D11" s="7">
        <v>2.95</v>
      </c>
      <c r="E11" s="7">
        <f>ROUND(VLOOKUP(A11,'Original Tariff'!$A$2:$E$90,5,FALSE)*1.05,2)</f>
        <v>49.46</v>
      </c>
    </row>
    <row r="12" spans="1:5" ht="12.75" thickBot="1" x14ac:dyDescent="0.25">
      <c r="A12" s="3">
        <v>98010</v>
      </c>
      <c r="B12" s="4" t="s">
        <v>10</v>
      </c>
      <c r="C12" s="7">
        <v>200</v>
      </c>
      <c r="D12" s="7">
        <v>10</v>
      </c>
      <c r="E12" s="7">
        <f>ROUND(VLOOKUP(A12,'Original Tariff'!$A$2:$E$90,5,FALSE)*1.05,2)</f>
        <v>220.5</v>
      </c>
    </row>
    <row r="13" spans="1:5" ht="12.75" thickBot="1" x14ac:dyDescent="0.25">
      <c r="A13" s="3">
        <v>98011</v>
      </c>
      <c r="B13" s="4" t="s">
        <v>11</v>
      </c>
      <c r="C13" s="7">
        <v>60.7</v>
      </c>
      <c r="D13" s="7">
        <v>4.05</v>
      </c>
      <c r="E13" s="7">
        <f>ROUND(VLOOKUP(A13,'Original Tariff'!$A$2:$E$90,5,FALSE)*1.05,2)</f>
        <v>67.989999999999995</v>
      </c>
    </row>
    <row r="14" spans="1:5" ht="12.75" thickBot="1" x14ac:dyDescent="0.25">
      <c r="A14" s="3">
        <v>98014</v>
      </c>
      <c r="B14" s="4" t="s">
        <v>12</v>
      </c>
      <c r="C14" s="7">
        <v>100</v>
      </c>
      <c r="D14" s="7">
        <v>10</v>
      </c>
      <c r="E14" s="7">
        <f>ROUND(VLOOKUP(A14,'Original Tariff'!$A$2:$E$90,5,FALSE)*1.05,2)</f>
        <v>115.5</v>
      </c>
    </row>
    <row r="15" spans="1:5" ht="12.75" thickBot="1" x14ac:dyDescent="0.25">
      <c r="A15" s="3">
        <v>98019</v>
      </c>
      <c r="B15" s="4" t="s">
        <v>13</v>
      </c>
      <c r="C15" s="7">
        <v>100</v>
      </c>
      <c r="D15" s="7">
        <v>10</v>
      </c>
      <c r="E15" s="7">
        <f>ROUND(VLOOKUP(A15,'Original Tariff'!$A$2:$E$90,5,FALSE)*1.05,2)</f>
        <v>115.5</v>
      </c>
    </row>
    <row r="16" spans="1:5" ht="12.75" thickBot="1" x14ac:dyDescent="0.25">
      <c r="A16" s="3">
        <v>98022</v>
      </c>
      <c r="B16" s="4" t="s">
        <v>14</v>
      </c>
      <c r="C16" s="7">
        <v>200</v>
      </c>
      <c r="D16" s="7">
        <v>10</v>
      </c>
      <c r="E16" s="7">
        <f>ROUND(VLOOKUP(A16,'Original Tariff'!$A$2:$E$90,5,FALSE)*1.05,2)</f>
        <v>220.5</v>
      </c>
    </row>
    <row r="17" spans="1:5" ht="12.75" thickBot="1" x14ac:dyDescent="0.25">
      <c r="A17" s="3">
        <v>98023</v>
      </c>
      <c r="B17" s="4" t="s">
        <v>6</v>
      </c>
      <c r="C17" s="7">
        <v>35.299999999999997</v>
      </c>
      <c r="D17" s="7">
        <v>2.35</v>
      </c>
      <c r="E17" s="7">
        <f>ROUND(VLOOKUP(A17,'Original Tariff'!$A$2:$E$90,5,FALSE)*1.05,2)</f>
        <v>39.53</v>
      </c>
    </row>
    <row r="18" spans="1:5" ht="12.75" thickBot="1" x14ac:dyDescent="0.25">
      <c r="A18" s="3">
        <v>98024</v>
      </c>
      <c r="B18" s="4" t="s">
        <v>15</v>
      </c>
      <c r="C18" s="7">
        <v>100</v>
      </c>
      <c r="D18" s="7">
        <v>10</v>
      </c>
      <c r="E18" s="7">
        <f>ROUND(VLOOKUP(A18,'Original Tariff'!$A$2:$E$90,5,FALSE)*1.05,2)</f>
        <v>115.5</v>
      </c>
    </row>
    <row r="19" spans="1:5" ht="12.75" thickBot="1" x14ac:dyDescent="0.25">
      <c r="A19" s="3">
        <v>98025</v>
      </c>
      <c r="B19" s="4" t="s">
        <v>16</v>
      </c>
      <c r="C19" s="7">
        <v>200</v>
      </c>
      <c r="D19" s="7">
        <v>10</v>
      </c>
      <c r="E19" s="7">
        <f>ROUND(VLOOKUP(A19,'Original Tariff'!$A$2:$E$90,5,FALSE)*1.05,2)</f>
        <v>220.5</v>
      </c>
    </row>
    <row r="20" spans="1:5" ht="12.75" thickBot="1" x14ac:dyDescent="0.25">
      <c r="A20" s="3">
        <v>98027</v>
      </c>
      <c r="B20" s="4" t="s">
        <v>17</v>
      </c>
      <c r="C20" s="7">
        <v>59.85</v>
      </c>
      <c r="D20" s="7">
        <v>4</v>
      </c>
      <c r="E20" s="7">
        <f>ROUND(VLOOKUP(A20,'Original Tariff'!$A$2:$E$90,5,FALSE)*1.05,2)</f>
        <v>67.040000000000006</v>
      </c>
    </row>
    <row r="21" spans="1:5" ht="12.75" thickBot="1" x14ac:dyDescent="0.25">
      <c r="A21" s="3">
        <v>98028</v>
      </c>
      <c r="B21" s="4" t="s">
        <v>18</v>
      </c>
      <c r="C21" s="7">
        <v>60.6</v>
      </c>
      <c r="D21" s="7">
        <v>4.05</v>
      </c>
      <c r="E21" s="7">
        <f>ROUND(VLOOKUP(A21,'Original Tariff'!$A$2:$E$90,5,FALSE)*1.05,2)</f>
        <v>67.88</v>
      </c>
    </row>
    <row r="22" spans="1:5" ht="12.75" thickBot="1" x14ac:dyDescent="0.25">
      <c r="A22" s="3">
        <v>98029</v>
      </c>
      <c r="B22" s="4" t="s">
        <v>19</v>
      </c>
      <c r="C22" s="7">
        <v>50.2</v>
      </c>
      <c r="D22" s="7">
        <v>3.35</v>
      </c>
      <c r="E22" s="7">
        <f>ROUND(VLOOKUP(A22,'Original Tariff'!$A$2:$E$90,5,FALSE)*1.05,2)</f>
        <v>56.23</v>
      </c>
    </row>
    <row r="23" spans="1:5" ht="12.75" thickBot="1" x14ac:dyDescent="0.25">
      <c r="A23" s="3">
        <v>98030</v>
      </c>
      <c r="B23" s="4" t="s">
        <v>20</v>
      </c>
      <c r="C23" s="7">
        <v>28.3</v>
      </c>
      <c r="D23" s="7">
        <v>1.9</v>
      </c>
      <c r="E23" s="7">
        <f>ROUND(VLOOKUP(A23,'Original Tariff'!$A$2:$E$90,5,FALSE)*1.05,2)</f>
        <v>31.71</v>
      </c>
    </row>
    <row r="24" spans="1:5" ht="12.75" thickBot="1" x14ac:dyDescent="0.25">
      <c r="A24" s="3">
        <v>98031</v>
      </c>
      <c r="B24" s="4" t="s">
        <v>20</v>
      </c>
      <c r="C24" s="7">
        <v>23.55</v>
      </c>
      <c r="D24" s="7">
        <v>1.6</v>
      </c>
      <c r="E24" s="7">
        <f>ROUND(VLOOKUP(A24,'Original Tariff'!$A$2:$E$90,5,FALSE)*1.05,2)</f>
        <v>26.41</v>
      </c>
    </row>
    <row r="25" spans="1:5" ht="12.75" thickBot="1" x14ac:dyDescent="0.25">
      <c r="A25" s="3">
        <v>98032</v>
      </c>
      <c r="B25" s="4" t="s">
        <v>20</v>
      </c>
      <c r="C25" s="7">
        <v>22.25</v>
      </c>
      <c r="D25" s="7">
        <v>1.5</v>
      </c>
      <c r="E25" s="7">
        <f>ROUND(VLOOKUP(A25,'Original Tariff'!$A$2:$E$90,5,FALSE)*1.05,2)</f>
        <v>24.94</v>
      </c>
    </row>
    <row r="26" spans="1:5" ht="12.75" thickBot="1" x14ac:dyDescent="0.25">
      <c r="A26" s="3">
        <v>98033</v>
      </c>
      <c r="B26" s="4" t="s">
        <v>21</v>
      </c>
      <c r="C26" s="7">
        <v>47.9</v>
      </c>
      <c r="D26" s="7">
        <v>3.2</v>
      </c>
      <c r="E26" s="7">
        <f>ROUND(VLOOKUP(A26,'Original Tariff'!$A$2:$E$90,5,FALSE)*1.05,2)</f>
        <v>53.66</v>
      </c>
    </row>
    <row r="27" spans="1:5" ht="12.75" thickBot="1" x14ac:dyDescent="0.25">
      <c r="A27" s="3">
        <v>98034</v>
      </c>
      <c r="B27" s="4" t="s">
        <v>22</v>
      </c>
      <c r="C27" s="7">
        <v>54.55</v>
      </c>
      <c r="D27" s="7">
        <v>3.65</v>
      </c>
      <c r="E27" s="7">
        <f>ROUND(VLOOKUP(A27,'Original Tariff'!$A$2:$E$90,5,FALSE)*1.05,2)</f>
        <v>61.11</v>
      </c>
    </row>
    <row r="28" spans="1:5" ht="12.75" thickBot="1" x14ac:dyDescent="0.25">
      <c r="A28" s="3">
        <v>98038</v>
      </c>
      <c r="B28" s="4" t="s">
        <v>23</v>
      </c>
      <c r="C28" s="7">
        <v>45.45</v>
      </c>
      <c r="D28" s="7">
        <v>3.05</v>
      </c>
      <c r="E28" s="7">
        <f>ROUND(VLOOKUP(A28,'Original Tariff'!$A$2:$E$90,5,FALSE)*1.05,2)</f>
        <v>50.93</v>
      </c>
    </row>
    <row r="29" spans="1:5" ht="12.75" thickBot="1" x14ac:dyDescent="0.25">
      <c r="A29" s="3">
        <v>98039</v>
      </c>
      <c r="B29" s="4" t="s">
        <v>24</v>
      </c>
      <c r="C29" s="7">
        <v>46.15</v>
      </c>
      <c r="D29" s="7">
        <v>3.1</v>
      </c>
      <c r="E29" s="7">
        <f>ROUND(VLOOKUP(A29,'Original Tariff'!$A$2:$E$90,5,FALSE)*1.05,2)</f>
        <v>51.71</v>
      </c>
    </row>
    <row r="30" spans="1:5" ht="12.75" thickBot="1" x14ac:dyDescent="0.25">
      <c r="A30" s="3">
        <v>98040</v>
      </c>
      <c r="B30" s="4" t="s">
        <v>25</v>
      </c>
      <c r="C30" s="7">
        <v>38.5</v>
      </c>
      <c r="D30" s="7">
        <v>2.5499999999999998</v>
      </c>
      <c r="E30" s="7">
        <f>ROUND(VLOOKUP(A30,'Original Tariff'!$A$2:$E$90,5,FALSE)*1.05,2)</f>
        <v>43.1</v>
      </c>
    </row>
    <row r="31" spans="1:5" ht="12.75" thickBot="1" x14ac:dyDescent="0.25">
      <c r="A31" s="5">
        <v>98042</v>
      </c>
      <c r="B31" s="6" t="s">
        <v>20</v>
      </c>
      <c r="C31" s="8">
        <v>38.1</v>
      </c>
      <c r="D31" s="8">
        <v>2.5499999999999998</v>
      </c>
      <c r="E31" s="8">
        <f>ROUND(VLOOKUP(A31,'Original Tariff'!$A$2:$E$90,5,FALSE)*1.05,2)</f>
        <v>42.68</v>
      </c>
    </row>
    <row r="32" spans="1:5" ht="12.75" thickBot="1" x14ac:dyDescent="0.25">
      <c r="A32" s="3">
        <v>98045</v>
      </c>
      <c r="B32" s="4" t="s">
        <v>26</v>
      </c>
      <c r="C32" s="7">
        <v>200</v>
      </c>
      <c r="D32" s="7">
        <v>10</v>
      </c>
      <c r="E32" s="7">
        <f>ROUND(VLOOKUP(A32,'Original Tariff'!$A$2:$E$90,5,FALSE)*1.05,2)</f>
        <v>220.5</v>
      </c>
    </row>
    <row r="33" spans="1:5" ht="12.75" thickBot="1" x14ac:dyDescent="0.25">
      <c r="A33" s="3">
        <v>98047</v>
      </c>
      <c r="B33" s="4" t="s">
        <v>27</v>
      </c>
      <c r="C33" s="7">
        <v>38.950000000000003</v>
      </c>
      <c r="D33" s="7">
        <v>2.6</v>
      </c>
      <c r="E33" s="7">
        <f>ROUND(VLOOKUP(A33,'Original Tariff'!$A$2:$E$90,5,FALSE)*1.05,2)</f>
        <v>43.63</v>
      </c>
    </row>
    <row r="34" spans="1:5" ht="12.75" thickBot="1" x14ac:dyDescent="0.25">
      <c r="A34" s="3">
        <v>98050</v>
      </c>
      <c r="B34" s="4" t="s">
        <v>28</v>
      </c>
      <c r="C34" s="7">
        <v>63.75</v>
      </c>
      <c r="D34" s="7">
        <v>4.25</v>
      </c>
      <c r="E34" s="7">
        <f>ROUND(VLOOKUP(A34,'Original Tariff'!$A$2:$E$90,5,FALSE)*1.05,2)</f>
        <v>71.400000000000006</v>
      </c>
    </row>
    <row r="35" spans="1:5" ht="12.75" thickBot="1" x14ac:dyDescent="0.25">
      <c r="A35" s="3">
        <v>98051</v>
      </c>
      <c r="B35" s="4" t="s">
        <v>29</v>
      </c>
      <c r="C35" s="7">
        <v>200</v>
      </c>
      <c r="D35" s="7">
        <v>10</v>
      </c>
      <c r="E35" s="7">
        <f>ROUND(VLOOKUP(A35,'Original Tariff'!$A$2:$E$90,5,FALSE)*1.05,2)</f>
        <v>220.5</v>
      </c>
    </row>
    <row r="36" spans="1:5" ht="12.75" thickBot="1" x14ac:dyDescent="0.25">
      <c r="A36" s="3">
        <v>98052</v>
      </c>
      <c r="B36" s="4" t="s">
        <v>30</v>
      </c>
      <c r="C36" s="7">
        <v>52.5</v>
      </c>
      <c r="D36" s="7">
        <v>3.5</v>
      </c>
      <c r="E36" s="7">
        <f>ROUND(VLOOKUP(A36,'Original Tariff'!$A$2:$E$90,5,FALSE)*1.05,2)</f>
        <v>58.8</v>
      </c>
    </row>
    <row r="37" spans="1:5" ht="12.75" thickBot="1" x14ac:dyDescent="0.25">
      <c r="A37" s="3">
        <v>98053</v>
      </c>
      <c r="B37" s="4" t="s">
        <v>31</v>
      </c>
      <c r="C37" s="7">
        <v>61.6</v>
      </c>
      <c r="D37" s="7">
        <v>4.0999999999999996</v>
      </c>
      <c r="E37" s="7">
        <f>ROUND(VLOOKUP(A37,'Original Tariff'!$A$2:$E$90,5,FALSE)*1.05,2)</f>
        <v>68.989999999999995</v>
      </c>
    </row>
    <row r="38" spans="1:5" ht="12.75" thickBot="1" x14ac:dyDescent="0.25">
      <c r="A38" s="3">
        <v>98055</v>
      </c>
      <c r="B38" s="4" t="s">
        <v>32</v>
      </c>
      <c r="C38" s="7">
        <v>17.100000000000001</v>
      </c>
      <c r="D38" s="7">
        <v>1.1499999999999999</v>
      </c>
      <c r="E38" s="7">
        <f>ROUND(VLOOKUP(A38,'Original Tariff'!$A$2:$E$90,5,FALSE)*1.05,2)</f>
        <v>19.16</v>
      </c>
    </row>
    <row r="39" spans="1:5" ht="12.75" thickBot="1" x14ac:dyDescent="0.25">
      <c r="A39" s="3">
        <v>98056</v>
      </c>
      <c r="B39" s="4" t="s">
        <v>33</v>
      </c>
      <c r="C39" s="7">
        <v>28.75</v>
      </c>
      <c r="D39" s="7">
        <v>1.95</v>
      </c>
      <c r="E39" s="7">
        <f>ROUND(VLOOKUP(A39,'Original Tariff'!$A$2:$E$90,5,FALSE)*1.05,2)</f>
        <v>32.24</v>
      </c>
    </row>
    <row r="40" spans="1:5" ht="12.75" thickBot="1" x14ac:dyDescent="0.25">
      <c r="A40" s="3">
        <v>98057</v>
      </c>
      <c r="B40" s="4" t="s">
        <v>32</v>
      </c>
      <c r="C40" s="7">
        <v>17.100000000000001</v>
      </c>
      <c r="D40" s="7">
        <v>1.1499999999999999</v>
      </c>
      <c r="E40" s="7">
        <f>ROUND(VLOOKUP(A40,'Original Tariff'!$A$2:$E$90,5,FALSE)*1.05,2)</f>
        <v>19.16</v>
      </c>
    </row>
    <row r="41" spans="1:5" ht="12.75" thickBot="1" x14ac:dyDescent="0.25">
      <c r="A41" s="3">
        <v>98058</v>
      </c>
      <c r="B41" s="4" t="s">
        <v>34</v>
      </c>
      <c r="C41" s="7">
        <v>37</v>
      </c>
      <c r="D41" s="7">
        <v>2.4500000000000002</v>
      </c>
      <c r="E41" s="7">
        <f>ROUND(VLOOKUP(A41,'Original Tariff'!$A$2:$E$90,5,FALSE)*1.05,2)</f>
        <v>41.42</v>
      </c>
    </row>
    <row r="42" spans="1:5" ht="12.75" thickBot="1" x14ac:dyDescent="0.25">
      <c r="A42" s="3">
        <v>98059</v>
      </c>
      <c r="B42" s="4" t="s">
        <v>32</v>
      </c>
      <c r="C42" s="7">
        <v>28</v>
      </c>
      <c r="D42" s="7">
        <v>1.9</v>
      </c>
      <c r="E42" s="7">
        <f>ROUND(VLOOKUP(A42,'Original Tariff'!$A$2:$E$90,5,FALSE)*1.05,2)</f>
        <v>31.4</v>
      </c>
    </row>
    <row r="43" spans="1:5" ht="12.75" thickBot="1" x14ac:dyDescent="0.25">
      <c r="A43" s="3">
        <v>98062</v>
      </c>
      <c r="B43" s="4" t="s">
        <v>35</v>
      </c>
      <c r="C43" s="7">
        <v>16.5</v>
      </c>
      <c r="D43" s="7">
        <v>1.1000000000000001</v>
      </c>
      <c r="E43" s="7">
        <f>ROUND(VLOOKUP(A43,'Original Tariff'!$A$2:$E$90,5,FALSE)*1.05,2)</f>
        <v>18.48</v>
      </c>
    </row>
    <row r="44" spans="1:5" ht="12.75" thickBot="1" x14ac:dyDescent="0.25">
      <c r="A44" s="3">
        <v>98065</v>
      </c>
      <c r="B44" s="4" t="s">
        <v>36</v>
      </c>
      <c r="C44" s="7">
        <v>200</v>
      </c>
      <c r="D44" s="7">
        <v>10</v>
      </c>
      <c r="E44" s="7">
        <f>ROUND(VLOOKUP(A44,'Original Tariff'!$A$2:$E$90,5,FALSE)*1.05,2)</f>
        <v>220.5</v>
      </c>
    </row>
    <row r="45" spans="1:5" ht="12.75" thickBot="1" x14ac:dyDescent="0.25">
      <c r="A45" s="3">
        <v>98070</v>
      </c>
      <c r="B45" s="4" t="s">
        <v>37</v>
      </c>
      <c r="C45" s="7">
        <v>200</v>
      </c>
      <c r="D45" s="7">
        <v>10</v>
      </c>
      <c r="E45" s="7">
        <f>ROUND(VLOOKUP(A45,'Original Tariff'!$A$2:$E$90,5,FALSE)*1.05,2)</f>
        <v>220.5</v>
      </c>
    </row>
    <row r="46" spans="1:5" ht="12.75" thickBot="1" x14ac:dyDescent="0.25">
      <c r="A46" s="3">
        <v>98072</v>
      </c>
      <c r="B46" s="4" t="s">
        <v>38</v>
      </c>
      <c r="C46" s="7">
        <v>65.09</v>
      </c>
      <c r="D46" s="7">
        <v>4.3499999999999996</v>
      </c>
      <c r="E46" s="7">
        <f>ROUND(VLOOKUP(A46,'Original Tariff'!$A$2:$E$90,5,FALSE)*1.05,2)</f>
        <v>72.91</v>
      </c>
    </row>
    <row r="47" spans="1:5" ht="12.75" thickBot="1" x14ac:dyDescent="0.25">
      <c r="A47" s="3">
        <v>98074</v>
      </c>
      <c r="B47" s="4" t="s">
        <v>39</v>
      </c>
      <c r="C47" s="7">
        <v>57.9</v>
      </c>
      <c r="D47" s="7">
        <v>3.85</v>
      </c>
      <c r="E47" s="7">
        <f>ROUND(VLOOKUP(A47,'Original Tariff'!$A$2:$E$90,5,FALSE)*1.05,2)</f>
        <v>64.84</v>
      </c>
    </row>
    <row r="48" spans="1:5" ht="12.75" thickBot="1" x14ac:dyDescent="0.25">
      <c r="A48" s="3">
        <v>98075</v>
      </c>
      <c r="B48" s="4" t="s">
        <v>39</v>
      </c>
      <c r="C48" s="7">
        <v>53.9</v>
      </c>
      <c r="D48" s="7">
        <v>3.6</v>
      </c>
      <c r="E48" s="7">
        <f>ROUND(VLOOKUP(A48,'Original Tariff'!$A$2:$E$90,5,FALSE)*1.05,2)</f>
        <v>60.38</v>
      </c>
    </row>
    <row r="49" spans="1:5" ht="12.75" thickBot="1" x14ac:dyDescent="0.25">
      <c r="A49" s="3">
        <v>98077</v>
      </c>
      <c r="B49" s="4" t="s">
        <v>38</v>
      </c>
      <c r="C49" s="7">
        <v>68</v>
      </c>
      <c r="D49" s="7">
        <v>4.55</v>
      </c>
      <c r="E49" s="7">
        <f>ROUND(VLOOKUP(A49,'Original Tariff'!$A$2:$E$90,5,FALSE)*1.05,2)</f>
        <v>76.180000000000007</v>
      </c>
    </row>
    <row r="50" spans="1:5" ht="12.75" thickBot="1" x14ac:dyDescent="0.25">
      <c r="A50" s="3">
        <v>98092</v>
      </c>
      <c r="B50" s="4" t="s">
        <v>40</v>
      </c>
      <c r="C50" s="7">
        <v>46.1</v>
      </c>
      <c r="D50" s="7">
        <v>3.1</v>
      </c>
      <c r="E50" s="7">
        <f>ROUND(VLOOKUP(A50,'Original Tariff'!$A$2:$E$90,5,FALSE)*1.05,2)</f>
        <v>51.66</v>
      </c>
    </row>
    <row r="51" spans="1:5" ht="12.75" thickBot="1" x14ac:dyDescent="0.25">
      <c r="A51" s="3">
        <v>98101</v>
      </c>
      <c r="B51" s="4" t="s">
        <v>41</v>
      </c>
      <c r="C51" s="7">
        <v>15.99</v>
      </c>
      <c r="D51" s="7">
        <v>15.99</v>
      </c>
      <c r="E51" s="7">
        <f>ROUND(VLOOKUP(A51,'Original Tariff'!$A$2:$E$90,5,FALSE)*1.05,2)</f>
        <v>33.58</v>
      </c>
    </row>
    <row r="52" spans="1:5" ht="12.75" thickBot="1" x14ac:dyDescent="0.25">
      <c r="A52" s="3">
        <v>98102</v>
      </c>
      <c r="B52" s="4" t="s">
        <v>42</v>
      </c>
      <c r="C52" s="7">
        <v>20.149999999999999</v>
      </c>
      <c r="D52" s="7">
        <v>20.149999999999999</v>
      </c>
      <c r="E52" s="7">
        <f>ROUND(VLOOKUP(A52,'Original Tariff'!$A$2:$E$90,5,FALSE)*1.05,2)</f>
        <v>42.32</v>
      </c>
    </row>
    <row r="53" spans="1:5" ht="12.75" thickBot="1" x14ac:dyDescent="0.25">
      <c r="A53" s="3">
        <v>98103</v>
      </c>
      <c r="B53" s="4" t="s">
        <v>43</v>
      </c>
      <c r="C53" s="7">
        <v>43.4</v>
      </c>
      <c r="D53" s="7">
        <v>2.9</v>
      </c>
      <c r="E53" s="7">
        <f>ROUND(VLOOKUP(A53,'Original Tariff'!$A$2:$E$90,5,FALSE)*1.05,2)</f>
        <v>48.62</v>
      </c>
    </row>
    <row r="54" spans="1:5" ht="12.75" thickBot="1" x14ac:dyDescent="0.25">
      <c r="A54" s="3">
        <v>98104</v>
      </c>
      <c r="B54" s="4" t="s">
        <v>44</v>
      </c>
      <c r="C54" s="7">
        <v>15.99</v>
      </c>
      <c r="D54" s="7">
        <v>15.99</v>
      </c>
      <c r="E54" s="7">
        <f>ROUND(VLOOKUP(A54,'Original Tariff'!$A$2:$E$90,5,FALSE)*1.05,2)</f>
        <v>33.58</v>
      </c>
    </row>
    <row r="55" spans="1:5" ht="12.75" thickBot="1" x14ac:dyDescent="0.25">
      <c r="A55" s="3">
        <v>98105</v>
      </c>
      <c r="B55" s="4" t="s">
        <v>45</v>
      </c>
      <c r="C55" s="7">
        <v>21.99</v>
      </c>
      <c r="D55" s="7">
        <v>21.99</v>
      </c>
      <c r="E55" s="7">
        <f>ROUND(VLOOKUP(A55,'Original Tariff'!$A$2:$E$90,5,FALSE)*1.05,2)</f>
        <v>46.18</v>
      </c>
    </row>
    <row r="56" spans="1:5" ht="12.75" thickBot="1" x14ac:dyDescent="0.25">
      <c r="A56" s="3">
        <v>98106</v>
      </c>
      <c r="B56" s="4" t="s">
        <v>46</v>
      </c>
      <c r="C56" s="7">
        <v>26.85</v>
      </c>
      <c r="D56" s="7">
        <v>1.8</v>
      </c>
      <c r="E56" s="7">
        <f>ROUND(VLOOKUP(A56,'Original Tariff'!$A$2:$E$90,5,FALSE)*1.05,2)</f>
        <v>30.08</v>
      </c>
    </row>
    <row r="57" spans="1:5" ht="12.75" thickBot="1" x14ac:dyDescent="0.25">
      <c r="A57" s="3">
        <v>98107</v>
      </c>
      <c r="B57" s="4" t="s">
        <v>47</v>
      </c>
      <c r="C57" s="7">
        <v>45.35</v>
      </c>
      <c r="D57" s="7">
        <v>3.05</v>
      </c>
      <c r="E57" s="7">
        <f>ROUND(VLOOKUP(A57,'Original Tariff'!$A$2:$E$90,5,FALSE)*1.05,2)</f>
        <v>50.82</v>
      </c>
    </row>
    <row r="58" spans="1:5" ht="12.75" thickBot="1" x14ac:dyDescent="0.25">
      <c r="A58" s="3">
        <v>98108</v>
      </c>
      <c r="B58" s="4" t="s">
        <v>48</v>
      </c>
      <c r="C58" s="7">
        <v>19.8</v>
      </c>
      <c r="D58" s="7">
        <v>1.35</v>
      </c>
      <c r="E58" s="7">
        <f>ROUND(VLOOKUP(A58,'Original Tariff'!$A$2:$E$90,5,FALSE)*1.05,2)</f>
        <v>22.21</v>
      </c>
    </row>
    <row r="59" spans="1:5" ht="12.75" thickBot="1" x14ac:dyDescent="0.25">
      <c r="A59" s="3">
        <v>98109</v>
      </c>
      <c r="B59" s="4" t="s">
        <v>49</v>
      </c>
      <c r="C59" s="7">
        <v>15.99</v>
      </c>
      <c r="D59" s="7">
        <v>15.99</v>
      </c>
      <c r="E59" s="7">
        <f>ROUND(VLOOKUP(A59,'Original Tariff'!$A$2:$E$90,5,FALSE)*1.05,2)</f>
        <v>33.58</v>
      </c>
    </row>
    <row r="60" spans="1:5" ht="12.75" thickBot="1" x14ac:dyDescent="0.25">
      <c r="A60" s="3">
        <v>98112</v>
      </c>
      <c r="B60" s="4" t="s">
        <v>50</v>
      </c>
      <c r="C60" s="7">
        <v>20.49</v>
      </c>
      <c r="D60" s="7">
        <v>20.49</v>
      </c>
      <c r="E60" s="7">
        <f>ROUND(VLOOKUP(A60,'Original Tariff'!$A$2:$E$90,5,FALSE)*1.05,2)</f>
        <v>43.03</v>
      </c>
    </row>
    <row r="61" spans="1:5" ht="12.75" thickBot="1" x14ac:dyDescent="0.25">
      <c r="A61" s="3">
        <v>98115</v>
      </c>
      <c r="B61" s="4" t="s">
        <v>51</v>
      </c>
      <c r="C61" s="7">
        <v>45.6</v>
      </c>
      <c r="D61" s="7">
        <v>3.05</v>
      </c>
      <c r="E61" s="7">
        <f>ROUND(VLOOKUP(A61,'Original Tariff'!$A$2:$E$90,5,FALSE)*1.05,2)</f>
        <v>51.08</v>
      </c>
    </row>
    <row r="62" spans="1:5" ht="12.75" thickBot="1" x14ac:dyDescent="0.25">
      <c r="A62" s="3">
        <v>98116</v>
      </c>
      <c r="B62" s="4" t="s">
        <v>46</v>
      </c>
      <c r="C62" s="7">
        <v>33.15</v>
      </c>
      <c r="D62" s="7">
        <v>2.2000000000000002</v>
      </c>
      <c r="E62" s="7">
        <f>ROUND(VLOOKUP(A62,'Original Tariff'!$A$2:$E$90,5,FALSE)*1.05,2)</f>
        <v>37.119999999999997</v>
      </c>
    </row>
    <row r="63" spans="1:5" ht="12.75" thickBot="1" x14ac:dyDescent="0.25">
      <c r="A63" s="3">
        <v>98117</v>
      </c>
      <c r="B63" s="4" t="s">
        <v>47</v>
      </c>
      <c r="C63" s="7">
        <v>47.15</v>
      </c>
      <c r="D63" s="7">
        <v>3.15</v>
      </c>
      <c r="E63" s="7">
        <f>ROUND(VLOOKUP(A63,'Original Tariff'!$A$2:$E$90,5,FALSE)*1.05,2)</f>
        <v>52.82</v>
      </c>
    </row>
    <row r="64" spans="1:5" ht="12.75" thickBot="1" x14ac:dyDescent="0.25">
      <c r="A64" s="3">
        <v>98118</v>
      </c>
      <c r="B64" s="4" t="s">
        <v>52</v>
      </c>
      <c r="C64" s="7">
        <v>22.55</v>
      </c>
      <c r="D64" s="7">
        <v>1.5</v>
      </c>
      <c r="E64" s="7">
        <f>ROUND(VLOOKUP(A64,'Original Tariff'!$A$2:$E$90,5,FALSE)*1.05,2)</f>
        <v>25.25</v>
      </c>
    </row>
    <row r="65" spans="1:5" ht="12.75" thickBot="1" x14ac:dyDescent="0.25">
      <c r="A65" s="3">
        <v>98119</v>
      </c>
      <c r="B65" s="4" t="s">
        <v>53</v>
      </c>
      <c r="C65" s="7">
        <v>20.99</v>
      </c>
      <c r="D65" s="7">
        <v>20.99</v>
      </c>
      <c r="E65" s="7">
        <f>ROUND(VLOOKUP(A65,'Original Tariff'!$A$2:$E$90,5,FALSE)*1.05,2)</f>
        <v>44.08</v>
      </c>
    </row>
    <row r="66" spans="1:5" ht="12.75" thickBot="1" x14ac:dyDescent="0.25">
      <c r="A66" s="3">
        <v>98121</v>
      </c>
      <c r="B66" s="4" t="s">
        <v>54</v>
      </c>
      <c r="C66" s="7">
        <v>15.99</v>
      </c>
      <c r="D66" s="7">
        <v>15.99</v>
      </c>
      <c r="E66" s="7">
        <f>ROUND(VLOOKUP(A66,'Original Tariff'!$A$2:$E$90,5,FALSE)*1.05,2)</f>
        <v>33.58</v>
      </c>
    </row>
    <row r="67" spans="1:5" ht="12.75" thickBot="1" x14ac:dyDescent="0.25">
      <c r="A67" s="3">
        <v>98122</v>
      </c>
      <c r="B67" s="4" t="s">
        <v>55</v>
      </c>
      <c r="C67" s="7">
        <v>17.989999999999998</v>
      </c>
      <c r="D67" s="7">
        <v>17.989999999999998</v>
      </c>
      <c r="E67" s="7">
        <f>ROUND(VLOOKUP(A67,'Original Tariff'!$A$2:$E$90,5,FALSE)*1.05,2)</f>
        <v>37.78</v>
      </c>
    </row>
    <row r="68" spans="1:5" ht="12.75" thickBot="1" x14ac:dyDescent="0.25">
      <c r="A68" s="3">
        <v>98125</v>
      </c>
      <c r="B68" s="4" t="s">
        <v>56</v>
      </c>
      <c r="C68" s="7">
        <v>51.95</v>
      </c>
      <c r="D68" s="7">
        <v>3.5</v>
      </c>
      <c r="E68" s="7">
        <f>ROUND(VLOOKUP(A68,'Original Tariff'!$A$2:$E$90,5,FALSE)*1.05,2)</f>
        <v>58.22</v>
      </c>
    </row>
    <row r="69" spans="1:5" ht="12.75" thickBot="1" x14ac:dyDescent="0.25">
      <c r="A69" s="3">
        <v>98126</v>
      </c>
      <c r="B69" s="4" t="s">
        <v>46</v>
      </c>
      <c r="C69" s="7">
        <v>28.4</v>
      </c>
      <c r="D69" s="7">
        <v>1.9</v>
      </c>
      <c r="E69" s="7">
        <f>ROUND(VLOOKUP(A69,'Original Tariff'!$A$2:$E$90,5,FALSE)*1.05,2)</f>
        <v>31.82</v>
      </c>
    </row>
    <row r="70" spans="1:5" ht="12.75" thickBot="1" x14ac:dyDescent="0.25">
      <c r="A70" s="3">
        <v>98133</v>
      </c>
      <c r="B70" s="4" t="s">
        <v>57</v>
      </c>
      <c r="C70" s="7">
        <v>51.95</v>
      </c>
      <c r="D70" s="7">
        <v>3.5</v>
      </c>
      <c r="E70" s="7">
        <f>ROUND(VLOOKUP(A70,'Original Tariff'!$A$2:$E$90,5,FALSE)*1.05,2)</f>
        <v>58.22</v>
      </c>
    </row>
    <row r="71" spans="1:5" ht="12.75" thickBot="1" x14ac:dyDescent="0.25">
      <c r="A71" s="3">
        <v>98134</v>
      </c>
      <c r="B71" s="4" t="s">
        <v>58</v>
      </c>
      <c r="C71" s="7">
        <v>28.85</v>
      </c>
      <c r="D71" s="7">
        <v>1.95</v>
      </c>
      <c r="E71" s="7">
        <f>ROUND(VLOOKUP(A71,'Original Tariff'!$A$2:$E$90,5,FALSE)*1.05,2)</f>
        <v>32.340000000000003</v>
      </c>
    </row>
    <row r="72" spans="1:5" ht="12.75" thickBot="1" x14ac:dyDescent="0.25">
      <c r="A72" s="3">
        <v>98136</v>
      </c>
      <c r="B72" s="4" t="s">
        <v>59</v>
      </c>
      <c r="C72" s="7">
        <v>28</v>
      </c>
      <c r="D72" s="7">
        <v>1.9</v>
      </c>
      <c r="E72" s="7">
        <f>ROUND(VLOOKUP(A72,'Original Tariff'!$A$2:$E$90,5,FALSE)*1.05,2)</f>
        <v>31.4</v>
      </c>
    </row>
    <row r="73" spans="1:5" ht="12.75" thickBot="1" x14ac:dyDescent="0.25">
      <c r="A73" s="3">
        <v>98144</v>
      </c>
      <c r="B73" s="4" t="s">
        <v>60</v>
      </c>
      <c r="C73" s="7">
        <v>30.15</v>
      </c>
      <c r="D73" s="7">
        <v>2</v>
      </c>
      <c r="E73" s="7">
        <f>ROUND(VLOOKUP(A73,'Original Tariff'!$A$2:$E$90,5,FALSE)*1.05,2)</f>
        <v>33.76</v>
      </c>
    </row>
    <row r="74" spans="1:5" ht="12.75" thickBot="1" x14ac:dyDescent="0.25">
      <c r="A74" s="3">
        <v>98146</v>
      </c>
      <c r="B74" s="4" t="s">
        <v>61</v>
      </c>
      <c r="C74" s="7">
        <v>20.75</v>
      </c>
      <c r="D74" s="7">
        <v>1.4</v>
      </c>
      <c r="E74" s="7">
        <f>ROUND(VLOOKUP(A74,'Original Tariff'!$A$2:$E$90,5,FALSE)*1.05,2)</f>
        <v>23.26</v>
      </c>
    </row>
    <row r="75" spans="1:5" ht="12.75" thickBot="1" x14ac:dyDescent="0.25">
      <c r="A75" s="3">
        <v>98148</v>
      </c>
      <c r="B75" s="4" t="s">
        <v>62</v>
      </c>
      <c r="C75" s="7">
        <v>12.35</v>
      </c>
      <c r="D75" s="7">
        <v>0.85</v>
      </c>
      <c r="E75" s="7">
        <f>ROUND(VLOOKUP(A75,'Original Tariff'!$A$2:$E$90,5,FALSE)*1.05,2)</f>
        <v>13.86</v>
      </c>
    </row>
    <row r="76" spans="1:5" ht="12.75" thickBot="1" x14ac:dyDescent="0.25">
      <c r="A76" s="3">
        <v>98154</v>
      </c>
      <c r="B76" s="4" t="s">
        <v>63</v>
      </c>
      <c r="C76" s="7">
        <v>15.99</v>
      </c>
      <c r="D76" s="7">
        <v>15.99</v>
      </c>
      <c r="E76" s="7">
        <f>ROUND(VLOOKUP(A76,'Original Tariff'!$A$2:$E$90,5,FALSE)*1.05,2)</f>
        <v>33.58</v>
      </c>
    </row>
    <row r="77" spans="1:5" ht="12.75" thickBot="1" x14ac:dyDescent="0.25">
      <c r="A77" s="3">
        <v>98155</v>
      </c>
      <c r="B77" s="4" t="s">
        <v>64</v>
      </c>
      <c r="C77" s="7">
        <v>57.3</v>
      </c>
      <c r="D77" s="7">
        <v>3.8</v>
      </c>
      <c r="E77" s="7">
        <f>ROUND(VLOOKUP(A77,'Original Tariff'!$A$2:$E$90,5,FALSE)*1.05,2)</f>
        <v>64.16</v>
      </c>
    </row>
    <row r="78" spans="1:5" ht="12.75" thickBot="1" x14ac:dyDescent="0.25">
      <c r="A78" s="5">
        <v>98158</v>
      </c>
      <c r="B78" s="6" t="s">
        <v>65</v>
      </c>
      <c r="C78" s="8">
        <v>1.9</v>
      </c>
      <c r="D78" s="8">
        <v>0.15</v>
      </c>
      <c r="E78" s="8">
        <f>ROUND(VLOOKUP(A78,'Original Tariff'!$A$2:$E$90,5,FALSE)*1.05,2)</f>
        <v>2.15</v>
      </c>
    </row>
    <row r="79" spans="1:5" ht="12.75" thickBot="1" x14ac:dyDescent="0.25">
      <c r="A79" s="3">
        <v>98164</v>
      </c>
      <c r="B79" s="4" t="s">
        <v>66</v>
      </c>
      <c r="C79" s="7">
        <v>15.99</v>
      </c>
      <c r="D79" s="7">
        <v>15.99</v>
      </c>
      <c r="E79" s="7">
        <f>ROUND(VLOOKUP(A79,'Original Tariff'!$A$2:$E$90,5,FALSE)*1.05,2)</f>
        <v>33.58</v>
      </c>
    </row>
    <row r="80" spans="1:5" ht="12.75" thickBot="1" x14ac:dyDescent="0.25">
      <c r="A80" s="3">
        <v>98166</v>
      </c>
      <c r="B80" s="4" t="s">
        <v>62</v>
      </c>
      <c r="C80" s="7">
        <v>14</v>
      </c>
      <c r="D80" s="7">
        <v>0.95</v>
      </c>
      <c r="E80" s="7">
        <f>ROUND(VLOOKUP(A80,'Original Tariff'!$A$2:$E$90,5,FALSE)*1.05,2)</f>
        <v>15.7</v>
      </c>
    </row>
    <row r="81" spans="1:5" ht="12.75" thickBot="1" x14ac:dyDescent="0.25">
      <c r="A81" s="3">
        <v>98168</v>
      </c>
      <c r="B81" s="4" t="s">
        <v>67</v>
      </c>
      <c r="C81" s="7">
        <v>12.25</v>
      </c>
      <c r="D81" s="7">
        <v>0.85</v>
      </c>
      <c r="E81" s="7">
        <f>ROUND(VLOOKUP(A81,'Original Tariff'!$A$2:$E$90,5,FALSE)*1.05,2)</f>
        <v>13.76</v>
      </c>
    </row>
    <row r="82" spans="1:5" ht="12.75" thickBot="1" x14ac:dyDescent="0.25">
      <c r="A82" s="3">
        <v>98177</v>
      </c>
      <c r="B82" s="4" t="s">
        <v>68</v>
      </c>
      <c r="C82" s="7">
        <v>54</v>
      </c>
      <c r="D82" s="7">
        <v>3.6</v>
      </c>
      <c r="E82" s="7">
        <f>ROUND(VLOOKUP(A82,'Original Tariff'!$A$2:$E$90,5,FALSE)*1.05,2)</f>
        <v>60.48</v>
      </c>
    </row>
    <row r="83" spans="1:5" ht="12.75" thickBot="1" x14ac:dyDescent="0.25">
      <c r="A83" s="3">
        <v>98178</v>
      </c>
      <c r="B83" s="4" t="s">
        <v>69</v>
      </c>
      <c r="C83" s="7">
        <v>19</v>
      </c>
      <c r="D83" s="7">
        <v>1.25</v>
      </c>
      <c r="E83" s="7">
        <f>ROUND(VLOOKUP(A83,'Original Tariff'!$A$2:$E$90,5,FALSE)*1.05,2)</f>
        <v>21.26</v>
      </c>
    </row>
    <row r="84" spans="1:5" ht="12.75" thickBot="1" x14ac:dyDescent="0.25">
      <c r="A84" s="3">
        <v>98188</v>
      </c>
      <c r="B84" s="4" t="s">
        <v>70</v>
      </c>
      <c r="C84" s="7">
        <v>10.5</v>
      </c>
      <c r="D84" s="7">
        <v>0.7</v>
      </c>
      <c r="E84" s="7">
        <f>ROUND(VLOOKUP(A84,'Original Tariff'!$A$2:$E$90,5,FALSE)*1.05,2)</f>
        <v>11.76</v>
      </c>
    </row>
    <row r="85" spans="1:5" ht="12.75" thickBot="1" x14ac:dyDescent="0.25">
      <c r="A85" s="3">
        <v>98195</v>
      </c>
      <c r="B85" s="4" t="s">
        <v>71</v>
      </c>
      <c r="C85" s="7">
        <v>21.49</v>
      </c>
      <c r="D85" s="7">
        <v>21.49</v>
      </c>
      <c r="E85" s="7">
        <f>ROUND(VLOOKUP(A85,'Original Tariff'!$A$2:$E$90,5,FALSE)*1.05,2)</f>
        <v>45.13</v>
      </c>
    </row>
    <row r="86" spans="1:5" ht="12.75" thickBot="1" x14ac:dyDescent="0.25">
      <c r="A86" s="3">
        <v>98198</v>
      </c>
      <c r="B86" s="4" t="s">
        <v>72</v>
      </c>
      <c r="C86" s="7">
        <v>14.9</v>
      </c>
      <c r="D86" s="7">
        <v>1</v>
      </c>
      <c r="E86" s="7">
        <f>ROUND(VLOOKUP(A86,'Original Tariff'!$A$2:$E$90,5,FALSE)*1.05,2)</f>
        <v>16.7</v>
      </c>
    </row>
    <row r="87" spans="1:5" ht="12.75" thickBot="1" x14ac:dyDescent="0.25">
      <c r="A87" s="3">
        <v>98199</v>
      </c>
      <c r="B87" s="4" t="s">
        <v>73</v>
      </c>
      <c r="C87" s="7">
        <v>43.8</v>
      </c>
      <c r="D87" s="7">
        <v>2.95</v>
      </c>
      <c r="E87" s="7">
        <f>ROUND(VLOOKUP(A87,'Original Tariff'!$A$2:$E$90,5,FALSE)*1.05,2)</f>
        <v>49.09</v>
      </c>
    </row>
    <row r="88" spans="1:5" ht="12.75" thickBot="1" x14ac:dyDescent="0.25">
      <c r="A88" s="3">
        <v>98224</v>
      </c>
      <c r="B88" s="4" t="s">
        <v>74</v>
      </c>
      <c r="C88" s="7">
        <v>121.25</v>
      </c>
      <c r="D88" s="7">
        <v>8.1</v>
      </c>
      <c r="E88" s="7">
        <f>ROUND(VLOOKUP(A88,'Original Tariff'!$A$2:$E$90,5,FALSE)*1.05,2)</f>
        <v>135.82</v>
      </c>
    </row>
    <row r="89" spans="1:5" ht="12.75" thickBot="1" x14ac:dyDescent="0.25">
      <c r="A89" s="3">
        <v>98288</v>
      </c>
      <c r="B89" s="4" t="s">
        <v>75</v>
      </c>
      <c r="C89" s="7">
        <v>198.75</v>
      </c>
      <c r="D89" s="7">
        <v>13.25</v>
      </c>
      <c r="E89" s="7">
        <f>ROUND(VLOOKUP(A89,'Original Tariff'!$A$2:$E$90,5,FALSE)*1.05,2)</f>
        <v>222.6</v>
      </c>
    </row>
    <row r="90" spans="1:5" ht="12.75" thickBot="1" x14ac:dyDescent="0.25">
      <c r="A90" s="3">
        <v>98354</v>
      </c>
      <c r="B90" s="4" t="s">
        <v>76</v>
      </c>
      <c r="C90" s="7">
        <v>39.4</v>
      </c>
      <c r="D90" s="7">
        <v>2.65</v>
      </c>
      <c r="E90" s="7">
        <f>ROUND(VLOOKUP(A90,'Original Tariff'!$A$2:$E$90,5,FALSE)*1.05,2)</f>
        <v>44.15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workbookViewId="0">
      <selection activeCell="C98" sqref="C98"/>
    </sheetView>
  </sheetViews>
  <sheetFormatPr defaultRowHeight="11.25" x14ac:dyDescent="0.2"/>
  <cols>
    <col min="1" max="1" width="9.5" customWidth="1"/>
    <col min="2" max="2" width="20.83203125" customWidth="1"/>
    <col min="3" max="3" width="10.6640625" customWidth="1"/>
    <col min="4" max="4" width="26.6640625" customWidth="1"/>
    <col min="5" max="5" width="14.83203125" customWidth="1"/>
  </cols>
  <sheetData>
    <row r="1" spans="1:5" ht="12.75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 thickBot="1" x14ac:dyDescent="0.25">
      <c r="A2" s="3">
        <v>98001</v>
      </c>
      <c r="B2" s="4" t="s">
        <v>5</v>
      </c>
      <c r="C2" s="7">
        <v>25.35</v>
      </c>
      <c r="D2" s="7">
        <v>1.7</v>
      </c>
      <c r="E2" s="7">
        <f>ROUND(VLOOKUP(A2,'5-4-16'!$A$2:$E$90,5,FALSE)*1.05,2)</f>
        <v>29.82</v>
      </c>
    </row>
    <row r="3" spans="1:5" ht="12.75" thickBot="1" x14ac:dyDescent="0.25">
      <c r="A3" s="3">
        <v>98002</v>
      </c>
      <c r="B3" s="4" t="s">
        <v>5</v>
      </c>
      <c r="C3" s="7">
        <v>37.200000000000003</v>
      </c>
      <c r="D3" s="7">
        <v>2.5</v>
      </c>
      <c r="E3" s="7">
        <f>ROUND(VLOOKUP(A3,'5-4-16'!$A$2:$E$90,5,FALSE)*1.05,2)</f>
        <v>43.77</v>
      </c>
    </row>
    <row r="4" spans="1:5" ht="12.75" thickBot="1" x14ac:dyDescent="0.25">
      <c r="A4" s="3">
        <v>98003</v>
      </c>
      <c r="B4" s="4" t="s">
        <v>6</v>
      </c>
      <c r="C4" s="7">
        <v>27.75</v>
      </c>
      <c r="D4" s="7">
        <v>1.85</v>
      </c>
      <c r="E4" s="7">
        <f>ROUND(VLOOKUP(A4,'5-4-16'!$A$2:$E$90,5,FALSE)*1.05,2)</f>
        <v>32.630000000000003</v>
      </c>
    </row>
    <row r="5" spans="1:5" ht="12.75" thickBot="1" x14ac:dyDescent="0.25">
      <c r="A5" s="3">
        <v>98004</v>
      </c>
      <c r="B5" s="4" t="s">
        <v>7</v>
      </c>
      <c r="C5" s="7">
        <v>42.05</v>
      </c>
      <c r="D5" s="7">
        <v>2.8</v>
      </c>
      <c r="E5" s="7">
        <f>ROUND(VLOOKUP(A5,'5-4-16'!$A$2:$E$90,5,FALSE)*1.05,2)</f>
        <v>49.44</v>
      </c>
    </row>
    <row r="6" spans="1:5" ht="12.75" thickBot="1" x14ac:dyDescent="0.25">
      <c r="A6" s="3">
        <v>98004</v>
      </c>
      <c r="B6" s="4" t="s">
        <v>8</v>
      </c>
      <c r="C6" s="7">
        <v>42.05</v>
      </c>
      <c r="D6" s="7">
        <v>2.8</v>
      </c>
      <c r="E6" s="7">
        <f>ROUND(VLOOKUP(A6,'5-4-16'!$A$2:$E$90,5,FALSE)*1.05,2)</f>
        <v>49.44</v>
      </c>
    </row>
    <row r="7" spans="1:5" ht="12.75" thickBot="1" x14ac:dyDescent="0.25">
      <c r="A7" s="3">
        <v>98005</v>
      </c>
      <c r="B7" s="4" t="s">
        <v>7</v>
      </c>
      <c r="C7" s="7">
        <v>40.549999999999997</v>
      </c>
      <c r="D7" s="7">
        <v>2.7</v>
      </c>
      <c r="E7" s="7">
        <f>ROUND(VLOOKUP(A7,'5-4-16'!$A$2:$E$90,5,FALSE)*1.05,2)</f>
        <v>47.68</v>
      </c>
    </row>
    <row r="8" spans="1:5" ht="12.75" thickBot="1" x14ac:dyDescent="0.25">
      <c r="A8" s="3">
        <v>98006</v>
      </c>
      <c r="B8" s="4" t="s">
        <v>7</v>
      </c>
      <c r="C8" s="7">
        <v>40.700000000000003</v>
      </c>
      <c r="D8" s="7">
        <v>2.75</v>
      </c>
      <c r="E8" s="7">
        <f>ROUND(VLOOKUP(A8,'5-4-16'!$A$2:$E$90,5,FALSE)*1.05,2)</f>
        <v>47.9</v>
      </c>
    </row>
    <row r="9" spans="1:5" ht="12.75" thickBot="1" x14ac:dyDescent="0.25">
      <c r="A9" s="3">
        <v>98007</v>
      </c>
      <c r="B9" s="4" t="s">
        <v>7</v>
      </c>
      <c r="C9" s="7">
        <v>40.6</v>
      </c>
      <c r="D9" s="7">
        <v>2.75</v>
      </c>
      <c r="E9" s="7">
        <f>ROUND(VLOOKUP(A9,'5-4-16'!$A$2:$E$90,5,FALSE)*1.05,2)</f>
        <v>47.8</v>
      </c>
    </row>
    <row r="10" spans="1:5" ht="12.75" thickBot="1" x14ac:dyDescent="0.25">
      <c r="A10" s="3">
        <v>98007</v>
      </c>
      <c r="B10" s="4" t="s">
        <v>8</v>
      </c>
      <c r="C10" s="7">
        <v>40.6</v>
      </c>
      <c r="D10" s="7">
        <v>2.75</v>
      </c>
      <c r="E10" s="7">
        <f>ROUND(VLOOKUP(A10,'5-4-16'!$A$2:$E$90,5,FALSE)*1.05,2)</f>
        <v>47.8</v>
      </c>
    </row>
    <row r="11" spans="1:5" ht="12.75" thickBot="1" x14ac:dyDescent="0.25">
      <c r="A11" s="3">
        <v>98008</v>
      </c>
      <c r="B11" s="4" t="s">
        <v>9</v>
      </c>
      <c r="C11" s="7">
        <v>44.15</v>
      </c>
      <c r="D11" s="7">
        <v>2.95</v>
      </c>
      <c r="E11" s="7">
        <f>ROUND(VLOOKUP(A11,'5-4-16'!$A$2:$E$90,5,FALSE)*1.05,2)</f>
        <v>51.93</v>
      </c>
    </row>
    <row r="12" spans="1:5" ht="12.75" thickBot="1" x14ac:dyDescent="0.25">
      <c r="A12" s="3">
        <v>98010</v>
      </c>
      <c r="B12" s="4" t="s">
        <v>10</v>
      </c>
      <c r="C12" s="7">
        <v>200</v>
      </c>
      <c r="D12" s="7">
        <v>10</v>
      </c>
      <c r="E12" s="7">
        <f>ROUND(VLOOKUP(A12,'5-4-16'!$A$2:$E$90,5,FALSE)*1.05,2)</f>
        <v>231.53</v>
      </c>
    </row>
    <row r="13" spans="1:5" ht="12.75" thickBot="1" x14ac:dyDescent="0.25">
      <c r="A13" s="3">
        <v>98011</v>
      </c>
      <c r="B13" s="4" t="s">
        <v>11</v>
      </c>
      <c r="C13" s="7">
        <v>60.7</v>
      </c>
      <c r="D13" s="7">
        <v>4.05</v>
      </c>
      <c r="E13" s="7">
        <f>ROUND(VLOOKUP(A13,'5-4-16'!$A$2:$E$90,5,FALSE)*1.05,2)</f>
        <v>71.39</v>
      </c>
    </row>
    <row r="14" spans="1:5" ht="12.75" thickBot="1" x14ac:dyDescent="0.25">
      <c r="A14" s="3">
        <v>98014</v>
      </c>
      <c r="B14" s="4" t="s">
        <v>12</v>
      </c>
      <c r="C14" s="7">
        <v>100</v>
      </c>
      <c r="D14" s="7">
        <v>10</v>
      </c>
      <c r="E14" s="7">
        <f>ROUND(VLOOKUP(A14,'5-4-16'!$A$2:$E$90,5,FALSE)*1.05,2)</f>
        <v>121.28</v>
      </c>
    </row>
    <row r="15" spans="1:5" ht="12.75" thickBot="1" x14ac:dyDescent="0.25">
      <c r="A15" s="3">
        <v>98019</v>
      </c>
      <c r="B15" s="4" t="s">
        <v>13</v>
      </c>
      <c r="C15" s="7">
        <v>100</v>
      </c>
      <c r="D15" s="7">
        <v>10</v>
      </c>
      <c r="E15" s="7">
        <f>ROUND(VLOOKUP(A15,'5-4-16'!$A$2:$E$90,5,FALSE)*1.05,2)</f>
        <v>121.28</v>
      </c>
    </row>
    <row r="16" spans="1:5" ht="12.75" thickBot="1" x14ac:dyDescent="0.25">
      <c r="A16" s="3">
        <v>98022</v>
      </c>
      <c r="B16" s="4" t="s">
        <v>14</v>
      </c>
      <c r="C16" s="7">
        <v>200</v>
      </c>
      <c r="D16" s="7">
        <v>10</v>
      </c>
      <c r="E16" s="7">
        <f>ROUND(VLOOKUP(A16,'5-4-16'!$A$2:$E$90,5,FALSE)*1.05,2)</f>
        <v>231.53</v>
      </c>
    </row>
    <row r="17" spans="1:5" ht="12.75" thickBot="1" x14ac:dyDescent="0.25">
      <c r="A17" s="3">
        <v>98023</v>
      </c>
      <c r="B17" s="4" t="s">
        <v>6</v>
      </c>
      <c r="C17" s="7">
        <v>35.299999999999997</v>
      </c>
      <c r="D17" s="7">
        <v>2.35</v>
      </c>
      <c r="E17" s="7">
        <f>ROUND(VLOOKUP(A17,'5-4-16'!$A$2:$E$90,5,FALSE)*1.05,2)</f>
        <v>41.51</v>
      </c>
    </row>
    <row r="18" spans="1:5" ht="12.75" thickBot="1" x14ac:dyDescent="0.25">
      <c r="A18" s="3">
        <v>98024</v>
      </c>
      <c r="B18" s="4" t="s">
        <v>15</v>
      </c>
      <c r="C18" s="7">
        <v>100</v>
      </c>
      <c r="D18" s="7">
        <v>10</v>
      </c>
      <c r="E18" s="7">
        <f>ROUND(VLOOKUP(A18,'5-4-16'!$A$2:$E$90,5,FALSE)*1.05,2)</f>
        <v>121.28</v>
      </c>
    </row>
    <row r="19" spans="1:5" ht="12.75" thickBot="1" x14ac:dyDescent="0.25">
      <c r="A19" s="3">
        <v>98025</v>
      </c>
      <c r="B19" s="4" t="s">
        <v>16</v>
      </c>
      <c r="C19" s="7">
        <v>200</v>
      </c>
      <c r="D19" s="7">
        <v>10</v>
      </c>
      <c r="E19" s="7">
        <f>ROUND(VLOOKUP(A19,'5-4-16'!$A$2:$E$90,5,FALSE)*1.05,2)</f>
        <v>231.53</v>
      </c>
    </row>
    <row r="20" spans="1:5" ht="12.75" thickBot="1" x14ac:dyDescent="0.25">
      <c r="A20" s="3">
        <v>98027</v>
      </c>
      <c r="B20" s="4" t="s">
        <v>17</v>
      </c>
      <c r="C20" s="7">
        <v>59.85</v>
      </c>
      <c r="D20" s="7">
        <v>4</v>
      </c>
      <c r="E20" s="7">
        <f>ROUND(VLOOKUP(A20,'5-4-16'!$A$2:$E$90,5,FALSE)*1.05,2)</f>
        <v>70.39</v>
      </c>
    </row>
    <row r="21" spans="1:5" ht="12.75" thickBot="1" x14ac:dyDescent="0.25">
      <c r="A21" s="3">
        <v>98028</v>
      </c>
      <c r="B21" s="4" t="s">
        <v>18</v>
      </c>
      <c r="C21" s="7">
        <v>60.6</v>
      </c>
      <c r="D21" s="7">
        <v>4.05</v>
      </c>
      <c r="E21" s="7">
        <f>ROUND(VLOOKUP(A21,'5-4-16'!$A$2:$E$90,5,FALSE)*1.05,2)</f>
        <v>71.27</v>
      </c>
    </row>
    <row r="22" spans="1:5" ht="12.75" thickBot="1" x14ac:dyDescent="0.25">
      <c r="A22" s="3">
        <v>98029</v>
      </c>
      <c r="B22" s="4" t="s">
        <v>19</v>
      </c>
      <c r="C22" s="7">
        <v>50.2</v>
      </c>
      <c r="D22" s="7">
        <v>3.35</v>
      </c>
      <c r="E22" s="7">
        <f>ROUND(VLOOKUP(A22,'5-4-16'!$A$2:$E$90,5,FALSE)*1.05,2)</f>
        <v>59.04</v>
      </c>
    </row>
    <row r="23" spans="1:5" ht="12.75" thickBot="1" x14ac:dyDescent="0.25">
      <c r="A23" s="3">
        <v>98030</v>
      </c>
      <c r="B23" s="4" t="s">
        <v>20</v>
      </c>
      <c r="C23" s="7">
        <v>28.3</v>
      </c>
      <c r="D23" s="7">
        <v>1.9</v>
      </c>
      <c r="E23" s="7">
        <f>ROUND(VLOOKUP(A23,'5-4-16'!$A$2:$E$90,5,FALSE)*1.05,2)</f>
        <v>33.299999999999997</v>
      </c>
    </row>
    <row r="24" spans="1:5" ht="12.75" thickBot="1" x14ac:dyDescent="0.25">
      <c r="A24" s="3">
        <v>98031</v>
      </c>
      <c r="B24" s="4" t="s">
        <v>20</v>
      </c>
      <c r="C24" s="7">
        <v>23.55</v>
      </c>
      <c r="D24" s="7">
        <v>1.6</v>
      </c>
      <c r="E24" s="7">
        <f>ROUND(VLOOKUP(A24,'5-4-16'!$A$2:$E$90,5,FALSE)*1.05,2)</f>
        <v>27.73</v>
      </c>
    </row>
    <row r="25" spans="1:5" ht="12.75" thickBot="1" x14ac:dyDescent="0.25">
      <c r="A25" s="3">
        <v>98032</v>
      </c>
      <c r="B25" s="4" t="s">
        <v>20</v>
      </c>
      <c r="C25" s="7">
        <v>22.25</v>
      </c>
      <c r="D25" s="7">
        <v>1.5</v>
      </c>
      <c r="E25" s="7">
        <f>ROUND(VLOOKUP(A25,'5-4-16'!$A$2:$E$90,5,FALSE)*1.05,2)</f>
        <v>26.19</v>
      </c>
    </row>
    <row r="26" spans="1:5" ht="12.75" thickBot="1" x14ac:dyDescent="0.25">
      <c r="A26" s="3">
        <v>98033</v>
      </c>
      <c r="B26" s="4" t="s">
        <v>21</v>
      </c>
      <c r="C26" s="7">
        <v>47.9</v>
      </c>
      <c r="D26" s="7">
        <v>3.2</v>
      </c>
      <c r="E26" s="7">
        <f>ROUND(VLOOKUP(A26,'5-4-16'!$A$2:$E$90,5,FALSE)*1.05,2)</f>
        <v>56.34</v>
      </c>
    </row>
    <row r="27" spans="1:5" ht="12.75" thickBot="1" x14ac:dyDescent="0.25">
      <c r="A27" s="3">
        <v>98034</v>
      </c>
      <c r="B27" s="4" t="s">
        <v>22</v>
      </c>
      <c r="C27" s="7">
        <v>54.55</v>
      </c>
      <c r="D27" s="7">
        <v>3.65</v>
      </c>
      <c r="E27" s="7">
        <f>ROUND(VLOOKUP(A27,'5-4-16'!$A$2:$E$90,5,FALSE)*1.05,2)</f>
        <v>64.17</v>
      </c>
    </row>
    <row r="28" spans="1:5" ht="12.75" thickBot="1" x14ac:dyDescent="0.25">
      <c r="A28" s="3">
        <v>98038</v>
      </c>
      <c r="B28" s="4" t="s">
        <v>23</v>
      </c>
      <c r="C28" s="7">
        <v>45.45</v>
      </c>
      <c r="D28" s="7">
        <v>3.05</v>
      </c>
      <c r="E28" s="7">
        <f>ROUND(VLOOKUP(A28,'5-4-16'!$A$2:$E$90,5,FALSE)*1.05,2)</f>
        <v>53.48</v>
      </c>
    </row>
    <row r="29" spans="1:5" ht="12.75" thickBot="1" x14ac:dyDescent="0.25">
      <c r="A29" s="3">
        <v>98039</v>
      </c>
      <c r="B29" s="4" t="s">
        <v>24</v>
      </c>
      <c r="C29" s="7">
        <v>46.15</v>
      </c>
      <c r="D29" s="7">
        <v>3.1</v>
      </c>
      <c r="E29" s="7">
        <f>ROUND(VLOOKUP(A29,'5-4-16'!$A$2:$E$90,5,FALSE)*1.05,2)</f>
        <v>54.3</v>
      </c>
    </row>
    <row r="30" spans="1:5" ht="12.75" thickBot="1" x14ac:dyDescent="0.25">
      <c r="A30" s="3">
        <v>98040</v>
      </c>
      <c r="B30" s="4" t="s">
        <v>25</v>
      </c>
      <c r="C30" s="7">
        <v>38.5</v>
      </c>
      <c r="D30" s="7">
        <v>2.5499999999999998</v>
      </c>
      <c r="E30" s="7">
        <f>ROUND(VLOOKUP(A30,'5-4-16'!$A$2:$E$90,5,FALSE)*1.05,2)</f>
        <v>45.26</v>
      </c>
    </row>
    <row r="31" spans="1:5" ht="12.75" thickBot="1" x14ac:dyDescent="0.25">
      <c r="A31" s="5">
        <v>98042</v>
      </c>
      <c r="B31" s="6" t="s">
        <v>20</v>
      </c>
      <c r="C31" s="8">
        <v>38.1</v>
      </c>
      <c r="D31" s="8">
        <v>2.5499999999999998</v>
      </c>
      <c r="E31" s="8">
        <f>ROUND(VLOOKUP(A31,'5-4-16'!$A$2:$E$90,5,FALSE)*1.05,2)</f>
        <v>44.81</v>
      </c>
    </row>
    <row r="32" spans="1:5" ht="12.75" thickBot="1" x14ac:dyDescent="0.25">
      <c r="A32" s="3">
        <v>98045</v>
      </c>
      <c r="B32" s="4" t="s">
        <v>26</v>
      </c>
      <c r="C32" s="7">
        <v>200</v>
      </c>
      <c r="D32" s="7">
        <v>10</v>
      </c>
      <c r="E32" s="7">
        <f>ROUND(VLOOKUP(A32,'5-4-16'!$A$2:$E$90,5,FALSE)*1.05,2)</f>
        <v>231.53</v>
      </c>
    </row>
    <row r="33" spans="1:5" ht="12.75" thickBot="1" x14ac:dyDescent="0.25">
      <c r="A33" s="3">
        <v>98047</v>
      </c>
      <c r="B33" s="4" t="s">
        <v>27</v>
      </c>
      <c r="C33" s="7">
        <v>38.950000000000003</v>
      </c>
      <c r="D33" s="7">
        <v>2.6</v>
      </c>
      <c r="E33" s="7">
        <f>ROUND(VLOOKUP(A33,'5-4-16'!$A$2:$E$90,5,FALSE)*1.05,2)</f>
        <v>45.81</v>
      </c>
    </row>
    <row r="34" spans="1:5" ht="12.75" thickBot="1" x14ac:dyDescent="0.25">
      <c r="A34" s="3">
        <v>98050</v>
      </c>
      <c r="B34" s="4" t="s">
        <v>28</v>
      </c>
      <c r="C34" s="7">
        <v>63.75</v>
      </c>
      <c r="D34" s="7">
        <v>4.25</v>
      </c>
      <c r="E34" s="7">
        <f>ROUND(VLOOKUP(A34,'5-4-16'!$A$2:$E$90,5,FALSE)*1.05,2)</f>
        <v>74.97</v>
      </c>
    </row>
    <row r="35" spans="1:5" ht="12.75" thickBot="1" x14ac:dyDescent="0.25">
      <c r="A35" s="3">
        <v>98051</v>
      </c>
      <c r="B35" s="4" t="s">
        <v>29</v>
      </c>
      <c r="C35" s="7">
        <v>200</v>
      </c>
      <c r="D35" s="7">
        <v>10</v>
      </c>
      <c r="E35" s="7">
        <f>ROUND(VLOOKUP(A35,'5-4-16'!$A$2:$E$90,5,FALSE)*1.05,2)</f>
        <v>231.53</v>
      </c>
    </row>
    <row r="36" spans="1:5" ht="12.75" thickBot="1" x14ac:dyDescent="0.25">
      <c r="A36" s="3">
        <v>98052</v>
      </c>
      <c r="B36" s="4" t="s">
        <v>30</v>
      </c>
      <c r="C36" s="7">
        <v>52.5</v>
      </c>
      <c r="D36" s="7">
        <v>3.5</v>
      </c>
      <c r="E36" s="7">
        <f>ROUND(VLOOKUP(A36,'5-4-16'!$A$2:$E$90,5,FALSE)*1.05,2)</f>
        <v>61.74</v>
      </c>
    </row>
    <row r="37" spans="1:5" ht="12.75" thickBot="1" x14ac:dyDescent="0.25">
      <c r="A37" s="3">
        <v>98053</v>
      </c>
      <c r="B37" s="4" t="s">
        <v>31</v>
      </c>
      <c r="C37" s="7">
        <v>61.6</v>
      </c>
      <c r="D37" s="7">
        <v>4.0999999999999996</v>
      </c>
      <c r="E37" s="7">
        <f>ROUND(VLOOKUP(A37,'5-4-16'!$A$2:$E$90,5,FALSE)*1.05,2)</f>
        <v>72.44</v>
      </c>
    </row>
    <row r="38" spans="1:5" ht="12.75" thickBot="1" x14ac:dyDescent="0.25">
      <c r="A38" s="3">
        <v>98055</v>
      </c>
      <c r="B38" s="4" t="s">
        <v>32</v>
      </c>
      <c r="C38" s="7">
        <v>17.100000000000001</v>
      </c>
      <c r="D38" s="7">
        <v>1.1499999999999999</v>
      </c>
      <c r="E38" s="7">
        <f>ROUND(VLOOKUP(A38,'5-4-16'!$A$2:$E$90,5,FALSE)*1.05,2)</f>
        <v>20.12</v>
      </c>
    </row>
    <row r="39" spans="1:5" ht="12.75" thickBot="1" x14ac:dyDescent="0.25">
      <c r="A39" s="3">
        <v>98056</v>
      </c>
      <c r="B39" s="4" t="s">
        <v>33</v>
      </c>
      <c r="C39" s="7">
        <v>28.75</v>
      </c>
      <c r="D39" s="7">
        <v>1.95</v>
      </c>
      <c r="E39" s="7">
        <f>ROUND(VLOOKUP(A39,'5-4-16'!$A$2:$E$90,5,FALSE)*1.05,2)</f>
        <v>33.85</v>
      </c>
    </row>
    <row r="40" spans="1:5" ht="12.75" thickBot="1" x14ac:dyDescent="0.25">
      <c r="A40" s="3">
        <v>98057</v>
      </c>
      <c r="B40" s="4" t="s">
        <v>32</v>
      </c>
      <c r="C40" s="7">
        <v>17.100000000000001</v>
      </c>
      <c r="D40" s="7">
        <v>1.1499999999999999</v>
      </c>
      <c r="E40" s="7">
        <f>ROUND(VLOOKUP(A40,'5-4-16'!$A$2:$E$90,5,FALSE)*1.05,2)</f>
        <v>20.12</v>
      </c>
    </row>
    <row r="41" spans="1:5" ht="12.75" thickBot="1" x14ac:dyDescent="0.25">
      <c r="A41" s="3">
        <v>98058</v>
      </c>
      <c r="B41" s="4" t="s">
        <v>34</v>
      </c>
      <c r="C41" s="7">
        <v>37</v>
      </c>
      <c r="D41" s="7">
        <v>2.4500000000000002</v>
      </c>
      <c r="E41" s="7">
        <f>ROUND(VLOOKUP(A41,'5-4-16'!$A$2:$E$90,5,FALSE)*1.05,2)</f>
        <v>43.49</v>
      </c>
    </row>
    <row r="42" spans="1:5" ht="12.75" thickBot="1" x14ac:dyDescent="0.25">
      <c r="A42" s="3">
        <v>98059</v>
      </c>
      <c r="B42" s="4" t="s">
        <v>32</v>
      </c>
      <c r="C42" s="7">
        <v>28</v>
      </c>
      <c r="D42" s="7">
        <v>1.9</v>
      </c>
      <c r="E42" s="7">
        <f>ROUND(VLOOKUP(A42,'5-4-16'!$A$2:$E$90,5,FALSE)*1.05,2)</f>
        <v>32.97</v>
      </c>
    </row>
    <row r="43" spans="1:5" ht="12.75" thickBot="1" x14ac:dyDescent="0.25">
      <c r="A43" s="3">
        <v>98062</v>
      </c>
      <c r="B43" s="4" t="s">
        <v>35</v>
      </c>
      <c r="C43" s="7">
        <v>16.5</v>
      </c>
      <c r="D43" s="7">
        <v>1.1000000000000001</v>
      </c>
      <c r="E43" s="7">
        <f>ROUND(VLOOKUP(A43,'5-4-16'!$A$2:$E$90,5,FALSE)*1.05,2)</f>
        <v>19.399999999999999</v>
      </c>
    </row>
    <row r="44" spans="1:5" ht="12.75" thickBot="1" x14ac:dyDescent="0.25">
      <c r="A44" s="3">
        <v>98065</v>
      </c>
      <c r="B44" s="4" t="s">
        <v>36</v>
      </c>
      <c r="C44" s="7">
        <v>200</v>
      </c>
      <c r="D44" s="7">
        <v>10</v>
      </c>
      <c r="E44" s="7">
        <f>ROUND(VLOOKUP(A44,'5-4-16'!$A$2:$E$90,5,FALSE)*1.05,2)</f>
        <v>231.53</v>
      </c>
    </row>
    <row r="45" spans="1:5" ht="12.75" thickBot="1" x14ac:dyDescent="0.25">
      <c r="A45" s="3">
        <v>98070</v>
      </c>
      <c r="B45" s="4" t="s">
        <v>37</v>
      </c>
      <c r="C45" s="7">
        <v>200</v>
      </c>
      <c r="D45" s="7">
        <v>10</v>
      </c>
      <c r="E45" s="7">
        <f>ROUND(VLOOKUP(A45,'5-4-16'!$A$2:$E$90,5,FALSE)*1.05,2)</f>
        <v>231.53</v>
      </c>
    </row>
    <row r="46" spans="1:5" ht="12.75" thickBot="1" x14ac:dyDescent="0.25">
      <c r="A46" s="3">
        <v>98072</v>
      </c>
      <c r="B46" s="4" t="s">
        <v>38</v>
      </c>
      <c r="C46" s="7">
        <v>65.09</v>
      </c>
      <c r="D46" s="7">
        <v>4.3499999999999996</v>
      </c>
      <c r="E46" s="7">
        <f>ROUND(VLOOKUP(A46,'5-4-16'!$A$2:$E$90,5,FALSE)*1.05,2)</f>
        <v>76.56</v>
      </c>
    </row>
    <row r="47" spans="1:5" ht="12.75" thickBot="1" x14ac:dyDescent="0.25">
      <c r="A47" s="3">
        <v>98074</v>
      </c>
      <c r="B47" s="4" t="s">
        <v>39</v>
      </c>
      <c r="C47" s="7">
        <v>57.9</v>
      </c>
      <c r="D47" s="7">
        <v>3.85</v>
      </c>
      <c r="E47" s="7">
        <f>ROUND(VLOOKUP(A47,'5-4-16'!$A$2:$E$90,5,FALSE)*1.05,2)</f>
        <v>68.08</v>
      </c>
    </row>
    <row r="48" spans="1:5" ht="12.75" thickBot="1" x14ac:dyDescent="0.25">
      <c r="A48" s="3">
        <v>98075</v>
      </c>
      <c r="B48" s="4" t="s">
        <v>39</v>
      </c>
      <c r="C48" s="7">
        <v>53.9</v>
      </c>
      <c r="D48" s="7">
        <v>3.6</v>
      </c>
      <c r="E48" s="7">
        <f>ROUND(VLOOKUP(A48,'5-4-16'!$A$2:$E$90,5,FALSE)*1.05,2)</f>
        <v>63.4</v>
      </c>
    </row>
    <row r="49" spans="1:5" ht="12.75" thickBot="1" x14ac:dyDescent="0.25">
      <c r="A49" s="3">
        <v>98077</v>
      </c>
      <c r="B49" s="4" t="s">
        <v>38</v>
      </c>
      <c r="C49" s="7">
        <v>68</v>
      </c>
      <c r="D49" s="7">
        <v>4.55</v>
      </c>
      <c r="E49" s="7">
        <f>ROUND(VLOOKUP(A49,'5-4-16'!$A$2:$E$90,5,FALSE)*1.05,2)</f>
        <v>79.989999999999995</v>
      </c>
    </row>
    <row r="50" spans="1:5" ht="12.75" thickBot="1" x14ac:dyDescent="0.25">
      <c r="A50" s="3">
        <v>98092</v>
      </c>
      <c r="B50" s="4" t="s">
        <v>40</v>
      </c>
      <c r="C50" s="7">
        <v>46.1</v>
      </c>
      <c r="D50" s="7">
        <v>3.1</v>
      </c>
      <c r="E50" s="7">
        <f>ROUND(VLOOKUP(A50,'5-4-16'!$A$2:$E$90,5,FALSE)*1.05,2)</f>
        <v>54.24</v>
      </c>
    </row>
    <row r="51" spans="1:5" ht="12.75" thickBot="1" x14ac:dyDescent="0.25">
      <c r="A51" s="3">
        <v>98101</v>
      </c>
      <c r="B51" s="4" t="s">
        <v>41</v>
      </c>
      <c r="C51" s="7">
        <v>15.99</v>
      </c>
      <c r="D51" s="7">
        <v>15.99</v>
      </c>
      <c r="E51" s="7">
        <f>ROUND(VLOOKUP(A51,'5-4-16'!$A$2:$E$90,5,FALSE)*1.05,2)</f>
        <v>35.26</v>
      </c>
    </row>
    <row r="52" spans="1:5" ht="12.75" thickBot="1" x14ac:dyDescent="0.25">
      <c r="A52" s="3">
        <v>98102</v>
      </c>
      <c r="B52" s="4" t="s">
        <v>42</v>
      </c>
      <c r="C52" s="7">
        <v>20.149999999999999</v>
      </c>
      <c r="D52" s="7">
        <v>20.149999999999999</v>
      </c>
      <c r="E52" s="7">
        <f>ROUND(VLOOKUP(A52,'5-4-16'!$A$2:$E$90,5,FALSE)*1.05,2)</f>
        <v>44.44</v>
      </c>
    </row>
    <row r="53" spans="1:5" ht="12.75" thickBot="1" x14ac:dyDescent="0.25">
      <c r="A53" s="3">
        <v>98103</v>
      </c>
      <c r="B53" s="4" t="s">
        <v>43</v>
      </c>
      <c r="C53" s="7">
        <v>43.4</v>
      </c>
      <c r="D53" s="7">
        <v>2.9</v>
      </c>
      <c r="E53" s="7">
        <f>ROUND(VLOOKUP(A53,'5-4-16'!$A$2:$E$90,5,FALSE)*1.05,2)</f>
        <v>51.05</v>
      </c>
    </row>
    <row r="54" spans="1:5" ht="12.75" thickBot="1" x14ac:dyDescent="0.25">
      <c r="A54" s="3">
        <v>98104</v>
      </c>
      <c r="B54" s="4" t="s">
        <v>44</v>
      </c>
      <c r="C54" s="7">
        <v>15.99</v>
      </c>
      <c r="D54" s="7">
        <v>15.99</v>
      </c>
      <c r="E54" s="7">
        <f>ROUND(VLOOKUP(A54,'5-4-16'!$A$2:$E$90,5,FALSE)*1.05,2)</f>
        <v>35.26</v>
      </c>
    </row>
    <row r="55" spans="1:5" ht="12.75" thickBot="1" x14ac:dyDescent="0.25">
      <c r="A55" s="3">
        <v>98105</v>
      </c>
      <c r="B55" s="4" t="s">
        <v>45</v>
      </c>
      <c r="C55" s="7">
        <v>21.99</v>
      </c>
      <c r="D55" s="7">
        <v>21.99</v>
      </c>
      <c r="E55" s="7">
        <f>ROUND(VLOOKUP(A55,'5-4-16'!$A$2:$E$90,5,FALSE)*1.05,2)</f>
        <v>48.49</v>
      </c>
    </row>
    <row r="56" spans="1:5" ht="12.75" thickBot="1" x14ac:dyDescent="0.25">
      <c r="A56" s="3">
        <v>98106</v>
      </c>
      <c r="B56" s="4" t="s">
        <v>46</v>
      </c>
      <c r="C56" s="7">
        <v>26.85</v>
      </c>
      <c r="D56" s="7">
        <v>1.8</v>
      </c>
      <c r="E56" s="7">
        <f>ROUND(VLOOKUP(A56,'5-4-16'!$A$2:$E$90,5,FALSE)*1.05,2)</f>
        <v>31.58</v>
      </c>
    </row>
    <row r="57" spans="1:5" ht="12.75" thickBot="1" x14ac:dyDescent="0.25">
      <c r="A57" s="3">
        <v>98107</v>
      </c>
      <c r="B57" s="4" t="s">
        <v>47</v>
      </c>
      <c r="C57" s="7">
        <v>45.35</v>
      </c>
      <c r="D57" s="7">
        <v>3.05</v>
      </c>
      <c r="E57" s="7">
        <f>ROUND(VLOOKUP(A57,'5-4-16'!$A$2:$E$90,5,FALSE)*1.05,2)</f>
        <v>53.36</v>
      </c>
    </row>
    <row r="58" spans="1:5" ht="12.75" thickBot="1" x14ac:dyDescent="0.25">
      <c r="A58" s="3">
        <v>98108</v>
      </c>
      <c r="B58" s="4" t="s">
        <v>48</v>
      </c>
      <c r="C58" s="7">
        <v>19.8</v>
      </c>
      <c r="D58" s="7">
        <v>1.35</v>
      </c>
      <c r="E58" s="7">
        <f>ROUND(VLOOKUP(A58,'5-4-16'!$A$2:$E$90,5,FALSE)*1.05,2)</f>
        <v>23.32</v>
      </c>
    </row>
    <row r="59" spans="1:5" ht="12.75" thickBot="1" x14ac:dyDescent="0.25">
      <c r="A59" s="3">
        <v>98109</v>
      </c>
      <c r="B59" s="4" t="s">
        <v>49</v>
      </c>
      <c r="C59" s="7">
        <v>15.99</v>
      </c>
      <c r="D59" s="7">
        <v>15.99</v>
      </c>
      <c r="E59" s="7">
        <f>ROUND(VLOOKUP(A59,'5-4-16'!$A$2:$E$90,5,FALSE)*1.05,2)</f>
        <v>35.26</v>
      </c>
    </row>
    <row r="60" spans="1:5" ht="12.75" thickBot="1" x14ac:dyDescent="0.25">
      <c r="A60" s="3">
        <v>98112</v>
      </c>
      <c r="B60" s="4" t="s">
        <v>50</v>
      </c>
      <c r="C60" s="7">
        <v>20.49</v>
      </c>
      <c r="D60" s="7">
        <v>20.49</v>
      </c>
      <c r="E60" s="7">
        <f>ROUND(VLOOKUP(A60,'5-4-16'!$A$2:$E$90,5,FALSE)*1.05,2)</f>
        <v>45.18</v>
      </c>
    </row>
    <row r="61" spans="1:5" ht="12.75" thickBot="1" x14ac:dyDescent="0.25">
      <c r="A61" s="3">
        <v>98115</v>
      </c>
      <c r="B61" s="4" t="s">
        <v>51</v>
      </c>
      <c r="C61" s="7">
        <v>45.6</v>
      </c>
      <c r="D61" s="7">
        <v>3.05</v>
      </c>
      <c r="E61" s="7">
        <f>ROUND(VLOOKUP(A61,'5-4-16'!$A$2:$E$90,5,FALSE)*1.05,2)</f>
        <v>53.63</v>
      </c>
    </row>
    <row r="62" spans="1:5" ht="12.75" thickBot="1" x14ac:dyDescent="0.25">
      <c r="A62" s="3">
        <v>98116</v>
      </c>
      <c r="B62" s="4" t="s">
        <v>46</v>
      </c>
      <c r="C62" s="7">
        <v>33.15</v>
      </c>
      <c r="D62" s="7">
        <v>2.2000000000000002</v>
      </c>
      <c r="E62" s="7">
        <f>ROUND(VLOOKUP(A62,'5-4-16'!$A$2:$E$90,5,FALSE)*1.05,2)</f>
        <v>38.979999999999997</v>
      </c>
    </row>
    <row r="63" spans="1:5" ht="12.75" thickBot="1" x14ac:dyDescent="0.25">
      <c r="A63" s="3">
        <v>98117</v>
      </c>
      <c r="B63" s="4" t="s">
        <v>47</v>
      </c>
      <c r="C63" s="7">
        <v>47.15</v>
      </c>
      <c r="D63" s="7">
        <v>3.15</v>
      </c>
      <c r="E63" s="7">
        <f>ROUND(VLOOKUP(A63,'5-4-16'!$A$2:$E$90,5,FALSE)*1.05,2)</f>
        <v>55.46</v>
      </c>
    </row>
    <row r="64" spans="1:5" ht="12.75" thickBot="1" x14ac:dyDescent="0.25">
      <c r="A64" s="3">
        <v>98118</v>
      </c>
      <c r="B64" s="4" t="s">
        <v>52</v>
      </c>
      <c r="C64" s="7">
        <v>22.55</v>
      </c>
      <c r="D64" s="7">
        <v>1.5</v>
      </c>
      <c r="E64" s="7">
        <f>ROUND(VLOOKUP(A64,'5-4-16'!$A$2:$E$90,5,FALSE)*1.05,2)</f>
        <v>26.51</v>
      </c>
    </row>
    <row r="65" spans="1:5" ht="12.75" thickBot="1" x14ac:dyDescent="0.25">
      <c r="A65" s="3">
        <v>98119</v>
      </c>
      <c r="B65" s="4" t="s">
        <v>53</v>
      </c>
      <c r="C65" s="7">
        <v>20.99</v>
      </c>
      <c r="D65" s="7">
        <v>20.99</v>
      </c>
      <c r="E65" s="7">
        <f>ROUND(VLOOKUP(A65,'5-4-16'!$A$2:$E$90,5,FALSE)*1.05,2)</f>
        <v>46.28</v>
      </c>
    </row>
    <row r="66" spans="1:5" ht="12.75" thickBot="1" x14ac:dyDescent="0.25">
      <c r="A66" s="3">
        <v>98121</v>
      </c>
      <c r="B66" s="4" t="s">
        <v>54</v>
      </c>
      <c r="C66" s="7">
        <v>15.99</v>
      </c>
      <c r="D66" s="7">
        <v>15.99</v>
      </c>
      <c r="E66" s="7">
        <f>ROUND(VLOOKUP(A66,'5-4-16'!$A$2:$E$90,5,FALSE)*1.05,2)</f>
        <v>35.26</v>
      </c>
    </row>
    <row r="67" spans="1:5" ht="12.75" thickBot="1" x14ac:dyDescent="0.25">
      <c r="A67" s="3">
        <v>98122</v>
      </c>
      <c r="B67" s="4" t="s">
        <v>55</v>
      </c>
      <c r="C67" s="7">
        <v>17.989999999999998</v>
      </c>
      <c r="D67" s="7">
        <v>17.989999999999998</v>
      </c>
      <c r="E67" s="7">
        <f>ROUND(VLOOKUP(A67,'5-4-16'!$A$2:$E$90,5,FALSE)*1.05,2)</f>
        <v>39.67</v>
      </c>
    </row>
    <row r="68" spans="1:5" ht="12.75" thickBot="1" x14ac:dyDescent="0.25">
      <c r="A68" s="3">
        <v>98125</v>
      </c>
      <c r="B68" s="4" t="s">
        <v>56</v>
      </c>
      <c r="C68" s="7">
        <v>51.95</v>
      </c>
      <c r="D68" s="7">
        <v>3.5</v>
      </c>
      <c r="E68" s="7">
        <f>ROUND(VLOOKUP(A68,'5-4-16'!$A$2:$E$90,5,FALSE)*1.05,2)</f>
        <v>61.13</v>
      </c>
    </row>
    <row r="69" spans="1:5" ht="12.75" thickBot="1" x14ac:dyDescent="0.25">
      <c r="A69" s="3">
        <v>98126</v>
      </c>
      <c r="B69" s="4" t="s">
        <v>46</v>
      </c>
      <c r="C69" s="7">
        <v>28.4</v>
      </c>
      <c r="D69" s="7">
        <v>1.9</v>
      </c>
      <c r="E69" s="7">
        <f>ROUND(VLOOKUP(A69,'5-4-16'!$A$2:$E$90,5,FALSE)*1.05,2)</f>
        <v>33.409999999999997</v>
      </c>
    </row>
    <row r="70" spans="1:5" ht="12.75" thickBot="1" x14ac:dyDescent="0.25">
      <c r="A70" s="3">
        <v>98133</v>
      </c>
      <c r="B70" s="4" t="s">
        <v>57</v>
      </c>
      <c r="C70" s="7">
        <v>51.95</v>
      </c>
      <c r="D70" s="7">
        <v>3.5</v>
      </c>
      <c r="E70" s="7">
        <f>ROUND(VLOOKUP(A70,'5-4-16'!$A$2:$E$90,5,FALSE)*1.05,2)</f>
        <v>61.13</v>
      </c>
    </row>
    <row r="71" spans="1:5" ht="12.75" thickBot="1" x14ac:dyDescent="0.25">
      <c r="A71" s="3">
        <v>98134</v>
      </c>
      <c r="B71" s="4" t="s">
        <v>58</v>
      </c>
      <c r="C71" s="7">
        <v>28.85</v>
      </c>
      <c r="D71" s="7">
        <v>1.95</v>
      </c>
      <c r="E71" s="7">
        <f>ROUND(VLOOKUP(A71,'5-4-16'!$A$2:$E$90,5,FALSE)*1.05,2)</f>
        <v>33.96</v>
      </c>
    </row>
    <row r="72" spans="1:5" ht="12.75" thickBot="1" x14ac:dyDescent="0.25">
      <c r="A72" s="3">
        <v>98136</v>
      </c>
      <c r="B72" s="4" t="s">
        <v>59</v>
      </c>
      <c r="C72" s="7">
        <v>28</v>
      </c>
      <c r="D72" s="7">
        <v>1.9</v>
      </c>
      <c r="E72" s="7">
        <f>ROUND(VLOOKUP(A72,'5-4-16'!$A$2:$E$90,5,FALSE)*1.05,2)</f>
        <v>32.97</v>
      </c>
    </row>
    <row r="73" spans="1:5" ht="12.75" thickBot="1" x14ac:dyDescent="0.25">
      <c r="A73" s="3">
        <v>98144</v>
      </c>
      <c r="B73" s="4" t="s">
        <v>60</v>
      </c>
      <c r="C73" s="7">
        <v>30.15</v>
      </c>
      <c r="D73" s="7">
        <v>2</v>
      </c>
      <c r="E73" s="7">
        <f>ROUND(VLOOKUP(A73,'5-4-16'!$A$2:$E$90,5,FALSE)*1.05,2)</f>
        <v>35.450000000000003</v>
      </c>
    </row>
    <row r="74" spans="1:5" ht="12.75" thickBot="1" x14ac:dyDescent="0.25">
      <c r="A74" s="3">
        <v>98146</v>
      </c>
      <c r="B74" s="4" t="s">
        <v>61</v>
      </c>
      <c r="C74" s="7">
        <v>20.75</v>
      </c>
      <c r="D74" s="7">
        <v>1.4</v>
      </c>
      <c r="E74" s="7">
        <f>ROUND(VLOOKUP(A74,'5-4-16'!$A$2:$E$90,5,FALSE)*1.05,2)</f>
        <v>24.42</v>
      </c>
    </row>
    <row r="75" spans="1:5" ht="12.75" thickBot="1" x14ac:dyDescent="0.25">
      <c r="A75" s="3">
        <v>98148</v>
      </c>
      <c r="B75" s="4" t="s">
        <v>62</v>
      </c>
      <c r="C75" s="7">
        <v>12.35</v>
      </c>
      <c r="D75" s="7">
        <v>0.85</v>
      </c>
      <c r="E75" s="7">
        <f>ROUND(VLOOKUP(A75,'5-4-16'!$A$2:$E$90,5,FALSE)*1.05,2)</f>
        <v>14.55</v>
      </c>
    </row>
    <row r="76" spans="1:5" ht="12.75" thickBot="1" x14ac:dyDescent="0.25">
      <c r="A76" s="3">
        <v>98154</v>
      </c>
      <c r="B76" s="4" t="s">
        <v>63</v>
      </c>
      <c r="C76" s="7">
        <v>15.99</v>
      </c>
      <c r="D76" s="7">
        <v>15.99</v>
      </c>
      <c r="E76" s="7">
        <f>ROUND(VLOOKUP(A76,'5-4-16'!$A$2:$E$90,5,FALSE)*1.05,2)</f>
        <v>35.26</v>
      </c>
    </row>
    <row r="77" spans="1:5" ht="12.75" thickBot="1" x14ac:dyDescent="0.25">
      <c r="A77" s="3">
        <v>98155</v>
      </c>
      <c r="B77" s="4" t="s">
        <v>64</v>
      </c>
      <c r="C77" s="7">
        <v>57.3</v>
      </c>
      <c r="D77" s="7">
        <v>3.8</v>
      </c>
      <c r="E77" s="7">
        <f>ROUND(VLOOKUP(A77,'5-4-16'!$A$2:$E$90,5,FALSE)*1.05,2)</f>
        <v>67.37</v>
      </c>
    </row>
    <row r="78" spans="1:5" ht="12.75" thickBot="1" x14ac:dyDescent="0.25">
      <c r="A78" s="5">
        <v>98158</v>
      </c>
      <c r="B78" s="6" t="s">
        <v>65</v>
      </c>
      <c r="C78" s="8">
        <v>1.9</v>
      </c>
      <c r="D78" s="8">
        <v>0.15</v>
      </c>
      <c r="E78" s="8">
        <f>ROUND(VLOOKUP(A78,'5-4-16'!$A$2:$E$90,5,FALSE)*1.05,2)</f>
        <v>2.2599999999999998</v>
      </c>
    </row>
    <row r="79" spans="1:5" ht="12.75" thickBot="1" x14ac:dyDescent="0.25">
      <c r="A79" s="3">
        <v>98164</v>
      </c>
      <c r="B79" s="4" t="s">
        <v>66</v>
      </c>
      <c r="C79" s="7">
        <v>15.99</v>
      </c>
      <c r="D79" s="7">
        <v>15.99</v>
      </c>
      <c r="E79" s="7">
        <f>ROUND(VLOOKUP(A79,'5-4-16'!$A$2:$E$90,5,FALSE)*1.05,2)</f>
        <v>35.26</v>
      </c>
    </row>
    <row r="80" spans="1:5" ht="12.75" thickBot="1" x14ac:dyDescent="0.25">
      <c r="A80" s="3">
        <v>98166</v>
      </c>
      <c r="B80" s="4" t="s">
        <v>62</v>
      </c>
      <c r="C80" s="7">
        <v>14</v>
      </c>
      <c r="D80" s="7">
        <v>0.95</v>
      </c>
      <c r="E80" s="7">
        <f>ROUND(VLOOKUP(A80,'5-4-16'!$A$2:$E$90,5,FALSE)*1.05,2)</f>
        <v>16.489999999999998</v>
      </c>
    </row>
    <row r="81" spans="1:5" ht="12.75" thickBot="1" x14ac:dyDescent="0.25">
      <c r="A81" s="3">
        <v>98168</v>
      </c>
      <c r="B81" s="4" t="s">
        <v>67</v>
      </c>
      <c r="C81" s="7">
        <v>12.25</v>
      </c>
      <c r="D81" s="7">
        <v>0.85</v>
      </c>
      <c r="E81" s="7">
        <f>ROUND(VLOOKUP(A81,'5-4-16'!$A$2:$E$90,5,FALSE)*1.05,2)</f>
        <v>14.45</v>
      </c>
    </row>
    <row r="82" spans="1:5" ht="12.75" thickBot="1" x14ac:dyDescent="0.25">
      <c r="A82" s="3">
        <v>98177</v>
      </c>
      <c r="B82" s="4" t="s">
        <v>68</v>
      </c>
      <c r="C82" s="7">
        <v>54</v>
      </c>
      <c r="D82" s="7">
        <v>3.6</v>
      </c>
      <c r="E82" s="7">
        <f>ROUND(VLOOKUP(A82,'5-4-16'!$A$2:$E$90,5,FALSE)*1.05,2)</f>
        <v>63.5</v>
      </c>
    </row>
    <row r="83" spans="1:5" ht="12.75" thickBot="1" x14ac:dyDescent="0.25">
      <c r="A83" s="3">
        <v>98178</v>
      </c>
      <c r="B83" s="4" t="s">
        <v>69</v>
      </c>
      <c r="C83" s="7">
        <v>19</v>
      </c>
      <c r="D83" s="7">
        <v>1.25</v>
      </c>
      <c r="E83" s="7">
        <f>ROUND(VLOOKUP(A83,'5-4-16'!$A$2:$E$90,5,FALSE)*1.05,2)</f>
        <v>22.32</v>
      </c>
    </row>
    <row r="84" spans="1:5" ht="12.75" thickBot="1" x14ac:dyDescent="0.25">
      <c r="A84" s="3">
        <v>98188</v>
      </c>
      <c r="B84" s="4" t="s">
        <v>70</v>
      </c>
      <c r="C84" s="7">
        <v>10.5</v>
      </c>
      <c r="D84" s="7">
        <v>0.7</v>
      </c>
      <c r="E84" s="7">
        <f>ROUND(VLOOKUP(A84,'5-4-16'!$A$2:$E$90,5,FALSE)*1.05,2)</f>
        <v>12.35</v>
      </c>
    </row>
    <row r="85" spans="1:5" ht="12.75" thickBot="1" x14ac:dyDescent="0.25">
      <c r="A85" s="3">
        <v>98195</v>
      </c>
      <c r="B85" s="4" t="s">
        <v>71</v>
      </c>
      <c r="C85" s="7">
        <v>21.49</v>
      </c>
      <c r="D85" s="7">
        <v>21.49</v>
      </c>
      <c r="E85" s="7">
        <f>ROUND(VLOOKUP(A85,'5-4-16'!$A$2:$E$90,5,FALSE)*1.05,2)</f>
        <v>47.39</v>
      </c>
    </row>
    <row r="86" spans="1:5" ht="12.75" thickBot="1" x14ac:dyDescent="0.25">
      <c r="A86" s="3">
        <v>98198</v>
      </c>
      <c r="B86" s="4" t="s">
        <v>72</v>
      </c>
      <c r="C86" s="7">
        <v>14.9</v>
      </c>
      <c r="D86" s="7">
        <v>1</v>
      </c>
      <c r="E86" s="7">
        <f>ROUND(VLOOKUP(A86,'5-4-16'!$A$2:$E$90,5,FALSE)*1.05,2)</f>
        <v>17.54</v>
      </c>
    </row>
    <row r="87" spans="1:5" ht="12.75" thickBot="1" x14ac:dyDescent="0.25">
      <c r="A87" s="3">
        <v>98199</v>
      </c>
      <c r="B87" s="4" t="s">
        <v>73</v>
      </c>
      <c r="C87" s="7">
        <v>43.8</v>
      </c>
      <c r="D87" s="7">
        <v>2.95</v>
      </c>
      <c r="E87" s="7">
        <f>ROUND(VLOOKUP(A87,'5-4-16'!$A$2:$E$90,5,FALSE)*1.05,2)</f>
        <v>51.54</v>
      </c>
    </row>
    <row r="88" spans="1:5" ht="12.75" thickBot="1" x14ac:dyDescent="0.25">
      <c r="A88" s="3">
        <v>98224</v>
      </c>
      <c r="B88" s="4" t="s">
        <v>74</v>
      </c>
      <c r="C88" s="7">
        <v>121.25</v>
      </c>
      <c r="D88" s="7">
        <v>8.1</v>
      </c>
      <c r="E88" s="7">
        <f>ROUND(VLOOKUP(A88,'5-4-16'!$A$2:$E$90,5,FALSE)*1.05,2)</f>
        <v>142.61000000000001</v>
      </c>
    </row>
    <row r="89" spans="1:5" ht="12.75" thickBot="1" x14ac:dyDescent="0.25">
      <c r="A89" s="3">
        <v>98288</v>
      </c>
      <c r="B89" s="4" t="s">
        <v>75</v>
      </c>
      <c r="C89" s="7">
        <v>198.75</v>
      </c>
      <c r="D89" s="7">
        <v>13.25</v>
      </c>
      <c r="E89" s="7">
        <f>ROUND(VLOOKUP(A89,'5-4-16'!$A$2:$E$90,5,FALSE)*1.05,2)</f>
        <v>233.73</v>
      </c>
    </row>
    <row r="90" spans="1:5" ht="12.75" thickBot="1" x14ac:dyDescent="0.25">
      <c r="A90" s="3">
        <v>98354</v>
      </c>
      <c r="B90" s="4" t="s">
        <v>76</v>
      </c>
      <c r="C90" s="7">
        <v>39.4</v>
      </c>
      <c r="D90" s="7">
        <v>2.65</v>
      </c>
      <c r="E90" s="7">
        <f>ROUND(VLOOKUP(A90,'5-4-16'!$A$2:$E$90,5,FALSE)*1.05,2)</f>
        <v>46.36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TC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230</IndustryCode>
    <CaseStatus xmlns="dc463f71-b30c-4ab2-9473-d307f9d35888">Closed</CaseStatus>
    <OpenedDate xmlns="dc463f71-b30c-4ab2-9473-d307f9d35888">2017-03-01T08:00:00+00:00</OpenedDate>
    <Date1 xmlns="dc463f71-b30c-4ab2-9473-d307f9d35888">2017-03-01T08:00:00+00:00</Date1>
    <IsDocumentOrder xmlns="dc463f71-b30c-4ab2-9473-d307f9d35888" xsi:nil="true"/>
    <IsHighlyConfidential xmlns="dc463f71-b30c-4ab2-9473-d307f9d35888">false</IsHighlyConfidential>
    <CaseCompanyNames xmlns="dc463f71-b30c-4ab2-9473-d307f9d35888">Speedishuttle Washington, LLC</CaseCompanyNames>
    <Nickname xmlns="http://schemas.microsoft.com/sharepoint/v3" xsi:nil="true"/>
    <DocketNumber xmlns="dc463f71-b30c-4ab2-9473-d307f9d35888">170134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706AF4EAF2484583A411C4A23187ED" ma:contentTypeVersion="92" ma:contentTypeDescription="" ma:contentTypeScope="" ma:versionID="0e93f57b1bba285a3fd7670982c655c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22C24C-E22E-4C03-93B3-D7D8862ECB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48954B-C73B-494C-AC7D-C78CEC30DBDC}"/>
</file>

<file path=customXml/itemProps3.xml><?xml version="1.0" encoding="utf-8"?>
<ds:datastoreItem xmlns:ds="http://schemas.openxmlformats.org/officeDocument/2006/customXml" ds:itemID="{C5B31369-1725-4213-B566-15F6C00EAC1A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6a7bd91e-004b-490a-8704-e368d63d59a0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82FBCA5-C01A-48C9-A5E1-77FD457749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 Tariff</vt:lpstr>
      <vt:lpstr>5-4-16</vt:lpstr>
      <vt:lpstr>5-1-17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Roemer</dc:creator>
  <cp:lastModifiedBy>Kredel, Ashley (UTC)</cp:lastModifiedBy>
  <dcterms:created xsi:type="dcterms:W3CDTF">2016-04-07T14:15:22Z</dcterms:created>
  <dcterms:modified xsi:type="dcterms:W3CDTF">2017-03-02T19:53:33Z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0x0101006E56B4D1795A2E4DB2F0B01679ED314A0075706AF4EAF2484583A411C4A23187ED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