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65461" windowWidth="19320" windowHeight="7710" tabRatio="601" activeTab="2"/>
  </bookViews>
  <sheets>
    <sheet name="(R)" sheetId="1" r:id="rId1"/>
    <sheet name="JHS-13.01 A-1" sheetId="2" r:id="rId2"/>
    <sheet name="JHS-13.02 A-2" sheetId="3" r:id="rId3"/>
    <sheet name="JHS-13.03 Ex A-3 Colstrip (R)" sheetId="4" r:id="rId4"/>
    <sheet name="JHS-13.04 Ex A-4 Prod Adj" sheetId="5" r:id="rId5"/>
    <sheet name="JHS-13.05 Ex A-5 PC" sheetId="6" r:id="rId6"/>
    <sheet name="JHS-13.06 Exhibit D" sheetId="7" r:id="rId7"/>
  </sheets>
  <externalReferences>
    <externalReference r:id="rId10"/>
  </externalReferences>
  <definedNames>
    <definedName name="_Fill" hidden="1">#REF!</definedName>
    <definedName name="_Order1" hidden="1">255</definedName>
    <definedName name="_Order2" hidden="1">255</definedName>
    <definedName name="AccessDatabase" hidden="1">"I:\COMTREL\FINICLE\TradeSummary.mdb"</definedName>
    <definedName name="b" localSheetId="0" hidden="1">{#N/A,#N/A,FALSE,"Coversheet";#N/A,#N/A,FALSE,"QA"}</definedName>
    <definedName name="b" localSheetId="6" hidden="1">{#N/A,#N/A,FALSE,"Coversheet";#N/A,#N/A,FALSE,"QA"}</definedName>
    <definedName name="b" hidden="1">{#N/A,#N/A,FALSE,"Coversheet";#N/A,#N/A,FALSE,"QA"}</definedName>
    <definedName name="DELETE01" localSheetId="0" hidden="1">{#N/A,#N/A,FALSE,"Coversheet";#N/A,#N/A,FALSE,"QA"}</definedName>
    <definedName name="DELETE01" localSheetId="6" hidden="1">{#N/A,#N/A,FALSE,"Coversheet";#N/A,#N/A,FALSE,"QA"}</definedName>
    <definedName name="DELETE01" hidden="1">{#N/A,#N/A,FALSE,"Coversheet";#N/A,#N/A,FALSE,"QA"}</definedName>
    <definedName name="DELETE02" localSheetId="0" hidden="1">{#N/A,#N/A,FALSE,"Schedule F";#N/A,#N/A,FALSE,"Schedule G"}</definedName>
    <definedName name="DELETE02" localSheetId="6" hidden="1">{#N/A,#N/A,FALSE,"Schedule F";#N/A,#N/A,FALSE,"Schedule G"}</definedName>
    <definedName name="DELETE02" hidden="1">{#N/A,#N/A,FALSE,"Schedule F";#N/A,#N/A,FALSE,"Schedule G"}</definedName>
    <definedName name="Delete06" localSheetId="0" hidden="1">{#N/A,#N/A,FALSE,"Coversheet";#N/A,#N/A,FALSE,"QA"}</definedName>
    <definedName name="Delete06" localSheetId="6" hidden="1">{#N/A,#N/A,FALSE,"Coversheet";#N/A,#N/A,FALSE,"QA"}</definedName>
    <definedName name="Delete06" hidden="1">{#N/A,#N/A,FALSE,"Coversheet";#N/A,#N/A,FALSE,"QA"}</definedName>
    <definedName name="Delete09" localSheetId="6" hidden="1">{#N/A,#N/A,FALSE,"Coversheet";#N/A,#N/A,FALSE,"QA"}</definedName>
    <definedName name="Delete09" hidden="1">{#N/A,#N/A,FALSE,"Coversheet";#N/A,#N/A,FALSE,"QA"}</definedName>
    <definedName name="Delete1" localSheetId="0" hidden="1">{#N/A,#N/A,FALSE,"Coversheet";#N/A,#N/A,FALSE,"QA"}</definedName>
    <definedName name="Delete1" localSheetId="6" hidden="1">{#N/A,#N/A,FALSE,"Coversheet";#N/A,#N/A,FALSE,"QA"}</definedName>
    <definedName name="Delete1" hidden="1">{#N/A,#N/A,FALSE,"Coversheet";#N/A,#N/A,FALSE,"QA"}</definedName>
    <definedName name="Delete10" localSheetId="6" hidden="1">{#N/A,#N/A,FALSE,"Schedule F";#N/A,#N/A,FALSE,"Schedule G"}</definedName>
    <definedName name="Delete10" hidden="1">{#N/A,#N/A,FALSE,"Schedule F";#N/A,#N/A,FALSE,"Schedule G"}</definedName>
    <definedName name="Delete21" localSheetId="0" hidden="1">{#N/A,#N/A,FALSE,"Coversheet";#N/A,#N/A,FALSE,"QA"}</definedName>
    <definedName name="Delete21" localSheetId="6" hidden="1">{#N/A,#N/A,FALSE,"Coversheet";#N/A,#N/A,FALSE,"QA"}</definedName>
    <definedName name="Delete21" hidden="1">{#N/A,#N/A,FALSE,"Coversheet";#N/A,#N/A,FALSE,"QA"}</definedName>
    <definedName name="DFIT" localSheetId="0" hidden="1">{#N/A,#N/A,FALSE,"Coversheet";#N/A,#N/A,FALSE,"QA"}</definedName>
    <definedName name="DFIT" localSheetId="6" hidden="1">{#N/A,#N/A,FALSE,"Coversheet";#N/A,#N/A,FALSE,"QA"}</definedName>
    <definedName name="DFIT" hidden="1">{#N/A,#N/A,FALSE,"Coversheet";#N/A,#N/A,FALSE,"QA"}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Fundamental." localSheetId="0" hidden="1">{#N/A,#N/A,TRUE,"CoverPage";#N/A,#N/A,TRUE,"Gas";#N/A,#N/A,TRUE,"Power";#N/A,#N/A,TRUE,"Historical DJ Mthly Prices"}</definedName>
    <definedName name="wrn.Fundamental." localSheetId="6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ncentive._.Overhead." localSheetId="0" hidden="1">{#N/A,#N/A,FALSE,"Coversheet";#N/A,#N/A,FALSE,"QA"}</definedName>
    <definedName name="wrn.Incentive._.Overhead." localSheetId="1" hidden="1">{#N/A,#N/A,FALSE,"Coversheet";#N/A,#N/A,FALSE,"QA"}</definedName>
    <definedName name="wrn.Incentive._.Overhead." localSheetId="3" hidden="1">{#N/A,#N/A,FALSE,"Coversheet";#N/A,#N/A,FALSE,"QA"}</definedName>
    <definedName name="wrn.Incentive._.Overhead." localSheetId="6" hidden="1">{#N/A,#N/A,FALSE,"Coversheet";#N/A,#N/A,FALSE,"QA"}</definedName>
    <definedName name="wrn.Incentive._.Overhead." hidden="1">{#N/A,#N/A,FALSE,"Coversheet";#N/A,#N/A,FALSE,"QA"}</definedName>
    <definedName name="wrn.limit_reports." localSheetId="0" hidden="1">{#N/A,#N/A,FALSE,"Schedule F";#N/A,#N/A,FALSE,"Schedule G"}</definedName>
    <definedName name="wrn.limit_reports." localSheetId="1" hidden="1">{#N/A,#N/A,FALSE,"Schedule F";#N/A,#N/A,FALSE,"Schedule G"}</definedName>
    <definedName name="wrn.limit_reports." localSheetId="6" hidden="1">{#N/A,#N/A,FALSE,"Schedule F";#N/A,#N/A,FALSE,"Schedule G"}</definedName>
    <definedName name="wrn.limit_reports." hidden="1">{#N/A,#N/A,FALSE,"Schedule F";#N/A,#N/A,FALSE,"Schedule G"}</definedName>
    <definedName name="wrn.MARGIN_WO_QTR." localSheetId="0" hidden="1">{#N/A,#N/A,FALSE,"Month ";#N/A,#N/A,FALSE,"YTD";#N/A,#N/A,FALSE,"12 mo ended"}</definedName>
    <definedName name="wrn.MARGIN_WO_QTR." localSheetId="6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6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Small._.Tools._.Overhead." hidden="1">{#N/A,#N/A,FALSE,"2002 Small Tool OH";#N/A,#N/A,FALSE,"QA"}</definedName>
    <definedName name="Z_03B5CB54_D950_4809_9BFA_B5E91687BDB2_.wvu.Cols" localSheetId="6" hidden="1">'JHS-13.06 Exhibit D'!#REF!</definedName>
    <definedName name="Z_03B5CB54_D950_4809_9BFA_B5E91687BDB2_.wvu.PrintArea" localSheetId="6" hidden="1">'JHS-13.06 Exhibit D'!$A$1:$P$96</definedName>
    <definedName name="Z_067119CC_1C61_43DB_B4BB_54397DC63A91_.wvu.PrintArea" localSheetId="1" hidden="1">'JHS-13.01 A-1'!$A$4:$H$56</definedName>
    <definedName name="Z_08940AE3_2B39_4679_8F23_53091628DE22_.wvu.Cols" localSheetId="3" hidden="1">'JHS-13.03 Ex A-3 Colstrip (R)'!$E:$O</definedName>
    <definedName name="Z_08940AE3_2B39_4679_8F23_53091628DE22_.wvu.PrintArea" localSheetId="3" hidden="1">'JHS-13.03 Ex A-3 Colstrip (R)'!$A$1:$S$66</definedName>
    <definedName name="Z_0F2CC7FB_658B_4076_B2F4_70F2E8A73C62_.wvu.Cols" localSheetId="3" hidden="1">'JHS-13.03 Ex A-3 Colstrip (R)'!$E:$O</definedName>
    <definedName name="Z_0F2CC7FB_658B_4076_B2F4_70F2E8A73C62_.wvu.PrintArea" localSheetId="3" hidden="1">'JHS-13.03 Ex A-3 Colstrip (R)'!$A$1:$S$66</definedName>
    <definedName name="Z_109A6FD5_7A38_487C_9B51_9E942A2A6DF7_.wvu.Cols" localSheetId="6" hidden="1">'JHS-13.06 Exhibit D'!#REF!</definedName>
    <definedName name="Z_109A6FD5_7A38_487C_9B51_9E942A2A6DF7_.wvu.PrintArea" localSheetId="6" hidden="1">'JHS-13.06 Exhibit D'!$A$1:$P$96</definedName>
    <definedName name="Z_124C812C_4A2C_4F7A_9C51_0C1396FF6214_.wvu.Cols" localSheetId="3" hidden="1">'JHS-13.03 Ex A-3 Colstrip (R)'!$E:$O</definedName>
    <definedName name="Z_124C812C_4A2C_4F7A_9C51_0C1396FF6214_.wvu.PrintArea" localSheetId="3" hidden="1">'JHS-13.03 Ex A-3 Colstrip (R)'!$A$1:$S$66</definedName>
    <definedName name="Z_14262664_129C_4E9B_8245_4B43AF19E33A_.wvu.PrintArea" localSheetId="1" hidden="1">'JHS-13.01 A-1'!$A$4:$H$56</definedName>
    <definedName name="Z_17768135_68BF_4539_94C0_50ED7816A698_.wvu.PrintArea" localSheetId="1" hidden="1">'JHS-13.01 A-1'!$A$4:$H$56</definedName>
    <definedName name="Z_1E64D771_8C52_4EFE_8F0D_67326F432767_.wvu.PrintArea" localSheetId="1" hidden="1">'JHS-13.01 A-1'!$A$4:$H$56</definedName>
    <definedName name="Z_2396DC2C_402A_4916_91F9_9FDB5C342408_.wvu.Cols" localSheetId="6" hidden="1">'JHS-13.06 Exhibit D'!#REF!</definedName>
    <definedName name="Z_2396DC2C_402A_4916_91F9_9FDB5C342408_.wvu.PrintArea" localSheetId="6" hidden="1">'JHS-13.06 Exhibit D'!$A$1:$P$96</definedName>
    <definedName name="Z_28C5A156_92F3_4234_9C7A_A32D75F798CC_.wvu.PrintArea" localSheetId="1" hidden="1">'JHS-13.01 A-1'!$A$4:$H$56</definedName>
    <definedName name="Z_2DBDF3D7_BA4D_404D_AE4B_DFD7008C0411_.wvu.PrintArea" localSheetId="1" hidden="1">'JHS-13.01 A-1'!$A$4:$H$56</definedName>
    <definedName name="Z_30171EF4_8F5E_4A73_A7BD_AC361852ECC0_.wvu.Cols" localSheetId="6" hidden="1">'JHS-13.06 Exhibit D'!#REF!</definedName>
    <definedName name="Z_30171EF4_8F5E_4A73_A7BD_AC361852ECC0_.wvu.PrintArea" localSheetId="6" hidden="1">'JHS-13.06 Exhibit D'!$A$1:$P$96</definedName>
    <definedName name="Z_323B199E_96B9_4DC6_8637_E126F9BA7C08_.wvu.Cols" localSheetId="6" hidden="1">'JHS-13.06 Exhibit D'!#REF!</definedName>
    <definedName name="Z_323B199E_96B9_4DC6_8637_E126F9BA7C08_.wvu.PrintArea" localSheetId="6" hidden="1">'JHS-13.06 Exhibit D'!$A$1:$P$96</definedName>
    <definedName name="Z_33B41F79_FD24_4F36_8296_4697334AAAA8_.wvu.Cols" localSheetId="3" hidden="1">'JHS-13.03 Ex A-3 Colstrip (R)'!$E:$O</definedName>
    <definedName name="Z_360E262E_5544_471B_8912_5783F5DDE4E1_.wvu.Cols" localSheetId="3" hidden="1">'JHS-13.03 Ex A-3 Colstrip (R)'!$E:$O</definedName>
    <definedName name="Z_360E262E_5544_471B_8912_5783F5DDE4E1_.wvu.PrintArea" localSheetId="3" hidden="1">'JHS-13.03 Ex A-3 Colstrip (R)'!$A$1:$S$66</definedName>
    <definedName name="Z_3797879C_3298_4122_A12D_3DFD0284FBDD_.wvu.PrintArea" localSheetId="1" hidden="1">'JHS-13.01 A-1'!$A$4:$H$56</definedName>
    <definedName name="Z_3834E606_B28A_4696_9192_7BDA898195A1_.wvu.PrintArea" localSheetId="1" hidden="1">'JHS-13.01 A-1'!$A$4:$H$56</definedName>
    <definedName name="Z_3DB8EC99_BD55_4ABF_B71E_F70797B0173C_.wvu.PrintArea" localSheetId="1" hidden="1">'JHS-13.01 A-1'!$A$4:$H$56</definedName>
    <definedName name="Z_40B7FB48_DAE3_4682_852F_AC0650D2BE14_.wvu.PrintArea" localSheetId="1" hidden="1">'JHS-13.01 A-1'!$A$4:$H$56</definedName>
    <definedName name="Z_41713566_6DDC_4C14_8259_D9C15B9E45DD_.wvu.PrintArea" localSheetId="1" hidden="1">'JHS-13.01 A-1'!$A$4:$H$56</definedName>
    <definedName name="Z_423F2953_9177_4482_AE78_C7C47BA8995B_.wvu.PrintArea" localSheetId="1" hidden="1">'JHS-13.01 A-1'!$A$4:$H$56</definedName>
    <definedName name="Z_46E5C546_9AEA_4E06_B017_805B7E255C92_.wvu.PrintArea" localSheetId="1" hidden="1">'JHS-13.01 A-1'!$A$4:$H$56</definedName>
    <definedName name="Z_481D4E2E_20D4_45AB_AA2C_B34407716074_.wvu.Cols" localSheetId="6" hidden="1">'JHS-13.06 Exhibit D'!#REF!</definedName>
    <definedName name="Z_481D4E2E_20D4_45AB_AA2C_B34407716074_.wvu.PrintArea" localSheetId="6" hidden="1">'JHS-13.06 Exhibit D'!$A$1:$P$96</definedName>
    <definedName name="Z_4840C72E_33E7_45CF_A897_030BC56F6B90_.wvu.PrintArea" localSheetId="1" hidden="1">'JHS-13.01 A-1'!$A$4:$H$56</definedName>
    <definedName name="Z_4E622CCD_D944_4FAF_AA88_B1B0E08B47FA_.wvu.Cols" localSheetId="3" hidden="1">'JHS-13.03 Ex A-3 Colstrip (R)'!$E:$O</definedName>
    <definedName name="Z_4E622CCD_D944_4FAF_AA88_B1B0E08B47FA_.wvu.PrintArea" localSheetId="3" hidden="1">'JHS-13.03 Ex A-3 Colstrip (R)'!$A$1:$S$66</definedName>
    <definedName name="Z_5E49DE5F_0FCC_425D_A4A9_9AE99BAB6770_.wvu.Cols" localSheetId="3" hidden="1">'JHS-13.03 Ex A-3 Colstrip (R)'!$E:$O</definedName>
    <definedName name="Z_605C023E_A5C7_400F_9AAA_827B8FDB13A8_.wvu.PrintArea" localSheetId="1" hidden="1">'JHS-13.01 A-1'!$A$4:$H$56</definedName>
    <definedName name="Z_62EE4FB2_B9F8_4C5D_BC5C_181361F6DD86_.wvu.PrintArea" localSheetId="1" hidden="1">'JHS-13.01 A-1'!$A$4:$H$56</definedName>
    <definedName name="Z_663C3115_7A87_49DA_9260_EF1A41B87728_.wvu.Cols" localSheetId="6" hidden="1">'JHS-13.06 Exhibit D'!#REF!</definedName>
    <definedName name="Z_663C3115_7A87_49DA_9260_EF1A41B87728_.wvu.PrintArea" localSheetId="6" hidden="1">'JHS-13.06 Exhibit D'!$A$1:$P$96</definedName>
    <definedName name="Z_6BE2AA00_D0CA_4793_8091_7BAABD0B030C_.wvu.Cols" localSheetId="6" hidden="1">'JHS-13.06 Exhibit D'!#REF!</definedName>
    <definedName name="Z_6BE2AA00_D0CA_4793_8091_7BAABD0B030C_.wvu.PrintArea" localSheetId="6" hidden="1">'JHS-13.06 Exhibit D'!$A$1:$P$96</definedName>
    <definedName name="Z_6C054A84_7F92_45EC_B53F_EAC86C7019C4_.wvu.Cols" localSheetId="6" hidden="1">'JHS-13.06 Exhibit D'!#REF!</definedName>
    <definedName name="Z_6C054A84_7F92_45EC_B53F_EAC86C7019C4_.wvu.PrintArea" localSheetId="6" hidden="1">'JHS-13.06 Exhibit D'!$A$1:$P$96</definedName>
    <definedName name="Z_6CCD15FF_0E65_46C3_9881_A9AD5C3EA28A_.wvu.Cols" localSheetId="6" hidden="1">'JHS-13.06 Exhibit D'!#REF!</definedName>
    <definedName name="Z_6CCD15FF_0E65_46C3_9881_A9AD5C3EA28A_.wvu.PrintArea" localSheetId="6" hidden="1">'JHS-13.06 Exhibit D'!$A$1:$P$96</definedName>
    <definedName name="Z_71BE80D5_D2E9_4DE2_BCB0_6CDBFC730EEB_.wvu.Cols" localSheetId="3" hidden="1">'JHS-13.03 Ex A-3 Colstrip (R)'!$E:$O</definedName>
    <definedName name="Z_72FEDAE6_5818_4398_BD73_F68F64A87D77_.wvu.Cols" localSheetId="3" hidden="1">'JHS-13.03 Ex A-3 Colstrip (R)'!$E:$O</definedName>
    <definedName name="Z_73DC5D62_B5F7_4FF1_B828_872B4B4D393C_.wvu.Cols" localSheetId="3" hidden="1">'JHS-13.03 Ex A-3 Colstrip (R)'!$E:$O</definedName>
    <definedName name="Z_7765C09D_9D61_4D8B_A0C4_7C6D784C2592_.wvu.Cols" localSheetId="6" hidden="1">'JHS-13.06 Exhibit D'!#REF!</definedName>
    <definedName name="Z_7765C09D_9D61_4D8B_A0C4_7C6D784C2592_.wvu.PrintArea" localSheetId="6" hidden="1">'JHS-13.06 Exhibit D'!$A$1:$P$96</definedName>
    <definedName name="Z_79762E65_90C4_47A1_86F2_E82D4A20979F_.wvu.Cols" localSheetId="3" hidden="1">'JHS-13.03 Ex A-3 Colstrip (R)'!$E:$O</definedName>
    <definedName name="Z_7B9E46E5_DE40_4DE3_A131_6EB2A495D794_.wvu.Cols" localSheetId="6" hidden="1">'JHS-13.06 Exhibit D'!#REF!</definedName>
    <definedName name="Z_7B9E46E5_DE40_4DE3_A131_6EB2A495D794_.wvu.PrintArea" localSheetId="6" hidden="1">'JHS-13.06 Exhibit D'!$A$1:$P$96</definedName>
    <definedName name="Z_7BA69DB9_9629_48D1_B18D_D9C903A40CAC_.wvu.Cols" localSheetId="3" hidden="1">'JHS-13.03 Ex A-3 Colstrip (R)'!$E:$O</definedName>
    <definedName name="Z_7BB893A1_9453_4866_8DE0_1A73FD3D4375_.wvu.Cols" localSheetId="3" hidden="1">'JHS-13.03 Ex A-3 Colstrip (R)'!$E:$O</definedName>
    <definedName name="Z_813D7A4F_EDF6_49ED_B8FD_B74D0B9276AB_.wvu.PrintArea" localSheetId="1" hidden="1">'JHS-13.01 A-1'!$A$4:$H$56</definedName>
    <definedName name="Z_83C2B01C_2BB7_44E8_9FCB_52B0216AB579_.wvu.Cols" localSheetId="3" hidden="1">'JHS-13.03 Ex A-3 Colstrip (R)'!$E:$O</definedName>
    <definedName name="Z_84213CFC_D8F9_4E4C_B010_08EF5E3F8AD7_.wvu.Cols" localSheetId="6" hidden="1">'JHS-13.06 Exhibit D'!#REF!</definedName>
    <definedName name="Z_84213CFC_D8F9_4E4C_B010_08EF5E3F8AD7_.wvu.PrintArea" localSheetId="6" hidden="1">'JHS-13.06 Exhibit D'!$A$1:$P$96</definedName>
    <definedName name="Z_88A240CE_F5A6_4995_A526_0E22BADCFF6D_.wvu.PrintArea" localSheetId="1" hidden="1">'JHS-13.01 A-1'!$A$4:$H$56</definedName>
    <definedName name="Z_8920654A_B782_40BF_9A51_A43F20A27C02_.wvu.PrintArea" localSheetId="1" hidden="1">'JHS-13.01 A-1'!$A$4:$H$56</definedName>
    <definedName name="Z_8E7EA697_A1C1_4FA5_9CC7_93304413A154_.wvu.PrintArea" localSheetId="1" hidden="1">'JHS-13.01 A-1'!$A$4:$H$56</definedName>
    <definedName name="Z_9425E5FD_17DF_4683_9D8C_95E099A01E16_.wvu.Cols" localSheetId="3" hidden="1">'JHS-13.03 Ex A-3 Colstrip (R)'!$E:$O</definedName>
    <definedName name="Z_9425E5FD_17DF_4683_9D8C_95E099A01E16_.wvu.PrintArea" localSheetId="3" hidden="1">'JHS-13.03 Ex A-3 Colstrip (R)'!$A$1:$S$66</definedName>
    <definedName name="Z_990691EF_FF43_4000_BCD8_6862D2BAD44A_.wvu.PrintArea" localSheetId="1" hidden="1">'JHS-13.01 A-1'!$A$4:$H$56</definedName>
    <definedName name="Z_9DB1448B_0B06_4897_A7CD_BCAC8E925C6E_.wvu.Cols" localSheetId="3" hidden="1">'JHS-13.03 Ex A-3 Colstrip (R)'!$E:$O</definedName>
    <definedName name="Z_9EDECD17_2FEA_43EF_915A_B991229DF9B6_.wvu.Cols" localSheetId="3" hidden="1">'JHS-13.03 Ex A-3 Colstrip (R)'!$E:$O</definedName>
    <definedName name="Z_9EDECD17_2FEA_43EF_915A_B991229DF9B6_.wvu.PrintArea" localSheetId="3" hidden="1">'JHS-13.03 Ex A-3 Colstrip (R)'!$A$1:$S$66</definedName>
    <definedName name="Z_A1FA6151_E2D3_4099_BB8D_6C3F74D8C23B_.wvu.Cols" localSheetId="3" hidden="1">'JHS-13.03 Ex A-3 Colstrip (R)'!$E:$O</definedName>
    <definedName name="Z_A3FBC4C2_6ECB_480C_89DD_35506B048870_.wvu.PrintArea" localSheetId="1" hidden="1">'JHS-13.01 A-1'!$A$4:$H$56</definedName>
    <definedName name="Z_A5386FC6_060C_4FF8_9754_8F41ED24E370_.wvu.Cols" localSheetId="6" hidden="1">'JHS-13.06 Exhibit D'!#REF!</definedName>
    <definedName name="Z_A5386FC6_060C_4FF8_9754_8F41ED24E370_.wvu.PrintArea" localSheetId="6" hidden="1">'JHS-13.06 Exhibit D'!$A$1:$P$96</definedName>
    <definedName name="Z_A68D84AC_3459_4B1A_A82C_09666110CF77_.wvu.Cols" localSheetId="6" hidden="1">'JHS-13.06 Exhibit D'!#REF!</definedName>
    <definedName name="Z_A68D84AC_3459_4B1A_A82C_09666110CF77_.wvu.PrintArea" localSheetId="6" hidden="1">'JHS-13.06 Exhibit D'!$A$1:$P$96</definedName>
    <definedName name="Z_ACABE5FC_E604_45C9_ACB7_53C863CA19F6_.wvu.PrintArea" localSheetId="1" hidden="1">'JHS-13.01 A-1'!$A$4:$H$56</definedName>
    <definedName name="Z_AD88DA1E_4535_4A0F_86F8_39D7812ED88C_.wvu.Cols" localSheetId="6" hidden="1">'JHS-13.06 Exhibit D'!#REF!</definedName>
    <definedName name="Z_AD88DA1E_4535_4A0F_86F8_39D7812ED88C_.wvu.PrintArea" localSheetId="6" hidden="1">'JHS-13.06 Exhibit D'!$A$1:$P$96</definedName>
    <definedName name="Z_B1F8DC23_D716_49D3_B2ED_6AD79DCC127D_.wvu.Cols" localSheetId="6" hidden="1">'JHS-13.06 Exhibit D'!#REF!</definedName>
    <definedName name="Z_B1F8DC23_D716_49D3_B2ED_6AD79DCC127D_.wvu.PrintArea" localSheetId="6" hidden="1">'JHS-13.06 Exhibit D'!$A$1:$P$96</definedName>
    <definedName name="Z_B645129D_C5C8_4408_A211_8D284ED241D4_.wvu.Cols" localSheetId="6" hidden="1">'JHS-13.06 Exhibit D'!#REF!</definedName>
    <definedName name="Z_B645129D_C5C8_4408_A211_8D284ED241D4_.wvu.PrintArea" localSheetId="6" hidden="1">'JHS-13.06 Exhibit D'!$A$1:$P$96</definedName>
    <definedName name="Z_BA39091D_C7FC_45D0_82A3_5E4EAAFABA5A_.wvu.PrintArea" localSheetId="1" hidden="1">'JHS-13.01 A-1'!$A$4:$H$56</definedName>
    <definedName name="Z_BBEC464C_25F9_4835_BB05_13062D5DEAC1_.wvu.PrintArea" localSheetId="1" hidden="1">'JHS-13.01 A-1'!$A$4:$H$56</definedName>
    <definedName name="Z_BFF4269F_5159_4FE7_8C1B_7EF258D66D6C_.wvu.Cols" localSheetId="6" hidden="1">'JHS-13.06 Exhibit D'!#REF!</definedName>
    <definedName name="Z_BFF4269F_5159_4FE7_8C1B_7EF258D66D6C_.wvu.PrintArea" localSheetId="6" hidden="1">'JHS-13.06 Exhibit D'!$A$1:$P$96</definedName>
    <definedName name="Z_C3CE34FF_D7D7_4ECF_B6E1_4700E3130E94_.wvu.PrintArea" localSheetId="1" hidden="1">'JHS-13.01 A-1'!$A$4:$H$56</definedName>
    <definedName name="Z_C4883C13_F396_4F7E_A779_FD99A50836F3_.wvu.Cols" localSheetId="6" hidden="1">'JHS-13.06 Exhibit D'!#REF!</definedName>
    <definedName name="Z_C4883C13_F396_4F7E_A779_FD99A50836F3_.wvu.PrintArea" localSheetId="6" hidden="1">'JHS-13.06 Exhibit D'!$A$1:$P$96</definedName>
    <definedName name="Z_C63704F0_44AC_4DFF_9CE1_040677F2E727_.wvu.Cols" localSheetId="3" hidden="1">'JHS-13.03 Ex A-3 Colstrip (R)'!$E:$O</definedName>
    <definedName name="Z_C63704F0_44AC_4DFF_9CE1_040677F2E727_.wvu.PrintArea" localSheetId="3" hidden="1">'JHS-13.03 Ex A-3 Colstrip (R)'!$A$1:$S$66</definedName>
    <definedName name="Z_CD5012F4_E6A6_495E_BF90_5F6D9EE7AF29_.wvu.PrintArea" localSheetId="1" hidden="1">'JHS-13.01 A-1'!$A$4:$H$56</definedName>
    <definedName name="Z_D034A8AA_A968_4D12_B6AF_09F53E5CD513_.wvu.PrintArea" localSheetId="1" hidden="1">'JHS-13.01 A-1'!$A$4:$H$56</definedName>
    <definedName name="Z_D15D6F26_DA6E_456D_B7F5_850E9F3039F7_.wvu.Cols" localSheetId="6" hidden="1">'JHS-13.06 Exhibit D'!#REF!</definedName>
    <definedName name="Z_D15D6F26_DA6E_456D_B7F5_850E9F3039F7_.wvu.PrintArea" localSheetId="6" hidden="1">'JHS-13.06 Exhibit D'!$A$1:$P$96</definedName>
    <definedName name="Z_D358E58B_5EA6_4EB2_8562_4D9FEBA8EA54_.wvu.PrintArea" localSheetId="1" hidden="1">'JHS-13.01 A-1'!$A$4:$H$56</definedName>
    <definedName name="Z_D564613F_7CF3_40DE_8CDA_0C25C1F35855_.wvu.PrintArea" localSheetId="1" hidden="1">'JHS-13.01 A-1'!$A$4:$H$56</definedName>
    <definedName name="Z_D86EDF48_CDEA_4A90_8E1A_7F0B5E967DBE_.wvu.Cols" localSheetId="3" hidden="1">'JHS-13.03 Ex A-3 Colstrip (R)'!$E:$O</definedName>
    <definedName name="Z_DA82D128_5452_45C5_914D_4ECF8FABD1C5_.wvu.Cols" localSheetId="6" hidden="1">'JHS-13.06 Exhibit D'!#REF!</definedName>
    <definedName name="Z_DA82D128_5452_45C5_914D_4ECF8FABD1C5_.wvu.PrintArea" localSheetId="6" hidden="1">'JHS-13.06 Exhibit D'!$A$1:$P$96</definedName>
    <definedName name="Z_DD70B4E1_CC64_4568_BFD6_83390A7B0268_.wvu.PrintArea" localSheetId="1" hidden="1">'JHS-13.01 A-1'!$A$4:$H$56</definedName>
    <definedName name="Z_DF4E3B04_E442_43A1_A47D_E26F6CE7F11C_.wvu.PrintArea" localSheetId="1" hidden="1">'JHS-13.01 A-1'!$A$4:$H$56</definedName>
    <definedName name="Z_E289851B_405E_4A98_8191_445F20CA287E_.wvu.Cols" localSheetId="6" hidden="1">'JHS-13.06 Exhibit D'!#REF!</definedName>
    <definedName name="Z_E289851B_405E_4A98_8191_445F20CA287E_.wvu.PrintArea" localSheetId="6" hidden="1">'JHS-13.06 Exhibit D'!$A$1:$P$96</definedName>
    <definedName name="Z_E2C26153_D457_4603_B564_60CFADB5026B_.wvu.PrintArea" localSheetId="1" hidden="1">'JHS-13.01 A-1'!$A$4:$H$56</definedName>
    <definedName name="Z_E4F9A0CE_47D0_4F72_86F1_E5F20B9A3104_.wvu.Cols" localSheetId="3" hidden="1">'JHS-13.03 Ex A-3 Colstrip (R)'!$E:$O</definedName>
    <definedName name="Z_E98B4028_3602_46AA_8C00_41FD8ABF8836_.wvu.PrintArea" localSheetId="1" hidden="1">'JHS-13.01 A-1'!$A$4:$H$56</definedName>
    <definedName name="Z_EDF3DC03_FBB9_4397_9335_6FA548B9B5CD_.wvu.PrintArea" localSheetId="1" hidden="1">'JHS-13.01 A-1'!$A$4:$H$56</definedName>
    <definedName name="Z_EE559E07_5B41_4877_A4D7_2B8A63F8CFFE_.wvu.Cols" localSheetId="6" hidden="1">'JHS-13.06 Exhibit D'!#REF!</definedName>
    <definedName name="Z_EE559E07_5B41_4877_A4D7_2B8A63F8CFFE_.wvu.PrintArea" localSheetId="6" hidden="1">'JHS-13.06 Exhibit D'!$A$1:$P$96</definedName>
    <definedName name="Z_F2FA841B_253A_4182_A288_13748E201B99_.wvu.Cols" localSheetId="3" hidden="1">'JHS-13.03 Ex A-3 Colstrip (R)'!$E:$O</definedName>
    <definedName name="Z_F2FA841B_253A_4182_A288_13748E201B99_.wvu.PrintArea" localSheetId="3" hidden="1">'JHS-13.03 Ex A-3 Colstrip (R)'!$A$104:$P$112</definedName>
    <definedName name="Z_F531E925_9E0B_409C_9EAA_ADCDD51D6BA7_.wvu.PrintArea" localSheetId="1" hidden="1">'JHS-13.01 A-1'!$A$4:$H$56</definedName>
    <definedName name="Z_F985D028_064A_46CA_9D34_E4E9B88A9B3C_.wvu.PrintArea" localSheetId="1" hidden="1">'JHS-13.01 A-1'!$A$4:$H$56</definedName>
    <definedName name="Z_FA8E6920_4213_45BA_ADAB_F0B62DF69468_.wvu.Cols" localSheetId="3" hidden="1">'JHS-13.03 Ex A-3 Colstrip (R)'!$E:$O</definedName>
    <definedName name="Z_FEFCE477_944B_4DAC_AD75_686CC83D0F0B_.wvu.PrintArea" localSheetId="1" hidden="1">'JHS-13.01 A-1'!$A$4:$H$56</definedName>
  </definedNames>
  <calcPr fullCalcOnLoad="1"/>
</workbook>
</file>

<file path=xl/comments7.xml><?xml version="1.0" encoding="utf-8"?>
<comments xmlns="http://schemas.openxmlformats.org/spreadsheetml/2006/main">
  <authors>
    <author>sfree</author>
  </authors>
  <commentList>
    <comment ref="J133" authorId="0">
      <text>
        <r>
          <rPr>
            <b/>
            <sz val="8"/>
            <rFont val="Tahoma"/>
            <family val="0"/>
          </rPr>
          <t>sfree:</t>
        </r>
        <r>
          <rPr>
            <sz val="8"/>
            <rFont val="Tahoma"/>
            <family val="0"/>
          </rPr>
          <t xml:space="preserve">
Final Revised per UE-051314.  Adjustment between originally filed and final posted in March 2006.
($548,322) - ($620,549) = $72,227 larger credit to expense.</t>
        </r>
      </text>
    </comment>
    <comment ref="P133" authorId="0">
      <text>
        <r>
          <rPr>
            <b/>
            <sz val="8"/>
            <rFont val="Tahoma"/>
            <family val="0"/>
          </rPr>
          <t>sfree:</t>
        </r>
        <r>
          <rPr>
            <sz val="8"/>
            <rFont val="Tahoma"/>
            <family val="0"/>
          </rPr>
          <t xml:space="preserve">
Final Revised per UE-051314.  Adjustment between originally filed and final posted in December 2005.
($32,966,029 - $32,956,707 = $9,322)</t>
        </r>
      </text>
    </comment>
    <comment ref="B135" authorId="0">
      <text>
        <r>
          <rPr>
            <sz val="10"/>
            <rFont val="Tahoma"/>
            <family val="2"/>
          </rPr>
          <t>6 Month Time Period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<sst xmlns="http://schemas.openxmlformats.org/spreadsheetml/2006/main" count="781" uniqueCount="414">
  <si>
    <t xml:space="preserve">TRANS. EXP. INCL. 500KV O&amp;M </t>
  </si>
  <si>
    <t>INCREASE (DECREASE) FIT @</t>
  </si>
  <si>
    <t>INCREASE(DECREASE) NOI</t>
  </si>
  <si>
    <t>Goldendale Fixed Cost Deferral</t>
  </si>
  <si>
    <t>INCREASE (DECREASE) INCOME</t>
  </si>
  <si>
    <t>SALES FOR RESALE</t>
  </si>
  <si>
    <t>E317</t>
  </si>
  <si>
    <t xml:space="preserve"> PROPERTY TAXES - WASHINGTON</t>
  </si>
  <si>
    <t xml:space="preserve"> PROPERTY TAXES - MONTANA</t>
  </si>
  <si>
    <t xml:space="preserve"> ELECTRIC ENERGY TAX</t>
  </si>
  <si>
    <t xml:space="preserve"> PAYROLL TAXES</t>
  </si>
  <si>
    <t>PURCHASED AND INTERCHANGED</t>
  </si>
  <si>
    <t>SCH. 94 - RES./FARM CREDIT</t>
  </si>
  <si>
    <t>TOTAL TAXES OTHER</t>
  </si>
  <si>
    <t xml:space="preserve">INCREASE(DECREASE) FIT </t>
  </si>
  <si>
    <t>Remove Non Power Cost Items from 557</t>
  </si>
  <si>
    <t>Property Insurance</t>
  </si>
  <si>
    <t>Montana Electric Energy Tax</t>
  </si>
  <si>
    <t>Payroll Overheads - Worker's Comp</t>
  </si>
  <si>
    <t>Net of Prod Fctr</t>
  </si>
  <si>
    <t>Grossed up</t>
  </si>
  <si>
    <t xml:space="preserve">Remove manual true-up to Production EB&amp;T allocation </t>
  </si>
  <si>
    <t>From KCs Power Cost Summary</t>
  </si>
  <si>
    <t>Add Back Amort of Reg Assets in Power Costs</t>
  </si>
  <si>
    <t>NET PRODUCTION PROPERTY</t>
  </si>
  <si>
    <t>DEDUCT:</t>
  </si>
  <si>
    <t>GENERAL RATE INCREASE</t>
  </si>
  <si>
    <t>PAGE 13.01</t>
  </si>
  <si>
    <t>TOTAL OPERATING REVENUES</t>
  </si>
  <si>
    <t>TOTAL PRODUCTION EXPENSES</t>
  </si>
  <si>
    <t>Page 1 of 10</t>
  </si>
  <si>
    <t>Page 5 of 10</t>
  </si>
  <si>
    <t>Page 6 of 10</t>
  </si>
  <si>
    <t xml:space="preserve"> </t>
  </si>
  <si>
    <t>POWER COSTS</t>
  </si>
  <si>
    <t>TOTAL OPERATING EXPENSES</t>
  </si>
  <si>
    <t>PRODUCTION ADJUSTMENT</t>
  </si>
  <si>
    <t>LINE</t>
  </si>
  <si>
    <t>INCREASE</t>
  </si>
  <si>
    <t>SUBTOTAL</t>
  </si>
  <si>
    <t>PRODUCTION</t>
  </si>
  <si>
    <t>PROFORMA</t>
  </si>
  <si>
    <t>ACTUAL</t>
  </si>
  <si>
    <t>NO.</t>
  </si>
  <si>
    <t>DESCRIPTION</t>
  </si>
  <si>
    <t>(DECREASE)</t>
  </si>
  <si>
    <t>AMORTIZATION</t>
  </si>
  <si>
    <t>FUEL</t>
  </si>
  <si>
    <t>PAYROLL OVERHEADS</t>
  </si>
  <si>
    <t>WHEELING</t>
  </si>
  <si>
    <t>INCREASE (DECREASE) NOI</t>
  </si>
  <si>
    <t>RATE DISALLOWANCES FOR MARCH POINT 2 AND TENASKA</t>
  </si>
  <si>
    <t>Period</t>
  </si>
  <si>
    <t>PROPERTY INSURANCE</t>
  </si>
  <si>
    <t>FIT</t>
  </si>
  <si>
    <t>PURCHASES/SALES OF NON-CORE GAS</t>
  </si>
  <si>
    <t>WHEELING FOR OTHERS</t>
  </si>
  <si>
    <t>WHITE RIVER RELICENSING &amp; CWIP</t>
  </si>
  <si>
    <t>CANWEST</t>
  </si>
  <si>
    <t>PAGE 13.03</t>
  </si>
  <si>
    <t>PAGE 13.04</t>
  </si>
  <si>
    <t>PAGE 13.05</t>
  </si>
  <si>
    <t xml:space="preserve">Rate Disallowances for March Point 2 &amp; Tenaska </t>
  </si>
  <si>
    <t>INCREASE(DECREASE) EXPENSE</t>
  </si>
  <si>
    <t>TOTAL PRODUCTION WAGE INCREASE</t>
  </si>
  <si>
    <t>14a</t>
  </si>
  <si>
    <t>Depreciation</t>
  </si>
  <si>
    <t>15a</t>
  </si>
  <si>
    <t>15b</t>
  </si>
  <si>
    <t>15c</t>
  </si>
  <si>
    <t>15d</t>
  </si>
  <si>
    <t>Payroll Taxes on Production Wages</t>
  </si>
  <si>
    <t>Before Rev.</t>
  </si>
  <si>
    <t>Sensitive Items</t>
  </si>
  <si>
    <t>Power Cost in Rates with Revenue Sensitive</t>
  </si>
  <si>
    <t>Amortization-Production Reg Assets</t>
  </si>
  <si>
    <t>Items (the adjusted baseline)</t>
  </si>
  <si>
    <t>After Rev.</t>
  </si>
  <si>
    <t>Power Costs - Ex A-1 Lines 13 - 15, 16 - 17 and 19 - 22</t>
  </si>
  <si>
    <t>Remove Wage Increase</t>
  </si>
  <si>
    <t>HYDRO AND OTHER POWER</t>
  </si>
  <si>
    <t>AND RESTATED</t>
  </si>
  <si>
    <t>COLSTRIP COMMON FERC ADJUSTMENT</t>
  </si>
  <si>
    <t>COLSTRIP DEFERRED DEPRECIATION FERC ADJ.</t>
  </si>
  <si>
    <t>ENCOGEN ACQUISITION ADJUSTMENT</t>
  </si>
  <si>
    <t>LESS PRODUCTION PROPERTY ACCUM DEPR.</t>
  </si>
  <si>
    <t>LESS PRODUCTION PROPERTY ACCUM AMORT.</t>
  </si>
  <si>
    <t>LIBR. DEPREC. PRE 1981 (EOP)</t>
  </si>
  <si>
    <t>LIBR. DEPREC. POST 1980 (EOP)</t>
  </si>
  <si>
    <t>OTHER DEF. TAXES (EOP)</t>
  </si>
  <si>
    <t>REGULATORY ASSETS RATE BASE:</t>
  </si>
  <si>
    <t>ADJUSTMENT TO PRODUCTION RATE BASE</t>
  </si>
  <si>
    <t>ADJUSTMENT TO REGULATORY ASSETS RATE BASE</t>
  </si>
  <si>
    <t>DEPRECIABLE PRODUCTION PROPERTY</t>
  </si>
  <si>
    <t>NON-DEPRECIABLE PRODUCTION PROPERTY</t>
  </si>
  <si>
    <t>PRODUCTION WAGE INCREASE:</t>
  </si>
  <si>
    <t>PURCHASED POWER</t>
  </si>
  <si>
    <t>OTHER POWER SUPPLY</t>
  </si>
  <si>
    <t>TAXES OTHER-PRODUCTION PROPERTY:</t>
  </si>
  <si>
    <t>DEPRECIATION</t>
  </si>
  <si>
    <t>PUGET SOUND ENERGY</t>
  </si>
  <si>
    <t>Description</t>
  </si>
  <si>
    <t>SUBTOTAL PURCHASED AND INTERCHANGED</t>
  </si>
  <si>
    <t>Test Year DELIVERED Load (MWH's)</t>
  </si>
  <si>
    <t>Ref</t>
  </si>
  <si>
    <t>Exhibit A-1 Power Cost Rate</t>
  </si>
  <si>
    <t>Row</t>
  </si>
  <si>
    <t xml:space="preserve">Test Year </t>
  </si>
  <si>
    <t>Regulatory Assets (Variable)</t>
  </si>
  <si>
    <t>Transmission Rate Base (Fixed)</t>
  </si>
  <si>
    <t>Production Rate Base (Fixed)</t>
  </si>
  <si>
    <t>Net of tax rate of return</t>
  </si>
  <si>
    <t>Test Yr</t>
  </si>
  <si>
    <t>$/MWh</t>
  </si>
  <si>
    <t>Rate Year</t>
  </si>
  <si>
    <t>(c)</t>
  </si>
  <si>
    <t>(a)</t>
  </si>
  <si>
    <t>Variable Transmission Income</t>
  </si>
  <si>
    <t>Transmission Exp - 500KV</t>
  </si>
  <si>
    <t>Depreciation-Transmission</t>
  </si>
  <si>
    <t>Property Taxes-Production</t>
  </si>
  <si>
    <t>Property Taxes-Transmission</t>
  </si>
  <si>
    <t xml:space="preserve">  Subtotal &amp; Baseline Rate</t>
  </si>
  <si>
    <t>(b)</t>
  </si>
  <si>
    <t>Revenue Sensitive Items</t>
  </si>
  <si>
    <t xml:space="preserve"> &lt;-- includes Firm Wholesale</t>
  </si>
  <si>
    <t>Exhibit D:  Regulatory Assets and Liabilities net of Accumulated Amortization and Deferred Taxes (PCA Periods)</t>
  </si>
  <si>
    <t>12 Months Ended December 31</t>
  </si>
  <si>
    <t>PCA Period</t>
  </si>
  <si>
    <t>Balance</t>
  </si>
  <si>
    <t>AMA Ratebase</t>
  </si>
  <si>
    <t>net of</t>
  </si>
  <si>
    <t>Interest</t>
  </si>
  <si>
    <t>Asset Amort</t>
  </si>
  <si>
    <t>DFIT</t>
  </si>
  <si>
    <t>AA &amp; ADFIT</t>
  </si>
  <si>
    <t>DFIT Amort</t>
  </si>
  <si>
    <t>A.T. %</t>
  </si>
  <si>
    <t>Pre Tax</t>
  </si>
  <si>
    <t>Monthly</t>
  </si>
  <si>
    <t>(Note 1)</t>
  </si>
  <si>
    <t>(Note 2)</t>
  </si>
  <si>
    <t>Cabot Buyout</t>
  </si>
  <si>
    <t>G/L Accts #18230171 and #28300461 and Order #54756012</t>
  </si>
  <si>
    <t>Beginning</t>
  </si>
  <si>
    <t>$</t>
  </si>
  <si>
    <t>Dec 2000</t>
  </si>
  <si>
    <t>Dec 2001</t>
  </si>
  <si>
    <t>Dec 2002</t>
  </si>
  <si>
    <t>Dec 2003</t>
  </si>
  <si>
    <t>Dec 2004</t>
  </si>
  <si>
    <t>Dec 2005</t>
  </si>
  <si>
    <t>7.3%&amp;7.01%</t>
  </si>
  <si>
    <t>Dec 2006</t>
  </si>
  <si>
    <t>Dec 2007</t>
  </si>
  <si>
    <t>7.01%&amp;7.06%</t>
  </si>
  <si>
    <t>Dec 2008</t>
  </si>
  <si>
    <t>7.06%&amp;7.29%</t>
  </si>
  <si>
    <t>Dec 2009</t>
  </si>
  <si>
    <t>Tenaska</t>
  </si>
  <si>
    <t>G/L Accts #18230001 and #28300451 and Order #55500423</t>
  </si>
  <si>
    <t>Dec 1998</t>
  </si>
  <si>
    <t>Dec 1999</t>
  </si>
  <si>
    <t>Dec 2010</t>
  </si>
  <si>
    <t>Dec 2011</t>
  </si>
  <si>
    <t>Dec 2012</t>
  </si>
  <si>
    <t>G/L Accts #18230071 and #18230081 and Order #55500007</t>
  </si>
  <si>
    <t>Dec 2013</t>
  </si>
  <si>
    <t>Dec 2014</t>
  </si>
  <si>
    <t>Dec 2015</t>
  </si>
  <si>
    <t>Dec 2016</t>
  </si>
  <si>
    <t>Dec 2017</t>
  </si>
  <si>
    <t>Dec 2018</t>
  </si>
  <si>
    <t>White River Relicensing (Note 2)</t>
  </si>
  <si>
    <t>G/L Accts #18230641, #18236021, 6031, 6041, 6051, 6061, 6071,  #18230691, #19000021 and #28300011</t>
  </si>
  <si>
    <t>White River Plant Costs</t>
  </si>
  <si>
    <t>G/L Accts #18220011, #18220021, #18220031, #18220041 and #18220051 and Order #40700015</t>
  </si>
  <si>
    <t>DFIT included in #28200121</t>
  </si>
  <si>
    <t>Canwest Liability</t>
  </si>
  <si>
    <t>G/L Accts #25400021, #14300061 and #19000451 and Order #547 / #456</t>
  </si>
  <si>
    <t>Hopkins Ridge Prepaid Transm (Notes 3/4)</t>
  </si>
  <si>
    <t>G/L Acct #18230231and #18230371 and Order #56500011</t>
  </si>
  <si>
    <t>Hopkins Ridge Mitigation Credit</t>
  </si>
  <si>
    <t>From</t>
  </si>
  <si>
    <t>To</t>
  </si>
  <si>
    <t>(Annualized)</t>
  </si>
  <si>
    <t>PCA #3</t>
  </si>
  <si>
    <t>PCA #4</t>
  </si>
  <si>
    <t>PCA #5</t>
  </si>
  <si>
    <t>PCA #6</t>
  </si>
  <si>
    <t>PCA #7</t>
  </si>
  <si>
    <t>PCA #8</t>
  </si>
  <si>
    <t>PCA #9</t>
  </si>
  <si>
    <t>of the White River Relicensing costs would be delayed until the sale of White River is complete.  At that time, the</t>
  </si>
  <si>
    <t>Commission can make a final determination in a separate proceeding regarding the application of the proceeds against</t>
  </si>
  <si>
    <t>the deferred costs and the disposition of any remaining balance.</t>
  </si>
  <si>
    <t>UE-050870, a full year's return is allowed for PCA 4 when the Power Cost Baseline Rate is in effect from UE-050870.</t>
  </si>
  <si>
    <t>Asset amortization for the 6 months ending June 2006 is per the old Hopkins Ridge amortization schedule.</t>
  </si>
  <si>
    <t>Asset amortization for the 6 months ending December 2006 is the difference between the previous two.</t>
  </si>
  <si>
    <r>
      <t xml:space="preserve">AMA Ratebase </t>
    </r>
    <r>
      <rPr>
        <b/>
        <sz val="6"/>
        <rFont val="Arial"/>
        <family val="2"/>
      </rPr>
      <t>as of</t>
    </r>
  </si>
  <si>
    <r>
      <t>Note (1)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Amounts in these columns are net of accumulated amortization AND the associated Deferred FIT liabilitiy / asset.</t>
    </r>
  </si>
  <si>
    <r>
      <t>Note (2)</t>
    </r>
    <r>
      <rPr>
        <sz val="10"/>
        <rFont val="Arial"/>
        <family val="2"/>
      </rPr>
      <t xml:space="preserve">  </t>
    </r>
    <r>
      <rPr>
        <sz val="10"/>
        <rFont val="Arial"/>
        <family val="0"/>
      </rPr>
      <t>During the 2004 General Rate Case filed under WUTC Docket No. UE-040640, et al., it was agreed that the return</t>
    </r>
  </si>
  <si>
    <r>
      <t>Note (3)</t>
    </r>
    <r>
      <rPr>
        <sz val="10"/>
        <rFont val="Arial"/>
        <family val="2"/>
      </rPr>
      <t xml:space="preserve">  Because Hopkins Ridge Prepaid Transmission regulatory asset was projected to the entire 12 months of the rate year in</t>
    </r>
  </si>
  <si>
    <r>
      <t>Note (4)</t>
    </r>
    <r>
      <rPr>
        <sz val="10"/>
        <rFont val="Arial"/>
        <family val="2"/>
      </rPr>
      <t xml:space="preserve">  Asset amortization for the 12 months ending December 2006 is per the interim Hopkins Ridge amortization schedule.</t>
    </r>
  </si>
  <si>
    <t>BEP</t>
  </si>
  <si>
    <t xml:space="preserve">sum of (a) = Fixed Rate Component </t>
  </si>
  <si>
    <t>(b) = Power Cost Rate</t>
  </si>
  <si>
    <t>sum of (c) = Variable Power Rate Component</t>
  </si>
  <si>
    <t>501-Steam Fuel</t>
  </si>
  <si>
    <t>555-Purchased power</t>
  </si>
  <si>
    <t>557-Other Power Exp</t>
  </si>
  <si>
    <t>547-Fuel</t>
  </si>
  <si>
    <t>565-Wheeling</t>
  </si>
  <si>
    <t>Hydro and Other Pwr.</t>
  </si>
  <si>
    <t>447-Sales to Others</t>
  </si>
  <si>
    <t>456-Subaccounts 00012 &amp; 00018 and 00035 &amp; 00036</t>
  </si>
  <si>
    <t>Exhibit A-3 Colstrip Fixed Costs</t>
  </si>
  <si>
    <t>Revenue Requirement for Colstrip</t>
  </si>
  <si>
    <t>Accumulated Depreciation</t>
  </si>
  <si>
    <t>Page 3 of 10</t>
  </si>
  <si>
    <t xml:space="preserve">  Net Plant</t>
  </si>
  <si>
    <t>A-3 Page 1</t>
  </si>
  <si>
    <t>Rate of Return (net of Tax)</t>
  </si>
  <si>
    <t>Revenue Requirement after tax</t>
  </si>
  <si>
    <t>(Line 6 X Line 7)</t>
  </si>
  <si>
    <t>Plant Revenue Requirement</t>
  </si>
  <si>
    <t>(Adjusted for Federal Tax) (Line 8 X (1 - 35%))</t>
  </si>
  <si>
    <t>Expenses</t>
  </si>
  <si>
    <t>Total Revenue Requirement</t>
  </si>
  <si>
    <t>(before revenue sensitive items)</t>
  </si>
  <si>
    <t>Support for Revenue Requirement - Ratebase</t>
  </si>
  <si>
    <t>13 MONTH AMA</t>
  </si>
  <si>
    <t>ANNUITY RATE</t>
  </si>
  <si>
    <t>ANNUALIZED DEPRECIATION</t>
  </si>
  <si>
    <t>COLSTRIP #1</t>
  </si>
  <si>
    <t>FOR THE TWELVE MONTHS ENDED SEPTEMBER 30, 2007</t>
  </si>
  <si>
    <t>Turbo Generating Units</t>
  </si>
  <si>
    <t>Accessory Electric Equipment</t>
  </si>
  <si>
    <t>Misc. Power Plant Equipment</t>
  </si>
  <si>
    <t xml:space="preserve">     TOTAL</t>
  </si>
  <si>
    <t>COLSTRIP #2</t>
  </si>
  <si>
    <t>COLSTRIP 1 &amp; 2 COMMON</t>
  </si>
  <si>
    <t>Asset Retirement Obligation</t>
  </si>
  <si>
    <t>COLSTRIP 3</t>
  </si>
  <si>
    <t>COLSTRIP 4</t>
  </si>
  <si>
    <t>COLSTRIP 3 &amp; 4 COMMON</t>
  </si>
  <si>
    <t>COLSTRIP 1-4 COMMON</t>
  </si>
  <si>
    <t>Misc. Power Plant Equip.</t>
  </si>
  <si>
    <t>Subtotal before Colstrip FERC Adjustments (Line 63 + 65)</t>
  </si>
  <si>
    <t xml:space="preserve"> ARO - Electric Colstrip 1-4 (Acct: 23001021 - 1031) Adj (AMA is Net of Accum. Amort.)</t>
  </si>
  <si>
    <t xml:space="preserve"> Colstrip Common FERC Adj. (AMA is Net of Accum. Amort.)</t>
  </si>
  <si>
    <t xml:space="preserve"> Colstrip Def Depr FERC Adj. (AMA is Net of Accum. Amort.)</t>
  </si>
  <si>
    <t>ROW</t>
  </si>
  <si>
    <t>A-3 Page 2</t>
  </si>
  <si>
    <t>Page 4 of 10</t>
  </si>
  <si>
    <t>Support for Revenue Requirement - Expenses</t>
  </si>
  <si>
    <t>Amount before</t>
  </si>
  <si>
    <t>Order</t>
  </si>
  <si>
    <t>Prod. Adj.</t>
  </si>
  <si>
    <t>Subtotal on Orders</t>
  </si>
  <si>
    <t>Property Taxes-Montana</t>
  </si>
  <si>
    <t>Electric Energy Tax</t>
  </si>
  <si>
    <t>403xxxxx</t>
  </si>
  <si>
    <t>DEPRECIATION / AMORTIZATION:</t>
  </si>
  <si>
    <t>Return</t>
  </si>
  <si>
    <t>Factor</t>
  </si>
  <si>
    <t>Production</t>
  </si>
  <si>
    <t>Amount</t>
  </si>
  <si>
    <t>TOTAL ADJUSTMENT TO RATEBASE (LINE 56 + LINE 67)</t>
  </si>
  <si>
    <t>Production Factor</t>
  </si>
  <si>
    <t>TOTAL DEPRECIATION AND AMORTIZATION (FERC 403)</t>
  </si>
  <si>
    <t>WHITE RIVER PLANT COSTS</t>
  </si>
  <si>
    <t>CABOT</t>
  </si>
  <si>
    <t>TENASKA</t>
  </si>
  <si>
    <t>Plant</t>
  </si>
  <si>
    <t>E311</t>
  </si>
  <si>
    <t>Structures &amp; Improvements</t>
  </si>
  <si>
    <t>E312</t>
  </si>
  <si>
    <t>Boiler Plant Equipment</t>
  </si>
  <si>
    <t>E314</t>
  </si>
  <si>
    <t>E315</t>
  </si>
  <si>
    <t>E316</t>
  </si>
  <si>
    <t>HEDGING</t>
  </si>
  <si>
    <t>Depreciation &amp; Amort -Production (FERC 403)</t>
  </si>
  <si>
    <t>GOLDENDALE FIXED COST DEFERRAL (NEW)</t>
  </si>
  <si>
    <t>Regulatory Asset Recovery (on Row 3)</t>
  </si>
  <si>
    <t>Fixed Asset Recovery-Prod Factored (on Row 5)</t>
  </si>
  <si>
    <t>FERC</t>
  </si>
  <si>
    <t>2006 Sep</t>
  </si>
  <si>
    <t>2006 Oct</t>
  </si>
  <si>
    <t>2006 Nov</t>
  </si>
  <si>
    <t>2006 Dec</t>
  </si>
  <si>
    <t>2007 Jan</t>
  </si>
  <si>
    <t>2007 Feb</t>
  </si>
  <si>
    <t>2007 Mar</t>
  </si>
  <si>
    <t>2007 Apr</t>
  </si>
  <si>
    <t>2007 May</t>
  </si>
  <si>
    <t>2007 Jun</t>
  </si>
  <si>
    <t>2007 Jul</t>
  </si>
  <si>
    <t>2007 Aug</t>
  </si>
  <si>
    <t>2007 Sep</t>
  </si>
  <si>
    <t>AMA ACUMM. DEPR.</t>
  </si>
  <si>
    <t>Colstrip 1&amp;2 - Supv &amp; Eng'g - Steam Ope</t>
  </si>
  <si>
    <t>Colstrip 3&amp;4 - Supv &amp; Eng'g - Steam Ope</t>
  </si>
  <si>
    <t>Colstrip 1&amp;2 - Steam Exp - Steam Gen Op</t>
  </si>
  <si>
    <t>Colstrip 3&amp;4 - Steam Exp - Steam Gen Op</t>
  </si>
  <si>
    <t>Colstrip 1&amp;2 - Electric Exp - Steam Gen</t>
  </si>
  <si>
    <t>Colstrip 3&amp;4 - Electric Exp - Steam Gen</t>
  </si>
  <si>
    <t>Colstrip 1&amp;2 - Misc Stm Pwr - Steam Gen</t>
  </si>
  <si>
    <t>Colstrip 3&amp;4 - Misc Stm Pwr - Steam Gen</t>
  </si>
  <si>
    <t>Colstrip 1&amp;2 - Rents - Steam Gen Oper</t>
  </si>
  <si>
    <t>Colstrip 3&amp;4 - Rents - Steam Gen Oper</t>
  </si>
  <si>
    <t>Colstrip 1&amp;2 - Supv &amp; Eng'g - Steam Gen</t>
  </si>
  <si>
    <t>Colstrip 3&amp;4 - Supv &amp; Eng'g - Steam Gen</t>
  </si>
  <si>
    <t>Colstrip 1&amp;2 - Structures - Steam Gen M</t>
  </si>
  <si>
    <t>Colstrip 3&amp;4 - Structures - Steam Gen M</t>
  </si>
  <si>
    <t>Colstrip 1&amp;2 - Boiler Plant - Steam Gen</t>
  </si>
  <si>
    <t>Colstrip 3&amp;4 - Boiler Plant - Steam Gen</t>
  </si>
  <si>
    <t>Colstrip 1&amp;2 - Electric Plant - Steam G</t>
  </si>
  <si>
    <t>Colstrip 3&amp;4 - Electric Plant - Steam G</t>
  </si>
  <si>
    <t>Colstrip 1&amp;2 -Misc Steam Plt -Steam Gen</t>
  </si>
  <si>
    <t>Colstrip 3&amp;4 -Misc Steam Plt -Steam Gen</t>
  </si>
  <si>
    <t>Subtotal for the test year</t>
  </si>
  <si>
    <t>Adjustment to the rate year</t>
  </si>
  <si>
    <t>Deferred Taxes - AMA 9/30/2007</t>
  </si>
  <si>
    <t>ADMIN &amp; GENERAL EXPENSES</t>
  </si>
  <si>
    <t>TOTAL ADMIN &amp; GENERAL EXPENSES</t>
  </si>
  <si>
    <t>O&amp;M ON PRODUCTION PROPERTY</t>
  </si>
  <si>
    <t>PRODUCTION PROPERTY RATE BASE:</t>
  </si>
  <si>
    <t>O&amp;M ON REGULATORY ASSETS:</t>
  </si>
  <si>
    <t>HOPKINS RIDGE PREPAID TRANSMISSION</t>
  </si>
  <si>
    <t>TOTAL ADJUSTMENT TO O&amp;M ON REGULATORY ASSETS</t>
  </si>
  <si>
    <t>Exhibit A-4 Production Adjustment</t>
  </si>
  <si>
    <t>Exhibit A-5 Power Costs</t>
  </si>
  <si>
    <t>Hedging Line of Credit</t>
  </si>
  <si>
    <t>Totals</t>
  </si>
  <si>
    <t>Fixed Asset Recovery Other (on Row 4)</t>
  </si>
  <si>
    <t>HOPKINS RIDGE INFILL MITIGATION CREDIT</t>
  </si>
  <si>
    <t>2007 GRC</t>
  </si>
  <si>
    <t>INCREASE (DECREASE) OPERATING INCOME (LINE 7 - LINE 21)</t>
  </si>
  <si>
    <t>REDUCTION TO STATE UTILITY TAX SAVINGS FOR LINE 4</t>
  </si>
  <si>
    <t>REDACTED VERSION</t>
  </si>
  <si>
    <t>XXXXXX</t>
  </si>
  <si>
    <t>PAGE 13.02</t>
  </si>
  <si>
    <t>Exhibit A-2 Transmission Rate Base</t>
  </si>
  <si>
    <t>AMA Accum</t>
  </si>
  <si>
    <t>Annualized</t>
  </si>
  <si>
    <t>AMA 9/30/2007</t>
  </si>
  <si>
    <t>Deprec/Amort</t>
  </si>
  <si>
    <t>Net</t>
  </si>
  <si>
    <t>TRANS - COLSTRIP 1 &amp; 2</t>
  </si>
  <si>
    <t>E350</t>
  </si>
  <si>
    <t>100428</t>
  </si>
  <si>
    <t>Land and Land Rights</t>
  </si>
  <si>
    <t>E351</t>
  </si>
  <si>
    <t>100127</t>
  </si>
  <si>
    <t>Easements</t>
  </si>
  <si>
    <t>E353</t>
  </si>
  <si>
    <t>100136</t>
  </si>
  <si>
    <t>Station Equipment</t>
  </si>
  <si>
    <t>E354</t>
  </si>
  <si>
    <t>100145</t>
  </si>
  <si>
    <t>Towers &amp; Fixtures</t>
  </si>
  <si>
    <t>E355</t>
  </si>
  <si>
    <t>100149</t>
  </si>
  <si>
    <t>Poles &amp; Fixtures</t>
  </si>
  <si>
    <t>E356</t>
  </si>
  <si>
    <t>100157</t>
  </si>
  <si>
    <t>OH Conductors &amp; Devices</t>
  </si>
  <si>
    <t>E359</t>
  </si>
  <si>
    <t>100170</t>
  </si>
  <si>
    <t>Roads &amp; Trails</t>
  </si>
  <si>
    <t>TOTAL COLSTRIP 1&amp;2 TRANSMISSION</t>
  </si>
  <si>
    <t>TRANS - COLSTRIP 3 &amp; 4</t>
  </si>
  <si>
    <t>100128</t>
  </si>
  <si>
    <t>E352</t>
  </si>
  <si>
    <t>100132</t>
  </si>
  <si>
    <t>100137</t>
  </si>
  <si>
    <t>100146</t>
  </si>
  <si>
    <t>100150</t>
  </si>
  <si>
    <t>100158</t>
  </si>
  <si>
    <t>100171</t>
  </si>
  <si>
    <t>TOTAL COLSTRIP 3&amp;4 TRANSMISSION</t>
  </si>
  <si>
    <t>TRANS - 3RD NW-SW INTERTIE</t>
  </si>
  <si>
    <t>100430</t>
  </si>
  <si>
    <t>100134</t>
  </si>
  <si>
    <t>100143</t>
  </si>
  <si>
    <t>100147</t>
  </si>
  <si>
    <t>100649</t>
  </si>
  <si>
    <t>100164</t>
  </si>
  <si>
    <t>100437</t>
  </si>
  <si>
    <t>100174</t>
  </si>
  <si>
    <t>TOTAL 3RD NW-SW INTERTIE</t>
  </si>
  <si>
    <t>TRANS - NORTHERN INTERTIE</t>
  </si>
  <si>
    <t>100881</t>
  </si>
  <si>
    <t>100879</t>
  </si>
  <si>
    <t>Towers &amp; Fixtures-Whatcom</t>
  </si>
  <si>
    <t>100878</t>
  </si>
  <si>
    <t>Poles &amp; Fixtures-Whatcom</t>
  </si>
  <si>
    <t>100877</t>
  </si>
  <si>
    <t>OH Conductors &amp; Devices-Whatcom</t>
  </si>
  <si>
    <t>100647</t>
  </si>
  <si>
    <t>Poles &amp; Fixtures-Skagit</t>
  </si>
  <si>
    <t>100648</t>
  </si>
  <si>
    <t>OH Conductors &amp; Devices-Skagit</t>
  </si>
  <si>
    <t>TOTAL NORTHERN INTERTIE</t>
  </si>
  <si>
    <t>Total Transmission</t>
  </si>
  <si>
    <t>Accumulated Depreciation (AMA)</t>
  </si>
  <si>
    <t>Deferred Taxes (AMA)</t>
  </si>
  <si>
    <t xml:space="preserve">Transmission portion of: </t>
  </si>
  <si>
    <t>Colstrip Common FERC Adj, net of accum amort</t>
  </si>
  <si>
    <t>Colstrip Def Depr FERC Adj, net of accum amort</t>
  </si>
  <si>
    <t>Total Transmission Rate Base</t>
  </si>
  <si>
    <t>JH_</t>
  </si>
</sst>
</file>

<file path=xl/styles.xml><?xml version="1.0" encoding="utf-8"?>
<styleSheet xmlns="http://schemas.openxmlformats.org/spreadsheetml/2006/main">
  <numFmts count="7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0.0000%"/>
    <numFmt numFmtId="166" formatCode="0.0%"/>
    <numFmt numFmtId="167" formatCode="0.000%"/>
    <numFmt numFmtId="168" formatCode="0.00000"/>
    <numFmt numFmtId="169" formatCode="0.0000000"/>
    <numFmt numFmtId="170" formatCode="#,##0.0000000;\(#,##0.0000000\)"/>
    <numFmt numFmtId="171" formatCode="#,##0;\(#,##0\)"/>
    <numFmt numFmtId="172" formatCode="yyyy"/>
    <numFmt numFmtId="173" formatCode="0.0000000%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_);[Red]_(* \(#,##0\);_(* &quot;-&quot;_);_(@_)"/>
    <numFmt numFmtId="177" formatCode="_(&quot;$&quot;* #,##0_);[Red]_(&quot;$&quot;* \(#,##0\);_(&quot;$&quot;* &quot;-&quot;_);_(@_)"/>
    <numFmt numFmtId="178" formatCode="_(&quot;$&quot;* #,##0.00_);_(&quot;$&quot;* \(#,##0.00\);_(&quot;$&quot;* &quot;-&quot;_);_(@_)"/>
    <numFmt numFmtId="179" formatCode="_(* #,##0.0000_);_(* \(#,##0.0000\);_(* &quot;-&quot;_);_(@_)"/>
    <numFmt numFmtId="180" formatCode="_(* #,##0.000000_);_(* \(#,##0.000000\);_(* &quot;-&quot;_);_(@_)"/>
    <numFmt numFmtId="181" formatCode="#,##0.00000_);[Red]\(#,##0.00000\)"/>
    <numFmt numFmtId="182" formatCode="_(* #,##0.000_);_(* \(#,##0.000\);_(* &quot;-&quot;??_);_(@_)"/>
    <numFmt numFmtId="183" formatCode="_(* #,##0.00000_);_(* \(#,##0.00000\);_(* &quot;-&quot;??_);_(@_)"/>
    <numFmt numFmtId="184" formatCode="_(* #,##0.0000000_);_(* \(#,##0.0000000\);_(* &quot;-&quot;??_);_(@_)"/>
    <numFmt numFmtId="185" formatCode="_(&quot;$&quot;* #,##0.000_);_(&quot;$&quot;* \(#,##0.000\);_(&quot;$&quot;* &quot;-&quot;??_);_(@_)"/>
    <numFmt numFmtId="186" formatCode="_(&quot;$&quot;* #,##0.000_);_(&quot;$&quot;* \(#,##0.000\);_(&quot;$&quot;* &quot;-&quot;???_);_(@_)"/>
    <numFmt numFmtId="187" formatCode="_(&quot;$&quot;* #,##0.000000_);_(&quot;$&quot;* \(#,##0.000000\);_(&quot;$&quot;* &quot;-&quot;??????_);_(@_)"/>
    <numFmt numFmtId="188" formatCode="0.000000"/>
    <numFmt numFmtId="189" formatCode="mm/dd/yy;@"/>
    <numFmt numFmtId="190" formatCode="_(* #,##0.0_);_(* \(#,##0.0\);_(* &quot;-&quot;_);_(@_)"/>
    <numFmt numFmtId="191" formatCode="_(* ###0_);_(* \(###0\);_(* &quot;-&quot;_);_(@_)"/>
    <numFmt numFmtId="192" formatCode="0;[Red]0"/>
    <numFmt numFmtId="193" formatCode="0_);\(0\)"/>
    <numFmt numFmtId="194" formatCode="0.00000%"/>
    <numFmt numFmtId="195" formatCode="&quot;PAGE&quot;\ 0.00"/>
    <numFmt numFmtId="196" formatCode="_(&quot;$&quot;* #,##0.0_);_(&quot;$&quot;* \(#,##0.0\);_(&quot;$&quot;* &quot;-&quot;??_);_(@_)"/>
    <numFmt numFmtId="197" formatCode="d\.mmm\.yy"/>
    <numFmt numFmtId="198" formatCode="#,##0.000"/>
    <numFmt numFmtId="199" formatCode="#,##0.0000000"/>
    <numFmt numFmtId="200" formatCode="_(* #,##0.000000_);_(* \(#,##0.000000\);_(* &quot;-&quot;??_);_(@_)"/>
    <numFmt numFmtId="201" formatCode="_(&quot;$&quot;* #,##0.000000_);_(&quot;$&quot;* \(#,##0.000000\);_(&quot;$&quot;* &quot;-&quot;??_);_(@_)"/>
    <numFmt numFmtId="202" formatCode="_(* #,##0.0000_);_(* \(#,##0.0000\);_(* &quot;-&quot;??_);_(@_)"/>
    <numFmt numFmtId="203" formatCode="_(&quot;$&quot;* #,##0.00000_);_(&quot;$&quot;* \(#,##0.00000\);_(&quot;$&quot;* &quot;-&quot;??????_);_(@_)"/>
    <numFmt numFmtId="204" formatCode="_(&quot;$&quot;* #,##0.000000_);_(&quot;$&quot;* \(#,##0.000000\);_(&quot;$&quot;* &quot;-&quot;_);_(@_)"/>
    <numFmt numFmtId="205" formatCode="#,##0.000000"/>
    <numFmt numFmtId="206" formatCode="_(&quot;$&quot;* #,##0.00000_);_(&quot;$&quot;* \(#,##0.00000\);_(&quot;$&quot;* &quot;-&quot;_);_(@_)"/>
    <numFmt numFmtId="207" formatCode="_(&quot;$&quot;* #,##0.0000000_);_(&quot;$&quot;* \(#,##0.0000000\);_(&quot;$&quot;* &quot;-&quot;_);_(@_)"/>
    <numFmt numFmtId="208" formatCode="_(&quot;$&quot;* #,##0.000000000_);_(&quot;$&quot;* \(#,##0.000000000\);_(&quot;$&quot;* &quot;-&quot;??????_);_(@_)"/>
    <numFmt numFmtId="209" formatCode="0.000000_);\(0.000000\)"/>
    <numFmt numFmtId="210" formatCode="m/yy"/>
    <numFmt numFmtId="211" formatCode="mmm\ yyyy"/>
    <numFmt numFmtId="212" formatCode="mmmm\-yy"/>
    <numFmt numFmtId="213" formatCode="#,##0.0000"/>
    <numFmt numFmtId="214" formatCode="_(&quot;$&quot;* #,##0.0000000000_);_(&quot;$&quot;* \(#,##0.0000000000\);_(&quot;$&quot;* &quot;-&quot;??????_);_(@_)"/>
    <numFmt numFmtId="215" formatCode="_(* #,##0.00000000_);_(* \(#,##0.00000000\);_(* &quot;-&quot;??_);_(@_)"/>
    <numFmt numFmtId="216" formatCode="#,##0.0"/>
    <numFmt numFmtId="217" formatCode="_(* #,##0.00000_);_(* \(#,##0.00000\);_(* &quot;-&quot;?????_);_(@_)"/>
    <numFmt numFmtId="218" formatCode="#,##0.00000"/>
    <numFmt numFmtId="219" formatCode="&quot;$&quot;#,##0.0000_);[Red]\(&quot;$&quot;#,##0.0000\)"/>
    <numFmt numFmtId="220" formatCode="_(&quot;$&quot;* #,##0.00000000000_);_(&quot;$&quot;* \(#,##0.00000000000\);_(&quot;$&quot;* &quot;-&quot;??????_);_(@_)"/>
    <numFmt numFmtId="221" formatCode="_(* #,##0.0_);_(* \(#,##0.0\);_(* &quot;-&quot;??_);_(@_)"/>
    <numFmt numFmtId="222" formatCode="#."/>
    <numFmt numFmtId="223" formatCode="mmmm\ d\,\ yyyy"/>
    <numFmt numFmtId="224" formatCode="_(&quot;$&quot;* #,##0.0000_);_(&quot;$&quot;* \(#,##0.0000\);_(&quot;$&quot;* &quot;-&quot;????_);_(@_)"/>
    <numFmt numFmtId="225" formatCode="&quot;$&quot;#,##0.00"/>
  </numFmts>
  <fonts count="56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sz val="10"/>
      <color indexed="8"/>
      <name val="MS Sans Serif"/>
      <family val="0"/>
    </font>
    <font>
      <b/>
      <i/>
      <sz val="10"/>
      <name val="Times New Roman"/>
      <family val="1"/>
    </font>
    <font>
      <b/>
      <sz val="14"/>
      <name val="Arial"/>
      <family val="2"/>
    </font>
    <font>
      <b/>
      <u val="single"/>
      <sz val="10"/>
      <name val="Arial"/>
      <family val="2"/>
    </font>
    <font>
      <sz val="10"/>
      <color indexed="12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0"/>
    </font>
    <font>
      <sz val="10"/>
      <color indexed="10"/>
      <name val="Arial"/>
      <family val="2"/>
    </font>
    <font>
      <sz val="12"/>
      <color indexed="24"/>
      <name val="Arial"/>
      <family val="0"/>
    </font>
    <font>
      <u val="single"/>
      <sz val="9"/>
      <name val="Arial"/>
      <family val="2"/>
    </font>
    <font>
      <sz val="10"/>
      <name val="Helv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8"/>
      <name val="Helv"/>
      <family val="0"/>
    </font>
    <font>
      <b/>
      <sz val="18"/>
      <name val="Helv"/>
      <family val="0"/>
    </font>
    <font>
      <b/>
      <sz val="8"/>
      <color indexed="8"/>
      <name val="Arial"/>
      <family val="2"/>
    </font>
    <font>
      <sz val="10"/>
      <name val="MS Serif"/>
      <family val="0"/>
    </font>
    <font>
      <sz val="10"/>
      <name val="Courier"/>
      <family val="0"/>
    </font>
    <font>
      <b/>
      <sz val="12"/>
      <name val="Arial"/>
      <family val="0"/>
    </font>
    <font>
      <sz val="7"/>
      <name val="Small Fonts"/>
      <family val="0"/>
    </font>
    <font>
      <sz val="10"/>
      <name val="MS Sans Serif"/>
      <family val="0"/>
    </font>
    <font>
      <b/>
      <sz val="10"/>
      <name val="MS Sans Serif"/>
      <family val="0"/>
    </font>
    <font>
      <b/>
      <sz val="8"/>
      <color indexed="8"/>
      <name val="Helv"/>
      <family val="0"/>
    </font>
    <font>
      <b/>
      <sz val="14"/>
      <color indexed="56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u val="single"/>
      <sz val="6"/>
      <name val="Arial"/>
      <family val="2"/>
    </font>
    <font>
      <sz val="10"/>
      <name val="Tahoma"/>
      <family val="2"/>
    </font>
    <font>
      <b/>
      <i/>
      <sz val="10"/>
      <color indexed="8"/>
      <name val="Times New Roman"/>
      <family val="1"/>
    </font>
    <font>
      <b/>
      <i/>
      <sz val="8"/>
      <name val="Arial"/>
      <family val="2"/>
    </font>
    <font>
      <sz val="12"/>
      <name val="TIMES"/>
      <family val="0"/>
    </font>
    <font>
      <sz val="8"/>
      <color indexed="16"/>
      <name val="Courier"/>
      <family val="0"/>
    </font>
    <font>
      <b/>
      <sz val="12"/>
      <color indexed="20"/>
      <name val="Arial"/>
      <family val="0"/>
    </font>
    <font>
      <sz val="12"/>
      <color indexed="10"/>
      <name val="Arial"/>
      <family val="0"/>
    </font>
    <font>
      <sz val="12"/>
      <color indexed="10"/>
      <name val="TIMES"/>
      <family val="0"/>
    </font>
    <font>
      <b/>
      <sz val="12"/>
      <color indexed="56"/>
      <name val="Arial"/>
      <family val="2"/>
    </font>
    <font>
      <sz val="6"/>
      <name val="Arial"/>
      <family val="2"/>
    </font>
    <font>
      <b/>
      <sz val="8"/>
      <name val="Helv"/>
      <family val="2"/>
    </font>
  </fonts>
  <fills count="12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</borders>
  <cellStyleXfs count="125">
    <xf numFmtId="188" fontId="8" fillId="0" borderId="0">
      <alignment horizontal="left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8" fontId="8" fillId="0" borderId="0">
      <alignment horizontal="left" wrapText="1"/>
      <protection/>
    </xf>
    <xf numFmtId="183" fontId="8" fillId="0" borderId="0">
      <alignment horizontal="left" wrapText="1"/>
      <protection/>
    </xf>
    <xf numFmtId="169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8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8" fontId="8" fillId="0" borderId="0">
      <alignment horizontal="left" wrapText="1"/>
      <protection/>
    </xf>
    <xf numFmtId="188" fontId="8" fillId="0" borderId="0">
      <alignment horizontal="left" wrapText="1"/>
      <protection/>
    </xf>
    <xf numFmtId="183" fontId="8" fillId="0" borderId="0">
      <alignment horizontal="left" wrapText="1"/>
      <protection/>
    </xf>
    <xf numFmtId="188" fontId="8" fillId="0" borderId="0">
      <alignment horizontal="left" wrapText="1"/>
      <protection/>
    </xf>
    <xf numFmtId="183" fontId="8" fillId="0" borderId="0">
      <alignment horizontal="left" wrapText="1"/>
      <protection/>
    </xf>
    <xf numFmtId="188" fontId="8" fillId="0" borderId="0">
      <alignment horizontal="left" wrapText="1"/>
      <protection/>
    </xf>
    <xf numFmtId="188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83" fontId="8" fillId="0" borderId="0">
      <alignment horizontal="left" wrapText="1"/>
      <protection/>
    </xf>
    <xf numFmtId="197" fontId="17" fillId="0" borderId="0" applyFill="0" applyBorder="0" applyAlignment="0">
      <protection/>
    </xf>
    <xf numFmtId="41" fontId="8" fillId="2" borderId="0">
      <alignment/>
      <protection/>
    </xf>
    <xf numFmtId="41" fontId="8" fillId="3" borderId="0">
      <alignment/>
      <protection/>
    </xf>
    <xf numFmtId="4" fontId="4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3" fontId="26" fillId="0" borderId="0" applyFont="0" applyFill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222" fontId="49" fillId="0" borderId="0">
      <alignment/>
      <protection locked="0"/>
    </xf>
    <xf numFmtId="0" fontId="48" fillId="0" borderId="0">
      <alignment/>
      <protection/>
    </xf>
    <xf numFmtId="0" fontId="34" fillId="0" borderId="0" applyNumberFormat="0" applyAlignment="0">
      <protection/>
    </xf>
    <xf numFmtId="0" fontId="35" fillId="0" borderId="0" applyNumberFormat="0" applyAlignment="0">
      <protection/>
    </xf>
    <xf numFmtId="0" fontId="28" fillId="0" borderId="0">
      <alignment/>
      <protection/>
    </xf>
    <xf numFmtId="0" fontId="48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8" fontId="4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0" fontId="26" fillId="0" borderId="0" applyFont="0" applyFill="0" applyBorder="0" applyAlignment="0" applyProtection="0"/>
    <xf numFmtId="188" fontId="8" fillId="0" borderId="0">
      <alignment/>
      <protection/>
    </xf>
    <xf numFmtId="2" fontId="26" fillId="0" borderId="0" applyFont="0" applyFill="0" applyBorder="0" applyAlignment="0" applyProtection="0"/>
    <xf numFmtId="0" fontId="28" fillId="0" borderId="0">
      <alignment/>
      <protection/>
    </xf>
    <xf numFmtId="0" fontId="15" fillId="0" borderId="0" applyNumberFormat="0" applyFill="0" applyBorder="0" applyAlignment="0" applyProtection="0"/>
    <xf numFmtId="38" fontId="11" fillId="3" borderId="0" applyNumberFormat="0" applyBorder="0" applyAlignment="0" applyProtection="0"/>
    <xf numFmtId="0" fontId="36" fillId="0" borderId="1" applyNumberFormat="0" applyAlignment="0" applyProtection="0"/>
    <xf numFmtId="0" fontId="36" fillId="0" borderId="2">
      <alignment horizontal="left"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38" fontId="24" fillId="0" borderId="0">
      <alignment/>
      <protection/>
    </xf>
    <xf numFmtId="40" fontId="24" fillId="0" borderId="0">
      <alignment/>
      <protection/>
    </xf>
    <xf numFmtId="0" fontId="16" fillId="0" borderId="0" applyNumberFormat="0" applyFill="0" applyBorder="0" applyAlignment="0" applyProtection="0"/>
    <xf numFmtId="10" fontId="11" fillId="2" borderId="3" applyNumberFormat="0" applyBorder="0" applyAlignment="0" applyProtection="0"/>
    <xf numFmtId="41" fontId="21" fillId="4" borderId="4">
      <alignment horizontal="left"/>
      <protection locked="0"/>
    </xf>
    <xf numFmtId="10" fontId="21" fillId="4" borderId="4">
      <alignment horizontal="right"/>
      <protection locked="0"/>
    </xf>
    <xf numFmtId="0" fontId="11" fillId="3" borderId="0">
      <alignment/>
      <protection/>
    </xf>
    <xf numFmtId="3" fontId="50" fillId="0" borderId="0" applyFill="0" applyBorder="0" applyAlignment="0" applyProtection="0"/>
    <xf numFmtId="44" fontId="13" fillId="0" borderId="5" applyNumberFormat="0" applyFont="0" applyAlignment="0">
      <protection/>
    </xf>
    <xf numFmtId="44" fontId="13" fillId="0" borderId="6" applyNumberFormat="0" applyFont="0" applyAlignment="0">
      <protection/>
    </xf>
    <xf numFmtId="37" fontId="37" fillId="0" borderId="0">
      <alignment/>
      <protection/>
    </xf>
    <xf numFmtId="187" fontId="0" fillId="0" borderId="0">
      <alignment/>
      <protection/>
    </xf>
    <xf numFmtId="0" fontId="8" fillId="0" borderId="0">
      <alignment/>
      <protection/>
    </xf>
    <xf numFmtId="188" fontId="8" fillId="0" borderId="0">
      <alignment horizontal="left" wrapText="1"/>
      <protection/>
    </xf>
    <xf numFmtId="0" fontId="8" fillId="0" borderId="0">
      <alignment/>
      <protection/>
    </xf>
    <xf numFmtId="0" fontId="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48" fillId="0" borderId="0">
      <alignment/>
      <protection/>
    </xf>
    <xf numFmtId="9" fontId="4" fillId="0" borderId="0" applyFont="0" applyFill="0" applyBorder="0" applyAlignment="0" applyProtection="0"/>
    <xf numFmtId="10" fontId="8" fillId="0" borderId="0" applyFont="0" applyFill="0" applyBorder="0" applyAlignment="0" applyProtection="0"/>
    <xf numFmtId="41" fontId="8" fillId="5" borderId="4">
      <alignment/>
      <protection/>
    </xf>
    <xf numFmtId="0" fontId="38" fillId="0" borderId="0" applyNumberFormat="0" applyFont="0" applyFill="0" applyBorder="0" applyAlignment="0" applyProtection="0"/>
    <xf numFmtId="15" fontId="38" fillId="0" borderId="0" applyFont="0" applyFill="0" applyBorder="0" applyAlignment="0" applyProtection="0"/>
    <xf numFmtId="4" fontId="38" fillId="0" borderId="0" applyFont="0" applyFill="0" applyBorder="0" applyAlignment="0" applyProtection="0"/>
    <xf numFmtId="0" fontId="39" fillId="0" borderId="7">
      <alignment horizontal="center"/>
      <protection/>
    </xf>
    <xf numFmtId="3" fontId="38" fillId="0" borderId="0" applyFont="0" applyFill="0" applyBorder="0" applyAlignment="0" applyProtection="0"/>
    <xf numFmtId="0" fontId="38" fillId="6" borderId="0" applyNumberFormat="0" applyFont="0" applyBorder="0" applyAlignment="0" applyProtection="0"/>
    <xf numFmtId="0" fontId="48" fillId="0" borderId="0">
      <alignment/>
      <protection/>
    </xf>
    <xf numFmtId="3" fontId="51" fillId="0" borderId="0" applyFill="0" applyBorder="0" applyAlignment="0" applyProtection="0"/>
    <xf numFmtId="0" fontId="52" fillId="0" borderId="0">
      <alignment/>
      <protection/>
    </xf>
    <xf numFmtId="42" fontId="8" fillId="2" borderId="0">
      <alignment/>
      <protection/>
    </xf>
    <xf numFmtId="42" fontId="8" fillId="2" borderId="8">
      <alignment vertical="center"/>
      <protection/>
    </xf>
    <xf numFmtId="0" fontId="13" fillId="2" borderId="9" applyNumberFormat="0">
      <alignment horizontal="center" vertical="center" wrapText="1"/>
      <protection/>
    </xf>
    <xf numFmtId="10" fontId="8" fillId="2" borderId="0">
      <alignment/>
      <protection/>
    </xf>
    <xf numFmtId="224" fontId="8" fillId="2" borderId="0">
      <alignment/>
      <protection/>
    </xf>
    <xf numFmtId="42" fontId="8" fillId="2" borderId="10">
      <alignment horizontal="left"/>
      <protection/>
    </xf>
    <xf numFmtId="224" fontId="12" fillId="2" borderId="10">
      <alignment horizontal="left"/>
      <protection/>
    </xf>
    <xf numFmtId="14" fontId="0" fillId="0" borderId="0" applyNumberFormat="0" applyFill="0" applyBorder="0" applyAlignment="0" applyProtection="0"/>
    <xf numFmtId="190" fontId="8" fillId="0" borderId="0" applyFont="0" applyFill="0" applyAlignment="0">
      <protection/>
    </xf>
    <xf numFmtId="39" fontId="8" fillId="7" borderId="0">
      <alignment/>
      <protection/>
    </xf>
    <xf numFmtId="38" fontId="11" fillId="0" borderId="11">
      <alignment/>
      <protection/>
    </xf>
    <xf numFmtId="38" fontId="24" fillId="0" borderId="10">
      <alignment/>
      <protection/>
    </xf>
    <xf numFmtId="39" fontId="0" fillId="8" borderId="0">
      <alignment/>
      <protection/>
    </xf>
    <xf numFmtId="40" fontId="40" fillId="0" borderId="0" applyBorder="0">
      <alignment horizontal="right"/>
      <protection/>
    </xf>
    <xf numFmtId="41" fontId="14" fillId="2" borderId="0">
      <alignment horizontal="left"/>
      <protection/>
    </xf>
    <xf numFmtId="225" fontId="53" fillId="2" borderId="0">
      <alignment horizontal="left" vertical="center"/>
      <protection/>
    </xf>
    <xf numFmtId="0" fontId="13" fillId="2" borderId="0">
      <alignment horizontal="left" wrapText="1"/>
      <protection/>
    </xf>
    <xf numFmtId="0" fontId="41" fillId="0" borderId="0">
      <alignment horizontal="left" vertical="center"/>
      <protection/>
    </xf>
    <xf numFmtId="0" fontId="26" fillId="0" borderId="12" applyNumberFormat="0" applyFont="0" applyFill="0" applyAlignment="0" applyProtection="0"/>
    <xf numFmtId="0" fontId="48" fillId="0" borderId="13">
      <alignment/>
      <protection/>
    </xf>
  </cellStyleXfs>
  <cellXfs count="530">
    <xf numFmtId="0" fontId="0" fillId="0" borderId="0" xfId="0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41" fontId="5" fillId="0" borderId="9" xfId="0" applyNumberFormat="1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6" fillId="0" borderId="9" xfId="0" applyFont="1" applyFill="1" applyBorder="1" applyAlignment="1">
      <alignment horizontal="center"/>
    </xf>
    <xf numFmtId="0" fontId="5" fillId="0" borderId="0" xfId="0" applyFont="1" applyFill="1" applyAlignment="1" applyProtection="1">
      <alignment horizontal="left"/>
      <protection locked="0"/>
    </xf>
    <xf numFmtId="0" fontId="5" fillId="0" borderId="0" xfId="0" applyFont="1" applyFill="1" applyAlignment="1">
      <alignment horizontal="fill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 applyProtection="1">
      <alignment horizontal="centerContinuous"/>
      <protection locked="0"/>
    </xf>
    <xf numFmtId="0" fontId="6" fillId="0" borderId="14" xfId="0" applyFont="1" applyFill="1" applyBorder="1" applyAlignment="1">
      <alignment horizontal="right"/>
    </xf>
    <xf numFmtId="15" fontId="6" fillId="0" borderId="0" xfId="0" applyNumberFormat="1" applyFont="1" applyFill="1" applyAlignment="1">
      <alignment horizontal="centerContinuous"/>
    </xf>
    <xf numFmtId="18" fontId="6" fillId="0" borderId="0" xfId="0" applyNumberFormat="1" applyFont="1" applyFill="1" applyAlignment="1">
      <alignment horizontal="centerContinuous"/>
    </xf>
    <xf numFmtId="0" fontId="6" fillId="0" borderId="9" xfId="0" applyFont="1" applyFill="1" applyBorder="1" applyAlignment="1" applyProtection="1">
      <alignment horizontal="center"/>
      <protection locked="0"/>
    </xf>
    <xf numFmtId="0" fontId="6" fillId="0" borderId="0" xfId="0" applyFont="1" applyFill="1" applyAlignment="1" applyProtection="1">
      <alignment horizontal="center"/>
      <protection locked="0"/>
    </xf>
    <xf numFmtId="0" fontId="6" fillId="0" borderId="0" xfId="0" applyFont="1" applyFill="1" applyBorder="1" applyAlignment="1" quotePrefix="1">
      <alignment horizontal="right"/>
    </xf>
    <xf numFmtId="0" fontId="5" fillId="0" borderId="0" xfId="0" applyFont="1" applyFill="1" applyAlignment="1">
      <alignment horizontal="centerContinuous"/>
    </xf>
    <xf numFmtId="37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Alignment="1" applyProtection="1">
      <alignment/>
      <protection locked="0"/>
    </xf>
    <xf numFmtId="42" fontId="5" fillId="0" borderId="0" xfId="0" applyNumberFormat="1" applyFont="1" applyFill="1" applyAlignment="1" applyProtection="1">
      <alignment/>
      <protection locked="0"/>
    </xf>
    <xf numFmtId="0" fontId="5" fillId="0" borderId="0" xfId="0" applyFont="1" applyFill="1" applyAlignment="1">
      <alignment/>
    </xf>
    <xf numFmtId="9" fontId="6" fillId="0" borderId="9" xfId="0" applyNumberFormat="1" applyFont="1" applyFill="1" applyBorder="1" applyAlignment="1">
      <alignment horizontal="center"/>
    </xf>
    <xf numFmtId="0" fontId="6" fillId="0" borderId="9" xfId="0" applyFont="1" applyFill="1" applyBorder="1" applyAlignment="1">
      <alignment/>
    </xf>
    <xf numFmtId="0" fontId="5" fillId="0" borderId="0" xfId="0" applyFont="1" applyFill="1" applyAlignment="1">
      <alignment horizontal="left" indent="1"/>
    </xf>
    <xf numFmtId="41" fontId="5" fillId="0" borderId="0" xfId="0" applyNumberFormat="1" applyFont="1" applyFill="1" applyBorder="1" applyAlignment="1">
      <alignment horizontal="center"/>
    </xf>
    <xf numFmtId="0" fontId="6" fillId="0" borderId="0" xfId="0" applyFont="1" applyFill="1" applyAlignment="1" applyProtection="1">
      <alignment horizontal="left"/>
      <protection locked="0"/>
    </xf>
    <xf numFmtId="0" fontId="6" fillId="0" borderId="0" xfId="0" applyFont="1" applyFill="1" applyAlignment="1">
      <alignment horizontal="left"/>
    </xf>
    <xf numFmtId="0" fontId="5" fillId="0" borderId="0" xfId="0" applyFont="1" applyFill="1" applyAlignment="1" applyProtection="1">
      <alignment horizontal="fill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 applyProtection="1">
      <alignment/>
      <protection locked="0"/>
    </xf>
    <xf numFmtId="0" fontId="8" fillId="0" borderId="0" xfId="89" applyFill="1" applyAlignment="1">
      <alignment horizontal="center"/>
      <protection/>
    </xf>
    <xf numFmtId="0" fontId="10" fillId="0" borderId="0" xfId="0" applyFont="1" applyFill="1" applyAlignment="1">
      <alignment/>
    </xf>
    <xf numFmtId="171" fontId="5" fillId="0" borderId="0" xfId="0" applyNumberFormat="1" applyFont="1" applyFill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15" fontId="6" fillId="0" borderId="0" xfId="0" applyNumberFormat="1" applyFont="1" applyFill="1" applyAlignment="1">
      <alignment/>
    </xf>
    <xf numFmtId="0" fontId="6" fillId="0" borderId="0" xfId="0" applyFont="1" applyFill="1" applyAlignment="1" applyProtection="1">
      <alignment/>
      <protection locked="0"/>
    </xf>
    <xf numFmtId="42" fontId="6" fillId="0" borderId="0" xfId="0" applyNumberFormat="1" applyFont="1" applyFill="1" applyAlignment="1">
      <alignment/>
    </xf>
    <xf numFmtId="167" fontId="5" fillId="0" borderId="0" xfId="0" applyNumberFormat="1" applyFont="1" applyFill="1" applyAlignment="1">
      <alignment/>
    </xf>
    <xf numFmtId="41" fontId="5" fillId="0" borderId="0" xfId="0" applyNumberFormat="1" applyFont="1" applyFill="1" applyAlignment="1">
      <alignment/>
    </xf>
    <xf numFmtId="42" fontId="5" fillId="0" borderId="0" xfId="0" applyNumberFormat="1" applyFont="1" applyFill="1" applyAlignment="1">
      <alignment/>
    </xf>
    <xf numFmtId="42" fontId="5" fillId="0" borderId="0" xfId="0" applyNumberFormat="1" applyFont="1" applyFill="1" applyBorder="1" applyAlignment="1">
      <alignment/>
    </xf>
    <xf numFmtId="42" fontId="9" fillId="0" borderId="0" xfId="57" applyNumberFormat="1" applyFont="1" applyFill="1" applyAlignment="1" applyProtection="1">
      <alignment/>
      <protection locked="0"/>
    </xf>
    <xf numFmtId="41" fontId="5" fillId="0" borderId="10" xfId="0" applyNumberFormat="1" applyFont="1" applyFill="1" applyBorder="1" applyAlignment="1" applyProtection="1">
      <alignment/>
      <protection locked="0"/>
    </xf>
    <xf numFmtId="42" fontId="5" fillId="0" borderId="10" xfId="57" applyNumberFormat="1" applyFont="1" applyFill="1" applyBorder="1" applyAlignment="1" applyProtection="1">
      <alignment/>
      <protection locked="0"/>
    </xf>
    <xf numFmtId="41" fontId="5" fillId="0" borderId="0" xfId="0" applyNumberFormat="1" applyFont="1" applyFill="1" applyBorder="1" applyAlignment="1">
      <alignment/>
    </xf>
    <xf numFmtId="41" fontId="5" fillId="0" borderId="10" xfId="0" applyNumberFormat="1" applyFont="1" applyFill="1" applyBorder="1" applyAlignment="1">
      <alignment/>
    </xf>
    <xf numFmtId="9" fontId="5" fillId="0" borderId="0" xfId="0" applyNumberFormat="1" applyFont="1" applyFill="1" applyAlignment="1">
      <alignment/>
    </xf>
    <xf numFmtId="10" fontId="5" fillId="0" borderId="0" xfId="0" applyNumberFormat="1" applyFont="1" applyFill="1" applyAlignment="1">
      <alignment/>
    </xf>
    <xf numFmtId="0" fontId="5" fillId="0" borderId="10" xfId="0" applyFont="1" applyFill="1" applyBorder="1" applyAlignment="1">
      <alignment/>
    </xf>
    <xf numFmtId="4" fontId="5" fillId="0" borderId="0" xfId="38" applyFont="1" applyFill="1" applyAlignment="1">
      <alignment/>
    </xf>
    <xf numFmtId="175" fontId="5" fillId="0" borderId="0" xfId="0" applyNumberFormat="1" applyFont="1" applyFill="1" applyAlignment="1">
      <alignment/>
    </xf>
    <xf numFmtId="0" fontId="8" fillId="0" borderId="0" xfId="89" applyFill="1">
      <alignment/>
      <protection/>
    </xf>
    <xf numFmtId="179" fontId="5" fillId="0" borderId="10" xfId="0" applyNumberFormat="1" applyFont="1" applyFill="1" applyBorder="1" applyAlignment="1">
      <alignment/>
    </xf>
    <xf numFmtId="174" fontId="8" fillId="0" borderId="0" xfId="44" applyNumberFormat="1" applyFill="1" applyBorder="1" applyAlignment="1">
      <alignment/>
    </xf>
    <xf numFmtId="0" fontId="0" fillId="0" borderId="0" xfId="0" applyFill="1" applyAlignment="1">
      <alignment/>
    </xf>
    <xf numFmtId="0" fontId="19" fillId="0" borderId="0" xfId="89" applyFont="1" applyFill="1" applyAlignment="1">
      <alignment horizontal="left"/>
      <protection/>
    </xf>
    <xf numFmtId="0" fontId="8" fillId="0" borderId="0" xfId="89" applyFill="1" applyAlignment="1">
      <alignment horizontal="right"/>
      <protection/>
    </xf>
    <xf numFmtId="174" fontId="8" fillId="0" borderId="0" xfId="44" applyNumberFormat="1" applyFill="1" applyAlignment="1">
      <alignment/>
    </xf>
    <xf numFmtId="0" fontId="8" fillId="0" borderId="0" xfId="89" applyFill="1" applyAlignment="1" quotePrefix="1">
      <alignment horizontal="left"/>
      <protection/>
    </xf>
    <xf numFmtId="0" fontId="13" fillId="0" borderId="9" xfId="89" applyFont="1" applyFill="1" applyBorder="1" applyAlignment="1">
      <alignment horizontal="center"/>
      <protection/>
    </xf>
    <xf numFmtId="174" fontId="13" fillId="0" borderId="0" xfId="44" applyNumberFormat="1" applyFont="1" applyFill="1" applyAlignment="1">
      <alignment horizontal="center"/>
    </xf>
    <xf numFmtId="0" fontId="8" fillId="0" borderId="0" xfId="89" applyFill="1" applyAlignment="1">
      <alignment horizontal="left"/>
      <protection/>
    </xf>
    <xf numFmtId="41" fontId="8" fillId="0" borderId="0" xfId="89" applyNumberFormat="1" applyFill="1">
      <alignment/>
      <protection/>
    </xf>
    <xf numFmtId="174" fontId="8" fillId="0" borderId="0" xfId="44" applyNumberFormat="1" applyFill="1" applyAlignment="1">
      <alignment horizontal="right"/>
    </xf>
    <xf numFmtId="0" fontId="8" fillId="0" borderId="0" xfId="89" applyFont="1" applyFill="1">
      <alignment/>
      <protection/>
    </xf>
    <xf numFmtId="0" fontId="8" fillId="0" borderId="0" xfId="89" applyFill="1" applyBorder="1">
      <alignment/>
      <protection/>
    </xf>
    <xf numFmtId="0" fontId="8" fillId="0" borderId="0" xfId="89" applyFill="1" applyAlignment="1">
      <alignment horizontal="center" vertical="top"/>
      <protection/>
    </xf>
    <xf numFmtId="0" fontId="8" fillId="0" borderId="0" xfId="89" applyFill="1" applyAlignment="1">
      <alignment vertical="top"/>
      <protection/>
    </xf>
    <xf numFmtId="41" fontId="8" fillId="0" borderId="0" xfId="89" applyNumberFormat="1" applyFill="1" applyAlignment="1">
      <alignment vertical="top"/>
      <protection/>
    </xf>
    <xf numFmtId="174" fontId="8" fillId="0" borderId="0" xfId="89" applyNumberFormat="1" applyFill="1">
      <alignment/>
      <protection/>
    </xf>
    <xf numFmtId="0" fontId="8" fillId="0" borderId="0" xfId="89" applyFont="1" applyFill="1" applyBorder="1">
      <alignment/>
      <protection/>
    </xf>
    <xf numFmtId="43" fontId="8" fillId="0" borderId="0" xfId="40" applyFont="1" applyFill="1" applyAlignment="1">
      <alignment/>
    </xf>
    <xf numFmtId="39" fontId="8" fillId="0" borderId="0" xfId="89" applyNumberFormat="1" applyFill="1">
      <alignment/>
      <protection/>
    </xf>
    <xf numFmtId="182" fontId="8" fillId="0" borderId="0" xfId="44" applyNumberFormat="1" applyFill="1" applyAlignment="1">
      <alignment/>
    </xf>
    <xf numFmtId="182" fontId="8" fillId="0" borderId="0" xfId="89" applyNumberFormat="1" applyFill="1">
      <alignment/>
      <protection/>
    </xf>
    <xf numFmtId="43" fontId="8" fillId="0" borderId="0" xfId="89" applyNumberFormat="1" applyFont="1" applyFill="1">
      <alignment/>
      <protection/>
    </xf>
    <xf numFmtId="182" fontId="8" fillId="0" borderId="0" xfId="44" applyNumberFormat="1" applyFont="1" applyFill="1" applyAlignment="1">
      <alignment/>
    </xf>
    <xf numFmtId="0" fontId="8" fillId="0" borderId="0" xfId="89" applyFill="1" applyBorder="1" applyAlignment="1">
      <alignment vertical="top"/>
      <protection/>
    </xf>
    <xf numFmtId="0" fontId="8" fillId="0" borderId="0" xfId="89" applyFont="1" applyFill="1" applyBorder="1" applyAlignment="1" quotePrefix="1">
      <alignment horizontal="left"/>
      <protection/>
    </xf>
    <xf numFmtId="174" fontId="8" fillId="0" borderId="0" xfId="44" applyNumberFormat="1" applyFont="1" applyFill="1" applyAlignment="1">
      <alignment/>
    </xf>
    <xf numFmtId="0" fontId="8" fillId="0" borderId="0" xfId="89" applyFont="1" applyFill="1" applyAlignment="1">
      <alignment horizontal="center"/>
      <protection/>
    </xf>
    <xf numFmtId="175" fontId="8" fillId="0" borderId="0" xfId="62" applyNumberFormat="1" applyFont="1" applyFill="1" applyAlignment="1">
      <alignment/>
    </xf>
    <xf numFmtId="0" fontId="8" fillId="0" borderId="0" xfId="89" applyFill="1" applyAlignment="1" quotePrefix="1">
      <alignment horizontal="center"/>
      <protection/>
    </xf>
    <xf numFmtId="0" fontId="8" fillId="0" borderId="0" xfId="89" applyFill="1" applyBorder="1" applyAlignment="1">
      <alignment horizontal="center"/>
      <protection/>
    </xf>
    <xf numFmtId="0" fontId="5" fillId="0" borderId="0" xfId="0" applyFont="1" applyFill="1" applyAlignment="1" quotePrefix="1">
      <alignment horizontal="right"/>
    </xf>
    <xf numFmtId="186" fontId="0" fillId="0" borderId="0" xfId="0" applyNumberFormat="1" applyAlignment="1">
      <alignment/>
    </xf>
    <xf numFmtId="3" fontId="0" fillId="0" borderId="0" xfId="38" applyNumberFormat="1" applyAlignment="1">
      <alignment/>
    </xf>
    <xf numFmtId="0" fontId="7" fillId="0" borderId="0" xfId="0" applyFont="1" applyFill="1" applyAlignment="1">
      <alignment/>
    </xf>
    <xf numFmtId="42" fontId="9" fillId="0" borderId="10" xfId="57" applyNumberFormat="1" applyFont="1" applyFill="1" applyBorder="1" applyAlignment="1" applyProtection="1">
      <alignment/>
      <protection locked="0"/>
    </xf>
    <xf numFmtId="188" fontId="8" fillId="0" borderId="0" xfId="0" applyAlignment="1">
      <alignment horizontal="left" wrapText="1"/>
    </xf>
    <xf numFmtId="174" fontId="0" fillId="0" borderId="0" xfId="0" applyNumberFormat="1" applyAlignment="1">
      <alignment/>
    </xf>
    <xf numFmtId="188" fontId="8" fillId="9" borderId="0" xfId="0" applyFill="1" applyAlignment="1">
      <alignment horizontal="left"/>
    </xf>
    <xf numFmtId="188" fontId="8" fillId="0" borderId="0" xfId="0" applyFill="1" applyAlignment="1">
      <alignment horizontal="left"/>
    </xf>
    <xf numFmtId="188" fontId="8" fillId="0" borderId="0" xfId="0" applyFont="1" applyFill="1" applyAlignment="1">
      <alignment horizontal="left"/>
    </xf>
    <xf numFmtId="174" fontId="8" fillId="0" borderId="0" xfId="0" applyNumberFormat="1" applyFont="1" applyFill="1" applyAlignment="1">
      <alignment horizontal="left" wrapText="1"/>
    </xf>
    <xf numFmtId="188" fontId="8" fillId="0" borderId="0" xfId="0" applyFont="1" applyFill="1" applyBorder="1" applyAlignment="1">
      <alignment horizontal="left"/>
    </xf>
    <xf numFmtId="174" fontId="8" fillId="0" borderId="10" xfId="0" applyNumberFormat="1" applyFont="1" applyFill="1" applyBorder="1" applyAlignment="1">
      <alignment horizontal="left"/>
    </xf>
    <xf numFmtId="174" fontId="8" fillId="0" borderId="0" xfId="38" applyNumberFormat="1" applyFont="1" applyFill="1" applyBorder="1" applyAlignment="1">
      <alignment/>
    </xf>
    <xf numFmtId="183" fontId="8" fillId="0" borderId="0" xfId="38" applyNumberFormat="1" applyFont="1" applyFill="1" applyAlignment="1">
      <alignment/>
    </xf>
    <xf numFmtId="174" fontId="8" fillId="0" borderId="0" xfId="38" applyNumberFormat="1" applyFont="1" applyFill="1" applyAlignment="1">
      <alignment/>
    </xf>
    <xf numFmtId="0" fontId="13" fillId="0" borderId="0" xfId="89" applyFont="1" applyFill="1" applyBorder="1">
      <alignment/>
      <protection/>
    </xf>
    <xf numFmtId="0" fontId="8" fillId="0" borderId="0" xfId="89" applyFont="1" applyFill="1" applyBorder="1" applyAlignment="1">
      <alignment vertical="center"/>
      <protection/>
    </xf>
    <xf numFmtId="0" fontId="8" fillId="0" borderId="0" xfId="89" applyFill="1" applyBorder="1" applyAlignment="1">
      <alignment vertical="center"/>
      <protection/>
    </xf>
    <xf numFmtId="43" fontId="8" fillId="0" borderId="0" xfId="40" applyFont="1" applyFill="1" applyBorder="1" applyAlignment="1">
      <alignment/>
    </xf>
    <xf numFmtId="0" fontId="8" fillId="0" borderId="0" xfId="89" applyFont="1" applyFill="1" applyBorder="1" applyAlignment="1">
      <alignment horizontal="left" indent="1"/>
      <protection/>
    </xf>
    <xf numFmtId="42" fontId="6" fillId="0" borderId="0" xfId="0" applyNumberFormat="1" applyFont="1" applyFill="1" applyAlignment="1" applyProtection="1">
      <alignment horizontal="center"/>
      <protection locked="0"/>
    </xf>
    <xf numFmtId="188" fontId="8" fillId="0" borderId="0" xfId="0" applyFill="1" applyAlignment="1">
      <alignment horizontal="left" wrapText="1"/>
    </xf>
    <xf numFmtId="174" fontId="8" fillId="0" borderId="0" xfId="38" applyNumberFormat="1" applyFill="1" applyBorder="1" applyAlignment="1">
      <alignment/>
    </xf>
    <xf numFmtId="182" fontId="27" fillId="0" borderId="0" xfId="0" applyNumberFormat="1" applyFont="1" applyFill="1" applyAlignment="1">
      <alignment horizontal="right"/>
    </xf>
    <xf numFmtId="188" fontId="27" fillId="0" borderId="0" xfId="0" applyFont="1" applyFill="1" applyAlignment="1">
      <alignment horizontal="right"/>
    </xf>
    <xf numFmtId="188" fontId="8" fillId="0" borderId="0" xfId="0" applyFill="1" applyAlignment="1" quotePrefix="1">
      <alignment horizontal="left"/>
    </xf>
    <xf numFmtId="182" fontId="20" fillId="0" borderId="0" xfId="0" applyNumberFormat="1" applyFont="1" applyFill="1" applyAlignment="1">
      <alignment horizontal="centerContinuous"/>
    </xf>
    <xf numFmtId="188" fontId="8" fillId="0" borderId="0" xfId="0" applyFill="1" applyAlignment="1">
      <alignment wrapText="1"/>
    </xf>
    <xf numFmtId="188" fontId="8" fillId="0" borderId="0" xfId="0" applyFill="1" applyBorder="1" applyAlignment="1">
      <alignment horizontal="centerContinuous"/>
    </xf>
    <xf numFmtId="0" fontId="8" fillId="0" borderId="0" xfId="89" applyFill="1" applyAlignment="1">
      <alignment horizontal="centerContinuous"/>
      <protection/>
    </xf>
    <xf numFmtId="182" fontId="27" fillId="0" borderId="0" xfId="0" applyNumberFormat="1" applyFont="1" applyFill="1" applyBorder="1" applyAlignment="1">
      <alignment horizontal="right"/>
    </xf>
    <xf numFmtId="188" fontId="27" fillId="0" borderId="0" xfId="0" applyFont="1" applyFill="1" applyBorder="1" applyAlignment="1">
      <alignment horizontal="right"/>
    </xf>
    <xf numFmtId="4" fontId="8" fillId="0" borderId="0" xfId="38" applyFill="1" applyAlignment="1">
      <alignment/>
    </xf>
    <xf numFmtId="174" fontId="8" fillId="0" borderId="0" xfId="0" applyNumberFormat="1" applyFont="1" applyFill="1" applyBorder="1" applyAlignment="1">
      <alignment horizontal="left"/>
    </xf>
    <xf numFmtId="175" fontId="8" fillId="0" borderId="0" xfId="89" applyNumberFormat="1" applyFill="1">
      <alignment/>
      <protection/>
    </xf>
    <xf numFmtId="4" fontId="8" fillId="0" borderId="0" xfId="89" applyNumberFormat="1" applyFill="1">
      <alignment/>
      <protection/>
    </xf>
    <xf numFmtId="4" fontId="8" fillId="0" borderId="10" xfId="89" applyNumberFormat="1" applyFill="1" applyBorder="1">
      <alignment/>
      <protection/>
    </xf>
    <xf numFmtId="188" fontId="18" fillId="0" borderId="0" xfId="0" applyFont="1" applyFill="1" applyAlignment="1">
      <alignment horizontal="left"/>
    </xf>
    <xf numFmtId="174" fontId="18" fillId="0" borderId="0" xfId="0" applyNumberFormat="1" applyFont="1" applyFill="1" applyAlignment="1">
      <alignment/>
    </xf>
    <xf numFmtId="0" fontId="8" fillId="0" borderId="0" xfId="89" applyFont="1" applyFill="1">
      <alignment/>
      <protection/>
    </xf>
    <xf numFmtId="174" fontId="8" fillId="0" borderId="0" xfId="44" applyNumberFormat="1" applyFont="1" applyFill="1" applyBorder="1" applyAlignment="1">
      <alignment/>
    </xf>
    <xf numFmtId="185" fontId="8" fillId="0" borderId="0" xfId="62" applyNumberFormat="1" applyFont="1" applyFill="1" applyAlignment="1">
      <alignment/>
    </xf>
    <xf numFmtId="0" fontId="8" fillId="0" borderId="0" xfId="89" applyFont="1" applyFill="1" applyAlignment="1">
      <alignment vertical="top"/>
      <protection/>
    </xf>
    <xf numFmtId="174" fontId="8" fillId="0" borderId="0" xfId="44" applyNumberFormat="1" applyFont="1" applyFill="1" applyAlignment="1">
      <alignment vertical="top"/>
    </xf>
    <xf numFmtId="0" fontId="8" fillId="0" borderId="0" xfId="89" applyFont="1" applyFill="1" applyBorder="1">
      <alignment/>
      <protection/>
    </xf>
    <xf numFmtId="0" fontId="8" fillId="0" borderId="9" xfId="89" applyFont="1" applyFill="1" applyBorder="1">
      <alignment/>
      <protection/>
    </xf>
    <xf numFmtId="184" fontId="8" fillId="0" borderId="0" xfId="44" applyNumberFormat="1" applyFont="1" applyFill="1" applyBorder="1" applyAlignment="1">
      <alignment/>
    </xf>
    <xf numFmtId="174" fontId="8" fillId="0" borderId="9" xfId="44" applyNumberFormat="1" applyFont="1" applyFill="1" applyBorder="1" applyAlignment="1">
      <alignment/>
    </xf>
    <xf numFmtId="185" fontId="14" fillId="0" borderId="0" xfId="57" applyNumberFormat="1" applyFont="1" applyFill="1" applyAlignment="1">
      <alignment/>
    </xf>
    <xf numFmtId="0" fontId="8" fillId="0" borderId="0" xfId="0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/>
    </xf>
    <xf numFmtId="41" fontId="8" fillId="0" borderId="0" xfId="38" applyNumberFormat="1" applyFont="1" applyFill="1" applyBorder="1" applyAlignment="1">
      <alignment/>
    </xf>
    <xf numFmtId="41" fontId="8" fillId="0" borderId="0" xfId="0" applyNumberFormat="1" applyFont="1" applyAlignment="1">
      <alignment/>
    </xf>
    <xf numFmtId="0" fontId="8" fillId="0" borderId="0" xfId="89" applyFont="1" applyFill="1" applyAlignment="1">
      <alignment horizontal="center"/>
      <protection/>
    </xf>
    <xf numFmtId="0" fontId="8" fillId="0" borderId="0" xfId="0" applyAlignment="1">
      <alignment horizontal="center"/>
    </xf>
    <xf numFmtId="0" fontId="19" fillId="0" borderId="0" xfId="0" applyFont="1" applyAlignment="1">
      <alignment horizontal="left"/>
    </xf>
    <xf numFmtId="37" fontId="8" fillId="0" borderId="0" xfId="0" applyNumberFormat="1" applyAlignment="1">
      <alignment/>
    </xf>
    <xf numFmtId="0" fontId="8" fillId="0" borderId="0" xfId="0" applyFont="1" applyAlignment="1">
      <alignment horizontal="left" indent="1"/>
    </xf>
    <xf numFmtId="188" fontId="8" fillId="0" borderId="0" xfId="0" applyFont="1" applyAlignment="1">
      <alignment horizontal="left" wrapText="1"/>
    </xf>
    <xf numFmtId="174" fontId="8" fillId="0" borderId="0" xfId="42" applyNumberFormat="1" applyFont="1" applyAlignment="1">
      <alignment/>
    </xf>
    <xf numFmtId="188" fontId="6" fillId="0" borderId="14" xfId="0" applyFont="1" applyFill="1" applyBorder="1" applyAlignment="1">
      <alignment horizontal="right"/>
    </xf>
    <xf numFmtId="188" fontId="10" fillId="0" borderId="0" xfId="0" applyFont="1" applyFill="1" applyBorder="1" applyAlignment="1">
      <alignment horizontal="right"/>
    </xf>
    <xf numFmtId="0" fontId="8" fillId="0" borderId="0" xfId="0" applyFont="1" applyAlignment="1" quotePrefix="1">
      <alignment horizontal="left"/>
    </xf>
    <xf numFmtId="174" fontId="8" fillId="0" borderId="9" xfId="42" applyNumberFormat="1" applyFont="1" applyFill="1" applyBorder="1" applyAlignment="1">
      <alignment/>
    </xf>
    <xf numFmtId="41" fontId="8" fillId="0" borderId="0" xfId="0" applyNumberFormat="1" applyFont="1" applyAlignment="1">
      <alignment horizontal="right"/>
    </xf>
    <xf numFmtId="10" fontId="8" fillId="0" borderId="9" xfId="93" applyNumberFormat="1" applyFont="1" applyFill="1" applyBorder="1" applyAlignment="1">
      <alignment/>
    </xf>
    <xf numFmtId="174" fontId="8" fillId="0" borderId="0" xfId="0" applyNumberFormat="1" applyFont="1" applyAlignment="1">
      <alignment/>
    </xf>
    <xf numFmtId="10" fontId="8" fillId="0" borderId="0" xfId="93" applyNumberFormat="1" applyFont="1" applyAlignment="1">
      <alignment horizontal="left"/>
    </xf>
    <xf numFmtId="1" fontId="8" fillId="0" borderId="3" xfId="0" applyNumberFormat="1" applyFont="1" applyBorder="1" applyAlignment="1">
      <alignment horizontal="center" vertical="center"/>
    </xf>
    <xf numFmtId="188" fontId="33" fillId="0" borderId="3" xfId="0" applyFont="1" applyFill="1" applyBorder="1" applyAlignment="1" applyProtection="1">
      <alignment horizontal="center" vertical="center" wrapText="1"/>
      <protection/>
    </xf>
    <xf numFmtId="15" fontId="33" fillId="0" borderId="3" xfId="0" applyNumberFormat="1" applyFont="1" applyFill="1" applyBorder="1" applyAlignment="1" applyProtection="1" quotePrefix="1">
      <alignment horizontal="center" vertical="center" wrapText="1"/>
      <protection/>
    </xf>
    <xf numFmtId="188" fontId="22" fillId="0" borderId="3" xfId="0" applyFont="1" applyFill="1" applyBorder="1" applyAlignment="1">
      <alignment horizontal="center" vertical="center" wrapText="1"/>
    </xf>
    <xf numFmtId="188" fontId="23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23" fillId="0" borderId="0" xfId="0" applyFont="1" applyFill="1" applyBorder="1" applyAlignment="1" applyProtection="1">
      <alignment horizontal="left"/>
      <protection/>
    </xf>
    <xf numFmtId="0" fontId="23" fillId="0" borderId="0" xfId="0" applyFont="1" applyFill="1" applyBorder="1" applyAlignment="1" applyProtection="1">
      <alignment/>
      <protection/>
    </xf>
    <xf numFmtId="41" fontId="23" fillId="0" borderId="0" xfId="42" applyNumberFormat="1" applyFont="1" applyFill="1" applyBorder="1" applyAlignment="1" applyProtection="1">
      <alignment/>
      <protection/>
    </xf>
    <xf numFmtId="41" fontId="23" fillId="0" borderId="0" xfId="42" applyNumberFormat="1" applyFont="1" applyFill="1" applyBorder="1" applyAlignment="1" applyProtection="1">
      <alignment/>
      <protection/>
    </xf>
    <xf numFmtId="10" fontId="23" fillId="0" borderId="0" xfId="93" applyNumberFormat="1" applyFont="1" applyFill="1" applyBorder="1" applyAlignment="1" applyProtection="1">
      <alignment/>
      <protection/>
    </xf>
    <xf numFmtId="41" fontId="23" fillId="0" borderId="0" xfId="0" applyNumberFormat="1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 vertical="center" wrapText="1"/>
    </xf>
    <xf numFmtId="10" fontId="23" fillId="0" borderId="0" xfId="93" applyNumberFormat="1" applyFont="1" applyFill="1" applyBorder="1" applyAlignment="1">
      <alignment horizontal="right"/>
    </xf>
    <xf numFmtId="41" fontId="23" fillId="0" borderId="10" xfId="42" applyNumberFormat="1" applyFont="1" applyFill="1" applyBorder="1" applyAlignment="1" applyProtection="1">
      <alignment/>
      <protection/>
    </xf>
    <xf numFmtId="10" fontId="23" fillId="0" borderId="10" xfId="93" applyNumberFormat="1" applyFont="1" applyFill="1" applyBorder="1" applyAlignment="1" applyProtection="1">
      <alignment/>
      <protection/>
    </xf>
    <xf numFmtId="41" fontId="23" fillId="0" borderId="10" xfId="42" applyNumberFormat="1" applyFont="1" applyFill="1" applyBorder="1" applyAlignment="1" applyProtection="1">
      <alignment/>
      <protection/>
    </xf>
    <xf numFmtId="10" fontId="25" fillId="0" borderId="0" xfId="93" applyNumberFormat="1" applyFont="1" applyFill="1" applyBorder="1" applyAlignment="1" applyProtection="1">
      <alignment/>
      <protection/>
    </xf>
    <xf numFmtId="188" fontId="23" fillId="0" borderId="0" xfId="0" applyFont="1" applyFill="1" applyBorder="1" applyAlignment="1" applyProtection="1">
      <alignment horizontal="left"/>
      <protection/>
    </xf>
    <xf numFmtId="41" fontId="23" fillId="0" borderId="9" xfId="42" applyNumberFormat="1" applyFont="1" applyFill="1" applyBorder="1" applyAlignment="1" applyProtection="1">
      <alignment/>
      <protection/>
    </xf>
    <xf numFmtId="41" fontId="23" fillId="0" borderId="9" xfId="42" applyNumberFormat="1" applyFont="1" applyFill="1" applyBorder="1" applyAlignment="1" applyProtection="1">
      <alignment/>
      <protection/>
    </xf>
    <xf numFmtId="0" fontId="23" fillId="0" borderId="9" xfId="0" applyFont="1" applyFill="1" applyBorder="1" applyAlignment="1">
      <alignment/>
    </xf>
    <xf numFmtId="41" fontId="8" fillId="0" borderId="0" xfId="0" applyNumberFormat="1" applyFont="1" applyFill="1" applyAlignment="1">
      <alignment/>
    </xf>
    <xf numFmtId="0" fontId="8" fillId="0" borderId="0" xfId="0" applyFont="1" applyFill="1" applyAlignment="1">
      <alignment horizontal="right"/>
    </xf>
    <xf numFmtId="0" fontId="13" fillId="0" borderId="0" xfId="0" applyFont="1" applyAlignment="1">
      <alignment/>
    </xf>
    <xf numFmtId="0" fontId="13" fillId="0" borderId="9" xfId="0" applyFont="1" applyBorder="1" applyAlignment="1">
      <alignment/>
    </xf>
    <xf numFmtId="49" fontId="8" fillId="0" borderId="0" xfId="0" applyNumberFormat="1" applyFont="1" applyAlignment="1">
      <alignment/>
    </xf>
    <xf numFmtId="41" fontId="8" fillId="0" borderId="0" xfId="42" applyNumberFormat="1" applyFont="1" applyAlignment="1">
      <alignment/>
    </xf>
    <xf numFmtId="0" fontId="8" fillId="0" borderId="0" xfId="0" applyFont="1" applyAlignment="1">
      <alignment horizontal="left"/>
    </xf>
    <xf numFmtId="0" fontId="8" fillId="0" borderId="0" xfId="89" applyFont="1" applyFill="1" applyAlignment="1">
      <alignment horizontal="right"/>
      <protection/>
    </xf>
    <xf numFmtId="174" fontId="8" fillId="0" borderId="0" xfId="44" applyNumberFormat="1" applyFont="1" applyFill="1" applyAlignment="1">
      <alignment horizontal="center"/>
    </xf>
    <xf numFmtId="10" fontId="8" fillId="0" borderId="0" xfId="89" applyNumberFormat="1" applyFont="1" applyFill="1" applyAlignment="1">
      <alignment horizontal="right"/>
      <protection/>
    </xf>
    <xf numFmtId="43" fontId="8" fillId="0" borderId="0" xfId="89" applyNumberFormat="1" applyFont="1" applyFill="1" applyAlignment="1">
      <alignment horizontal="right"/>
      <protection/>
    </xf>
    <xf numFmtId="0" fontId="8" fillId="0" borderId="9" xfId="89" applyFont="1" applyFill="1" applyBorder="1" applyAlignment="1">
      <alignment horizontal="center"/>
      <protection/>
    </xf>
    <xf numFmtId="174" fontId="8" fillId="0" borderId="9" xfId="44" applyNumberFormat="1" applyFont="1" applyFill="1" applyBorder="1" applyAlignment="1">
      <alignment horizontal="center"/>
    </xf>
    <xf numFmtId="41" fontId="8" fillId="0" borderId="0" xfId="44" applyNumberFormat="1" applyFont="1" applyFill="1" applyBorder="1" applyAlignment="1">
      <alignment/>
    </xf>
    <xf numFmtId="41" fontId="8" fillId="0" borderId="0" xfId="0" applyNumberFormat="1" applyFill="1" applyBorder="1" applyAlignment="1">
      <alignment horizontal="left" wrapText="1"/>
    </xf>
    <xf numFmtId="41" fontId="23" fillId="0" borderId="0" xfId="38" applyNumberFormat="1" applyFont="1" applyFill="1" applyBorder="1" applyAlignment="1" applyProtection="1">
      <alignment/>
      <protection/>
    </xf>
    <xf numFmtId="0" fontId="8" fillId="0" borderId="0" xfId="0" applyNumberFormat="1" applyAlignment="1">
      <alignment horizontal="left" wrapText="1"/>
    </xf>
    <xf numFmtId="188" fontId="8" fillId="0" borderId="0" xfId="0" applyFont="1" applyFill="1" applyBorder="1" applyAlignment="1">
      <alignment horizontal="left" wrapText="1"/>
    </xf>
    <xf numFmtId="41" fontId="8" fillId="0" borderId="0" xfId="0" applyNumberFormat="1" applyFont="1" applyFill="1" applyBorder="1" applyAlignment="1">
      <alignment horizontal="left" wrapText="1"/>
    </xf>
    <xf numFmtId="41" fontId="8" fillId="0" borderId="0" xfId="38" applyNumberFormat="1" applyFont="1" applyBorder="1" applyAlignment="1">
      <alignment/>
    </xf>
    <xf numFmtId="188" fontId="8" fillId="0" borderId="0" xfId="0" applyFont="1" applyBorder="1" applyAlignment="1">
      <alignment horizontal="left" wrapText="1"/>
    </xf>
    <xf numFmtId="49" fontId="8" fillId="0" borderId="0" xfId="0" applyNumberFormat="1" applyFont="1" applyAlignment="1">
      <alignment horizontal="left" wrapText="1"/>
    </xf>
    <xf numFmtId="188" fontId="8" fillId="0" borderId="0" xfId="0" applyNumberFormat="1" applyFont="1" applyFill="1" applyBorder="1" applyAlignment="1">
      <alignment horizontal="left" wrapText="1"/>
    </xf>
    <xf numFmtId="0" fontId="13" fillId="0" borderId="0" xfId="88" applyFont="1" applyFill="1" applyAlignment="1" applyProtection="1">
      <alignment horizontal="left"/>
      <protection locked="0"/>
    </xf>
    <xf numFmtId="0" fontId="8" fillId="0" borderId="0" xfId="88" applyFont="1" applyFill="1" applyProtection="1">
      <alignment/>
      <protection locked="0"/>
    </xf>
    <xf numFmtId="0" fontId="8" fillId="0" borderId="0" xfId="88" applyFont="1" applyFill="1" applyAlignment="1" applyProtection="1">
      <alignment/>
      <protection locked="0"/>
    </xf>
    <xf numFmtId="0" fontId="8" fillId="5" borderId="0" xfId="88" applyFont="1" applyFill="1" applyAlignment="1" applyProtection="1">
      <alignment/>
      <protection locked="0"/>
    </xf>
    <xf numFmtId="0" fontId="8" fillId="0" borderId="0" xfId="0" applyFont="1" applyFill="1" applyAlignment="1" applyProtection="1">
      <alignment/>
      <protection locked="0"/>
    </xf>
    <xf numFmtId="0" fontId="8" fillId="0" borderId="0" xfId="88" applyFont="1" applyFill="1" applyBorder="1" applyAlignment="1" applyProtection="1">
      <alignment/>
      <protection locked="0"/>
    </xf>
    <xf numFmtId="0" fontId="8" fillId="0" borderId="0" xfId="88" applyFill="1" applyProtection="1">
      <alignment/>
      <protection locked="0"/>
    </xf>
    <xf numFmtId="0" fontId="8" fillId="0" borderId="0" xfId="88" applyFill="1" applyAlignment="1" applyProtection="1">
      <alignment/>
      <protection locked="0"/>
    </xf>
    <xf numFmtId="0" fontId="8" fillId="5" borderId="0" xfId="88" applyFill="1" applyAlignment="1" applyProtection="1">
      <alignment/>
      <protection locked="0"/>
    </xf>
    <xf numFmtId="0" fontId="42" fillId="0" borderId="9" xfId="88" applyFont="1" applyFill="1" applyBorder="1" applyAlignment="1" applyProtection="1">
      <alignment horizontal="centerContinuous"/>
      <protection locked="0"/>
    </xf>
    <xf numFmtId="0" fontId="42" fillId="5" borderId="9" xfId="88" applyFont="1" applyFill="1" applyBorder="1" applyAlignment="1" applyProtection="1">
      <alignment horizontal="centerContinuous"/>
      <protection locked="0"/>
    </xf>
    <xf numFmtId="0" fontId="0" fillId="0" borderId="0" xfId="0" applyFill="1" applyAlignment="1" applyProtection="1">
      <alignment/>
      <protection locked="0"/>
    </xf>
    <xf numFmtId="174" fontId="13" fillId="0" borderId="9" xfId="43" applyNumberFormat="1" applyFont="1" applyFill="1" applyBorder="1" applyAlignment="1" applyProtection="1">
      <alignment horizontal="centerContinuous"/>
      <protection locked="0"/>
    </xf>
    <xf numFmtId="0" fontId="8" fillId="0" borderId="9" xfId="88" applyFill="1" applyBorder="1" applyAlignment="1" applyProtection="1">
      <alignment horizontal="centerContinuous"/>
      <protection locked="0"/>
    </xf>
    <xf numFmtId="0" fontId="13" fillId="0" borderId="0" xfId="88" applyFont="1" applyFill="1" applyBorder="1" applyAlignment="1" applyProtection="1">
      <alignment horizontal="centerContinuous"/>
      <protection locked="0"/>
    </xf>
    <xf numFmtId="0" fontId="13" fillId="5" borderId="0" xfId="88" applyFont="1" applyFill="1" applyBorder="1" applyAlignment="1" applyProtection="1">
      <alignment horizontal="centerContinuous"/>
      <protection locked="0"/>
    </xf>
    <xf numFmtId="174" fontId="13" fillId="0" borderId="0" xfId="43" applyNumberFormat="1" applyFont="1" applyFill="1" applyBorder="1" applyAlignment="1" applyProtection="1">
      <alignment horizontal="centerContinuous"/>
      <protection locked="0"/>
    </xf>
    <xf numFmtId="0" fontId="13" fillId="0" borderId="0" xfId="88" applyFont="1" applyFill="1" applyBorder="1" applyAlignment="1" applyProtection="1">
      <alignment/>
      <protection locked="0"/>
    </xf>
    <xf numFmtId="0" fontId="8" fillId="0" borderId="0" xfId="88" applyFill="1" applyBorder="1" applyAlignment="1" applyProtection="1">
      <alignment horizontal="centerContinuous"/>
      <protection locked="0"/>
    </xf>
    <xf numFmtId="0" fontId="8" fillId="0" borderId="0" xfId="88" applyFill="1" applyBorder="1" applyAlignment="1" applyProtection="1">
      <alignment/>
      <protection locked="0"/>
    </xf>
    <xf numFmtId="0" fontId="8" fillId="0" borderId="0" xfId="88" applyFill="1" applyAlignment="1" applyProtection="1">
      <alignment horizontal="center"/>
      <protection locked="0"/>
    </xf>
    <xf numFmtId="0" fontId="13" fillId="0" borderId="0" xfId="88" applyFont="1" applyFill="1" applyAlignment="1" applyProtection="1">
      <alignment horizontal="center"/>
      <protection locked="0"/>
    </xf>
    <xf numFmtId="0" fontId="13" fillId="0" borderId="9" xfId="88" applyFont="1" applyFill="1" applyBorder="1" applyAlignment="1" applyProtection="1">
      <alignment horizontal="centerContinuous"/>
      <protection locked="0"/>
    </xf>
    <xf numFmtId="0" fontId="13" fillId="0" borderId="9" xfId="88" applyFont="1" applyFill="1" applyBorder="1" applyAlignment="1" applyProtection="1">
      <alignment horizontal="center"/>
      <protection locked="0"/>
    </xf>
    <xf numFmtId="0" fontId="13" fillId="0" borderId="9" xfId="88" applyFont="1" applyFill="1" applyBorder="1" applyProtection="1">
      <alignment/>
      <protection locked="0"/>
    </xf>
    <xf numFmtId="0" fontId="8" fillId="0" borderId="9" xfId="88" applyFont="1" applyFill="1" applyBorder="1" applyAlignment="1" applyProtection="1">
      <alignment/>
      <protection locked="0"/>
    </xf>
    <xf numFmtId="0" fontId="13" fillId="5" borderId="9" xfId="88" applyFont="1" applyFill="1" applyBorder="1" applyAlignment="1" applyProtection="1">
      <alignment horizontal="center"/>
      <protection locked="0"/>
    </xf>
    <xf numFmtId="174" fontId="13" fillId="0" borderId="9" xfId="43" applyNumberFormat="1" applyFont="1" applyFill="1" applyBorder="1" applyAlignment="1" applyProtection="1">
      <alignment horizontal="center"/>
      <protection locked="0"/>
    </xf>
    <xf numFmtId="10" fontId="13" fillId="0" borderId="9" xfId="88" applyNumberFormat="1" applyFont="1" applyFill="1" applyBorder="1" applyAlignment="1" applyProtection="1">
      <alignment horizontal="center"/>
      <protection locked="0"/>
    </xf>
    <xf numFmtId="0" fontId="8" fillId="0" borderId="0" xfId="88" applyFill="1" applyBorder="1" applyAlignment="1" applyProtection="1">
      <alignment horizontal="center"/>
      <protection locked="0"/>
    </xf>
    <xf numFmtId="0" fontId="8" fillId="0" borderId="0" xfId="88" applyFill="1" applyBorder="1" applyProtection="1">
      <alignment/>
      <protection locked="0"/>
    </xf>
    <xf numFmtId="0" fontId="20" fillId="5" borderId="0" xfId="88" applyFont="1" applyFill="1" applyBorder="1" applyAlignment="1" applyProtection="1">
      <alignment horizontal="center"/>
      <protection locked="0"/>
    </xf>
    <xf numFmtId="0" fontId="43" fillId="0" borderId="0" xfId="88" applyFont="1" applyFill="1" applyBorder="1" applyAlignment="1">
      <alignment horizontal="center"/>
      <protection/>
    </xf>
    <xf numFmtId="0" fontId="44" fillId="5" borderId="0" xfId="88" applyFont="1" applyFill="1" applyBorder="1" applyAlignment="1">
      <alignment horizontal="center"/>
      <protection/>
    </xf>
    <xf numFmtId="10" fontId="20" fillId="0" borderId="0" xfId="88" applyNumberFormat="1" applyFont="1" applyFill="1" applyBorder="1" applyAlignment="1" applyProtection="1">
      <alignment horizontal="center"/>
      <protection locked="0"/>
    </xf>
    <xf numFmtId="0" fontId="20" fillId="0" borderId="0" xfId="88" applyFont="1" applyFill="1" applyBorder="1" applyAlignment="1" applyProtection="1">
      <alignment horizontal="center"/>
      <protection locked="0"/>
    </xf>
    <xf numFmtId="0" fontId="8" fillId="0" borderId="11" xfId="88" applyFill="1" applyBorder="1" applyAlignment="1" applyProtection="1">
      <alignment horizontal="center"/>
      <protection locked="0"/>
    </xf>
    <xf numFmtId="0" fontId="8" fillId="0" borderId="11" xfId="88" applyFill="1" applyBorder="1" applyProtection="1">
      <alignment/>
      <protection locked="0"/>
    </xf>
    <xf numFmtId="0" fontId="8" fillId="0" borderId="11" xfId="88" applyFill="1" applyBorder="1" applyAlignment="1" applyProtection="1">
      <alignment/>
      <protection locked="0"/>
    </xf>
    <xf numFmtId="0" fontId="20" fillId="0" borderId="11" xfId="88" applyFont="1" applyFill="1" applyBorder="1" applyAlignment="1" applyProtection="1">
      <alignment horizontal="center"/>
      <protection locked="0"/>
    </xf>
    <xf numFmtId="0" fontId="13" fillId="0" borderId="11" xfId="88" applyFont="1" applyFill="1" applyBorder="1" applyAlignment="1" applyProtection="1">
      <alignment horizontal="center"/>
      <protection locked="0"/>
    </xf>
    <xf numFmtId="174" fontId="24" fillId="0" borderId="15" xfId="43" applyNumberFormat="1" applyFont="1" applyFill="1" applyBorder="1" applyAlignment="1" applyProtection="1">
      <alignment horizontal="centerContinuous"/>
      <protection locked="0"/>
    </xf>
    <xf numFmtId="174" fontId="24" fillId="0" borderId="11" xfId="43" applyNumberFormat="1" applyFont="1" applyFill="1" applyBorder="1" applyAlignment="1" applyProtection="1">
      <alignment horizontal="centerContinuous"/>
      <protection locked="0"/>
    </xf>
    <xf numFmtId="174" fontId="13" fillId="0" borderId="11" xfId="43" applyNumberFormat="1" applyFont="1" applyFill="1" applyBorder="1" applyAlignment="1" applyProtection="1">
      <alignment horizontal="centerContinuous"/>
      <protection locked="0"/>
    </xf>
    <xf numFmtId="10" fontId="20" fillId="0" borderId="11" xfId="88" applyNumberFormat="1" applyFont="1" applyFill="1" applyBorder="1" applyAlignment="1" applyProtection="1">
      <alignment horizontal="center"/>
      <protection locked="0"/>
    </xf>
    <xf numFmtId="0" fontId="13" fillId="0" borderId="0" xfId="88" applyFont="1" applyFill="1" applyBorder="1" applyAlignment="1" applyProtection="1">
      <alignment horizontal="center"/>
      <protection locked="0"/>
    </xf>
    <xf numFmtId="0" fontId="11" fillId="0" borderId="16" xfId="88" applyFont="1" applyFill="1" applyBorder="1" applyAlignment="1" applyProtection="1">
      <alignment horizontal="left" indent="1"/>
      <protection locked="0"/>
    </xf>
    <xf numFmtId="174" fontId="24" fillId="0" borderId="0" xfId="43" applyNumberFormat="1" applyFont="1" applyFill="1" applyBorder="1" applyAlignment="1" applyProtection="1">
      <alignment horizontal="centerContinuous"/>
      <protection locked="0"/>
    </xf>
    <xf numFmtId="0" fontId="8" fillId="0" borderId="0" xfId="88" applyFill="1" applyBorder="1" applyAlignment="1" applyProtection="1">
      <alignment horizontal="right"/>
      <protection locked="0"/>
    </xf>
    <xf numFmtId="41" fontId="20" fillId="0" borderId="0" xfId="88" applyNumberFormat="1" applyFont="1" applyFill="1" applyBorder="1" applyAlignment="1" applyProtection="1">
      <alignment horizontal="center"/>
      <protection locked="0"/>
    </xf>
    <xf numFmtId="41" fontId="8" fillId="0" borderId="0" xfId="43" applyNumberFormat="1" applyFill="1" applyBorder="1" applyAlignment="1" applyProtection="1">
      <alignment/>
      <protection locked="0"/>
    </xf>
    <xf numFmtId="41" fontId="20" fillId="0" borderId="16" xfId="43" applyNumberFormat="1" applyFont="1" applyFill="1" applyBorder="1" applyAlignment="1" applyProtection="1">
      <alignment horizontal="center"/>
      <protection locked="0"/>
    </xf>
    <xf numFmtId="41" fontId="20" fillId="0" borderId="0" xfId="43" applyNumberFormat="1" applyFont="1" applyFill="1" applyBorder="1" applyAlignment="1" applyProtection="1">
      <alignment horizontal="center"/>
      <protection locked="0"/>
    </xf>
    <xf numFmtId="0" fontId="8" fillId="0" borderId="0" xfId="88" applyFill="1" applyBorder="1" applyAlignment="1" applyProtection="1" quotePrefix="1">
      <alignment horizontal="center"/>
      <protection locked="0"/>
    </xf>
    <xf numFmtId="41" fontId="8" fillId="0" borderId="16" xfId="43" applyNumberFormat="1" applyFill="1" applyBorder="1" applyAlignment="1" applyProtection="1">
      <alignment/>
      <protection locked="0"/>
    </xf>
    <xf numFmtId="41" fontId="8" fillId="0" borderId="0" xfId="61" applyNumberFormat="1" applyFill="1" applyBorder="1" applyAlignment="1" applyProtection="1">
      <alignment/>
      <protection locked="0"/>
    </xf>
    <xf numFmtId="175" fontId="8" fillId="0" borderId="0" xfId="61" applyNumberFormat="1" applyFill="1" applyBorder="1" applyAlignment="1" applyProtection="1">
      <alignment/>
      <protection locked="0"/>
    </xf>
    <xf numFmtId="174" fontId="8" fillId="0" borderId="16" xfId="43" applyNumberFormat="1" applyFill="1" applyBorder="1" applyAlignment="1" applyProtection="1">
      <alignment/>
      <protection locked="0"/>
    </xf>
    <xf numFmtId="174" fontId="8" fillId="0" borderId="0" xfId="43" applyNumberFormat="1" applyFont="1" applyFill="1" applyBorder="1" applyAlignment="1" applyProtection="1">
      <alignment/>
      <protection locked="0"/>
    </xf>
    <xf numFmtId="210" fontId="0" fillId="0" borderId="0" xfId="0" applyNumberFormat="1" applyFont="1" applyFill="1" applyBorder="1" applyAlignment="1" applyProtection="1">
      <alignment horizontal="center"/>
      <protection locked="0"/>
    </xf>
    <xf numFmtId="41" fontId="8" fillId="0" borderId="0" xfId="61" applyNumberFormat="1" applyFont="1" applyFill="1" applyBorder="1" applyAlignment="1" applyProtection="1">
      <alignment/>
      <protection locked="0"/>
    </xf>
    <xf numFmtId="0" fontId="8" fillId="0" borderId="15" xfId="88" applyFill="1" applyBorder="1" applyAlignment="1" applyProtection="1" quotePrefix="1">
      <alignment horizontal="center" vertical="center"/>
      <protection locked="0"/>
    </xf>
    <xf numFmtId="0" fontId="8" fillId="0" borderId="11" xfId="88" applyFill="1" applyBorder="1" applyAlignment="1" applyProtection="1">
      <alignment horizontal="right" vertical="center"/>
      <protection locked="0"/>
    </xf>
    <xf numFmtId="41" fontId="8" fillId="0" borderId="11" xfId="43" applyNumberFormat="1" applyFill="1" applyBorder="1" applyAlignment="1" applyProtection="1">
      <alignment/>
      <protection locked="0"/>
    </xf>
    <xf numFmtId="41" fontId="8" fillId="0" borderId="11" xfId="43" applyNumberFormat="1" applyFill="1" applyBorder="1" applyAlignment="1" applyProtection="1">
      <alignment horizontal="right" vertical="center"/>
      <protection locked="0"/>
    </xf>
    <xf numFmtId="174" fontId="8" fillId="0" borderId="15" xfId="43" applyNumberFormat="1" applyFill="1" applyBorder="1" applyAlignment="1" applyProtection="1">
      <alignment/>
      <protection locked="0"/>
    </xf>
    <xf numFmtId="174" fontId="8" fillId="0" borderId="11" xfId="43" applyNumberFormat="1" applyFont="1" applyFill="1" applyBorder="1" applyAlignment="1" applyProtection="1">
      <alignment/>
      <protection locked="0"/>
    </xf>
    <xf numFmtId="210" fontId="0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61" applyNumberFormat="1" applyFont="1" applyFill="1" applyBorder="1" applyAlignment="1" applyProtection="1">
      <alignment/>
      <protection locked="0"/>
    </xf>
    <xf numFmtId="41" fontId="8" fillId="0" borderId="17" xfId="61" applyNumberFormat="1" applyFill="1" applyBorder="1" applyAlignment="1" applyProtection="1">
      <alignment/>
      <protection locked="0"/>
    </xf>
    <xf numFmtId="0" fontId="8" fillId="0" borderId="18" xfId="88" applyFill="1" applyBorder="1" applyAlignment="1" applyProtection="1" quotePrefix="1">
      <alignment horizontal="center" vertical="center"/>
      <protection locked="0"/>
    </xf>
    <xf numFmtId="0" fontId="8" fillId="0" borderId="19" xfId="88" applyFill="1" applyBorder="1" applyAlignment="1" applyProtection="1">
      <alignment horizontal="right" vertical="center"/>
      <protection locked="0"/>
    </xf>
    <xf numFmtId="41" fontId="8" fillId="0" borderId="19" xfId="43" applyNumberFormat="1" applyFill="1" applyBorder="1" applyAlignment="1" applyProtection="1">
      <alignment/>
      <protection locked="0"/>
    </xf>
    <xf numFmtId="41" fontId="8" fillId="0" borderId="19" xfId="43" applyNumberFormat="1" applyFill="1" applyBorder="1" applyAlignment="1" applyProtection="1">
      <alignment horizontal="right" vertical="center"/>
      <protection locked="0"/>
    </xf>
    <xf numFmtId="174" fontId="8" fillId="0" borderId="18" xfId="43" applyNumberFormat="1" applyFill="1" applyBorder="1" applyAlignment="1" applyProtection="1">
      <alignment/>
      <protection locked="0"/>
    </xf>
    <xf numFmtId="174" fontId="8" fillId="0" borderId="19" xfId="43" applyNumberFormat="1" applyFill="1" applyBorder="1" applyAlignment="1" applyProtection="1">
      <alignment/>
      <protection locked="0"/>
    </xf>
    <xf numFmtId="210" fontId="11" fillId="0" borderId="19" xfId="0" applyNumberFormat="1" applyFont="1" applyFill="1" applyBorder="1" applyAlignment="1" applyProtection="1">
      <alignment horizontal="center"/>
      <protection locked="0"/>
    </xf>
    <xf numFmtId="41" fontId="8" fillId="0" borderId="19" xfId="61" applyNumberFormat="1" applyFont="1" applyFill="1" applyBorder="1" applyAlignment="1" applyProtection="1">
      <alignment/>
      <protection locked="0"/>
    </xf>
    <xf numFmtId="41" fontId="8" fillId="0" borderId="20" xfId="61" applyNumberFormat="1" applyFill="1" applyBorder="1" applyAlignment="1" applyProtection="1">
      <alignment/>
      <protection locked="0"/>
    </xf>
    <xf numFmtId="174" fontId="8" fillId="0" borderId="0" xfId="43" applyNumberFormat="1" applyFill="1" applyBorder="1" applyAlignment="1" applyProtection="1">
      <alignment/>
      <protection locked="0"/>
    </xf>
    <xf numFmtId="210" fontId="11" fillId="0" borderId="0" xfId="0" applyNumberFormat="1" applyFont="1" applyFill="1" applyBorder="1" applyAlignment="1" applyProtection="1">
      <alignment horizontal="center"/>
      <protection locked="0"/>
    </xf>
    <xf numFmtId="0" fontId="8" fillId="0" borderId="11" xfId="88" applyFill="1" applyBorder="1" applyAlignment="1" applyProtection="1">
      <alignment horizontal="right"/>
      <protection locked="0"/>
    </xf>
    <xf numFmtId="41" fontId="8" fillId="0" borderId="15" xfId="43" applyNumberFormat="1" applyFill="1" applyBorder="1" applyAlignment="1" applyProtection="1">
      <alignment/>
      <protection locked="0"/>
    </xf>
    <xf numFmtId="210" fontId="11" fillId="0" borderId="11" xfId="0" applyNumberFormat="1" applyFont="1" applyFill="1" applyBorder="1" applyAlignment="1" applyProtection="1">
      <alignment horizontal="center"/>
      <protection locked="0"/>
    </xf>
    <xf numFmtId="41" fontId="8" fillId="0" borderId="11" xfId="88" applyNumberFormat="1" applyFill="1" applyBorder="1" applyAlignment="1" applyProtection="1">
      <alignment/>
      <protection locked="0"/>
    </xf>
    <xf numFmtId="41" fontId="11" fillId="0" borderId="16" xfId="43" applyNumberFormat="1" applyFont="1" applyFill="1" applyBorder="1" applyAlignment="1" applyProtection="1">
      <alignment horizontal="left" indent="1"/>
      <protection locked="0"/>
    </xf>
    <xf numFmtId="41" fontId="8" fillId="0" borderId="0" xfId="88" applyNumberFormat="1" applyFill="1" applyBorder="1" applyAlignment="1" applyProtection="1">
      <alignment/>
      <protection locked="0"/>
    </xf>
    <xf numFmtId="43" fontId="8" fillId="0" borderId="0" xfId="88" applyNumberFormat="1" applyFill="1" applyProtection="1">
      <alignment/>
      <protection locked="0"/>
    </xf>
    <xf numFmtId="174" fontId="8" fillId="0" borderId="0" xfId="43" applyNumberFormat="1" applyFill="1" applyAlignment="1" applyProtection="1">
      <alignment/>
      <protection locked="0"/>
    </xf>
    <xf numFmtId="0" fontId="8" fillId="0" borderId="19" xfId="88" applyFill="1" applyBorder="1" applyAlignment="1" applyProtection="1">
      <alignment horizontal="center"/>
      <protection locked="0"/>
    </xf>
    <xf numFmtId="0" fontId="8" fillId="0" borderId="19" xfId="88" applyFill="1" applyBorder="1" applyAlignment="1" applyProtection="1" quotePrefix="1">
      <alignment horizontal="center"/>
      <protection locked="0"/>
    </xf>
    <xf numFmtId="0" fontId="8" fillId="0" borderId="19" xfId="88" applyFill="1" applyBorder="1" applyAlignment="1" applyProtection="1">
      <alignment horizontal="right"/>
      <protection locked="0"/>
    </xf>
    <xf numFmtId="41" fontId="8" fillId="0" borderId="18" xfId="43" applyNumberFormat="1" applyFill="1" applyBorder="1" applyAlignment="1" applyProtection="1">
      <alignment/>
      <protection locked="0"/>
    </xf>
    <xf numFmtId="41" fontId="8" fillId="0" borderId="19" xfId="61" applyNumberFormat="1" applyFill="1" applyBorder="1" applyAlignment="1" applyProtection="1">
      <alignment/>
      <protection locked="0"/>
    </xf>
    <xf numFmtId="41" fontId="8" fillId="0" borderId="11" xfId="61" applyNumberFormat="1" applyFill="1" applyBorder="1" applyAlignment="1" applyProtection="1">
      <alignment/>
      <protection locked="0"/>
    </xf>
    <xf numFmtId="41" fontId="8" fillId="0" borderId="0" xfId="43" applyNumberFormat="1" applyFont="1" applyFill="1" applyBorder="1" applyAlignment="1" applyProtection="1">
      <alignment/>
      <protection locked="0"/>
    </xf>
    <xf numFmtId="6" fontId="8" fillId="0" borderId="0" xfId="43" applyNumberFormat="1" applyFill="1" applyBorder="1" applyAlignment="1" applyProtection="1">
      <alignment/>
      <protection locked="0"/>
    </xf>
    <xf numFmtId="174" fontId="8" fillId="0" borderId="19" xfId="43" applyNumberFormat="1" applyFont="1" applyFill="1" applyBorder="1" applyAlignment="1" applyProtection="1">
      <alignment/>
      <protection locked="0"/>
    </xf>
    <xf numFmtId="0" fontId="8" fillId="0" borderId="11" xfId="88" applyFill="1" applyBorder="1" applyAlignment="1" applyProtection="1" quotePrefix="1">
      <alignment horizontal="center"/>
      <protection locked="0"/>
    </xf>
    <xf numFmtId="41" fontId="8" fillId="0" borderId="16" xfId="43" applyNumberFormat="1" applyFont="1" applyFill="1" applyBorder="1" applyAlignment="1" applyProtection="1">
      <alignment/>
      <protection locked="0"/>
    </xf>
    <xf numFmtId="0" fontId="8" fillId="0" borderId="0" xfId="88" applyFont="1" applyFill="1" applyBorder="1" applyAlignment="1" applyProtection="1" quotePrefix="1">
      <alignment horizontal="center"/>
      <protection locked="0"/>
    </xf>
    <xf numFmtId="175" fontId="8" fillId="0" borderId="0" xfId="88" applyNumberFormat="1" applyFill="1" applyBorder="1" applyAlignment="1" applyProtection="1">
      <alignment/>
      <protection locked="0"/>
    </xf>
    <xf numFmtId="41" fontId="8" fillId="0" borderId="19" xfId="43" applyNumberFormat="1" applyFill="1" applyBorder="1" applyAlignment="1" applyProtection="1">
      <alignment horizontal="center"/>
      <protection locked="0"/>
    </xf>
    <xf numFmtId="41" fontId="8" fillId="0" borderId="11" xfId="43" applyNumberFormat="1" applyFill="1" applyBorder="1" applyAlignment="1" applyProtection="1">
      <alignment horizontal="center"/>
      <protection locked="0"/>
    </xf>
    <xf numFmtId="41" fontId="11" fillId="0" borderId="0" xfId="43" applyNumberFormat="1" applyFont="1" applyFill="1" applyBorder="1" applyAlignment="1" applyProtection="1">
      <alignment horizontal="left" indent="1"/>
      <protection locked="0"/>
    </xf>
    <xf numFmtId="0" fontId="8" fillId="0" borderId="19" xfId="88" applyFill="1" applyBorder="1" applyProtection="1">
      <alignment/>
      <protection locked="0"/>
    </xf>
    <xf numFmtId="41" fontId="8" fillId="10" borderId="0" xfId="43" applyNumberFormat="1" applyFill="1" applyBorder="1" applyAlignment="1" applyProtection="1">
      <alignment/>
      <protection locked="0"/>
    </xf>
    <xf numFmtId="0" fontId="8" fillId="0" borderId="21" xfId="88" applyFill="1" applyBorder="1" applyAlignment="1" applyProtection="1">
      <alignment horizontal="right"/>
      <protection locked="0"/>
    </xf>
    <xf numFmtId="17" fontId="8" fillId="0" borderId="10" xfId="43" applyNumberFormat="1" applyFill="1" applyBorder="1" applyAlignment="1" applyProtection="1">
      <alignment/>
      <protection locked="0"/>
    </xf>
    <xf numFmtId="17" fontId="8" fillId="0" borderId="10" xfId="43" applyNumberFormat="1" applyFill="1" applyBorder="1" applyAlignment="1" applyProtection="1">
      <alignment horizontal="center"/>
      <protection locked="0"/>
    </xf>
    <xf numFmtId="41" fontId="8" fillId="0" borderId="10" xfId="88" applyNumberFormat="1" applyFill="1" applyBorder="1" applyAlignment="1" applyProtection="1">
      <alignment/>
      <protection locked="0"/>
    </xf>
    <xf numFmtId="210" fontId="11" fillId="0" borderId="10" xfId="0" applyNumberFormat="1" applyFont="1" applyFill="1" applyBorder="1" applyAlignment="1" applyProtection="1">
      <alignment horizontal="center"/>
      <protection locked="0"/>
    </xf>
    <xf numFmtId="41" fontId="12" fillId="0" borderId="10" xfId="88" applyNumberFormat="1" applyFont="1" applyFill="1" applyBorder="1" applyAlignment="1" applyProtection="1">
      <alignment horizontal="centerContinuous"/>
      <protection locked="0"/>
    </xf>
    <xf numFmtId="0" fontId="8" fillId="0" borderId="22" xfId="88" applyFill="1" applyBorder="1" applyProtection="1">
      <alignment/>
      <protection locked="0"/>
    </xf>
    <xf numFmtId="0" fontId="8" fillId="0" borderId="23" xfId="88" applyFill="1" applyBorder="1" applyAlignment="1" applyProtection="1">
      <alignment horizontal="right"/>
      <protection locked="0"/>
    </xf>
    <xf numFmtId="17" fontId="8" fillId="0" borderId="0" xfId="43" applyNumberFormat="1" applyFill="1" applyBorder="1" applyAlignment="1" applyProtection="1">
      <alignment/>
      <protection locked="0"/>
    </xf>
    <xf numFmtId="17" fontId="8" fillId="0" borderId="0" xfId="43" applyNumberFormat="1" applyFill="1" applyBorder="1" applyAlignment="1" applyProtection="1">
      <alignment horizontal="center"/>
      <protection locked="0"/>
    </xf>
    <xf numFmtId="41" fontId="13" fillId="0" borderId="9" xfId="88" applyNumberFormat="1" applyFont="1" applyFill="1" applyBorder="1" applyAlignment="1" applyProtection="1">
      <alignment horizontal="centerContinuous"/>
      <protection locked="0"/>
    </xf>
    <xf numFmtId="41" fontId="14" fillId="0" borderId="9" xfId="88" applyNumberFormat="1" applyFont="1" applyFill="1" applyBorder="1" applyAlignment="1" applyProtection="1">
      <alignment horizontal="centerContinuous"/>
      <protection locked="0"/>
    </xf>
    <xf numFmtId="0" fontId="8" fillId="0" borderId="24" xfId="88" applyFill="1" applyBorder="1" applyProtection="1">
      <alignment/>
      <protection locked="0"/>
    </xf>
    <xf numFmtId="0" fontId="13" fillId="0" borderId="25" xfId="88" applyFont="1" applyFill="1" applyBorder="1" applyAlignment="1" applyProtection="1">
      <alignment horizontal="center"/>
      <protection locked="0"/>
    </xf>
    <xf numFmtId="17" fontId="13" fillId="0" borderId="9" xfId="43" applyNumberFormat="1" applyFont="1" applyFill="1" applyBorder="1" applyAlignment="1" applyProtection="1">
      <alignment horizontal="center"/>
      <protection locked="0"/>
    </xf>
    <xf numFmtId="0" fontId="13" fillId="0" borderId="26" xfId="88" applyFont="1" applyFill="1" applyBorder="1" applyAlignment="1" applyProtection="1">
      <alignment horizontal="center"/>
      <protection locked="0"/>
    </xf>
    <xf numFmtId="41" fontId="12" fillId="0" borderId="0" xfId="88" applyNumberFormat="1" applyFont="1" applyFill="1" applyBorder="1" applyAlignment="1" applyProtection="1">
      <alignment horizontal="centerContinuous"/>
      <protection locked="0"/>
    </xf>
    <xf numFmtId="0" fontId="8" fillId="0" borderId="23" xfId="88" applyFont="1" applyFill="1" applyBorder="1" applyAlignment="1" applyProtection="1">
      <alignment horizontal="left" indent="1"/>
      <protection locked="0"/>
    </xf>
    <xf numFmtId="211" fontId="8" fillId="0" borderId="0" xfId="43" applyNumberFormat="1" applyFill="1" applyBorder="1" applyAlignment="1" applyProtection="1">
      <alignment horizontal="center"/>
      <protection locked="0"/>
    </xf>
    <xf numFmtId="41" fontId="8" fillId="0" borderId="0" xfId="88" applyNumberFormat="1" applyFill="1" applyBorder="1" applyAlignment="1">
      <alignment/>
      <protection/>
    </xf>
    <xf numFmtId="210" fontId="0" fillId="0" borderId="0" xfId="0" applyNumberFormat="1" applyFont="1" applyFill="1" applyBorder="1" applyAlignment="1">
      <alignment horizontal="center"/>
    </xf>
    <xf numFmtId="37" fontId="8" fillId="0" borderId="0" xfId="88" applyNumberFormat="1" applyFill="1" applyBorder="1" applyAlignment="1">
      <alignment/>
      <protection/>
    </xf>
    <xf numFmtId="3" fontId="8" fillId="0" borderId="24" xfId="38" applyNumberFormat="1" applyFill="1" applyBorder="1" applyAlignment="1" applyProtection="1">
      <alignment/>
      <protection/>
    </xf>
    <xf numFmtId="0" fontId="8" fillId="0" borderId="27" xfId="88" applyFont="1" applyFill="1" applyBorder="1" applyAlignment="1" applyProtection="1">
      <alignment horizontal="left" indent="1"/>
      <protection locked="0"/>
    </xf>
    <xf numFmtId="17" fontId="8" fillId="0" borderId="28" xfId="43" applyNumberFormat="1" applyFill="1" applyBorder="1" applyAlignment="1" applyProtection="1">
      <alignment/>
      <protection locked="0"/>
    </xf>
    <xf numFmtId="211" fontId="8" fillId="0" borderId="28" xfId="43" applyNumberFormat="1" applyFill="1" applyBorder="1" applyAlignment="1" applyProtection="1">
      <alignment horizontal="center"/>
      <protection locked="0"/>
    </xf>
    <xf numFmtId="41" fontId="8" fillId="0" borderId="28" xfId="88" applyNumberFormat="1" applyFill="1" applyBorder="1" applyAlignment="1">
      <alignment/>
      <protection/>
    </xf>
    <xf numFmtId="210" fontId="11" fillId="0" borderId="28" xfId="0" applyNumberFormat="1" applyFont="1" applyFill="1" applyBorder="1" applyAlignment="1" applyProtection="1">
      <alignment horizontal="center"/>
      <protection locked="0"/>
    </xf>
    <xf numFmtId="37" fontId="8" fillId="0" borderId="28" xfId="88" applyNumberFormat="1" applyFill="1" applyBorder="1" applyAlignment="1">
      <alignment/>
      <protection/>
    </xf>
    <xf numFmtId="3" fontId="8" fillId="0" borderId="29" xfId="38" applyNumberFormat="1" applyFill="1" applyBorder="1" applyAlignment="1" applyProtection="1">
      <alignment/>
      <protection/>
    </xf>
    <xf numFmtId="17" fontId="8" fillId="5" borderId="0" xfId="43" applyNumberFormat="1" applyFill="1" applyBorder="1" applyAlignment="1" applyProtection="1">
      <alignment/>
      <protection locked="0"/>
    </xf>
    <xf numFmtId="211" fontId="8" fillId="5" borderId="0" xfId="43" applyNumberFormat="1" applyFill="1" applyBorder="1" applyAlignment="1" applyProtection="1">
      <alignment horizontal="center"/>
      <protection locked="0"/>
    </xf>
    <xf numFmtId="0" fontId="8" fillId="0" borderId="23" xfId="88" applyFill="1" applyBorder="1" applyAlignment="1" applyProtection="1">
      <alignment horizontal="center"/>
      <protection locked="0"/>
    </xf>
    <xf numFmtId="17" fontId="8" fillId="5" borderId="0" xfId="43" applyNumberFormat="1" applyFill="1" applyBorder="1" applyAlignment="1" applyProtection="1">
      <alignment horizontal="center"/>
      <protection locked="0"/>
    </xf>
    <xf numFmtId="210" fontId="11" fillId="0" borderId="0" xfId="0" applyNumberFormat="1" applyFont="1" applyFill="1" applyBorder="1" applyAlignment="1">
      <alignment horizontal="center"/>
    </xf>
    <xf numFmtId="10" fontId="8" fillId="0" borderId="0" xfId="93" applyNumberFormat="1" applyFill="1" applyBorder="1" applyAlignment="1">
      <alignment/>
    </xf>
    <xf numFmtId="41" fontId="8" fillId="0" borderId="0" xfId="88" applyNumberFormat="1" applyFill="1" applyBorder="1" applyAlignment="1" applyProtection="1">
      <alignment/>
      <protection/>
    </xf>
    <xf numFmtId="0" fontId="8" fillId="0" borderId="30" xfId="88" applyFill="1" applyBorder="1">
      <alignment/>
      <protection/>
    </xf>
    <xf numFmtId="0" fontId="8" fillId="0" borderId="10" xfId="88" applyFill="1" applyBorder="1" applyAlignment="1" applyProtection="1">
      <alignment horizontal="center"/>
      <protection locked="0"/>
    </xf>
    <xf numFmtId="17" fontId="8" fillId="5" borderId="10" xfId="43" applyNumberFormat="1" applyFill="1" applyBorder="1" applyAlignment="1" applyProtection="1">
      <alignment/>
      <protection locked="0"/>
    </xf>
    <xf numFmtId="17" fontId="8" fillId="5" borderId="10" xfId="43" applyNumberFormat="1" applyFill="1" applyBorder="1" applyAlignment="1" applyProtection="1">
      <alignment horizontal="center"/>
      <protection locked="0"/>
    </xf>
    <xf numFmtId="41" fontId="8" fillId="0" borderId="10" xfId="88" applyNumberFormat="1" applyFill="1" applyBorder="1" applyAlignment="1" applyProtection="1">
      <alignment horizontal="right"/>
      <protection locked="0"/>
    </xf>
    <xf numFmtId="10" fontId="8" fillId="0" borderId="10" xfId="93" applyNumberFormat="1" applyFill="1" applyBorder="1" applyAlignment="1" applyProtection="1">
      <alignment/>
      <protection locked="0"/>
    </xf>
    <xf numFmtId="41" fontId="8" fillId="0" borderId="0" xfId="88" applyNumberFormat="1" applyFill="1" applyBorder="1" applyAlignment="1" applyProtection="1">
      <alignment horizontal="right"/>
      <protection locked="0"/>
    </xf>
    <xf numFmtId="10" fontId="8" fillId="0" borderId="0" xfId="93" applyNumberFormat="1" applyFill="1" applyBorder="1" applyAlignment="1" applyProtection="1">
      <alignment/>
      <protection locked="0"/>
    </xf>
    <xf numFmtId="0" fontId="13" fillId="0" borderId="0" xfId="88" applyFont="1" applyFill="1" applyBorder="1" applyAlignment="1" quotePrefix="1">
      <alignment horizontal="left" indent="1"/>
      <protection/>
    </xf>
    <xf numFmtId="0" fontId="8" fillId="0" borderId="0" xfId="88" applyFill="1" applyBorder="1" applyAlignment="1" quotePrefix="1">
      <alignment horizontal="left" indent="7"/>
      <protection/>
    </xf>
    <xf numFmtId="41" fontId="18" fillId="0" borderId="0" xfId="0" applyNumberFormat="1" applyFont="1" applyFill="1" applyAlignment="1">
      <alignment/>
    </xf>
    <xf numFmtId="42" fontId="18" fillId="0" borderId="0" xfId="0" applyNumberFormat="1" applyFont="1" applyFill="1" applyAlignment="1">
      <alignment/>
    </xf>
    <xf numFmtId="41" fontId="18" fillId="0" borderId="0" xfId="0" applyNumberFormat="1" applyFont="1" applyFill="1" applyBorder="1" applyAlignment="1">
      <alignment/>
    </xf>
    <xf numFmtId="41" fontId="18" fillId="0" borderId="0" xfId="0" applyNumberFormat="1" applyFont="1" applyFill="1" applyAlignment="1" applyProtection="1">
      <alignment/>
      <protection locked="0"/>
    </xf>
    <xf numFmtId="41" fontId="14" fillId="0" borderId="0" xfId="43" applyNumberFormat="1" applyFont="1" applyFill="1" applyBorder="1" applyAlignment="1" applyProtection="1">
      <alignment/>
      <protection locked="0"/>
    </xf>
    <xf numFmtId="174" fontId="14" fillId="0" borderId="0" xfId="43" applyNumberFormat="1" applyFont="1" applyFill="1" applyBorder="1" applyAlignment="1" applyProtection="1">
      <alignment/>
      <protection locked="0"/>
    </xf>
    <xf numFmtId="41" fontId="14" fillId="0" borderId="0" xfId="61" applyNumberFormat="1" applyFont="1" applyFill="1" applyBorder="1" applyAlignment="1" applyProtection="1">
      <alignment/>
      <protection locked="0"/>
    </xf>
    <xf numFmtId="41" fontId="14" fillId="0" borderId="0" xfId="88" applyNumberFormat="1" applyFont="1" applyFill="1" applyBorder="1" applyAlignment="1">
      <alignment/>
      <protection/>
    </xf>
    <xf numFmtId="37" fontId="14" fillId="0" borderId="0" xfId="88" applyNumberFormat="1" applyFont="1" applyFill="1" applyBorder="1" applyAlignment="1">
      <alignment/>
      <protection/>
    </xf>
    <xf numFmtId="3" fontId="14" fillId="0" borderId="24" xfId="38" applyNumberFormat="1" applyFont="1" applyFill="1" applyBorder="1" applyAlignment="1" applyProtection="1">
      <alignment/>
      <protection/>
    </xf>
    <xf numFmtId="41" fontId="14" fillId="0" borderId="11" xfId="43" applyNumberFormat="1" applyFont="1" applyFill="1" applyBorder="1" applyAlignment="1" applyProtection="1">
      <alignment horizontal="right" vertical="center"/>
      <protection locked="0"/>
    </xf>
    <xf numFmtId="41" fontId="14" fillId="0" borderId="0" xfId="43" applyNumberFormat="1" applyFont="1" applyFill="1" applyBorder="1" applyAlignment="1" applyProtection="1">
      <alignment horizontal="right" vertical="center"/>
      <protection locked="0"/>
    </xf>
    <xf numFmtId="41" fontId="18" fillId="0" borderId="9" xfId="0" applyNumberFormat="1" applyFont="1" applyFill="1" applyBorder="1" applyAlignment="1" applyProtection="1">
      <alignment/>
      <protection locked="0"/>
    </xf>
    <xf numFmtId="171" fontId="18" fillId="0" borderId="0" xfId="0" applyNumberFormat="1" applyFont="1" applyFill="1" applyAlignment="1" applyProtection="1">
      <alignment/>
      <protection locked="0"/>
    </xf>
    <xf numFmtId="41" fontId="18" fillId="0" borderId="0" xfId="0" applyNumberFormat="1" applyFont="1" applyFill="1" applyBorder="1" applyAlignment="1" applyProtection="1">
      <alignment/>
      <protection locked="0"/>
    </xf>
    <xf numFmtId="42" fontId="18" fillId="0" borderId="31" xfId="0" applyNumberFormat="1" applyFont="1" applyFill="1" applyBorder="1" applyAlignment="1">
      <alignment/>
    </xf>
    <xf numFmtId="42" fontId="18" fillId="0" borderId="0" xfId="0" applyNumberFormat="1" applyFont="1" applyFill="1" applyBorder="1" applyAlignment="1">
      <alignment/>
    </xf>
    <xf numFmtId="41" fontId="18" fillId="0" borderId="10" xfId="0" applyNumberFormat="1" applyFont="1" applyFill="1" applyBorder="1" applyAlignment="1">
      <alignment/>
    </xf>
    <xf numFmtId="42" fontId="18" fillId="0" borderId="8" xfId="0" applyNumberFormat="1" applyFont="1" applyFill="1" applyBorder="1" applyAlignment="1">
      <alignment/>
    </xf>
    <xf numFmtId="42" fontId="18" fillId="0" borderId="10" xfId="57" applyNumberFormat="1" applyFont="1" applyFill="1" applyBorder="1" applyAlignment="1" applyProtection="1">
      <alignment/>
      <protection locked="0"/>
    </xf>
    <xf numFmtId="41" fontId="18" fillId="0" borderId="10" xfId="0" applyNumberFormat="1" applyFont="1" applyFill="1" applyBorder="1" applyAlignment="1" applyProtection="1">
      <alignment/>
      <protection locked="0"/>
    </xf>
    <xf numFmtId="42" fontId="46" fillId="0" borderId="0" xfId="57" applyNumberFormat="1" applyFont="1" applyFill="1" applyAlignment="1" applyProtection="1">
      <alignment/>
      <protection locked="0"/>
    </xf>
    <xf numFmtId="41" fontId="46" fillId="0" borderId="0" xfId="57" applyNumberFormat="1" applyFont="1" applyFill="1" applyBorder="1" applyAlignment="1" applyProtection="1">
      <alignment/>
      <protection locked="0"/>
    </xf>
    <xf numFmtId="171" fontId="18" fillId="0" borderId="9" xfId="0" applyNumberFormat="1" applyFont="1" applyFill="1" applyBorder="1" applyAlignment="1" applyProtection="1">
      <alignment/>
      <protection locked="0"/>
    </xf>
    <xf numFmtId="42" fontId="18" fillId="0" borderId="0" xfId="57" applyNumberFormat="1" applyFont="1" applyFill="1" applyBorder="1" applyAlignment="1" applyProtection="1">
      <alignment/>
      <protection locked="0"/>
    </xf>
    <xf numFmtId="42" fontId="18" fillId="0" borderId="8" xfId="57" applyNumberFormat="1" applyFont="1" applyFill="1" applyBorder="1" applyAlignment="1" applyProtection="1">
      <alignment/>
      <protection locked="0"/>
    </xf>
    <xf numFmtId="3" fontId="8" fillId="0" borderId="0" xfId="38" applyNumberFormat="1" applyFont="1" applyFill="1" applyBorder="1" applyAlignment="1">
      <alignment/>
    </xf>
    <xf numFmtId="175" fontId="8" fillId="0" borderId="0" xfId="89" applyNumberFormat="1" applyFill="1" applyBorder="1" applyAlignment="1">
      <alignment horizontal="center"/>
      <protection/>
    </xf>
    <xf numFmtId="41" fontId="18" fillId="0" borderId="9" xfId="0" applyNumberFormat="1" applyFont="1" applyFill="1" applyBorder="1" applyAlignment="1">
      <alignment/>
    </xf>
    <xf numFmtId="42" fontId="18" fillId="0" borderId="2" xfId="38" applyNumberFormat="1" applyFont="1" applyFill="1" applyBorder="1" applyAlignment="1">
      <alignment/>
    </xf>
    <xf numFmtId="42" fontId="18" fillId="0" borderId="31" xfId="38" applyNumberFormat="1" applyFont="1" applyFill="1" applyBorder="1" applyAlignment="1">
      <alignment/>
    </xf>
    <xf numFmtId="42" fontId="14" fillId="0" borderId="8" xfId="60" applyNumberFormat="1" applyFont="1" applyBorder="1" applyAlignment="1">
      <alignment/>
    </xf>
    <xf numFmtId="174" fontId="14" fillId="0" borderId="9" xfId="0" applyNumberFormat="1" applyFont="1" applyBorder="1" applyAlignment="1">
      <alignment/>
    </xf>
    <xf numFmtId="174" fontId="14" fillId="0" borderId="0" xfId="0" applyNumberFormat="1" applyFont="1" applyAlignment="1">
      <alignment/>
    </xf>
    <xf numFmtId="41" fontId="14" fillId="0" borderId="0" xfId="42" applyNumberFormat="1" applyFont="1" applyAlignment="1">
      <alignment/>
    </xf>
    <xf numFmtId="41" fontId="14" fillId="0" borderId="0" xfId="42" applyNumberFormat="1" applyFont="1" applyFill="1" applyAlignment="1">
      <alignment/>
    </xf>
    <xf numFmtId="213" fontId="8" fillId="0" borderId="0" xfId="38" applyNumberFormat="1" applyFill="1" applyBorder="1" applyAlignment="1">
      <alignment/>
    </xf>
    <xf numFmtId="213" fontId="8" fillId="0" borderId="0" xfId="38" applyNumberFormat="1" applyFont="1" applyFill="1" applyBorder="1" applyAlignment="1">
      <alignment/>
    </xf>
    <xf numFmtId="213" fontId="8" fillId="0" borderId="0" xfId="38" applyNumberFormat="1" applyFill="1" applyAlignment="1">
      <alignment/>
    </xf>
    <xf numFmtId="213" fontId="13" fillId="0" borderId="0" xfId="38" applyNumberFormat="1" applyFont="1" applyFill="1" applyBorder="1" applyAlignment="1">
      <alignment/>
    </xf>
    <xf numFmtId="213" fontId="8" fillId="0" borderId="0" xfId="38" applyNumberFormat="1" applyFont="1" applyFill="1" applyBorder="1" applyAlignment="1">
      <alignment vertical="center"/>
    </xf>
    <xf numFmtId="213" fontId="8" fillId="0" borderId="0" xfId="38" applyNumberFormat="1" applyFill="1" applyBorder="1" applyAlignment="1">
      <alignment vertical="top"/>
    </xf>
    <xf numFmtId="213" fontId="8" fillId="0" borderId="0" xfId="38" applyNumberFormat="1" applyFont="1" applyFill="1" applyAlignment="1">
      <alignment/>
    </xf>
    <xf numFmtId="175" fontId="14" fillId="0" borderId="0" xfId="62" applyNumberFormat="1" applyFont="1" applyFill="1" applyAlignment="1">
      <alignment/>
    </xf>
    <xf numFmtId="174" fontId="14" fillId="0" borderId="9" xfId="44" applyNumberFormat="1" applyFont="1" applyFill="1" applyBorder="1" applyAlignment="1">
      <alignment horizontal="right"/>
    </xf>
    <xf numFmtId="175" fontId="14" fillId="0" borderId="0" xfId="62" applyNumberFormat="1" applyFont="1" applyFill="1" applyAlignment="1">
      <alignment horizontal="right"/>
    </xf>
    <xf numFmtId="174" fontId="14" fillId="0" borderId="0" xfId="44" applyNumberFormat="1" applyFont="1" applyFill="1" applyBorder="1" applyAlignment="1">
      <alignment/>
    </xf>
    <xf numFmtId="174" fontId="14" fillId="0" borderId="0" xfId="44" applyNumberFormat="1" applyFont="1" applyFill="1" applyAlignment="1">
      <alignment/>
    </xf>
    <xf numFmtId="41" fontId="14" fillId="0" borderId="0" xfId="44" applyNumberFormat="1" applyFont="1" applyFill="1" applyBorder="1" applyAlignment="1">
      <alignment/>
    </xf>
    <xf numFmtId="174" fontId="14" fillId="0" borderId="0" xfId="44" applyNumberFormat="1" applyFont="1" applyFill="1" applyAlignment="1">
      <alignment vertical="top"/>
    </xf>
    <xf numFmtId="174" fontId="14" fillId="0" borderId="9" xfId="44" applyNumberFormat="1" applyFont="1" applyFill="1" applyBorder="1" applyAlignment="1">
      <alignment/>
    </xf>
    <xf numFmtId="184" fontId="14" fillId="0" borderId="9" xfId="44" applyNumberFormat="1" applyFont="1" applyFill="1" applyBorder="1" applyAlignment="1">
      <alignment/>
    </xf>
    <xf numFmtId="185" fontId="14" fillId="0" borderId="0" xfId="62" applyNumberFormat="1" applyFont="1" applyFill="1" applyAlignment="1">
      <alignment/>
    </xf>
    <xf numFmtId="168" fontId="14" fillId="0" borderId="0" xfId="44" applyNumberFormat="1" applyFont="1" applyFill="1" applyAlignment="1">
      <alignment horizontal="center"/>
    </xf>
    <xf numFmtId="188" fontId="28" fillId="0" borderId="0" xfId="0" applyFont="1" applyFill="1" applyAlignment="1" applyProtection="1">
      <alignment horizontal="left" wrapText="1"/>
      <protection locked="0"/>
    </xf>
    <xf numFmtId="188" fontId="8" fillId="0" borderId="0" xfId="0" applyFont="1" applyFill="1" applyAlignment="1" applyProtection="1">
      <alignment horizontal="left" wrapText="1"/>
      <protection locked="0"/>
    </xf>
    <xf numFmtId="188" fontId="8" fillId="0" borderId="0" xfId="0" applyFill="1" applyAlignment="1" applyProtection="1">
      <alignment horizontal="left" wrapText="1"/>
      <protection locked="0"/>
    </xf>
    <xf numFmtId="188" fontId="8" fillId="0" borderId="9" xfId="0" applyFill="1" applyBorder="1" applyAlignment="1" applyProtection="1">
      <alignment horizontal="centerContinuous"/>
      <protection locked="0"/>
    </xf>
    <xf numFmtId="188" fontId="8" fillId="0" borderId="9" xfId="0" applyFont="1" applyFill="1" applyBorder="1" applyAlignment="1" applyProtection="1">
      <alignment horizontal="centerContinuous"/>
      <protection locked="0"/>
    </xf>
    <xf numFmtId="188" fontId="8" fillId="0" borderId="0" xfId="0" applyFill="1" applyBorder="1" applyAlignment="1" applyProtection="1">
      <alignment horizontal="centerContinuous"/>
      <protection locked="0"/>
    </xf>
    <xf numFmtId="188" fontId="8" fillId="0" borderId="0" xfId="0" applyFont="1" applyFill="1" applyBorder="1" applyAlignment="1" applyProtection="1">
      <alignment horizontal="centerContinuous"/>
      <protection locked="0"/>
    </xf>
    <xf numFmtId="188" fontId="0" fillId="0" borderId="9" xfId="0" applyFont="1" applyFill="1" applyBorder="1" applyAlignment="1" applyProtection="1">
      <alignment horizontal="left" wrapText="1"/>
      <protection locked="0"/>
    </xf>
    <xf numFmtId="188" fontId="0" fillId="0" borderId="9" xfId="0" applyFont="1" applyFill="1" applyBorder="1" applyAlignment="1" applyProtection="1">
      <alignment horizontal="centerContinuous"/>
      <protection locked="0"/>
    </xf>
    <xf numFmtId="188" fontId="13" fillId="0" borderId="9" xfId="0" applyFont="1" applyFill="1" applyBorder="1" applyAlignment="1" applyProtection="1">
      <alignment horizontal="center"/>
      <protection locked="0"/>
    </xf>
    <xf numFmtId="188" fontId="8" fillId="0" borderId="0" xfId="0" applyFill="1" applyBorder="1" applyAlignment="1">
      <alignment horizontal="left" wrapText="1"/>
    </xf>
    <xf numFmtId="188" fontId="0" fillId="0" borderId="0" xfId="0" applyFont="1" applyFill="1" applyBorder="1" applyAlignment="1" applyProtection="1">
      <alignment horizontal="centerContinuous"/>
      <protection locked="0"/>
    </xf>
    <xf numFmtId="188" fontId="8" fillId="0" borderId="0" xfId="0" applyFill="1" applyBorder="1" applyAlignment="1" applyProtection="1">
      <alignment horizontal="left" wrapText="1"/>
      <protection locked="0"/>
    </xf>
    <xf numFmtId="188" fontId="8" fillId="0" borderId="0" xfId="0" applyFont="1" applyFill="1" applyBorder="1" applyAlignment="1" applyProtection="1">
      <alignment horizontal="left" wrapText="1"/>
      <protection locked="0"/>
    </xf>
    <xf numFmtId="188" fontId="8" fillId="0" borderId="11" xfId="0" applyFill="1" applyBorder="1" applyAlignment="1" applyProtection="1">
      <alignment horizontal="left" wrapText="1"/>
      <protection locked="0"/>
    </xf>
    <xf numFmtId="188" fontId="0" fillId="0" borderId="11" xfId="0" applyFont="1" applyFill="1" applyBorder="1" applyAlignment="1" applyProtection="1">
      <alignment horizontal="centerContinuous"/>
      <protection locked="0"/>
    </xf>
    <xf numFmtId="188" fontId="8" fillId="0" borderId="11" xfId="0" applyFont="1" applyFill="1" applyBorder="1" applyAlignment="1" applyProtection="1">
      <alignment horizontal="left" wrapText="1"/>
      <protection locked="0"/>
    </xf>
    <xf numFmtId="41" fontId="8" fillId="0" borderId="0" xfId="0" applyNumberFormat="1" applyFill="1" applyBorder="1" applyAlignment="1" applyProtection="1">
      <alignment horizontal="left" wrapText="1"/>
      <protection locked="0"/>
    </xf>
    <xf numFmtId="41" fontId="8" fillId="0" borderId="0" xfId="0" applyNumberFormat="1" applyFill="1" applyBorder="1" applyAlignment="1" applyProtection="1">
      <alignment horizontal="center"/>
      <protection locked="0"/>
    </xf>
    <xf numFmtId="10" fontId="8" fillId="0" borderId="0" xfId="0" applyNumberFormat="1" applyFont="1" applyFill="1" applyBorder="1" applyAlignment="1" applyProtection="1">
      <alignment horizontal="left" wrapText="1"/>
      <protection locked="0"/>
    </xf>
    <xf numFmtId="210" fontId="8" fillId="0" borderId="0" xfId="0" applyNumberFormat="1" applyFill="1" applyBorder="1" applyAlignment="1" applyProtection="1">
      <alignment horizontal="center"/>
      <protection locked="0"/>
    </xf>
    <xf numFmtId="41" fontId="0" fillId="0" borderId="0" xfId="0" applyNumberFormat="1" applyFont="1" applyFill="1" applyBorder="1" applyAlignment="1" applyProtection="1">
      <alignment horizontal="left" wrapText="1"/>
      <protection locked="0"/>
    </xf>
    <xf numFmtId="10" fontId="11" fillId="0" borderId="0" xfId="0" applyNumberFormat="1" applyFont="1" applyFill="1" applyBorder="1" applyAlignment="1" applyProtection="1">
      <alignment horizontal="left" wrapText="1"/>
      <protection locked="0"/>
    </xf>
    <xf numFmtId="41" fontId="8" fillId="0" borderId="11" xfId="0" applyNumberFormat="1" applyFill="1" applyBorder="1" applyAlignment="1" applyProtection="1">
      <alignment horizontal="left" wrapText="1"/>
      <protection locked="0"/>
    </xf>
    <xf numFmtId="41" fontId="0" fillId="0" borderId="11" xfId="0" applyNumberFormat="1" applyFont="1" applyFill="1" applyBorder="1" applyAlignment="1" applyProtection="1">
      <alignment horizontal="left" wrapText="1"/>
      <protection locked="0"/>
    </xf>
    <xf numFmtId="10" fontId="8" fillId="0" borderId="11" xfId="0" applyNumberFormat="1" applyFont="1" applyFill="1" applyBorder="1" applyAlignment="1" applyProtection="1">
      <alignment horizontal="left" wrapText="1"/>
      <protection locked="0"/>
    </xf>
    <xf numFmtId="41" fontId="8" fillId="0" borderId="19" xfId="0" applyNumberFormat="1" applyFill="1" applyBorder="1" applyAlignment="1" applyProtection="1">
      <alignment horizontal="left" wrapText="1"/>
      <protection locked="0"/>
    </xf>
    <xf numFmtId="10" fontId="8" fillId="0" borderId="19" xfId="0" applyNumberFormat="1" applyFont="1" applyFill="1" applyBorder="1" applyAlignment="1" applyProtection="1">
      <alignment horizontal="left" wrapText="1"/>
      <protection locked="0"/>
    </xf>
    <xf numFmtId="210" fontId="11" fillId="0" borderId="0" xfId="0" applyNumberFormat="1" applyFont="1" applyFill="1" applyBorder="1" applyAlignment="1" applyProtection="1">
      <alignment horizontal="left" wrapText="1"/>
      <protection locked="0"/>
    </xf>
    <xf numFmtId="41" fontId="8" fillId="0" borderId="19" xfId="0" applyNumberFormat="1" applyFill="1" applyBorder="1" applyAlignment="1" applyProtection="1">
      <alignment horizontal="center"/>
      <protection locked="0"/>
    </xf>
    <xf numFmtId="210" fontId="11" fillId="0" borderId="11" xfId="0" applyNumberFormat="1" applyFont="1" applyFill="1" applyBorder="1" applyAlignment="1" applyProtection="1">
      <alignment horizontal="left" wrapText="1"/>
      <protection locked="0"/>
    </xf>
    <xf numFmtId="41" fontId="8" fillId="0" borderId="6" xfId="0" applyNumberFormat="1" applyFill="1" applyBorder="1" applyAlignment="1" applyProtection="1">
      <alignment horizontal="left" wrapText="1"/>
      <protection locked="0"/>
    </xf>
    <xf numFmtId="41" fontId="8" fillId="0" borderId="0" xfId="0" applyNumberFormat="1" applyFill="1" applyAlignment="1" applyProtection="1">
      <alignment horizontal="left" wrapText="1"/>
      <protection locked="0"/>
    </xf>
    <xf numFmtId="41" fontId="8" fillId="0" borderId="17" xfId="0" applyNumberFormat="1" applyFill="1" applyBorder="1" applyAlignment="1" applyProtection="1">
      <alignment horizontal="left" wrapText="1"/>
      <protection locked="0"/>
    </xf>
    <xf numFmtId="41" fontId="8" fillId="0" borderId="6" xfId="87" applyNumberFormat="1" applyFill="1" applyBorder="1" applyProtection="1">
      <alignment horizontal="left" wrapText="1"/>
      <protection locked="0"/>
    </xf>
    <xf numFmtId="41" fontId="8" fillId="0" borderId="0" xfId="87" applyNumberFormat="1" applyFill="1" applyBorder="1" applyAlignment="1" applyProtection="1">
      <alignment horizontal="center"/>
      <protection locked="0"/>
    </xf>
    <xf numFmtId="41" fontId="8" fillId="0" borderId="0" xfId="87" applyNumberFormat="1" applyFill="1" applyBorder="1" applyProtection="1">
      <alignment horizontal="left" wrapText="1"/>
      <protection locked="0"/>
    </xf>
    <xf numFmtId="188" fontId="8" fillId="0" borderId="0" xfId="87" applyFont="1" applyFill="1" applyBorder="1" applyProtection="1">
      <alignment horizontal="left" wrapText="1"/>
      <protection locked="0"/>
    </xf>
    <xf numFmtId="10" fontId="8" fillId="0" borderId="0" xfId="87" applyNumberFormat="1" applyFont="1" applyFill="1" applyBorder="1" applyProtection="1">
      <alignment horizontal="left" wrapText="1"/>
      <protection locked="0"/>
    </xf>
    <xf numFmtId="41" fontId="8" fillId="0" borderId="20" xfId="0" applyNumberFormat="1" applyFill="1" applyBorder="1" applyAlignment="1" applyProtection="1">
      <alignment horizontal="left" wrapText="1"/>
      <protection locked="0"/>
    </xf>
    <xf numFmtId="188" fontId="8" fillId="0" borderId="19" xfId="0" applyFont="1" applyFill="1" applyBorder="1" applyAlignment="1" applyProtection="1">
      <alignment horizontal="left" wrapText="1"/>
      <protection locked="0"/>
    </xf>
    <xf numFmtId="0" fontId="14" fillId="0" borderId="0" xfId="88" applyFont="1" applyFill="1" applyBorder="1" applyAlignment="1" applyProtection="1">
      <alignment/>
      <protection locked="0"/>
    </xf>
    <xf numFmtId="41" fontId="14" fillId="0" borderId="0" xfId="43" applyNumberFormat="1" applyFont="1" applyFill="1" applyBorder="1" applyAlignment="1" applyProtection="1">
      <alignment/>
      <protection locked="0"/>
    </xf>
    <xf numFmtId="41" fontId="14" fillId="10" borderId="0" xfId="43" applyNumberFormat="1" applyFont="1" applyFill="1" applyBorder="1" applyAlignment="1" applyProtection="1">
      <alignment/>
      <protection locked="0"/>
    </xf>
    <xf numFmtId="41" fontId="31" fillId="0" borderId="6" xfId="87" applyNumberFormat="1" applyFont="1" applyFill="1" applyBorder="1" applyProtection="1">
      <alignment horizontal="left" wrapText="1"/>
      <protection locked="0"/>
    </xf>
    <xf numFmtId="41" fontId="47" fillId="0" borderId="0" xfId="43" applyNumberFormat="1" applyFont="1" applyFill="1" applyBorder="1" applyAlignment="1" applyProtection="1">
      <alignment horizontal="left" indent="1"/>
      <protection locked="0"/>
    </xf>
    <xf numFmtId="41" fontId="31" fillId="0" borderId="0" xfId="87" applyNumberFormat="1" applyFont="1" applyFill="1" applyBorder="1" applyAlignment="1" applyProtection="1">
      <alignment horizontal="center"/>
      <protection locked="0"/>
    </xf>
    <xf numFmtId="41" fontId="31" fillId="0" borderId="0" xfId="87" applyNumberFormat="1" applyFont="1" applyFill="1" applyBorder="1" applyProtection="1">
      <alignment horizontal="left" wrapText="1"/>
      <protection locked="0"/>
    </xf>
    <xf numFmtId="188" fontId="14" fillId="0" borderId="0" xfId="87" applyFont="1" applyFill="1" applyBorder="1" applyProtection="1">
      <alignment horizontal="left" wrapText="1"/>
      <protection locked="0"/>
    </xf>
    <xf numFmtId="41" fontId="14" fillId="0" borderId="0" xfId="61" applyNumberFormat="1" applyFont="1" applyFill="1" applyBorder="1" applyAlignment="1" applyProtection="1">
      <alignment/>
      <protection locked="0"/>
    </xf>
    <xf numFmtId="0" fontId="14" fillId="0" borderId="0" xfId="88" applyFont="1" applyFill="1" applyBorder="1" applyProtection="1">
      <alignment/>
      <protection locked="0"/>
    </xf>
    <xf numFmtId="0" fontId="14" fillId="0" borderId="0" xfId="88" applyFont="1" applyFill="1" applyBorder="1" applyAlignment="1" applyProtection="1" quotePrefix="1">
      <alignment horizontal="center"/>
      <protection locked="0"/>
    </xf>
    <xf numFmtId="0" fontId="14" fillId="0" borderId="0" xfId="88" applyFont="1" applyFill="1" applyBorder="1" applyAlignment="1" applyProtection="1">
      <alignment horizontal="right"/>
      <protection locked="0"/>
    </xf>
    <xf numFmtId="41" fontId="14" fillId="11" borderId="0" xfId="43" applyNumberFormat="1" applyFont="1" applyFill="1" applyBorder="1" applyAlignment="1" applyProtection="1">
      <alignment/>
      <protection locked="0"/>
    </xf>
    <xf numFmtId="41" fontId="14" fillId="0" borderId="16" xfId="43" applyNumberFormat="1" applyFont="1" applyFill="1" applyBorder="1" applyAlignment="1" applyProtection="1">
      <alignment/>
      <protection locked="0"/>
    </xf>
    <xf numFmtId="210" fontId="47" fillId="0" borderId="0" xfId="0" applyNumberFormat="1" applyFont="1" applyFill="1" applyBorder="1" applyAlignment="1" applyProtection="1">
      <alignment horizontal="center"/>
      <protection locked="0"/>
    </xf>
    <xf numFmtId="10" fontId="47" fillId="0" borderId="0" xfId="0" applyNumberFormat="1" applyFont="1" applyFill="1" applyBorder="1" applyAlignment="1" applyProtection="1">
      <alignment horizontal="left" wrapText="1"/>
      <protection locked="0"/>
    </xf>
    <xf numFmtId="10" fontId="14" fillId="0" borderId="0" xfId="87" applyNumberFormat="1" applyFont="1" applyFill="1" applyBorder="1" applyProtection="1">
      <alignment horizontal="left" wrapText="1"/>
      <protection locked="0"/>
    </xf>
    <xf numFmtId="41" fontId="8" fillId="0" borderId="11" xfId="0" applyNumberFormat="1" applyFill="1" applyBorder="1" applyAlignment="1" applyProtection="1">
      <alignment horizontal="center"/>
      <protection locked="0"/>
    </xf>
    <xf numFmtId="188" fontId="8" fillId="0" borderId="10" xfId="0" applyFill="1" applyBorder="1" applyAlignment="1" applyProtection="1">
      <alignment horizontal="left" wrapText="1"/>
      <protection locked="0"/>
    </xf>
    <xf numFmtId="41" fontId="8" fillId="0" borderId="10" xfId="0" applyNumberFormat="1" applyFill="1" applyBorder="1" applyAlignment="1" applyProtection="1">
      <alignment horizontal="left" wrapText="1"/>
      <protection locked="0"/>
    </xf>
    <xf numFmtId="188" fontId="8" fillId="0" borderId="9" xfId="0" applyFill="1" applyBorder="1" applyAlignment="1" applyProtection="1">
      <alignment horizontal="left" wrapText="1"/>
      <protection locked="0"/>
    </xf>
    <xf numFmtId="10" fontId="8" fillId="0" borderId="0" xfId="0" applyNumberFormat="1" applyFont="1" applyFill="1" applyBorder="1" applyAlignment="1">
      <alignment horizontal="left" wrapText="1"/>
    </xf>
    <xf numFmtId="188" fontId="8" fillId="0" borderId="28" xfId="0" applyFill="1" applyBorder="1" applyAlignment="1" applyProtection="1">
      <alignment horizontal="left" wrapText="1"/>
      <protection locked="0"/>
    </xf>
    <xf numFmtId="41" fontId="8" fillId="0" borderId="28" xfId="0" applyNumberFormat="1" applyFill="1" applyBorder="1" applyAlignment="1" applyProtection="1">
      <alignment horizontal="left" wrapText="1"/>
      <protection locked="0"/>
    </xf>
    <xf numFmtId="10" fontId="8" fillId="0" borderId="28" xfId="0" applyNumberFormat="1" applyFont="1" applyFill="1" applyBorder="1" applyAlignment="1" applyProtection="1">
      <alignment horizontal="left" wrapText="1"/>
      <protection locked="0"/>
    </xf>
    <xf numFmtId="167" fontId="18" fillId="0" borderId="9" xfId="0" applyNumberFormat="1" applyFont="1" applyFill="1" applyBorder="1" applyAlignment="1">
      <alignment horizontal="center"/>
    </xf>
    <xf numFmtId="185" fontId="14" fillId="0" borderId="32" xfId="62" applyNumberFormat="1" applyFont="1" applyFill="1" applyBorder="1" applyAlignment="1">
      <alignment/>
    </xf>
    <xf numFmtId="185" fontId="14" fillId="0" borderId="9" xfId="62" applyNumberFormat="1" applyFont="1" applyFill="1" applyBorder="1" applyAlignment="1">
      <alignment/>
    </xf>
    <xf numFmtId="185" fontId="14" fillId="0" borderId="0" xfId="62" applyNumberFormat="1" applyFont="1" applyFill="1" applyBorder="1" applyAlignment="1">
      <alignment/>
    </xf>
    <xf numFmtId="185" fontId="14" fillId="0" borderId="0" xfId="62" applyNumberFormat="1" applyFont="1" applyFill="1" applyAlignment="1">
      <alignment vertical="top"/>
    </xf>
    <xf numFmtId="41" fontId="14" fillId="0" borderId="0" xfId="0" applyNumberFormat="1" applyFont="1" applyFill="1" applyAlignment="1">
      <alignment/>
    </xf>
    <xf numFmtId="0" fontId="32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13" fillId="0" borderId="0" xfId="0" applyNumberFormat="1" applyFont="1" applyAlignment="1">
      <alignment/>
    </xf>
    <xf numFmtId="0" fontId="13" fillId="0" borderId="9" xfId="0" applyNumberFormat="1" applyFont="1" applyBorder="1" applyAlignment="1">
      <alignment/>
    </xf>
    <xf numFmtId="42" fontId="8" fillId="0" borderId="33" xfId="0" applyNumberFormat="1" applyFont="1" applyBorder="1" applyAlignment="1">
      <alignment horizontal="center" wrapText="1"/>
    </xf>
    <xf numFmtId="41" fontId="8" fillId="0" borderId="34" xfId="0" applyNumberFormat="1" applyBorder="1" applyAlignment="1">
      <alignment horizontal="center" wrapText="1"/>
    </xf>
    <xf numFmtId="41" fontId="8" fillId="0" borderId="35" xfId="0" applyNumberFormat="1" applyBorder="1" applyAlignment="1">
      <alignment horizontal="center" wrapText="1"/>
    </xf>
    <xf numFmtId="41" fontId="8" fillId="0" borderId="34" xfId="38" applyNumberFormat="1" applyFont="1" applyFill="1" applyBorder="1" applyAlignment="1">
      <alignment horizontal="center"/>
    </xf>
    <xf numFmtId="41" fontId="14" fillId="0" borderId="32" xfId="38" applyNumberFormat="1" applyFont="1" applyFill="1" applyBorder="1" applyAlignment="1">
      <alignment horizontal="center"/>
    </xf>
    <xf numFmtId="41" fontId="8" fillId="0" borderId="34" xfId="0" applyNumberFormat="1" applyFont="1" applyBorder="1" applyAlignment="1">
      <alignment horizontal="center" wrapText="1"/>
    </xf>
    <xf numFmtId="0" fontId="8" fillId="0" borderId="0" xfId="86">
      <alignment/>
      <protection/>
    </xf>
    <xf numFmtId="0" fontId="8" fillId="0" borderId="0" xfId="86" applyBorder="1">
      <alignment/>
      <protection/>
    </xf>
    <xf numFmtId="0" fontId="19" fillId="0" borderId="0" xfId="86" applyFont="1" applyAlignment="1">
      <alignment horizontal="left"/>
      <protection/>
    </xf>
    <xf numFmtId="0" fontId="8" fillId="0" borderId="0" xfId="86" applyAlignment="1">
      <alignment horizontal="center"/>
      <protection/>
    </xf>
    <xf numFmtId="0" fontId="8" fillId="0" borderId="0" xfId="86" applyBorder="1" applyAlignment="1">
      <alignment horizontal="center"/>
      <protection/>
    </xf>
    <xf numFmtId="0" fontId="13" fillId="0" borderId="0" xfId="86" applyFont="1">
      <alignment/>
      <protection/>
    </xf>
    <xf numFmtId="0" fontId="8" fillId="0" borderId="9" xfId="86" applyBorder="1" applyAlignment="1" quotePrefix="1">
      <alignment horizontal="center"/>
      <protection/>
    </xf>
    <xf numFmtId="0" fontId="8" fillId="0" borderId="9" xfId="86" applyBorder="1" applyAlignment="1">
      <alignment horizontal="center"/>
      <protection/>
    </xf>
    <xf numFmtId="0" fontId="8" fillId="0" borderId="0" xfId="86" applyBorder="1" applyAlignment="1" quotePrefix="1">
      <alignment horizontal="center"/>
      <protection/>
    </xf>
    <xf numFmtId="0" fontId="23" fillId="0" borderId="0" xfId="86" applyFont="1" applyFill="1" applyBorder="1" applyAlignment="1" applyProtection="1">
      <alignment horizontal="left"/>
      <protection/>
    </xf>
    <xf numFmtId="49" fontId="23" fillId="0" borderId="0" xfId="86" applyNumberFormat="1" applyFont="1" applyFill="1" applyBorder="1" applyAlignment="1" applyProtection="1">
      <alignment horizontal="left"/>
      <protection/>
    </xf>
    <xf numFmtId="0" fontId="23" fillId="0" borderId="0" xfId="86" applyFont="1" applyFill="1" applyBorder="1" applyProtection="1">
      <alignment/>
      <protection/>
    </xf>
    <xf numFmtId="42" fontId="8" fillId="0" borderId="0" xfId="59" applyNumberFormat="1" applyAlignment="1">
      <alignment/>
    </xf>
    <xf numFmtId="42" fontId="8" fillId="0" borderId="0" xfId="59" applyNumberFormat="1" applyBorder="1" applyAlignment="1">
      <alignment/>
    </xf>
    <xf numFmtId="41" fontId="8" fillId="0" borderId="0" xfId="41" applyNumberFormat="1" applyAlignment="1">
      <alignment/>
    </xf>
    <xf numFmtId="41" fontId="8" fillId="0" borderId="0" xfId="41" applyNumberFormat="1" applyBorder="1" applyAlignment="1">
      <alignment/>
    </xf>
    <xf numFmtId="0" fontId="23" fillId="0" borderId="0" xfId="86" applyFont="1" applyFill="1" applyBorder="1" applyAlignment="1" applyProtection="1">
      <alignment/>
      <protection/>
    </xf>
    <xf numFmtId="41" fontId="8" fillId="0" borderId="10" xfId="86" applyNumberFormat="1" applyBorder="1">
      <alignment/>
      <protection/>
    </xf>
    <xf numFmtId="41" fontId="8" fillId="0" borderId="0" xfId="86" applyNumberFormat="1" applyBorder="1">
      <alignment/>
      <protection/>
    </xf>
    <xf numFmtId="41" fontId="8" fillId="0" borderId="0" xfId="86" applyNumberFormat="1">
      <alignment/>
      <protection/>
    </xf>
    <xf numFmtId="0" fontId="23" fillId="0" borderId="0" xfId="86" applyFont="1" applyFill="1" applyBorder="1" applyAlignment="1" applyProtection="1" quotePrefix="1">
      <alignment horizontal="left"/>
      <protection/>
    </xf>
    <xf numFmtId="49" fontId="8" fillId="0" borderId="0" xfId="86" applyNumberFormat="1" applyFont="1" applyFill="1" applyBorder="1" applyAlignment="1" applyProtection="1">
      <alignment horizontal="left"/>
      <protection/>
    </xf>
    <xf numFmtId="0" fontId="23" fillId="0" borderId="0" xfId="86" applyFont="1" applyFill="1" applyBorder="1" applyAlignment="1" applyProtection="1">
      <alignment horizontal="right"/>
      <protection/>
    </xf>
    <xf numFmtId="42" fontId="8" fillId="0" borderId="31" xfId="59" applyNumberFormat="1" applyBorder="1" applyAlignment="1">
      <alignment/>
    </xf>
    <xf numFmtId="188" fontId="8" fillId="0" borderId="0" xfId="0" applyBorder="1" applyAlignment="1">
      <alignment horizontal="left" wrapText="1"/>
    </xf>
    <xf numFmtId="0" fontId="8" fillId="0" borderId="0" xfId="86" applyAlignment="1">
      <alignment horizontal="left" indent="1"/>
      <protection/>
    </xf>
    <xf numFmtId="41" fontId="8" fillId="0" borderId="0" xfId="0" applyNumberFormat="1" applyAlignment="1">
      <alignment horizontal="left" wrapText="1"/>
    </xf>
    <xf numFmtId="0" fontId="54" fillId="0" borderId="0" xfId="86" applyFont="1">
      <alignment/>
      <protection/>
    </xf>
    <xf numFmtId="0" fontId="8" fillId="0" borderId="0" xfId="86" applyFont="1">
      <alignment/>
      <protection/>
    </xf>
    <xf numFmtId="185" fontId="14" fillId="0" borderId="0" xfId="57" applyNumberFormat="1" applyFont="1" applyFill="1" applyBorder="1" applyAlignment="1">
      <alignment/>
    </xf>
    <xf numFmtId="0" fontId="31" fillId="0" borderId="0" xfId="0" applyFont="1" applyAlignment="1">
      <alignment/>
    </xf>
    <xf numFmtId="0" fontId="8" fillId="0" borderId="0" xfId="89" applyFill="1" applyAlignment="1">
      <alignment horizontal="right"/>
      <protection/>
    </xf>
    <xf numFmtId="0" fontId="8" fillId="0" borderId="0" xfId="89" applyFont="1" applyFill="1" applyAlignment="1">
      <alignment horizontal="center"/>
      <protection/>
    </xf>
    <xf numFmtId="188" fontId="19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111">
    <cellStyle name="Normal" xfId="0"/>
    <cellStyle name="_4.06E Pass Throughs" xfId="15"/>
    <cellStyle name="_4.13E Montana Energy Tax" xfId="16"/>
    <cellStyle name="_Book1" xfId="17"/>
    <cellStyle name="_Book1 (2)" xfId="18"/>
    <cellStyle name="_Book2" xfId="19"/>
    <cellStyle name="_Chelan Debt Forecast 12.19.05" xfId="20"/>
    <cellStyle name="_Costs not in AURORA 06GRC" xfId="21"/>
    <cellStyle name="_Costs not in AURORA 2006GRC 6.15.06" xfId="22"/>
    <cellStyle name="_Costs not in AURORA 2007 Rate Case" xfId="23"/>
    <cellStyle name="_Costs not in KWI3000 '06Budget" xfId="24"/>
    <cellStyle name="_DEM-WP (C) Power Cost 2006GRC Order" xfId="25"/>
    <cellStyle name="_DEM-WP(C) Costs not in AURORA 2006GRC" xfId="26"/>
    <cellStyle name="_Fuel Prices 4-14" xfId="27"/>
    <cellStyle name="_Power Cost Value Copy 11.30.05 gas 1.09.06 AURORA at 1.10.06" xfId="28"/>
    <cellStyle name="_Recon to Darrin's 5.11.05 proforma" xfId="29"/>
    <cellStyle name="_Tenaska Comparison" xfId="30"/>
    <cellStyle name="_Value Copy 11 30 05 gas 12 09 05 AURORA at 12 14 05" xfId="31"/>
    <cellStyle name="_VC 6.15.06 update on 06GRC power costs.xls Chart 1" xfId="32"/>
    <cellStyle name="_VC 6.15.06 update on 06GRC power costs.xls Chart 2" xfId="33"/>
    <cellStyle name="_VC 6.15.06 update on 06GRC power costs.xls Chart 3" xfId="34"/>
    <cellStyle name="Calc Currency (0)" xfId="35"/>
    <cellStyle name="Calculation" xfId="36"/>
    <cellStyle name="CheckCell" xfId="37"/>
    <cellStyle name="Comma" xfId="38"/>
    <cellStyle name="Comma [0]" xfId="39"/>
    <cellStyle name="Comma_09.27.04 Exh A-1 Power Cost.Update" xfId="40"/>
    <cellStyle name="Comma_4.05 Exhibit A-2 " xfId="41"/>
    <cellStyle name="Comma_Book2" xfId="42"/>
    <cellStyle name="Comma_JHS Rebuttal Exhs 11-14 internal" xfId="43"/>
    <cellStyle name="Comma_PCA Adj Agrmt Exhibit A3" xfId="44"/>
    <cellStyle name="Comma0" xfId="45"/>
    <cellStyle name="Comma0 - Style2" xfId="46"/>
    <cellStyle name="Comma0 - Style4" xfId="47"/>
    <cellStyle name="Comma0 - Style5" xfId="48"/>
    <cellStyle name="Comma0_00COS Ind Allocators" xfId="49"/>
    <cellStyle name="Comma1 - Style1" xfId="50"/>
    <cellStyle name="Copied" xfId="51"/>
    <cellStyle name="COST1" xfId="52"/>
    <cellStyle name="Curren - Style1" xfId="53"/>
    <cellStyle name="Curren - Style2" xfId="54"/>
    <cellStyle name="Curren - Style5" xfId="55"/>
    <cellStyle name="Curren - Style6" xfId="56"/>
    <cellStyle name="Currency" xfId="57"/>
    <cellStyle name="Currency [0]" xfId="58"/>
    <cellStyle name="Currency_4.05 Exhibit A-2 " xfId="59"/>
    <cellStyle name="Currency_Book2" xfId="60"/>
    <cellStyle name="Currency_JHS Rebuttal Exhs 11-14 internal" xfId="61"/>
    <cellStyle name="Currency_PCA Adj Agrmt Exhibit A3" xfId="62"/>
    <cellStyle name="Currency0" xfId="63"/>
    <cellStyle name="Date" xfId="64"/>
    <cellStyle name="Entered" xfId="65"/>
    <cellStyle name="Fixed" xfId="66"/>
    <cellStyle name="Fixed3 - Style3" xfId="67"/>
    <cellStyle name="Followed Hyperlink" xfId="68"/>
    <cellStyle name="Grey" xfId="69"/>
    <cellStyle name="Header1" xfId="70"/>
    <cellStyle name="Header2" xfId="71"/>
    <cellStyle name="Heading 1" xfId="72"/>
    <cellStyle name="Heading 2" xfId="73"/>
    <cellStyle name="Heading1" xfId="74"/>
    <cellStyle name="Heading2" xfId="75"/>
    <cellStyle name="Hyperlink" xfId="76"/>
    <cellStyle name="Input [yellow]" xfId="77"/>
    <cellStyle name="Input Cells" xfId="78"/>
    <cellStyle name="Input Cells Percent" xfId="79"/>
    <cellStyle name="Lines" xfId="80"/>
    <cellStyle name="LINKED" xfId="81"/>
    <cellStyle name="modified border" xfId="82"/>
    <cellStyle name="modified border1" xfId="83"/>
    <cellStyle name="no dec" xfId="84"/>
    <cellStyle name="Normal - Style1" xfId="85"/>
    <cellStyle name="Normal_4.05 Exhibit A-2 " xfId="86"/>
    <cellStyle name="Normal_CopyOfBook1_1" xfId="87"/>
    <cellStyle name="Normal_JHS Rebuttal Exhs 11-14 internal" xfId="88"/>
    <cellStyle name="Normal_PCA Adj Agrmt Exhibit A3" xfId="89"/>
    <cellStyle name="Percen - Style1" xfId="90"/>
    <cellStyle name="Percen - Style2" xfId="91"/>
    <cellStyle name="Percen - Style3" xfId="92"/>
    <cellStyle name="Percent" xfId="93"/>
    <cellStyle name="Percent [2]" xfId="94"/>
    <cellStyle name="Processing" xfId="95"/>
    <cellStyle name="PSChar" xfId="96"/>
    <cellStyle name="PSDate" xfId="97"/>
    <cellStyle name="PSDec" xfId="98"/>
    <cellStyle name="PSHeading" xfId="99"/>
    <cellStyle name="PSInt" xfId="100"/>
    <cellStyle name="PSSpacer" xfId="101"/>
    <cellStyle name="purple - Style8" xfId="102"/>
    <cellStyle name="RED" xfId="103"/>
    <cellStyle name="Red - Style7" xfId="104"/>
    <cellStyle name="Report" xfId="105"/>
    <cellStyle name="Report Bar" xfId="106"/>
    <cellStyle name="Report Heading" xfId="107"/>
    <cellStyle name="Report Percent" xfId="108"/>
    <cellStyle name="Report Unit Cost" xfId="109"/>
    <cellStyle name="Reports Total" xfId="110"/>
    <cellStyle name="Reports Unit Cost Total" xfId="111"/>
    <cellStyle name="RevList" xfId="112"/>
    <cellStyle name="round100" xfId="113"/>
    <cellStyle name="shade" xfId="114"/>
    <cellStyle name="StmtTtl1" xfId="115"/>
    <cellStyle name="StmtTtl2" xfId="116"/>
    <cellStyle name="STYL1 - Style1" xfId="117"/>
    <cellStyle name="Subtotal" xfId="118"/>
    <cellStyle name="Sub-total" xfId="119"/>
    <cellStyle name="Title: Major" xfId="120"/>
    <cellStyle name="Title: Minor" xfId="121"/>
    <cellStyle name="Title: Worksheet" xfId="122"/>
    <cellStyle name="Total" xfId="123"/>
    <cellStyle name="Total4 - Style4" xfId="1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2057400</xdr:colOff>
      <xdr:row>81</xdr:row>
      <xdr:rowOff>0</xdr:rowOff>
    </xdr:from>
    <xdr:to>
      <xdr:col>2</xdr:col>
      <xdr:colOff>2057400</xdr:colOff>
      <xdr:row>81</xdr:row>
      <xdr:rowOff>0</xdr:rowOff>
    </xdr:to>
    <xdr:sp>
      <xdr:nvSpPr>
        <xdr:cNvPr id="1" name="Line 2"/>
        <xdr:cNvSpPr>
          <a:spLocks/>
        </xdr:cNvSpPr>
      </xdr:nvSpPr>
      <xdr:spPr>
        <a:xfrm flipH="1">
          <a:off x="3543300" y="13496925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2724150</xdr:colOff>
      <xdr:row>80</xdr:row>
      <xdr:rowOff>161925</xdr:rowOff>
    </xdr:from>
    <xdr:to>
      <xdr:col>15</xdr:col>
      <xdr:colOff>390525</xdr:colOff>
      <xdr:row>81</xdr:row>
      <xdr:rowOff>0</xdr:rowOff>
    </xdr:to>
    <xdr:sp>
      <xdr:nvSpPr>
        <xdr:cNvPr id="2" name="Line 6"/>
        <xdr:cNvSpPr>
          <a:spLocks/>
        </xdr:cNvSpPr>
      </xdr:nvSpPr>
      <xdr:spPr>
        <a:xfrm flipV="1">
          <a:off x="4210050" y="13487400"/>
          <a:ext cx="1676400" cy="952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2714625</xdr:colOff>
      <xdr:row>80</xdr:row>
      <xdr:rowOff>152400</xdr:rowOff>
    </xdr:from>
    <xdr:to>
      <xdr:col>2</xdr:col>
      <xdr:colOff>2714625</xdr:colOff>
      <xdr:row>103</xdr:row>
      <xdr:rowOff>19050</xdr:rowOff>
    </xdr:to>
    <xdr:sp>
      <xdr:nvSpPr>
        <xdr:cNvPr id="3" name="Line 7"/>
        <xdr:cNvSpPr>
          <a:spLocks/>
        </xdr:cNvSpPr>
      </xdr:nvSpPr>
      <xdr:spPr>
        <a:xfrm flipH="1">
          <a:off x="4200525" y="13477875"/>
          <a:ext cx="0" cy="3609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2714625</xdr:colOff>
      <xdr:row>103</xdr:row>
      <xdr:rowOff>19050</xdr:rowOff>
    </xdr:from>
    <xdr:to>
      <xdr:col>15</xdr:col>
      <xdr:colOff>419100</xdr:colOff>
      <xdr:row>103</xdr:row>
      <xdr:rowOff>19050</xdr:rowOff>
    </xdr:to>
    <xdr:sp>
      <xdr:nvSpPr>
        <xdr:cNvPr id="4" name="Line 8"/>
        <xdr:cNvSpPr>
          <a:spLocks/>
        </xdr:cNvSpPr>
      </xdr:nvSpPr>
      <xdr:spPr>
        <a:xfrm>
          <a:off x="4200525" y="17087850"/>
          <a:ext cx="1714500" cy="0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15</xdr:col>
      <xdr:colOff>381000</xdr:colOff>
      <xdr:row>80</xdr:row>
      <xdr:rowOff>152400</xdr:rowOff>
    </xdr:from>
    <xdr:to>
      <xdr:col>15</xdr:col>
      <xdr:colOff>390525</xdr:colOff>
      <xdr:row>103</xdr:row>
      <xdr:rowOff>19050</xdr:rowOff>
    </xdr:to>
    <xdr:sp>
      <xdr:nvSpPr>
        <xdr:cNvPr id="5" name="Line 9"/>
        <xdr:cNvSpPr>
          <a:spLocks/>
        </xdr:cNvSpPr>
      </xdr:nvSpPr>
      <xdr:spPr>
        <a:xfrm flipV="1">
          <a:off x="5876925" y="13477875"/>
          <a:ext cx="9525" cy="3609975"/>
        </a:xfrm>
        <a:prstGeom prst="line">
          <a:avLst/>
        </a:prstGeom>
        <a:noFill/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tabColor indexed="34"/>
  </sheetPr>
  <dimension ref="A12:A14"/>
  <sheetViews>
    <sheetView workbookViewId="0" topLeftCell="A1">
      <selection activeCell="F17" sqref="F17"/>
    </sheetView>
  </sheetViews>
  <sheetFormatPr defaultColWidth="9.33203125" defaultRowHeight="10.5"/>
  <cols>
    <col min="1" max="16384" width="9.33203125" style="486" customWidth="1"/>
  </cols>
  <sheetData>
    <row r="12" ht="23.25">
      <c r="A12" s="485"/>
    </row>
    <row r="13" ht="23.25">
      <c r="A13" s="485" t="s">
        <v>341</v>
      </c>
    </row>
    <row r="14" ht="23.25">
      <c r="A14" s="485"/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1111">
    <pageSetUpPr fitToPage="1"/>
  </sheetPr>
  <dimension ref="A1:T63"/>
  <sheetViews>
    <sheetView workbookViewId="0" topLeftCell="A1">
      <selection activeCell="C10" sqref="C10"/>
    </sheetView>
  </sheetViews>
  <sheetFormatPr defaultColWidth="9.33203125" defaultRowHeight="10.5"/>
  <cols>
    <col min="1" max="1" width="9.33203125" style="33" bestFit="1" customWidth="1"/>
    <col min="2" max="2" width="39.16015625" style="55" customWidth="1"/>
    <col min="3" max="3" width="29.33203125" style="55" customWidth="1"/>
    <col min="4" max="4" width="18.66015625" style="55" customWidth="1"/>
    <col min="5" max="5" width="12.83203125" style="55" customWidth="1"/>
    <col min="6" max="7" width="3.66015625" style="55" customWidth="1"/>
    <col min="8" max="8" width="16.16015625" style="61" customWidth="1"/>
    <col min="9" max="9" width="18.83203125" style="0" bestFit="1" customWidth="1"/>
    <col min="10" max="10" width="4.5" style="55" customWidth="1"/>
    <col min="11" max="11" width="16.16015625" style="55" customWidth="1"/>
    <col min="12" max="12" width="18.66015625" style="55" customWidth="1"/>
    <col min="13" max="13" width="11.5" style="55" customWidth="1"/>
    <col min="14" max="15" width="9.33203125" style="55" customWidth="1"/>
    <col min="16" max="16" width="10.66015625" style="55" customWidth="1"/>
    <col min="17" max="17" width="18.33203125" style="55" bestFit="1" customWidth="1"/>
    <col min="18" max="18" width="16.16015625" style="55" customWidth="1"/>
    <col min="19" max="19" width="17.5" style="55" bestFit="1" customWidth="1"/>
    <col min="20" max="16384" width="10.66015625" style="55" customWidth="1"/>
  </cols>
  <sheetData>
    <row r="1" ht="12.75">
      <c r="H1" s="1"/>
    </row>
    <row r="2" ht="13.5" thickBot="1">
      <c r="H2" s="1"/>
    </row>
    <row r="3" ht="14.25" thickBot="1" thickTop="1">
      <c r="H3" s="13" t="s">
        <v>27</v>
      </c>
    </row>
    <row r="4" spans="2:8" ht="18.75" thickTop="1">
      <c r="B4" s="59" t="s">
        <v>105</v>
      </c>
      <c r="C4" s="33"/>
      <c r="D4" s="33"/>
      <c r="E4" s="526"/>
      <c r="F4" s="526"/>
      <c r="G4" s="526"/>
      <c r="H4" s="61" t="s">
        <v>30</v>
      </c>
    </row>
    <row r="5" spans="1:8" ht="12.75">
      <c r="A5" s="33" t="s">
        <v>106</v>
      </c>
      <c r="B5" s="62"/>
      <c r="C5" s="33"/>
      <c r="D5" s="63" t="s">
        <v>107</v>
      </c>
      <c r="E5" s="60"/>
      <c r="F5" s="60"/>
      <c r="G5" s="60"/>
      <c r="H5" s="64"/>
    </row>
    <row r="6" spans="1:10" ht="12.75">
      <c r="A6" s="33">
        <v>3</v>
      </c>
      <c r="B6" s="65" t="s">
        <v>108</v>
      </c>
      <c r="C6" s="84"/>
      <c r="D6" s="402">
        <v>173406225.87331742</v>
      </c>
      <c r="E6" s="60"/>
      <c r="F6" s="60"/>
      <c r="G6" s="60"/>
      <c r="J6" s="66"/>
    </row>
    <row r="7" spans="1:10" ht="12.75">
      <c r="A7" s="33">
        <v>4</v>
      </c>
      <c r="B7" s="65" t="s">
        <v>109</v>
      </c>
      <c r="C7" s="33"/>
      <c r="D7" s="67">
        <v>107422862.53908436</v>
      </c>
      <c r="E7" s="60"/>
      <c r="F7" s="60"/>
      <c r="G7" s="60"/>
      <c r="J7" s="66"/>
    </row>
    <row r="8" spans="1:10" ht="12.75">
      <c r="A8" s="33">
        <v>5</v>
      </c>
      <c r="B8" s="65" t="s">
        <v>110</v>
      </c>
      <c r="C8" s="33"/>
      <c r="D8" s="403">
        <v>1066897892.2449107</v>
      </c>
      <c r="E8" s="189"/>
      <c r="F8" s="189"/>
      <c r="G8" s="189"/>
      <c r="H8" s="83"/>
      <c r="J8" s="66"/>
    </row>
    <row r="9" spans="1:10" ht="12.75">
      <c r="A9" s="33">
        <v>6</v>
      </c>
      <c r="D9" s="404">
        <v>1347726980.6573124</v>
      </c>
      <c r="E9" s="189"/>
      <c r="F9" s="189"/>
      <c r="G9" s="189"/>
      <c r="H9" s="190" t="s">
        <v>266</v>
      </c>
      <c r="J9" s="66"/>
    </row>
    <row r="10" spans="1:10" ht="12.75">
      <c r="A10" s="33">
        <v>7</v>
      </c>
      <c r="B10" s="65" t="s">
        <v>111</v>
      </c>
      <c r="C10" s="33"/>
      <c r="D10" s="191">
        <v>0.07289999999999999</v>
      </c>
      <c r="E10" s="192"/>
      <c r="F10" s="189"/>
      <c r="G10" s="189"/>
      <c r="H10" s="190" t="s">
        <v>265</v>
      </c>
      <c r="J10" s="66"/>
    </row>
    <row r="11" spans="1:10" ht="12.75">
      <c r="A11" s="33">
        <v>8</v>
      </c>
      <c r="B11" s="65"/>
      <c r="C11" s="33"/>
      <c r="D11" s="83"/>
      <c r="E11" s="144" t="s">
        <v>112</v>
      </c>
      <c r="F11" s="189"/>
      <c r="G11" s="189"/>
      <c r="H11" s="412">
        <v>0.96663</v>
      </c>
      <c r="J11" s="66"/>
    </row>
    <row r="12" spans="1:18" ht="12.75">
      <c r="A12" s="33">
        <v>9</v>
      </c>
      <c r="D12" s="83"/>
      <c r="E12" s="193" t="s">
        <v>113</v>
      </c>
      <c r="F12" s="128"/>
      <c r="G12" s="128"/>
      <c r="H12" s="194" t="s">
        <v>114</v>
      </c>
      <c r="J12" s="66"/>
      <c r="K12" s="104"/>
      <c r="L12" s="69"/>
      <c r="M12" s="69"/>
      <c r="N12" s="69"/>
      <c r="R12" s="104"/>
    </row>
    <row r="13" spans="1:20" ht="12.75">
      <c r="A13" s="33">
        <v>10</v>
      </c>
      <c r="B13" s="65" t="s">
        <v>285</v>
      </c>
      <c r="D13" s="402">
        <v>19448175.178715136</v>
      </c>
      <c r="E13" s="411">
        <v>0.914</v>
      </c>
      <c r="F13" s="128"/>
      <c r="G13" s="128" t="s">
        <v>115</v>
      </c>
      <c r="H13" s="83"/>
      <c r="J13" s="66"/>
      <c r="K13" s="395"/>
      <c r="L13" s="386"/>
      <c r="M13" s="87"/>
      <c r="N13" s="69"/>
      <c r="R13" s="69"/>
      <c r="S13" s="85"/>
      <c r="T13" s="123"/>
    </row>
    <row r="14" spans="1:20" ht="12.75">
      <c r="A14" s="33">
        <v>11</v>
      </c>
      <c r="B14" s="55" t="s">
        <v>336</v>
      </c>
      <c r="D14" s="129">
        <v>12047887.198614229</v>
      </c>
      <c r="E14" s="130">
        <v>0.566</v>
      </c>
      <c r="F14" s="128" t="s">
        <v>116</v>
      </c>
      <c r="G14" s="128"/>
      <c r="H14" s="83">
        <v>12047887.198614229</v>
      </c>
      <c r="J14" s="66"/>
      <c r="K14" s="395"/>
      <c r="L14" s="386"/>
      <c r="M14" s="69"/>
      <c r="N14" s="74"/>
      <c r="R14" s="69"/>
      <c r="S14" s="129"/>
      <c r="T14" s="123"/>
    </row>
    <row r="15" spans="1:20" ht="12.75">
      <c r="A15" s="33">
        <v>12</v>
      </c>
      <c r="B15" s="55" t="s">
        <v>286</v>
      </c>
      <c r="D15" s="405">
        <v>119656702.06869842</v>
      </c>
      <c r="E15" s="411">
        <v>5.622</v>
      </c>
      <c r="F15" s="128" t="s">
        <v>116</v>
      </c>
      <c r="G15" s="128"/>
      <c r="H15" s="406">
        <v>123787490.63105679</v>
      </c>
      <c r="J15" s="66"/>
      <c r="K15" s="395"/>
      <c r="L15" s="386"/>
      <c r="M15" s="69"/>
      <c r="N15" s="74"/>
      <c r="R15" s="69"/>
      <c r="S15" s="129"/>
      <c r="T15" s="123"/>
    </row>
    <row r="16" spans="1:20" ht="12.75">
      <c r="A16" s="33">
        <v>13</v>
      </c>
      <c r="B16" s="68" t="s">
        <v>208</v>
      </c>
      <c r="D16" s="406">
        <v>57850768.922806524</v>
      </c>
      <c r="E16" s="411">
        <v>2.718</v>
      </c>
      <c r="F16" s="128"/>
      <c r="G16" s="128" t="s">
        <v>115</v>
      </c>
      <c r="H16" s="83"/>
      <c r="J16" s="66"/>
      <c r="K16" s="396"/>
      <c r="L16" s="386"/>
      <c r="M16" s="69"/>
      <c r="N16" s="74"/>
      <c r="R16" s="74"/>
      <c r="S16" s="83"/>
      <c r="T16" s="123"/>
    </row>
    <row r="17" spans="1:20" ht="12.75">
      <c r="A17" s="33">
        <v>14</v>
      </c>
      <c r="B17" s="74" t="s">
        <v>209</v>
      </c>
      <c r="C17" s="69"/>
      <c r="D17" s="407">
        <v>744150956.6576872</v>
      </c>
      <c r="E17" s="411">
        <v>34.963</v>
      </c>
      <c r="F17" s="128"/>
      <c r="G17" s="128" t="s">
        <v>115</v>
      </c>
      <c r="H17" s="83"/>
      <c r="J17" s="66"/>
      <c r="K17" s="396"/>
      <c r="L17" s="386"/>
      <c r="M17" s="69"/>
      <c r="N17" s="69"/>
      <c r="R17" s="74"/>
      <c r="S17" s="195"/>
      <c r="T17" s="123"/>
    </row>
    <row r="18" spans="1:20" ht="12.75">
      <c r="A18" s="33" t="s">
        <v>65</v>
      </c>
      <c r="B18" s="74" t="s">
        <v>62</v>
      </c>
      <c r="C18" s="69"/>
      <c r="D18" s="407">
        <v>-8459125.988564238</v>
      </c>
      <c r="E18" s="411">
        <v>-0.397</v>
      </c>
      <c r="F18" s="128"/>
      <c r="G18" s="128" t="s">
        <v>115</v>
      </c>
      <c r="H18" s="83"/>
      <c r="J18" s="66"/>
      <c r="K18" s="396"/>
      <c r="L18" s="386"/>
      <c r="M18" s="69"/>
      <c r="N18" s="69"/>
      <c r="R18" s="74"/>
      <c r="S18" s="195"/>
      <c r="T18" s="123"/>
    </row>
    <row r="19" spans="1:20" ht="12.75">
      <c r="A19" s="33">
        <v>15</v>
      </c>
      <c r="B19" s="74" t="s">
        <v>210</v>
      </c>
      <c r="C19" s="69"/>
      <c r="D19" s="407">
        <v>5850443.855750202</v>
      </c>
      <c r="E19" s="411">
        <v>0.275</v>
      </c>
      <c r="F19" s="128" t="s">
        <v>116</v>
      </c>
      <c r="G19" s="128"/>
      <c r="H19" s="406">
        <v>6052412.873333336</v>
      </c>
      <c r="J19" s="66"/>
      <c r="K19" s="396"/>
      <c r="L19" s="386"/>
      <c r="M19" s="69"/>
      <c r="N19" s="69"/>
      <c r="R19" s="74"/>
      <c r="S19" s="129"/>
      <c r="T19" s="123"/>
    </row>
    <row r="20" spans="1:20" ht="12.75">
      <c r="A20" s="33" t="s">
        <v>67</v>
      </c>
      <c r="B20" s="108" t="s">
        <v>18</v>
      </c>
      <c r="C20" s="69"/>
      <c r="D20" s="405">
        <v>2635276.894596699</v>
      </c>
      <c r="E20" s="411">
        <v>0.124</v>
      </c>
      <c r="F20" s="128" t="s">
        <v>116</v>
      </c>
      <c r="G20" s="128"/>
      <c r="H20" s="406">
        <v>2726251.92120739</v>
      </c>
      <c r="J20" s="66"/>
      <c r="K20" s="397"/>
      <c r="L20" s="386"/>
      <c r="M20" s="69"/>
      <c r="N20" s="69"/>
      <c r="R20" s="74"/>
      <c r="S20" s="129"/>
      <c r="T20" s="123"/>
    </row>
    <row r="21" spans="1:20" ht="12.75">
      <c r="A21" s="33" t="s">
        <v>68</v>
      </c>
      <c r="B21" s="108" t="s">
        <v>16</v>
      </c>
      <c r="C21" s="69"/>
      <c r="D21" s="405">
        <v>2229838.6471823757</v>
      </c>
      <c r="E21" s="411">
        <v>0.105</v>
      </c>
      <c r="F21" s="128" t="s">
        <v>116</v>
      </c>
      <c r="G21" s="128"/>
      <c r="H21" s="406">
        <v>2306817.134976543</v>
      </c>
      <c r="J21" s="66"/>
      <c r="K21" s="396"/>
      <c r="L21" s="386"/>
      <c r="M21" s="69"/>
      <c r="N21" s="69"/>
      <c r="R21" s="74"/>
      <c r="S21" s="129"/>
      <c r="T21" s="123"/>
    </row>
    <row r="22" spans="1:20" ht="12.75">
      <c r="A22" s="33" t="s">
        <v>69</v>
      </c>
      <c r="B22" s="108" t="s">
        <v>17</v>
      </c>
      <c r="C22" s="69"/>
      <c r="D22" s="405">
        <v>1599244.8261833293</v>
      </c>
      <c r="E22" s="411">
        <v>0.075</v>
      </c>
      <c r="F22" s="128" t="s">
        <v>116</v>
      </c>
      <c r="G22" s="128"/>
      <c r="H22" s="406">
        <v>1654453.9546499997</v>
      </c>
      <c r="J22" s="66"/>
      <c r="K22" s="396"/>
      <c r="L22" s="386"/>
      <c r="M22" s="69"/>
      <c r="N22" s="69"/>
      <c r="R22" s="74"/>
      <c r="S22" s="129"/>
      <c r="T22" s="123"/>
    </row>
    <row r="23" spans="1:20" ht="12.75">
      <c r="A23" s="33" t="s">
        <v>70</v>
      </c>
      <c r="B23" s="108" t="s">
        <v>71</v>
      </c>
      <c r="C23" s="69"/>
      <c r="D23" s="405">
        <v>1152861.116463147</v>
      </c>
      <c r="E23" s="411">
        <v>0.054</v>
      </c>
      <c r="F23" s="128" t="s">
        <v>116</v>
      </c>
      <c r="G23" s="128"/>
      <c r="H23" s="406">
        <v>1192660.1869</v>
      </c>
      <c r="J23" s="66"/>
      <c r="K23" s="396"/>
      <c r="L23" s="386"/>
      <c r="M23" s="69"/>
      <c r="N23" s="69"/>
      <c r="R23" s="74"/>
      <c r="S23" s="129"/>
      <c r="T23" s="123"/>
    </row>
    <row r="24" spans="1:20" ht="12.75">
      <c r="A24" s="33">
        <v>16</v>
      </c>
      <c r="B24" s="74" t="s">
        <v>211</v>
      </c>
      <c r="C24" s="69"/>
      <c r="D24" s="407">
        <v>122267324.06979647</v>
      </c>
      <c r="E24" s="411">
        <v>5.745</v>
      </c>
      <c r="F24" s="128"/>
      <c r="G24" s="128" t="s">
        <v>115</v>
      </c>
      <c r="H24" s="83"/>
      <c r="I24" s="94"/>
      <c r="J24" s="66"/>
      <c r="K24" s="395"/>
      <c r="L24" s="386"/>
      <c r="M24" s="69"/>
      <c r="N24" s="74"/>
      <c r="R24" s="69"/>
      <c r="S24" s="195"/>
      <c r="T24" s="123"/>
    </row>
    <row r="25" spans="1:20" ht="12.75">
      <c r="A25" s="33">
        <v>17</v>
      </c>
      <c r="B25" s="74" t="s">
        <v>212</v>
      </c>
      <c r="C25" s="69"/>
      <c r="D25" s="405">
        <v>67657484.05092235</v>
      </c>
      <c r="E25" s="411">
        <v>3.179</v>
      </c>
      <c r="F25" s="128"/>
      <c r="G25" s="128" t="s">
        <v>115</v>
      </c>
      <c r="H25" s="83"/>
      <c r="I25" s="94"/>
      <c r="J25" s="66"/>
      <c r="K25" s="395"/>
      <c r="L25" s="386"/>
      <c r="M25" s="69"/>
      <c r="N25" s="69"/>
      <c r="R25" s="69"/>
      <c r="S25" s="129"/>
      <c r="T25" s="123"/>
    </row>
    <row r="26" spans="1:20" ht="12.75">
      <c r="A26" s="33">
        <v>18</v>
      </c>
      <c r="B26" s="69" t="s">
        <v>117</v>
      </c>
      <c r="C26" s="69"/>
      <c r="D26" s="406">
        <v>-4458228.05505</v>
      </c>
      <c r="E26" s="411">
        <v>-0.209</v>
      </c>
      <c r="F26" s="128"/>
      <c r="G26" s="128" t="s">
        <v>115</v>
      </c>
      <c r="H26" s="83"/>
      <c r="J26" s="66"/>
      <c r="K26" s="395"/>
      <c r="L26" s="386"/>
      <c r="M26" s="69"/>
      <c r="N26" s="69"/>
      <c r="R26" s="69"/>
      <c r="S26" s="83"/>
      <c r="T26" s="123"/>
    </row>
    <row r="27" spans="1:20" ht="12.75">
      <c r="A27" s="33">
        <v>19</v>
      </c>
      <c r="B27" s="74" t="s">
        <v>213</v>
      </c>
      <c r="C27" s="69"/>
      <c r="D27" s="406">
        <v>96183223.35610138</v>
      </c>
      <c r="E27" s="411">
        <v>4.519</v>
      </c>
      <c r="F27" s="128" t="s">
        <v>116</v>
      </c>
      <c r="G27" s="128"/>
      <c r="H27" s="406">
        <v>99503660.50722757</v>
      </c>
      <c r="J27" s="66"/>
      <c r="K27" s="398"/>
      <c r="L27" s="386"/>
      <c r="M27" s="87"/>
      <c r="N27" s="69"/>
      <c r="R27" s="104"/>
      <c r="S27" s="83"/>
      <c r="T27" s="123"/>
    </row>
    <row r="28" spans="1:20" ht="12.75">
      <c r="A28" s="33">
        <v>20</v>
      </c>
      <c r="B28" s="74" t="s">
        <v>214</v>
      </c>
      <c r="C28" s="69"/>
      <c r="D28" s="406">
        <v>-14704466.470082223</v>
      </c>
      <c r="E28" s="411">
        <v>-0.691</v>
      </c>
      <c r="F28" s="128"/>
      <c r="G28" s="128" t="s">
        <v>115</v>
      </c>
      <c r="H28" s="83"/>
      <c r="J28" s="66"/>
      <c r="K28" s="395"/>
      <c r="L28" s="386"/>
      <c r="M28" s="69"/>
      <c r="N28" s="69"/>
      <c r="R28" s="69"/>
      <c r="S28" s="83"/>
      <c r="T28" s="123"/>
    </row>
    <row r="29" spans="1:20" s="71" customFormat="1" ht="12.75">
      <c r="A29" s="70">
        <v>21</v>
      </c>
      <c r="B29" s="74" t="s">
        <v>215</v>
      </c>
      <c r="C29" s="81"/>
      <c r="D29" s="408">
        <v>-149656.06068647528</v>
      </c>
      <c r="E29" s="483">
        <v>-0.007</v>
      </c>
      <c r="F29" s="131"/>
      <c r="G29" s="131" t="s">
        <v>115</v>
      </c>
      <c r="H29" s="132"/>
      <c r="I29"/>
      <c r="J29" s="72"/>
      <c r="K29" s="395"/>
      <c r="L29" s="386"/>
      <c r="M29" s="69"/>
      <c r="N29" s="69"/>
      <c r="R29" s="69"/>
      <c r="S29" s="132"/>
      <c r="T29" s="123"/>
    </row>
    <row r="30" spans="1:20" ht="12.75">
      <c r="A30" s="33">
        <v>22</v>
      </c>
      <c r="B30" s="69" t="s">
        <v>118</v>
      </c>
      <c r="C30" s="69"/>
      <c r="D30" s="406">
        <v>1136455.29144</v>
      </c>
      <c r="E30" s="411">
        <v>0.053</v>
      </c>
      <c r="F30" s="128" t="s">
        <v>116</v>
      </c>
      <c r="G30" s="128"/>
      <c r="H30" s="406">
        <v>1175688</v>
      </c>
      <c r="J30" s="66"/>
      <c r="K30" s="399"/>
      <c r="L30" s="386"/>
      <c r="M30" s="106"/>
      <c r="N30" s="81"/>
      <c r="R30" s="105"/>
      <c r="S30" s="83"/>
      <c r="T30" s="123"/>
    </row>
    <row r="31" spans="1:20" ht="12.75">
      <c r="A31" s="33">
        <v>23</v>
      </c>
      <c r="B31" s="82" t="s">
        <v>283</v>
      </c>
      <c r="C31" s="69"/>
      <c r="D31" s="406">
        <v>69708814.63630354</v>
      </c>
      <c r="E31" s="411">
        <v>3.275</v>
      </c>
      <c r="F31" s="128" t="s">
        <v>116</v>
      </c>
      <c r="G31" s="128"/>
      <c r="H31" s="406">
        <v>72115302.27315886</v>
      </c>
      <c r="J31" s="66"/>
      <c r="K31" s="396"/>
      <c r="L31" s="386"/>
      <c r="M31" s="69"/>
      <c r="N31" s="69"/>
      <c r="R31" s="74"/>
      <c r="S31" s="83"/>
      <c r="T31" s="123"/>
    </row>
    <row r="32" spans="1:20" ht="12.75">
      <c r="A32" s="33">
        <v>24</v>
      </c>
      <c r="B32" s="62" t="s">
        <v>119</v>
      </c>
      <c r="C32" s="73"/>
      <c r="D32" s="83">
        <v>4053896.691831329</v>
      </c>
      <c r="E32" s="130">
        <v>0.19</v>
      </c>
      <c r="F32" s="128" t="s">
        <v>116</v>
      </c>
      <c r="G32" s="128"/>
      <c r="H32" s="83">
        <v>4053896.691831329</v>
      </c>
      <c r="J32" s="66"/>
      <c r="K32" s="400"/>
      <c r="L32" s="386"/>
      <c r="M32" s="81"/>
      <c r="N32" s="69"/>
      <c r="R32" s="81"/>
      <c r="S32" s="83"/>
      <c r="T32" s="123"/>
    </row>
    <row r="33" spans="1:20" ht="12.75">
      <c r="A33" s="86">
        <v>25</v>
      </c>
      <c r="B33" s="82" t="s">
        <v>75</v>
      </c>
      <c r="C33" s="69"/>
      <c r="D33" s="405">
        <v>40316620.6631326</v>
      </c>
      <c r="E33" s="411">
        <v>1.894</v>
      </c>
      <c r="F33" s="131"/>
      <c r="G33" s="131" t="s">
        <v>115</v>
      </c>
      <c r="H33" s="83"/>
      <c r="J33" s="66"/>
      <c r="K33" s="395"/>
      <c r="L33" s="386"/>
      <c r="M33" s="69"/>
      <c r="N33" s="69"/>
      <c r="R33" s="69"/>
      <c r="S33" s="129"/>
      <c r="T33" s="123"/>
    </row>
    <row r="34" spans="1:20" ht="12.75">
      <c r="A34" s="33">
        <v>26</v>
      </c>
      <c r="B34" s="55" t="s">
        <v>120</v>
      </c>
      <c r="C34" s="73" t="s">
        <v>33</v>
      </c>
      <c r="D34" s="405">
        <v>14044753.04778</v>
      </c>
      <c r="E34" s="482">
        <v>0.66</v>
      </c>
      <c r="F34" s="133" t="s">
        <v>116</v>
      </c>
      <c r="G34" s="133"/>
      <c r="H34" s="406">
        <v>14529606</v>
      </c>
      <c r="J34" s="66"/>
      <c r="K34" s="401"/>
      <c r="L34" s="386"/>
      <c r="R34" s="68"/>
      <c r="S34" s="129"/>
      <c r="T34" s="123"/>
    </row>
    <row r="35" spans="1:20" ht="12.75">
      <c r="A35" s="33">
        <v>27</v>
      </c>
      <c r="B35" s="55" t="s">
        <v>121</v>
      </c>
      <c r="C35" s="33"/>
      <c r="D35" s="405">
        <v>3502540.7561518652</v>
      </c>
      <c r="E35" s="482">
        <v>0.165</v>
      </c>
      <c r="F35" s="133" t="s">
        <v>116</v>
      </c>
      <c r="G35" s="133"/>
      <c r="H35" s="405">
        <v>3502540.7561518652</v>
      </c>
      <c r="J35" s="66"/>
      <c r="K35" s="401"/>
      <c r="L35" s="386"/>
      <c r="R35" s="68"/>
      <c r="S35" s="129"/>
      <c r="T35" s="123"/>
    </row>
    <row r="36" spans="1:20" ht="12.75">
      <c r="A36" s="33">
        <v>28</v>
      </c>
      <c r="B36" s="110" t="s">
        <v>334</v>
      </c>
      <c r="C36" s="33"/>
      <c r="D36" s="409">
        <v>285295.4023731</v>
      </c>
      <c r="E36" s="481">
        <v>0.013</v>
      </c>
      <c r="F36" s="134"/>
      <c r="G36" s="131" t="s">
        <v>115</v>
      </c>
      <c r="H36" s="136"/>
      <c r="J36" s="66"/>
      <c r="K36" s="401"/>
      <c r="L36" s="386"/>
      <c r="R36" s="68"/>
      <c r="S36" s="129"/>
      <c r="T36" s="123"/>
    </row>
    <row r="37" spans="1:19" ht="13.5" thickBot="1">
      <c r="A37" s="33">
        <v>29</v>
      </c>
      <c r="B37" s="55" t="s">
        <v>122</v>
      </c>
      <c r="C37" s="76"/>
      <c r="D37" s="402">
        <v>1358007086.758147</v>
      </c>
      <c r="E37" s="480">
        <v>63.805</v>
      </c>
      <c r="F37" s="527" t="s">
        <v>123</v>
      </c>
      <c r="G37" s="527"/>
      <c r="H37" s="406">
        <v>344648668.1291079</v>
      </c>
      <c r="J37" s="66"/>
      <c r="K37" s="385"/>
      <c r="L37" s="386"/>
      <c r="R37" s="74"/>
      <c r="S37" s="69"/>
    </row>
    <row r="38" spans="1:19" ht="12.75">
      <c r="A38" s="33">
        <v>30</v>
      </c>
      <c r="B38" s="55" t="s">
        <v>124</v>
      </c>
      <c r="D38" s="410">
        <v>0.9559032</v>
      </c>
      <c r="E38" s="135"/>
      <c r="F38" s="128"/>
      <c r="G38" s="128"/>
      <c r="H38" s="83"/>
      <c r="I38" s="89"/>
      <c r="J38" s="66"/>
      <c r="K38" s="74"/>
      <c r="L38" s="107"/>
      <c r="R38" s="74"/>
      <c r="S38" s="69"/>
    </row>
    <row r="39" spans="1:18" ht="12.75">
      <c r="A39" s="33">
        <v>31</v>
      </c>
      <c r="D39" s="402">
        <v>1420653353.5593846</v>
      </c>
      <c r="E39" s="83"/>
      <c r="F39" s="128"/>
      <c r="G39" s="128"/>
      <c r="H39" s="129"/>
      <c r="I39" s="89"/>
      <c r="J39" s="66"/>
      <c r="K39" s="74"/>
      <c r="L39" s="107"/>
      <c r="R39" s="74"/>
    </row>
    <row r="40" spans="1:18" ht="12.75">
      <c r="A40" s="33">
        <v>32</v>
      </c>
      <c r="B40" s="55" t="s">
        <v>103</v>
      </c>
      <c r="D40" s="409">
        <v>21283656</v>
      </c>
      <c r="E40" s="57" t="s">
        <v>125</v>
      </c>
      <c r="I40" s="90"/>
      <c r="K40" s="74"/>
      <c r="L40" s="107"/>
      <c r="R40" s="74"/>
    </row>
    <row r="41" spans="1:18" ht="12.75">
      <c r="A41" s="33">
        <v>33</v>
      </c>
      <c r="B41" s="110"/>
      <c r="C41" s="110"/>
      <c r="D41" s="111"/>
      <c r="E41" s="111"/>
      <c r="I41" s="90"/>
      <c r="K41" s="74"/>
      <c r="L41" s="107"/>
      <c r="R41" s="74"/>
    </row>
    <row r="42" spans="1:18" ht="12.75">
      <c r="A42" s="33">
        <v>34</v>
      </c>
      <c r="B42" s="110"/>
      <c r="C42" s="110"/>
      <c r="D42" s="111"/>
      <c r="E42" s="111"/>
      <c r="I42" s="90"/>
      <c r="K42" s="74"/>
      <c r="L42" s="107"/>
      <c r="R42" s="74"/>
    </row>
    <row r="43" spans="1:18" ht="12.75">
      <c r="A43" s="33">
        <v>35</v>
      </c>
      <c r="B43" s="110"/>
      <c r="C43" s="110"/>
      <c r="D43" s="111"/>
      <c r="E43" s="111"/>
      <c r="I43" s="89"/>
      <c r="K43" s="74"/>
      <c r="L43" s="107"/>
      <c r="R43" s="74"/>
    </row>
    <row r="44" spans="1:12" ht="12.75">
      <c r="A44" s="33">
        <v>36</v>
      </c>
      <c r="B44" s="110"/>
      <c r="C44" s="110"/>
      <c r="D44" s="112" t="s">
        <v>72</v>
      </c>
      <c r="F44" s="118"/>
      <c r="G44" s="119" t="s">
        <v>77</v>
      </c>
      <c r="H44" s="77"/>
      <c r="I44" s="89"/>
      <c r="L44" s="75"/>
    </row>
    <row r="45" spans="1:18" ht="12.75">
      <c r="A45" s="33">
        <v>37</v>
      </c>
      <c r="B45" s="110"/>
      <c r="C45" s="110"/>
      <c r="D45" s="113" t="s">
        <v>73</v>
      </c>
      <c r="F45" s="118"/>
      <c r="G45" s="120" t="s">
        <v>73</v>
      </c>
      <c r="H45" s="78"/>
      <c r="K45" s="68"/>
      <c r="L45" s="79"/>
      <c r="R45" s="68"/>
    </row>
    <row r="46" spans="1:18" ht="12.75" customHeight="1">
      <c r="A46" s="33">
        <v>38</v>
      </c>
      <c r="B46" s="114" t="s">
        <v>74</v>
      </c>
      <c r="C46" s="110"/>
      <c r="D46" s="115"/>
      <c r="G46" s="117"/>
      <c r="H46" s="78"/>
      <c r="K46" s="95"/>
      <c r="L46" s="95"/>
      <c r="M46" s="95"/>
      <c r="N46" s="95"/>
      <c r="O46" s="95"/>
      <c r="P46" s="95"/>
      <c r="Q46" s="95"/>
      <c r="R46" s="95"/>
    </row>
    <row r="47" spans="1:18" ht="12.75">
      <c r="A47" s="33">
        <v>39</v>
      </c>
      <c r="B47" s="110" t="s">
        <v>76</v>
      </c>
      <c r="C47" s="110"/>
      <c r="D47" s="137">
        <v>63.805</v>
      </c>
      <c r="E47" s="524">
        <v>66.74839042279594</v>
      </c>
      <c r="F47" s="525"/>
      <c r="G47" s="525"/>
      <c r="H47" s="78"/>
      <c r="K47" s="95"/>
      <c r="L47" s="96"/>
      <c r="M47" s="96"/>
      <c r="N47" s="96"/>
      <c r="O47" s="96"/>
      <c r="P47" s="96"/>
      <c r="Q47" s="96"/>
      <c r="R47" s="95"/>
    </row>
    <row r="48" spans="1:18" ht="13.5" customHeight="1">
      <c r="A48" s="33">
        <v>40</v>
      </c>
      <c r="B48" s="96" t="s">
        <v>205</v>
      </c>
      <c r="C48" s="110"/>
      <c r="D48" s="137">
        <v>15.683</v>
      </c>
      <c r="E48" s="524">
        <v>16.406472956675948</v>
      </c>
      <c r="F48" s="525"/>
      <c r="G48" s="525"/>
      <c r="H48" s="80"/>
      <c r="K48" s="95"/>
      <c r="L48" s="97" t="s">
        <v>78</v>
      </c>
      <c r="M48" s="97"/>
      <c r="N48" s="97"/>
      <c r="O48" s="97"/>
      <c r="P48" s="97"/>
      <c r="Q48" s="98">
        <v>1071783407.6851711</v>
      </c>
      <c r="R48" s="95"/>
    </row>
    <row r="49" spans="1:18" ht="12.75">
      <c r="A49" s="33">
        <v>41</v>
      </c>
      <c r="B49" s="110" t="s">
        <v>206</v>
      </c>
      <c r="C49" s="110"/>
      <c r="D49" s="137">
        <v>63.805</v>
      </c>
      <c r="E49" s="524">
        <v>66.74839042279594</v>
      </c>
      <c r="F49" s="525"/>
      <c r="G49" s="525"/>
      <c r="K49" s="95"/>
      <c r="L49" s="99" t="s">
        <v>15</v>
      </c>
      <c r="M49" s="99"/>
      <c r="N49" s="99"/>
      <c r="O49" s="97"/>
      <c r="P49" s="97"/>
      <c r="Q49" s="98"/>
      <c r="R49" s="95"/>
    </row>
    <row r="50" spans="1:19" ht="12.75">
      <c r="A50" s="33">
        <v>42</v>
      </c>
      <c r="B50" s="96" t="s">
        <v>207</v>
      </c>
      <c r="C50" s="116"/>
      <c r="D50" s="137">
        <v>48.12199999999999</v>
      </c>
      <c r="E50" s="524">
        <v>50.341917466119995</v>
      </c>
      <c r="F50" s="525"/>
      <c r="G50" s="525"/>
      <c r="K50" s="95"/>
      <c r="L50" s="99" t="s">
        <v>23</v>
      </c>
      <c r="M50" s="99"/>
      <c r="N50" s="99"/>
      <c r="O50" s="99"/>
      <c r="P50" s="99"/>
      <c r="Q50" s="101">
        <v>34848534.3868998</v>
      </c>
      <c r="R50" s="95"/>
      <c r="S50" s="121">
        <v>0</v>
      </c>
    </row>
    <row r="51" spans="1:18" ht="13.5">
      <c r="A51" s="126"/>
      <c r="K51" s="95"/>
      <c r="L51" s="99" t="s">
        <v>19</v>
      </c>
      <c r="M51" s="99"/>
      <c r="N51" s="99"/>
      <c r="O51" s="99"/>
      <c r="P51" s="99"/>
      <c r="Q51" s="100">
        <v>1106631942.0720708</v>
      </c>
      <c r="R51" s="95"/>
    </row>
    <row r="52" spans="11:18" ht="12.75">
      <c r="K52" s="95"/>
      <c r="L52" s="97" t="s">
        <v>269</v>
      </c>
      <c r="M52" s="97"/>
      <c r="N52" s="97"/>
      <c r="O52" s="97"/>
      <c r="P52" s="97"/>
      <c r="Q52" s="102">
        <v>0.96663</v>
      </c>
      <c r="R52" s="95"/>
    </row>
    <row r="53" spans="4:18" ht="12.75">
      <c r="D53" s="123">
        <v>62646266.80123758</v>
      </c>
      <c r="K53" s="95"/>
      <c r="L53" s="97" t="s">
        <v>20</v>
      </c>
      <c r="M53" s="97"/>
      <c r="N53" s="97"/>
      <c r="O53" s="97"/>
      <c r="P53" s="97"/>
      <c r="Q53" s="100">
        <v>1144835088.9917247</v>
      </c>
      <c r="R53" s="95"/>
    </row>
    <row r="54" spans="11:18" ht="12.75">
      <c r="K54" s="95"/>
      <c r="L54" s="97" t="s">
        <v>79</v>
      </c>
      <c r="M54" s="97"/>
      <c r="N54" s="97"/>
      <c r="O54" s="97"/>
      <c r="P54" s="97"/>
      <c r="Q54" s="122">
        <v>-986144</v>
      </c>
      <c r="R54" s="95"/>
    </row>
    <row r="55" spans="11:18" ht="12.75">
      <c r="K55" s="95"/>
      <c r="L55" s="97" t="s">
        <v>21</v>
      </c>
      <c r="M55" s="97"/>
      <c r="N55" s="97"/>
      <c r="O55" s="97"/>
      <c r="P55" s="97"/>
      <c r="Q55" s="103">
        <v>4801783.07</v>
      </c>
      <c r="R55" s="95"/>
    </row>
    <row r="56" spans="2:18" ht="12.75">
      <c r="B56" s="26" t="s">
        <v>272</v>
      </c>
      <c r="D56" s="124">
        <v>0</v>
      </c>
      <c r="K56" s="95"/>
      <c r="L56" s="97"/>
      <c r="M56" s="97"/>
      <c r="N56" s="97"/>
      <c r="O56" s="97"/>
      <c r="P56" s="97"/>
      <c r="Q56" s="100">
        <v>1148650728.0617247</v>
      </c>
      <c r="R56" s="95"/>
    </row>
    <row r="57" spans="2:18" ht="12.75">
      <c r="B57" s="26" t="s">
        <v>273</v>
      </c>
      <c r="D57" s="124">
        <v>30876095.46</v>
      </c>
      <c r="K57" s="95"/>
      <c r="L57" s="97" t="s">
        <v>22</v>
      </c>
      <c r="M57" s="97"/>
      <c r="N57" s="97"/>
      <c r="O57" s="97"/>
      <c r="P57" s="97"/>
      <c r="Q57" s="103">
        <v>1148650728.0617251</v>
      </c>
      <c r="R57" s="95"/>
    </row>
    <row r="58" spans="2:18" ht="12.75">
      <c r="B58" s="26" t="s">
        <v>204</v>
      </c>
      <c r="D58" s="124">
        <v>3408936.6906</v>
      </c>
      <c r="H58" s="55"/>
      <c r="K58" s="95"/>
      <c r="L58" s="97"/>
      <c r="M58" s="97"/>
      <c r="N58" s="97"/>
      <c r="O58" s="97"/>
      <c r="P58" s="97"/>
      <c r="Q58" s="100">
        <v>0</v>
      </c>
      <c r="R58" s="95"/>
    </row>
    <row r="59" spans="2:18" ht="12.75">
      <c r="B59" s="26" t="s">
        <v>271</v>
      </c>
      <c r="D59" s="124">
        <v>1444823.5256055046</v>
      </c>
      <c r="H59" s="55"/>
      <c r="K59" s="95"/>
      <c r="L59" s="95"/>
      <c r="M59" s="95"/>
      <c r="N59" s="95"/>
      <c r="O59" s="95"/>
      <c r="P59" s="95"/>
      <c r="Q59" s="95"/>
      <c r="R59" s="95"/>
    </row>
    <row r="60" spans="2:17" ht="12.75">
      <c r="B60" s="26" t="s">
        <v>57</v>
      </c>
      <c r="D60" s="124">
        <v>0</v>
      </c>
      <c r="Q60" s="121"/>
    </row>
    <row r="61" spans="2:8" ht="12.75">
      <c r="B61" s="26" t="s">
        <v>58</v>
      </c>
      <c r="D61" s="124">
        <v>0</v>
      </c>
      <c r="H61" s="60"/>
    </row>
    <row r="62" spans="2:4" ht="12.75">
      <c r="B62" s="26" t="s">
        <v>330</v>
      </c>
      <c r="D62" s="124">
        <v>1966565.6812998</v>
      </c>
    </row>
    <row r="63" ht="12.75">
      <c r="D63" s="125">
        <v>37696421.35750531</v>
      </c>
    </row>
  </sheetData>
  <mergeCells count="6">
    <mergeCell ref="E48:G48"/>
    <mergeCell ref="E49:G49"/>
    <mergeCell ref="E50:G50"/>
    <mergeCell ref="E4:G4"/>
    <mergeCell ref="F37:G37"/>
    <mergeCell ref="E47:G47"/>
  </mergeCells>
  <printOptions horizontalCentered="1"/>
  <pageMargins left="0.25" right="0.25" top="1.22" bottom="0.71" header="0.5" footer="0.28"/>
  <pageSetup fitToHeight="1" fitToWidth="1" horizontalDpi="600" verticalDpi="600" orientation="portrait" scale="44" r:id="rId1"/>
  <headerFooter alignWithMargins="0">
    <oddFooter>&amp;L&amp;"Helv,Bold Italic"(Note)  Amounts presented in bold italic type have changed since the December 3, 2007 original filing.&amp;R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0"/>
  <sheetViews>
    <sheetView tabSelected="1" workbookViewId="0" topLeftCell="A1">
      <selection activeCell="H12" sqref="H12"/>
    </sheetView>
  </sheetViews>
  <sheetFormatPr defaultColWidth="9.33203125" defaultRowHeight="10.5"/>
  <cols>
    <col min="1" max="1" width="5.83203125" style="495" bestFit="1" customWidth="1"/>
    <col min="2" max="2" width="13" style="495" customWidth="1"/>
    <col min="3" max="3" width="10.5" style="495" customWidth="1"/>
    <col min="4" max="4" width="33.16015625" style="495" customWidth="1"/>
    <col min="5" max="5" width="2.66015625" style="496" customWidth="1"/>
    <col min="6" max="6" width="19.16015625" style="495" customWidth="1"/>
    <col min="7" max="7" width="21.5" style="495" customWidth="1"/>
    <col min="8" max="8" width="17.66015625" style="495" bestFit="1" customWidth="1"/>
    <col min="9" max="9" width="2.5" style="495" customWidth="1"/>
    <col min="10" max="10" width="16.33203125" style="495" customWidth="1"/>
    <col min="11" max="11" width="10.33203125" style="495" customWidth="1"/>
    <col min="12" max="12" width="13.5" style="495" customWidth="1"/>
    <col min="13" max="13" width="15.5" style="495" customWidth="1"/>
    <col min="14" max="16384" width="11.5" style="495" customWidth="1"/>
  </cols>
  <sheetData>
    <row r="1" spans="1:10" ht="12.75">
      <c r="A1" s="523" t="s">
        <v>413</v>
      </c>
      <c r="J1" s="1"/>
    </row>
    <row r="2" ht="13.5" thickBot="1">
      <c r="J2" s="1"/>
    </row>
    <row r="3" ht="14.25" thickBot="1" thickTop="1">
      <c r="J3" s="13" t="s">
        <v>343</v>
      </c>
    </row>
    <row r="4" ht="18.75" thickTop="1">
      <c r="A4" s="497" t="s">
        <v>344</v>
      </c>
    </row>
    <row r="6" spans="1:10" ht="12.75">
      <c r="A6" s="498" t="s">
        <v>106</v>
      </c>
      <c r="B6" s="495" t="s">
        <v>33</v>
      </c>
      <c r="F6" s="498" t="s">
        <v>274</v>
      </c>
      <c r="G6" s="498" t="s">
        <v>345</v>
      </c>
      <c r="H6" s="498"/>
      <c r="I6" s="499"/>
      <c r="J6" s="498" t="s">
        <v>346</v>
      </c>
    </row>
    <row r="7" spans="1:10" ht="12.75">
      <c r="A7" s="498">
        <f>ROW()</f>
        <v>7</v>
      </c>
      <c r="B7" s="500"/>
      <c r="C7" s="500"/>
      <c r="F7" s="501" t="s">
        <v>347</v>
      </c>
      <c r="G7" s="502" t="s">
        <v>348</v>
      </c>
      <c r="H7" s="502" t="s">
        <v>349</v>
      </c>
      <c r="I7" s="503"/>
      <c r="J7" s="501" t="s">
        <v>66</v>
      </c>
    </row>
    <row r="8" spans="1:3" ht="12.75">
      <c r="A8" s="498">
        <f>ROW()</f>
        <v>8</v>
      </c>
      <c r="B8" s="500"/>
      <c r="C8" s="500"/>
    </row>
    <row r="9" spans="1:9" ht="12.75">
      <c r="A9" s="498">
        <v>6</v>
      </c>
      <c r="B9" s="504"/>
      <c r="C9" s="505"/>
      <c r="D9" s="506" t="s">
        <v>350</v>
      </c>
      <c r="E9" s="506"/>
      <c r="I9" s="496"/>
    </row>
    <row r="10" spans="1:10" ht="12.75">
      <c r="A10" s="498">
        <v>7</v>
      </c>
      <c r="B10" s="504" t="s">
        <v>351</v>
      </c>
      <c r="C10" s="505" t="s">
        <v>352</v>
      </c>
      <c r="D10" s="506" t="s">
        <v>353</v>
      </c>
      <c r="E10" s="506"/>
      <c r="F10" s="507">
        <v>10246.74</v>
      </c>
      <c r="G10" s="507">
        <v>0</v>
      </c>
      <c r="H10" s="507">
        <f aca="true" t="shared" si="0" ref="H10:H16">SUM(F10:G10)</f>
        <v>10246.74</v>
      </c>
      <c r="I10" s="508"/>
      <c r="J10" s="507"/>
    </row>
    <row r="11" spans="1:10" ht="12.75">
      <c r="A11" s="498">
        <v>8</v>
      </c>
      <c r="B11" s="504" t="s">
        <v>354</v>
      </c>
      <c r="C11" s="505" t="s">
        <v>355</v>
      </c>
      <c r="D11" s="506" t="s">
        <v>356</v>
      </c>
      <c r="E11" s="506"/>
      <c r="F11" s="509">
        <v>685926.52</v>
      </c>
      <c r="G11" s="509">
        <v>-360207.14282258064</v>
      </c>
      <c r="H11" s="509">
        <f t="shared" si="0"/>
        <v>325719.3771774194</v>
      </c>
      <c r="I11" s="510"/>
      <c r="J11" s="509">
        <v>13032.60564516129</v>
      </c>
    </row>
    <row r="12" spans="1:10" ht="12.75">
      <c r="A12" s="498">
        <v>9</v>
      </c>
      <c r="B12" s="504" t="s">
        <v>357</v>
      </c>
      <c r="C12" s="505" t="s">
        <v>358</v>
      </c>
      <c r="D12" s="506" t="s">
        <v>359</v>
      </c>
      <c r="E12" s="506"/>
      <c r="F12" s="509">
        <v>1231130.94</v>
      </c>
      <c r="G12" s="509">
        <v>-874485.1331866197</v>
      </c>
      <c r="H12" s="509">
        <f t="shared" si="0"/>
        <v>356645.8068133802</v>
      </c>
      <c r="I12" s="510"/>
      <c r="J12" s="509">
        <v>25976.856373239432</v>
      </c>
    </row>
    <row r="13" spans="1:10" ht="12.75">
      <c r="A13" s="498">
        <v>10</v>
      </c>
      <c r="B13" s="504" t="s">
        <v>360</v>
      </c>
      <c r="C13" s="505" t="s">
        <v>361</v>
      </c>
      <c r="D13" s="506" t="s">
        <v>362</v>
      </c>
      <c r="E13" s="506"/>
      <c r="F13" s="509">
        <v>14474342.56</v>
      </c>
      <c r="G13" s="509">
        <v>-8014006.754633205</v>
      </c>
      <c r="H13" s="509">
        <f t="shared" si="0"/>
        <v>6460335.8053667955</v>
      </c>
      <c r="I13" s="510"/>
      <c r="J13" s="509">
        <v>241721.51926640928</v>
      </c>
    </row>
    <row r="14" spans="1:10" ht="12.75">
      <c r="A14" s="498">
        <v>11</v>
      </c>
      <c r="B14" s="504" t="s">
        <v>363</v>
      </c>
      <c r="C14" s="505" t="s">
        <v>364</v>
      </c>
      <c r="D14" s="506" t="s">
        <v>365</v>
      </c>
      <c r="E14" s="506"/>
      <c r="F14" s="509">
        <v>49006.68</v>
      </c>
      <c r="G14" s="509">
        <v>-45716.92022151899</v>
      </c>
      <c r="H14" s="509">
        <f t="shared" si="0"/>
        <v>3289.759778481013</v>
      </c>
      <c r="I14" s="510"/>
      <c r="J14" s="509">
        <v>1622.1304430379744</v>
      </c>
    </row>
    <row r="15" spans="1:10" ht="12.75">
      <c r="A15" s="498">
        <v>12</v>
      </c>
      <c r="B15" s="504" t="s">
        <v>366</v>
      </c>
      <c r="C15" s="505" t="s">
        <v>367</v>
      </c>
      <c r="D15" s="506" t="s">
        <v>368</v>
      </c>
      <c r="E15" s="506"/>
      <c r="F15" s="509">
        <v>13158152.71</v>
      </c>
      <c r="G15" s="509">
        <v>-7836950.134412811</v>
      </c>
      <c r="H15" s="509">
        <f t="shared" si="0"/>
        <v>5321202.57558719</v>
      </c>
      <c r="I15" s="510"/>
      <c r="J15" s="509">
        <v>277637.02882562275</v>
      </c>
    </row>
    <row r="16" spans="1:10" ht="12.75">
      <c r="A16" s="498">
        <v>13</v>
      </c>
      <c r="B16" s="504" t="s">
        <v>369</v>
      </c>
      <c r="C16" s="505" t="s">
        <v>370</v>
      </c>
      <c r="D16" s="506" t="s">
        <v>371</v>
      </c>
      <c r="E16" s="506"/>
      <c r="F16" s="509">
        <v>113968.39</v>
      </c>
      <c r="G16" s="509">
        <v>-59703.223015873016</v>
      </c>
      <c r="H16" s="509">
        <f t="shared" si="0"/>
        <v>54265.16698412698</v>
      </c>
      <c r="I16" s="510"/>
      <c r="J16" s="509">
        <v>1629.7460317460318</v>
      </c>
    </row>
    <row r="17" spans="1:10" ht="12.75">
      <c r="A17" s="498">
        <v>14</v>
      </c>
      <c r="B17" s="504"/>
      <c r="C17" s="511" t="s">
        <v>372</v>
      </c>
      <c r="D17" s="93"/>
      <c r="E17" s="93"/>
      <c r="F17" s="512">
        <f>SUM(F10:F16)</f>
        <v>29722774.54</v>
      </c>
      <c r="G17" s="512">
        <f>SUM(G10:G16)</f>
        <v>-17191069.30829261</v>
      </c>
      <c r="H17" s="512">
        <f>SUM(H10:H16)</f>
        <v>12531705.231707392</v>
      </c>
      <c r="I17" s="513"/>
      <c r="J17" s="512">
        <f>SUM(J10:J16)</f>
        <v>561619.8865852167</v>
      </c>
    </row>
    <row r="18" spans="1:10" ht="12.75">
      <c r="A18" s="498">
        <v>15</v>
      </c>
      <c r="B18" s="504"/>
      <c r="C18" s="505"/>
      <c r="D18" s="506"/>
      <c r="E18" s="506"/>
      <c r="F18" s="512"/>
      <c r="G18" s="512"/>
      <c r="H18" s="512"/>
      <c r="I18" s="513"/>
      <c r="J18" s="512"/>
    </row>
    <row r="19" spans="1:10" ht="12.75">
      <c r="A19" s="498">
        <v>16</v>
      </c>
      <c r="B19" s="504"/>
      <c r="C19" s="505"/>
      <c r="D19" s="506" t="s">
        <v>373</v>
      </c>
      <c r="E19" s="506"/>
      <c r="F19" s="514"/>
      <c r="G19" s="514"/>
      <c r="H19" s="514"/>
      <c r="I19" s="513"/>
      <c r="J19" s="514"/>
    </row>
    <row r="20" spans="1:10" ht="12.75">
      <c r="A20" s="498">
        <v>17</v>
      </c>
      <c r="B20" s="504" t="s">
        <v>354</v>
      </c>
      <c r="C20" s="505" t="s">
        <v>374</v>
      </c>
      <c r="D20" s="506" t="s">
        <v>356</v>
      </c>
      <c r="E20" s="506"/>
      <c r="F20" s="509">
        <v>1071124.09</v>
      </c>
      <c r="G20" s="509">
        <v>-549246.6485294118</v>
      </c>
      <c r="H20" s="509">
        <f aca="true" t="shared" si="1" ref="H20:H26">SUM(F20:G20)</f>
        <v>521877.4414705883</v>
      </c>
      <c r="I20" s="510"/>
      <c r="J20" s="509">
        <v>20351.347058823532</v>
      </c>
    </row>
    <row r="21" spans="1:10" ht="12.75">
      <c r="A21" s="498">
        <v>18</v>
      </c>
      <c r="B21" s="504" t="s">
        <v>375</v>
      </c>
      <c r="C21" s="505" t="s">
        <v>376</v>
      </c>
      <c r="D21" s="506" t="s">
        <v>276</v>
      </c>
      <c r="E21" s="506"/>
      <c r="F21" s="509">
        <v>496711.33</v>
      </c>
      <c r="G21" s="509">
        <v>-257559.61214285714</v>
      </c>
      <c r="H21" s="509">
        <f t="shared" si="1"/>
        <v>239151.71785714288</v>
      </c>
      <c r="I21" s="510"/>
      <c r="J21" s="509">
        <v>8444.094285714285</v>
      </c>
    </row>
    <row r="22" spans="1:10" ht="12.75">
      <c r="A22" s="498">
        <v>19</v>
      </c>
      <c r="B22" s="504" t="s">
        <v>357</v>
      </c>
      <c r="C22" s="505" t="s">
        <v>377</v>
      </c>
      <c r="D22" s="506" t="s">
        <v>359</v>
      </c>
      <c r="E22" s="506"/>
      <c r="F22" s="509">
        <v>18174239.25</v>
      </c>
      <c r="G22" s="509">
        <v>-9862443.497125382</v>
      </c>
      <c r="H22" s="509">
        <f t="shared" si="1"/>
        <v>8311795.752874618</v>
      </c>
      <c r="I22" s="510"/>
      <c r="J22" s="509">
        <v>383636.3542507645</v>
      </c>
    </row>
    <row r="23" spans="1:10" ht="12.75">
      <c r="A23" s="498">
        <v>20</v>
      </c>
      <c r="B23" s="504" t="s">
        <v>360</v>
      </c>
      <c r="C23" s="505" t="s">
        <v>378</v>
      </c>
      <c r="D23" s="506" t="s">
        <v>362</v>
      </c>
      <c r="E23" s="506"/>
      <c r="F23" s="509">
        <v>20520449</v>
      </c>
      <c r="G23" s="509">
        <v>-11029237.198754717</v>
      </c>
      <c r="H23" s="509">
        <f t="shared" si="1"/>
        <v>9491211.801245283</v>
      </c>
      <c r="I23" s="510"/>
      <c r="J23" s="509">
        <v>342640.2775094339</v>
      </c>
    </row>
    <row r="24" spans="1:10" ht="12.75">
      <c r="A24" s="498">
        <v>21</v>
      </c>
      <c r="B24" s="504" t="s">
        <v>363</v>
      </c>
      <c r="C24" s="505" t="s">
        <v>379</v>
      </c>
      <c r="D24" s="506" t="s">
        <v>365</v>
      </c>
      <c r="E24" s="506"/>
      <c r="F24" s="509">
        <v>88691.66</v>
      </c>
      <c r="G24" s="509">
        <v>-49721.403494423794</v>
      </c>
      <c r="H24" s="509">
        <f t="shared" si="1"/>
        <v>38970.25650557621</v>
      </c>
      <c r="I24" s="510"/>
      <c r="J24" s="509">
        <v>2935.6869888475835</v>
      </c>
    </row>
    <row r="25" spans="1:10" ht="12.75">
      <c r="A25" s="498">
        <v>22</v>
      </c>
      <c r="B25" s="504" t="s">
        <v>366</v>
      </c>
      <c r="C25" s="505" t="s">
        <v>380</v>
      </c>
      <c r="D25" s="506" t="s">
        <v>368</v>
      </c>
      <c r="E25" s="506"/>
      <c r="F25" s="509">
        <v>19991225.77</v>
      </c>
      <c r="G25" s="509">
        <v>-11651181.722972028</v>
      </c>
      <c r="H25" s="509">
        <f t="shared" si="1"/>
        <v>8340044.047027972</v>
      </c>
      <c r="I25" s="510"/>
      <c r="J25" s="509">
        <v>421814.86594405596</v>
      </c>
    </row>
    <row r="26" spans="1:10" ht="12.75">
      <c r="A26" s="498">
        <v>23</v>
      </c>
      <c r="B26" s="504" t="s">
        <v>369</v>
      </c>
      <c r="C26" s="505" t="s">
        <v>381</v>
      </c>
      <c r="D26" s="506" t="s">
        <v>371</v>
      </c>
      <c r="E26" s="506"/>
      <c r="F26" s="509">
        <v>341015.23</v>
      </c>
      <c r="G26" s="509">
        <v>-175733.02392578125</v>
      </c>
      <c r="H26" s="509">
        <f t="shared" si="1"/>
        <v>165282.20607421873</v>
      </c>
      <c r="I26" s="510"/>
      <c r="J26" s="509">
        <v>4876.5178515625</v>
      </c>
    </row>
    <row r="27" spans="1:10" ht="12.75">
      <c r="A27" s="498">
        <v>24</v>
      </c>
      <c r="B27" s="504"/>
      <c r="C27" s="511" t="s">
        <v>382</v>
      </c>
      <c r="D27" s="93"/>
      <c r="E27" s="93"/>
      <c r="F27" s="512">
        <f>SUM(F20:F26)</f>
        <v>60683456.32999999</v>
      </c>
      <c r="G27" s="512">
        <f>SUM(G20:G26)</f>
        <v>-33575123.106944606</v>
      </c>
      <c r="H27" s="512">
        <f>SUM(H20:H26)</f>
        <v>27108333.223055396</v>
      </c>
      <c r="I27" s="513"/>
      <c r="J27" s="512">
        <f>SUM(J20:J26)</f>
        <v>1184699.143889202</v>
      </c>
    </row>
    <row r="28" spans="1:10" ht="12.75">
      <c r="A28" s="498">
        <v>25</v>
      </c>
      <c r="B28" s="504"/>
      <c r="C28" s="505"/>
      <c r="D28" s="515"/>
      <c r="E28" s="515"/>
      <c r="F28" s="512"/>
      <c r="G28" s="512"/>
      <c r="H28" s="512"/>
      <c r="I28" s="513"/>
      <c r="J28" s="512"/>
    </row>
    <row r="29" spans="1:10" ht="12.75">
      <c r="A29" s="498">
        <v>26</v>
      </c>
      <c r="B29" s="504"/>
      <c r="C29" s="505"/>
      <c r="D29" s="506" t="s">
        <v>383</v>
      </c>
      <c r="E29" s="506"/>
      <c r="F29" s="514"/>
      <c r="G29" s="514"/>
      <c r="H29" s="514"/>
      <c r="I29" s="513"/>
      <c r="J29" s="514"/>
    </row>
    <row r="30" spans="1:10" ht="12.75">
      <c r="A30" s="498">
        <v>27</v>
      </c>
      <c r="B30" s="504" t="s">
        <v>351</v>
      </c>
      <c r="C30" s="505" t="s">
        <v>384</v>
      </c>
      <c r="D30" s="506" t="s">
        <v>353</v>
      </c>
      <c r="E30" s="506"/>
      <c r="F30" s="509">
        <v>1769178.02</v>
      </c>
      <c r="G30" s="509">
        <v>0</v>
      </c>
      <c r="H30" s="509">
        <f aca="true" t="shared" si="2" ref="H30:H37">SUM(F30:G30)</f>
        <v>1769178.02</v>
      </c>
      <c r="I30" s="510"/>
      <c r="J30" s="509">
        <v>0</v>
      </c>
    </row>
    <row r="31" spans="1:10" ht="12.75">
      <c r="A31" s="498">
        <v>28</v>
      </c>
      <c r="B31" s="504" t="s">
        <v>375</v>
      </c>
      <c r="C31" s="505" t="s">
        <v>385</v>
      </c>
      <c r="D31" s="506" t="s">
        <v>276</v>
      </c>
      <c r="E31" s="506"/>
      <c r="F31" s="509">
        <v>1276263.66</v>
      </c>
      <c r="G31" s="509">
        <v>-319372.94134078216</v>
      </c>
      <c r="H31" s="509">
        <f t="shared" si="2"/>
        <v>956890.7186592177</v>
      </c>
      <c r="I31" s="510"/>
      <c r="J31" s="509">
        <v>21696.48268156425</v>
      </c>
    </row>
    <row r="32" spans="1:10" ht="12.75">
      <c r="A32" s="498">
        <v>29</v>
      </c>
      <c r="B32" s="504" t="s">
        <v>357</v>
      </c>
      <c r="C32" s="505" t="s">
        <v>386</v>
      </c>
      <c r="D32" s="506" t="s">
        <v>359</v>
      </c>
      <c r="E32" s="506"/>
      <c r="F32" s="509">
        <v>31896982.38</v>
      </c>
      <c r="G32" s="509">
        <v>-9756046.072195653</v>
      </c>
      <c r="H32" s="509">
        <f t="shared" si="2"/>
        <v>22140936.307804346</v>
      </c>
      <c r="I32" s="510"/>
      <c r="J32" s="509">
        <v>679173.4143913042</v>
      </c>
    </row>
    <row r="33" spans="1:10" ht="12.75">
      <c r="A33" s="498">
        <v>30</v>
      </c>
      <c r="B33" s="504" t="s">
        <v>360</v>
      </c>
      <c r="C33" s="505" t="s">
        <v>387</v>
      </c>
      <c r="D33" s="506" t="s">
        <v>362</v>
      </c>
      <c r="E33" s="506"/>
      <c r="F33" s="509">
        <v>22781416.95</v>
      </c>
      <c r="G33" s="509">
        <v>-5794238.461375661</v>
      </c>
      <c r="H33" s="509">
        <f t="shared" si="2"/>
        <v>16987178.488624338</v>
      </c>
      <c r="I33" s="510"/>
      <c r="J33" s="509">
        <v>380449.6627513228</v>
      </c>
    </row>
    <row r="34" spans="1:10" ht="12.75">
      <c r="A34" s="498">
        <v>31</v>
      </c>
      <c r="B34" s="504" t="s">
        <v>363</v>
      </c>
      <c r="C34" s="505" t="s">
        <v>388</v>
      </c>
      <c r="D34" s="506" t="s">
        <v>365</v>
      </c>
      <c r="E34" s="506"/>
      <c r="F34" s="509">
        <v>204200</v>
      </c>
      <c r="G34" s="509">
        <v>-52162.89</v>
      </c>
      <c r="H34" s="509">
        <f t="shared" si="2"/>
        <v>152037.11</v>
      </c>
      <c r="I34" s="510"/>
      <c r="J34" s="509">
        <v>6759.02</v>
      </c>
    </row>
    <row r="35" spans="1:10" ht="12.75">
      <c r="A35" s="498">
        <v>32</v>
      </c>
      <c r="B35" s="504" t="s">
        <v>366</v>
      </c>
      <c r="C35" s="505" t="s">
        <v>389</v>
      </c>
      <c r="D35" s="506" t="s">
        <v>368</v>
      </c>
      <c r="E35" s="506"/>
      <c r="F35" s="509">
        <v>23498183.48</v>
      </c>
      <c r="G35" s="509">
        <v>-8059224.7989854375</v>
      </c>
      <c r="H35" s="509">
        <f t="shared" si="2"/>
        <v>15438958.681014564</v>
      </c>
      <c r="I35" s="510"/>
      <c r="J35" s="509">
        <v>495811.6679708762</v>
      </c>
    </row>
    <row r="36" spans="1:10" ht="12.75">
      <c r="A36" s="498">
        <v>33</v>
      </c>
      <c r="B36" s="504" t="s">
        <v>366</v>
      </c>
      <c r="C36" s="505" t="s">
        <v>390</v>
      </c>
      <c r="D36" s="506" t="s">
        <v>368</v>
      </c>
      <c r="E36" s="506"/>
      <c r="F36" s="509">
        <v>205.53</v>
      </c>
      <c r="G36" s="509">
        <v>-42.4083414848809</v>
      </c>
      <c r="H36" s="509">
        <f t="shared" si="2"/>
        <v>163.1216585151191</v>
      </c>
      <c r="I36" s="510"/>
      <c r="J36" s="509">
        <v>4.336682969761806</v>
      </c>
    </row>
    <row r="37" spans="1:10" ht="12.75">
      <c r="A37" s="498">
        <v>34</v>
      </c>
      <c r="B37" s="504" t="s">
        <v>369</v>
      </c>
      <c r="C37" s="505" t="s">
        <v>391</v>
      </c>
      <c r="D37" s="506" t="s">
        <v>371</v>
      </c>
      <c r="E37" s="506"/>
      <c r="F37" s="509">
        <v>59215.29</v>
      </c>
      <c r="G37" s="509">
        <v>-7859.659669811321</v>
      </c>
      <c r="H37" s="509">
        <f t="shared" si="2"/>
        <v>51355.63033018868</v>
      </c>
      <c r="I37" s="510"/>
      <c r="J37" s="509">
        <v>846.7893396226416</v>
      </c>
    </row>
    <row r="38" spans="1:10" ht="12.75">
      <c r="A38" s="498">
        <v>35</v>
      </c>
      <c r="B38" s="504"/>
      <c r="C38" s="511" t="s">
        <v>392</v>
      </c>
      <c r="D38" s="93"/>
      <c r="E38" s="93"/>
      <c r="F38" s="512">
        <f>SUM(F30:F37)</f>
        <v>81485645.31000002</v>
      </c>
      <c r="G38" s="512">
        <f>SUM(G30:G37)</f>
        <v>-23988947.23190883</v>
      </c>
      <c r="H38" s="512">
        <f>SUM(H30:H37)</f>
        <v>57496698.07809117</v>
      </c>
      <c r="I38" s="513"/>
      <c r="J38" s="512">
        <f>SUM(J30:J37)</f>
        <v>1584741.37381766</v>
      </c>
    </row>
    <row r="39" spans="1:10" ht="12.75">
      <c r="A39" s="498">
        <v>36</v>
      </c>
      <c r="B39" s="504"/>
      <c r="C39" s="505"/>
      <c r="D39" s="515"/>
      <c r="E39" s="515"/>
      <c r="F39" s="512"/>
      <c r="G39" s="512"/>
      <c r="H39" s="512"/>
      <c r="I39" s="513"/>
      <c r="J39" s="512"/>
    </row>
    <row r="40" spans="1:10" ht="12.75">
      <c r="A40" s="498">
        <v>37</v>
      </c>
      <c r="B40" s="504"/>
      <c r="C40" s="505"/>
      <c r="D40" s="506" t="s">
        <v>393</v>
      </c>
      <c r="E40" s="506"/>
      <c r="F40" s="514"/>
      <c r="G40" s="514"/>
      <c r="H40" s="514"/>
      <c r="I40" s="513"/>
      <c r="J40" s="514"/>
    </row>
    <row r="41" spans="1:10" ht="12.75">
      <c r="A41" s="498">
        <v>38</v>
      </c>
      <c r="B41" s="504" t="s">
        <v>351</v>
      </c>
      <c r="C41" s="516" t="s">
        <v>394</v>
      </c>
      <c r="D41" s="506" t="s">
        <v>353</v>
      </c>
      <c r="E41" s="506"/>
      <c r="F41" s="509">
        <v>30604.26</v>
      </c>
      <c r="G41" s="509">
        <v>0</v>
      </c>
      <c r="H41" s="509">
        <f aca="true" t="shared" si="3" ref="H41:H46">SUM(F41:G41)</f>
        <v>30604.26</v>
      </c>
      <c r="I41" s="510"/>
      <c r="J41" s="509"/>
    </row>
    <row r="42" spans="1:10" ht="12.75">
      <c r="A42" s="498">
        <v>39</v>
      </c>
      <c r="B42" s="504" t="s">
        <v>360</v>
      </c>
      <c r="C42" s="516" t="s">
        <v>395</v>
      </c>
      <c r="D42" s="506" t="s">
        <v>396</v>
      </c>
      <c r="E42" s="506"/>
      <c r="F42" s="509">
        <v>5744097.42</v>
      </c>
      <c r="G42" s="509">
        <v>-1164837.2075537634</v>
      </c>
      <c r="H42" s="509">
        <f t="shared" si="3"/>
        <v>4579260.212446237</v>
      </c>
      <c r="I42" s="510"/>
      <c r="J42" s="509">
        <v>95926.42510752687</v>
      </c>
    </row>
    <row r="43" spans="1:10" ht="12.75">
      <c r="A43" s="498">
        <v>40</v>
      </c>
      <c r="B43" s="504" t="s">
        <v>363</v>
      </c>
      <c r="C43" s="516" t="s">
        <v>397</v>
      </c>
      <c r="D43" s="506" t="s">
        <v>398</v>
      </c>
      <c r="E43" s="506"/>
      <c r="F43" s="509">
        <v>11219.23</v>
      </c>
      <c r="G43" s="509">
        <v>-3924.6382643175407</v>
      </c>
      <c r="H43" s="509">
        <f t="shared" si="3"/>
        <v>7294.591735682459</v>
      </c>
      <c r="I43" s="510"/>
      <c r="J43" s="509">
        <v>371.35652863508153</v>
      </c>
    </row>
    <row r="44" spans="1:10" ht="12.75">
      <c r="A44" s="498">
        <v>41</v>
      </c>
      <c r="B44" s="504" t="s">
        <v>366</v>
      </c>
      <c r="C44" s="516" t="s">
        <v>399</v>
      </c>
      <c r="D44" s="506" t="s">
        <v>400</v>
      </c>
      <c r="E44" s="506"/>
      <c r="F44" s="509">
        <v>7460098.76</v>
      </c>
      <c r="G44" s="509">
        <v>-2042568.4179316058</v>
      </c>
      <c r="H44" s="509">
        <f t="shared" si="3"/>
        <v>5417530.342068394</v>
      </c>
      <c r="I44" s="510"/>
      <c r="J44" s="509">
        <v>157408.085863212</v>
      </c>
    </row>
    <row r="45" spans="1:10" ht="12.75">
      <c r="A45" s="498">
        <v>42</v>
      </c>
      <c r="B45" s="504" t="s">
        <v>363</v>
      </c>
      <c r="C45" s="516" t="s">
        <v>401</v>
      </c>
      <c r="D45" s="506" t="s">
        <v>402</v>
      </c>
      <c r="E45" s="506"/>
      <c r="F45" s="509">
        <v>3398684.89</v>
      </c>
      <c r="G45" s="509">
        <v>-955541.292297698</v>
      </c>
      <c r="H45" s="509">
        <f t="shared" si="3"/>
        <v>2443143.597702302</v>
      </c>
      <c r="I45" s="510"/>
      <c r="J45" s="509">
        <v>112496.47459539592</v>
      </c>
    </row>
    <row r="46" spans="1:10" ht="12.75">
      <c r="A46" s="498">
        <v>43</v>
      </c>
      <c r="B46" s="504" t="s">
        <v>366</v>
      </c>
      <c r="C46" s="516" t="s">
        <v>403</v>
      </c>
      <c r="D46" s="506" t="s">
        <v>404</v>
      </c>
      <c r="E46" s="506"/>
      <c r="F46" s="509">
        <v>5142698.77</v>
      </c>
      <c r="G46" s="509">
        <v>-1274957.80772224</v>
      </c>
      <c r="H46" s="509">
        <f t="shared" si="3"/>
        <v>3867740.96227776</v>
      </c>
      <c r="I46" s="510"/>
      <c r="J46" s="509">
        <v>108510.94544448024</v>
      </c>
    </row>
    <row r="47" spans="1:10" ht="12.75">
      <c r="A47" s="498">
        <v>44</v>
      </c>
      <c r="B47" s="504"/>
      <c r="C47" s="511" t="s">
        <v>405</v>
      </c>
      <c r="D47" s="93"/>
      <c r="E47" s="93"/>
      <c r="F47" s="512">
        <f>SUM(F41:F46)</f>
        <v>21787403.33</v>
      </c>
      <c r="G47" s="512">
        <f>SUM(G41:G46)</f>
        <v>-5441829.363769625</v>
      </c>
      <c r="H47" s="512">
        <f>SUM(H41:H46)</f>
        <v>16345573.966230374</v>
      </c>
      <c r="I47" s="513"/>
      <c r="J47" s="512">
        <f>SUM(J41:J46)</f>
        <v>474713.2875392501</v>
      </c>
    </row>
    <row r="48" spans="1:10" ht="12.75">
      <c r="A48" s="498">
        <v>45</v>
      </c>
      <c r="B48" s="504"/>
      <c r="C48" s="505"/>
      <c r="D48" s="517"/>
      <c r="E48" s="517"/>
      <c r="F48" s="512"/>
      <c r="G48" s="512"/>
      <c r="H48" s="512"/>
      <c r="I48" s="513"/>
      <c r="J48" s="512"/>
    </row>
    <row r="49" spans="1:10" ht="12.75">
      <c r="A49" s="498">
        <v>46</v>
      </c>
      <c r="B49" s="504"/>
      <c r="C49" s="505"/>
      <c r="D49" s="515"/>
      <c r="E49" s="515"/>
      <c r="F49" s="514"/>
      <c r="G49" s="514"/>
      <c r="H49" s="514"/>
      <c r="I49" s="513"/>
      <c r="J49" s="514"/>
    </row>
    <row r="50" spans="1:10" ht="13.5" thickBot="1">
      <c r="A50" s="498">
        <v>47</v>
      </c>
      <c r="B50" s="506" t="s">
        <v>406</v>
      </c>
      <c r="C50" s="505"/>
      <c r="D50" s="93"/>
      <c r="E50" s="93"/>
      <c r="F50" s="508">
        <f>F17+F27+F38+F47</f>
        <v>193679279.51</v>
      </c>
      <c r="G50" s="518">
        <f>G17+G27+G38+G47</f>
        <v>-80196969.01091567</v>
      </c>
      <c r="H50" s="518">
        <f>H17+H27+H38+H47</f>
        <v>113482310.49908434</v>
      </c>
      <c r="I50" s="508"/>
      <c r="J50" s="508">
        <f>J17+J27+J38+J47</f>
        <v>3805773.691831329</v>
      </c>
    </row>
    <row r="51" spans="1:10" ht="13.5" thickTop="1">
      <c r="A51" s="498">
        <v>48</v>
      </c>
      <c r="B51" s="495" t="s">
        <v>407</v>
      </c>
      <c r="D51" s="93"/>
      <c r="E51" s="93"/>
      <c r="F51" s="513">
        <f>G50</f>
        <v>-80196969.01091567</v>
      </c>
      <c r="G51" s="513"/>
      <c r="H51" s="513"/>
      <c r="I51" s="513"/>
      <c r="J51" s="513"/>
    </row>
    <row r="52" spans="1:10" ht="12.75">
      <c r="A52" s="498">
        <v>49</v>
      </c>
      <c r="B52" s="495" t="s">
        <v>408</v>
      </c>
      <c r="D52" s="93"/>
      <c r="E52" s="93"/>
      <c r="F52" s="513">
        <v>-10328343.750000002</v>
      </c>
      <c r="G52" s="93"/>
      <c r="H52" s="93"/>
      <c r="I52" s="519"/>
      <c r="J52" s="93"/>
    </row>
    <row r="53" spans="1:10" ht="12.75">
      <c r="A53" s="498">
        <v>50</v>
      </c>
      <c r="B53" s="495" t="s">
        <v>409</v>
      </c>
      <c r="D53" s="93"/>
      <c r="E53" s="93"/>
      <c r="G53" s="496"/>
      <c r="H53" s="496"/>
      <c r="I53" s="496"/>
      <c r="J53" s="496"/>
    </row>
    <row r="54" spans="1:10" ht="12.75">
      <c r="A54" s="498">
        <v>51</v>
      </c>
      <c r="B54" s="520" t="s">
        <v>410</v>
      </c>
      <c r="D54" s="93"/>
      <c r="E54" s="93"/>
      <c r="F54" s="513">
        <v>3674439.060000029</v>
      </c>
      <c r="G54" s="513"/>
      <c r="H54" s="513"/>
      <c r="I54" s="513"/>
      <c r="J54" s="513">
        <v>213630</v>
      </c>
    </row>
    <row r="55" spans="1:10" ht="12.75">
      <c r="A55" s="498">
        <v>52</v>
      </c>
      <c r="B55" s="520" t="s">
        <v>411</v>
      </c>
      <c r="D55" s="93"/>
      <c r="E55" s="93"/>
      <c r="F55" s="521">
        <v>594456.73</v>
      </c>
      <c r="G55" s="513"/>
      <c r="H55" s="521"/>
      <c r="I55" s="513"/>
      <c r="J55" s="513">
        <v>34493</v>
      </c>
    </row>
    <row r="56" spans="1:10" ht="12.75">
      <c r="A56" s="498">
        <v>53</v>
      </c>
      <c r="D56" s="93"/>
      <c r="E56" s="93"/>
      <c r="F56" s="512"/>
      <c r="G56" s="513"/>
      <c r="H56" s="513"/>
      <c r="I56" s="513"/>
      <c r="J56" s="512"/>
    </row>
    <row r="57" spans="1:10" ht="13.5" thickBot="1">
      <c r="A57" s="498">
        <v>54</v>
      </c>
      <c r="B57" s="495" t="s">
        <v>412</v>
      </c>
      <c r="D57" s="93"/>
      <c r="E57" s="93"/>
      <c r="F57" s="518">
        <f>SUM(F50:F56)</f>
        <v>107422862.53908436</v>
      </c>
      <c r="G57" s="508"/>
      <c r="H57" s="508"/>
      <c r="I57" s="508"/>
      <c r="J57" s="518">
        <f>SUM(J50:J56)</f>
        <v>4053896.691831329</v>
      </c>
    </row>
    <row r="58" ht="13.5" thickTop="1"/>
    <row r="60" ht="12.75">
      <c r="A60" s="522" t="str">
        <f ca="1">CELL("filename",A60)</f>
        <v>C:\Documents and Settings\ROBEO\Desktop\GRC Update revisions\[04. UE-072300 Story Revised (JHS-13C)(R) (PSE) 04-16-2008.xls]JHS-13.02 A-2</v>
      </c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8">
    <tabColor indexed="34"/>
    <pageSetUpPr fitToPage="1"/>
  </sheetPr>
  <dimension ref="A1:AI129"/>
  <sheetViews>
    <sheetView workbookViewId="0" topLeftCell="A68">
      <selection activeCell="A111" sqref="A74:Q111"/>
    </sheetView>
  </sheetViews>
  <sheetFormatPr defaultColWidth="9.33203125" defaultRowHeight="10.5"/>
  <cols>
    <col min="1" max="1" width="11.16015625" style="140" bestFit="1" customWidth="1"/>
    <col min="2" max="2" width="14.83203125" style="139" customWidth="1"/>
    <col min="3" max="3" width="52.83203125" style="139" customWidth="1"/>
    <col min="4" max="4" width="17.33203125" style="139" customWidth="1"/>
    <col min="5" max="15" width="16.16015625" style="139" hidden="1" customWidth="1"/>
    <col min="16" max="16" width="18" style="139" customWidth="1"/>
    <col min="17" max="17" width="18.83203125" style="139" customWidth="1"/>
    <col min="18" max="18" width="19.33203125" style="139" customWidth="1"/>
    <col min="19" max="19" width="19.16015625" style="139" customWidth="1"/>
    <col min="20" max="20" width="18.83203125" style="139" customWidth="1"/>
    <col min="21" max="21" width="20.16015625" style="139" customWidth="1"/>
    <col min="22" max="22" width="15" style="139" bestFit="1" customWidth="1"/>
    <col min="23" max="16384" width="10.66015625" style="139" customWidth="1"/>
  </cols>
  <sheetData>
    <row r="1" spans="1:20" s="138" customFormat="1" ht="18">
      <c r="A1" s="145"/>
      <c r="B1" s="146" t="s">
        <v>216</v>
      </c>
      <c r="C1" s="139"/>
      <c r="D1" s="139"/>
      <c r="G1" s="147"/>
      <c r="S1" s="93"/>
      <c r="T1" s="1"/>
    </row>
    <row r="2" spans="1:20" ht="13.5" thickBot="1">
      <c r="A2" s="140" t="s">
        <v>106</v>
      </c>
      <c r="B2" s="148" t="s">
        <v>217</v>
      </c>
      <c r="S2" s="149"/>
      <c r="T2" s="1"/>
    </row>
    <row r="3" spans="1:20" ht="14.25" thickBot="1" thickTop="1">
      <c r="A3" s="140">
        <v>3</v>
      </c>
      <c r="C3" s="139" t="s">
        <v>274</v>
      </c>
      <c r="D3" s="150">
        <v>713910714.3824999</v>
      </c>
      <c r="S3" s="149"/>
      <c r="T3" s="151" t="s">
        <v>59</v>
      </c>
    </row>
    <row r="4" spans="1:20" ht="13.5" thickTop="1">
      <c r="A4" s="140">
        <v>4</v>
      </c>
      <c r="C4" s="139" t="s">
        <v>218</v>
      </c>
      <c r="D4" s="150">
        <v>-424341613.662598</v>
      </c>
      <c r="S4" s="149"/>
      <c r="T4" s="152" t="s">
        <v>219</v>
      </c>
    </row>
    <row r="5" spans="1:20" ht="12.75">
      <c r="A5" s="140">
        <v>5</v>
      </c>
      <c r="C5" s="153" t="s">
        <v>324</v>
      </c>
      <c r="D5" s="154">
        <v>-60490991.583333306</v>
      </c>
      <c r="S5" s="149"/>
      <c r="T5" s="149"/>
    </row>
    <row r="6" spans="1:20" ht="12.75">
      <c r="A6" s="140">
        <v>6</v>
      </c>
      <c r="C6" s="139" t="s">
        <v>220</v>
      </c>
      <c r="D6" s="143">
        <v>229078109.1365686</v>
      </c>
      <c r="S6" s="155" t="s">
        <v>221</v>
      </c>
      <c r="T6" s="149"/>
    </row>
    <row r="7" spans="1:4" ht="12.75">
      <c r="A7" s="140">
        <v>7</v>
      </c>
      <c r="C7" s="139" t="s">
        <v>222</v>
      </c>
      <c r="D7" s="156">
        <v>0.07289999999999999</v>
      </c>
    </row>
    <row r="8" spans="1:16" ht="12.75">
      <c r="A8" s="140">
        <v>8</v>
      </c>
      <c r="C8" s="139" t="s">
        <v>223</v>
      </c>
      <c r="D8" s="157">
        <v>16699794.156055849</v>
      </c>
      <c r="P8" s="139" t="s">
        <v>224</v>
      </c>
    </row>
    <row r="9" spans="1:19" ht="12.75">
      <c r="A9" s="140">
        <v>9</v>
      </c>
      <c r="C9" s="139" t="s">
        <v>225</v>
      </c>
      <c r="D9" s="157">
        <v>25691991.00931669</v>
      </c>
      <c r="P9" s="139" t="s">
        <v>226</v>
      </c>
      <c r="S9" s="158">
        <v>0.35</v>
      </c>
    </row>
    <row r="10" spans="1:4" ht="12.75">
      <c r="A10" s="140">
        <v>10</v>
      </c>
      <c r="C10" s="139" t="s">
        <v>227</v>
      </c>
      <c r="D10" s="391">
        <v>70957200.6321753</v>
      </c>
    </row>
    <row r="11" spans="1:16" ht="12.75">
      <c r="A11" s="140">
        <v>11</v>
      </c>
      <c r="C11" s="139" t="s">
        <v>228</v>
      </c>
      <c r="D11" s="392">
        <v>96649191.64149198</v>
      </c>
      <c r="P11" s="139" t="s">
        <v>229</v>
      </c>
    </row>
    <row r="12" ht="12.75">
      <c r="A12" s="140">
        <v>12</v>
      </c>
    </row>
    <row r="13" spans="1:2" ht="12.75">
      <c r="A13" s="140">
        <v>13</v>
      </c>
      <c r="B13" s="139" t="s">
        <v>230</v>
      </c>
    </row>
    <row r="14" spans="1:20" s="163" customFormat="1" ht="25.5">
      <c r="A14" s="159">
        <v>14</v>
      </c>
      <c r="B14" s="160" t="s">
        <v>287</v>
      </c>
      <c r="C14" s="160" t="s">
        <v>44</v>
      </c>
      <c r="D14" s="161" t="s">
        <v>288</v>
      </c>
      <c r="E14" s="161" t="s">
        <v>289</v>
      </c>
      <c r="F14" s="161" t="s">
        <v>290</v>
      </c>
      <c r="G14" s="161" t="s">
        <v>291</v>
      </c>
      <c r="H14" s="161" t="s">
        <v>292</v>
      </c>
      <c r="I14" s="161" t="s">
        <v>293</v>
      </c>
      <c r="J14" s="161" t="s">
        <v>294</v>
      </c>
      <c r="K14" s="161" t="s">
        <v>295</v>
      </c>
      <c r="L14" s="161" t="s">
        <v>296</v>
      </c>
      <c r="M14" s="161" t="s">
        <v>297</v>
      </c>
      <c r="N14" s="161" t="s">
        <v>298</v>
      </c>
      <c r="O14" s="161" t="s">
        <v>299</v>
      </c>
      <c r="P14" s="161" t="s">
        <v>300</v>
      </c>
      <c r="Q14" s="162" t="s">
        <v>231</v>
      </c>
      <c r="R14" s="162" t="s">
        <v>232</v>
      </c>
      <c r="S14" s="162" t="s">
        <v>233</v>
      </c>
      <c r="T14" s="162" t="s">
        <v>301</v>
      </c>
    </row>
    <row r="15" spans="1:21" s="172" customFormat="1" ht="12.75">
      <c r="A15" s="164">
        <v>15</v>
      </c>
      <c r="B15" s="165"/>
      <c r="C15" s="166" t="s">
        <v>234</v>
      </c>
      <c r="D15" s="167"/>
      <c r="E15" s="167"/>
      <c r="F15" s="167"/>
      <c r="G15" s="167"/>
      <c r="H15" s="167"/>
      <c r="I15" s="167"/>
      <c r="J15" s="167"/>
      <c r="K15" s="167"/>
      <c r="L15" s="167"/>
      <c r="M15" s="167"/>
      <c r="N15" s="167"/>
      <c r="O15" s="167"/>
      <c r="P15" s="167"/>
      <c r="Q15" s="168"/>
      <c r="R15" s="169"/>
      <c r="S15" s="168"/>
      <c r="T15" s="170"/>
      <c r="U15" s="171"/>
    </row>
    <row r="16" spans="1:20" s="171" customFormat="1" ht="12.75">
      <c r="A16" s="164">
        <v>16</v>
      </c>
      <c r="B16" s="165" t="s">
        <v>275</v>
      </c>
      <c r="C16" s="166" t="s">
        <v>276</v>
      </c>
      <c r="D16" s="197">
        <v>7435988.71</v>
      </c>
      <c r="E16" s="197">
        <v>7436040.22</v>
      </c>
      <c r="F16" s="197">
        <v>7439094.46</v>
      </c>
      <c r="G16" s="197">
        <v>7439094.46</v>
      </c>
      <c r="H16" s="197">
        <v>7439094.46</v>
      </c>
      <c r="I16" s="197">
        <v>7439094.46</v>
      </c>
      <c r="J16" s="197">
        <v>7439094.46</v>
      </c>
      <c r="K16" s="197">
        <v>7439094.46</v>
      </c>
      <c r="L16" s="197">
        <v>7439094.46</v>
      </c>
      <c r="M16" s="197">
        <v>7439094.46</v>
      </c>
      <c r="N16" s="197">
        <v>7439094.46</v>
      </c>
      <c r="O16" s="197">
        <v>7471249.83</v>
      </c>
      <c r="P16" s="197">
        <v>7473867.75</v>
      </c>
      <c r="Q16" s="168">
        <v>7442839</v>
      </c>
      <c r="R16" s="173">
        <v>0.0391</v>
      </c>
      <c r="S16" s="168">
        <v>290983.4775247525</v>
      </c>
      <c r="T16" s="167">
        <v>-4667185.943762376</v>
      </c>
    </row>
    <row r="17" spans="1:20" s="171" customFormat="1" ht="12.75">
      <c r="A17" s="164">
        <v>17</v>
      </c>
      <c r="B17" s="165" t="s">
        <v>277</v>
      </c>
      <c r="C17" s="166" t="s">
        <v>278</v>
      </c>
      <c r="D17" s="197">
        <v>55297743.33</v>
      </c>
      <c r="E17" s="197">
        <v>58700393.94</v>
      </c>
      <c r="F17" s="197">
        <v>56023763.65</v>
      </c>
      <c r="G17" s="197">
        <v>57923526.18</v>
      </c>
      <c r="H17" s="197">
        <v>59730869.67</v>
      </c>
      <c r="I17" s="197">
        <v>59035918.97</v>
      </c>
      <c r="J17" s="197">
        <v>57617574.96</v>
      </c>
      <c r="K17" s="197">
        <v>58773282.61</v>
      </c>
      <c r="L17" s="197">
        <v>58889776.01</v>
      </c>
      <c r="M17" s="197">
        <v>59252399.34</v>
      </c>
      <c r="N17" s="197">
        <v>59976824.87</v>
      </c>
      <c r="O17" s="197">
        <v>58139993.57</v>
      </c>
      <c r="P17" s="197">
        <v>58163160.95</v>
      </c>
      <c r="Q17" s="168">
        <v>58399565</v>
      </c>
      <c r="R17" s="173">
        <v>0.0364</v>
      </c>
      <c r="S17" s="168">
        <v>2135755.836666667</v>
      </c>
      <c r="T17" s="167">
        <v>-38786592.98833334</v>
      </c>
    </row>
    <row r="18" spans="1:20" s="171" customFormat="1" ht="12.75">
      <c r="A18" s="164">
        <v>18</v>
      </c>
      <c r="B18" s="165" t="s">
        <v>279</v>
      </c>
      <c r="C18" s="166" t="s">
        <v>236</v>
      </c>
      <c r="D18" s="197">
        <v>19333174.66</v>
      </c>
      <c r="E18" s="197">
        <v>19613015.36</v>
      </c>
      <c r="F18" s="197">
        <v>20663212.35</v>
      </c>
      <c r="G18" s="197">
        <v>21474560.5</v>
      </c>
      <c r="H18" s="197">
        <v>21474560.5</v>
      </c>
      <c r="I18" s="197">
        <v>21797965.53</v>
      </c>
      <c r="J18" s="197">
        <v>22719175.42</v>
      </c>
      <c r="K18" s="197">
        <v>22719175.42</v>
      </c>
      <c r="L18" s="197">
        <v>22719175.42</v>
      </c>
      <c r="M18" s="197">
        <v>22719175.42</v>
      </c>
      <c r="N18" s="197">
        <v>22719175.42</v>
      </c>
      <c r="O18" s="197">
        <v>23297812.99</v>
      </c>
      <c r="P18" s="197">
        <v>23438986.75</v>
      </c>
      <c r="Q18" s="168">
        <v>21941924</v>
      </c>
      <c r="R18" s="173">
        <v>0.052000000000000005</v>
      </c>
      <c r="S18" s="168">
        <v>1177923.377507599</v>
      </c>
      <c r="T18" s="167">
        <v>-10315710.1587538</v>
      </c>
    </row>
    <row r="19" spans="1:20" s="171" customFormat="1" ht="12.75">
      <c r="A19" s="164">
        <v>19</v>
      </c>
      <c r="B19" s="165" t="s">
        <v>280</v>
      </c>
      <c r="C19" s="166" t="s">
        <v>237</v>
      </c>
      <c r="D19" s="197">
        <v>7180778.59</v>
      </c>
      <c r="E19" s="197">
        <v>7180778.59</v>
      </c>
      <c r="F19" s="197">
        <v>7180090.78</v>
      </c>
      <c r="G19" s="197">
        <v>7180381.66</v>
      </c>
      <c r="H19" s="197">
        <v>7180381.66</v>
      </c>
      <c r="I19" s="197">
        <v>7180381.66</v>
      </c>
      <c r="J19" s="197">
        <v>7180435.19</v>
      </c>
      <c r="K19" s="197">
        <v>7180435.19</v>
      </c>
      <c r="L19" s="197">
        <v>7180435.19</v>
      </c>
      <c r="M19" s="197">
        <v>7180435.19</v>
      </c>
      <c r="N19" s="197">
        <v>7180435.19</v>
      </c>
      <c r="O19" s="197">
        <v>7180435.19</v>
      </c>
      <c r="P19" s="197">
        <v>7180435.19</v>
      </c>
      <c r="Q19" s="168">
        <v>7180436</v>
      </c>
      <c r="R19" s="173">
        <v>0.0197</v>
      </c>
      <c r="S19" s="168">
        <v>141393.44243542434</v>
      </c>
      <c r="T19" s="167">
        <v>-5497748.871217712</v>
      </c>
    </row>
    <row r="20" spans="1:20" s="171" customFormat="1" ht="12.75">
      <c r="A20" s="164">
        <v>20</v>
      </c>
      <c r="B20" s="165" t="s">
        <v>281</v>
      </c>
      <c r="C20" s="166" t="s">
        <v>238</v>
      </c>
      <c r="D20" s="197">
        <v>563919.13</v>
      </c>
      <c r="E20" s="197">
        <v>563919.13</v>
      </c>
      <c r="F20" s="197">
        <v>753703.18</v>
      </c>
      <c r="G20" s="197">
        <v>748119.9</v>
      </c>
      <c r="H20" s="197">
        <v>748119.9</v>
      </c>
      <c r="I20" s="197">
        <v>748167.37</v>
      </c>
      <c r="J20" s="197">
        <v>767012.96</v>
      </c>
      <c r="K20" s="197">
        <v>767012.96</v>
      </c>
      <c r="L20" s="197">
        <v>767012.96</v>
      </c>
      <c r="M20" s="197">
        <v>767012.96</v>
      </c>
      <c r="N20" s="197">
        <v>767012.96</v>
      </c>
      <c r="O20" s="197">
        <v>786459.5</v>
      </c>
      <c r="P20" s="197">
        <v>799295.59</v>
      </c>
      <c r="Q20" s="168">
        <v>738763</v>
      </c>
      <c r="R20" s="173">
        <v>0.0479</v>
      </c>
      <c r="S20" s="168">
        <v>38606.71925064599</v>
      </c>
      <c r="T20" s="167">
        <v>-339995.534625323</v>
      </c>
    </row>
    <row r="21" spans="1:20" s="171" customFormat="1" ht="12.75">
      <c r="A21" s="164">
        <v>21</v>
      </c>
      <c r="B21" s="165"/>
      <c r="C21" s="166" t="s">
        <v>239</v>
      </c>
      <c r="D21" s="174">
        <v>89811604.42</v>
      </c>
      <c r="E21" s="174">
        <v>93494147.24</v>
      </c>
      <c r="F21" s="174">
        <v>92059864.42000002</v>
      </c>
      <c r="G21" s="174">
        <v>94765682.7</v>
      </c>
      <c r="H21" s="174">
        <v>96573026.19</v>
      </c>
      <c r="I21" s="174">
        <v>96201527.99000001</v>
      </c>
      <c r="J21" s="174">
        <v>95723292.99</v>
      </c>
      <c r="K21" s="174">
        <v>96879000.64</v>
      </c>
      <c r="L21" s="174">
        <v>96995494.03999999</v>
      </c>
      <c r="M21" s="174">
        <v>97358117.36999999</v>
      </c>
      <c r="N21" s="174">
        <v>98082542.89999999</v>
      </c>
      <c r="O21" s="174">
        <v>96875951.08</v>
      </c>
      <c r="P21" s="174">
        <v>97055746.23</v>
      </c>
      <c r="Q21" s="174">
        <v>95703527</v>
      </c>
      <c r="R21" s="175">
        <v>0.0395</v>
      </c>
      <c r="S21" s="176">
        <v>3784662.853385089</v>
      </c>
      <c r="T21" s="176">
        <v>-59607233.496692546</v>
      </c>
    </row>
    <row r="22" spans="1:20" s="171" customFormat="1" ht="12.75">
      <c r="A22" s="164">
        <v>22</v>
      </c>
      <c r="B22" s="165"/>
      <c r="C22" s="166" t="s">
        <v>240</v>
      </c>
      <c r="D22" s="167"/>
      <c r="E22" s="167"/>
      <c r="F22" s="167"/>
      <c r="G22" s="167"/>
      <c r="H22" s="167"/>
      <c r="I22" s="167"/>
      <c r="J22" s="167"/>
      <c r="K22" s="167"/>
      <c r="L22" s="167"/>
      <c r="M22" s="167"/>
      <c r="N22" s="167"/>
      <c r="O22" s="167"/>
      <c r="P22" s="167"/>
      <c r="Q22" s="168"/>
      <c r="R22" s="169"/>
      <c r="S22" s="168"/>
      <c r="T22" s="170"/>
    </row>
    <row r="23" spans="1:20" s="171" customFormat="1" ht="12.75">
      <c r="A23" s="164">
        <v>23</v>
      </c>
      <c r="B23" s="165" t="s">
        <v>275</v>
      </c>
      <c r="C23" s="166" t="s">
        <v>276</v>
      </c>
      <c r="D23" s="167">
        <v>5822931.9</v>
      </c>
      <c r="E23" s="167">
        <v>5822981.39</v>
      </c>
      <c r="F23" s="167">
        <v>5826035.63</v>
      </c>
      <c r="G23" s="167">
        <v>5826035.63</v>
      </c>
      <c r="H23" s="167">
        <v>5826035.63</v>
      </c>
      <c r="I23" s="167">
        <v>5826035.63</v>
      </c>
      <c r="J23" s="167">
        <v>5826035.63</v>
      </c>
      <c r="K23" s="167">
        <v>5826035.63</v>
      </c>
      <c r="L23" s="167">
        <v>5826035.63</v>
      </c>
      <c r="M23" s="167">
        <v>5826035.63</v>
      </c>
      <c r="N23" s="167">
        <v>5826035.63</v>
      </c>
      <c r="O23" s="167">
        <v>5858191</v>
      </c>
      <c r="P23" s="167">
        <v>5860808.92</v>
      </c>
      <c r="Q23" s="168">
        <v>5829780</v>
      </c>
      <c r="R23" s="173">
        <v>0.0297</v>
      </c>
      <c r="S23" s="168">
        <v>173127.37588235294</v>
      </c>
      <c r="T23" s="167">
        <v>-4308945.857941177</v>
      </c>
    </row>
    <row r="24" spans="1:20" s="171" customFormat="1" ht="12.75">
      <c r="A24" s="164">
        <v>24</v>
      </c>
      <c r="B24" s="165" t="s">
        <v>277</v>
      </c>
      <c r="C24" s="166" t="s">
        <v>278</v>
      </c>
      <c r="D24" s="167">
        <v>49622109.39</v>
      </c>
      <c r="E24" s="167">
        <v>49751843.89</v>
      </c>
      <c r="F24" s="167">
        <v>50202251.37</v>
      </c>
      <c r="G24" s="167">
        <v>50275608.68</v>
      </c>
      <c r="H24" s="167">
        <v>50275608.68</v>
      </c>
      <c r="I24" s="167">
        <v>50400195.21</v>
      </c>
      <c r="J24" s="167">
        <v>50739362.3</v>
      </c>
      <c r="K24" s="167">
        <v>50739362.3</v>
      </c>
      <c r="L24" s="167">
        <v>50739362.3</v>
      </c>
      <c r="M24" s="167">
        <v>50739362.3</v>
      </c>
      <c r="N24" s="167">
        <v>50739362.3</v>
      </c>
      <c r="O24" s="167">
        <v>49726686.97</v>
      </c>
      <c r="P24" s="167">
        <v>49788214.15</v>
      </c>
      <c r="Q24" s="168">
        <v>50336181</v>
      </c>
      <c r="R24" s="173">
        <v>0.0383</v>
      </c>
      <c r="S24" s="168">
        <v>1930119.6219344265</v>
      </c>
      <c r="T24" s="167">
        <v>-32467863.595967215</v>
      </c>
    </row>
    <row r="25" spans="1:20" s="171" customFormat="1" ht="12.75">
      <c r="A25" s="164">
        <v>25</v>
      </c>
      <c r="B25" s="165" t="s">
        <v>279</v>
      </c>
      <c r="C25" s="166" t="s">
        <v>236</v>
      </c>
      <c r="D25" s="167">
        <v>16983271.47</v>
      </c>
      <c r="E25" s="167">
        <v>17262907.14</v>
      </c>
      <c r="F25" s="167">
        <v>18053944.19</v>
      </c>
      <c r="G25" s="167">
        <v>18439808.63</v>
      </c>
      <c r="H25" s="167">
        <v>18439808.63</v>
      </c>
      <c r="I25" s="167">
        <v>18999720.31</v>
      </c>
      <c r="J25" s="167">
        <v>19451533.71</v>
      </c>
      <c r="K25" s="167">
        <v>19451533.71</v>
      </c>
      <c r="L25" s="167">
        <v>19451533.71</v>
      </c>
      <c r="M25" s="167">
        <v>19451533.71</v>
      </c>
      <c r="N25" s="167">
        <v>19451533.71</v>
      </c>
      <c r="O25" s="167">
        <v>20142022.06</v>
      </c>
      <c r="P25" s="167">
        <v>20283195.82</v>
      </c>
      <c r="Q25" s="168">
        <v>18935759</v>
      </c>
      <c r="R25" s="173">
        <v>0.050300000000000004</v>
      </c>
      <c r="S25" s="168">
        <v>972784.0709815952</v>
      </c>
      <c r="T25" s="167">
        <v>-9192559.845490798</v>
      </c>
    </row>
    <row r="26" spans="1:20" s="171" customFormat="1" ht="12.75">
      <c r="A26" s="164">
        <v>26</v>
      </c>
      <c r="B26" s="165" t="s">
        <v>280</v>
      </c>
      <c r="C26" s="166" t="s">
        <v>237</v>
      </c>
      <c r="D26" s="167">
        <v>5070990.12</v>
      </c>
      <c r="E26" s="167">
        <v>5070990.12</v>
      </c>
      <c r="F26" s="167">
        <v>5070990.12</v>
      </c>
      <c r="G26" s="167">
        <v>5070990.12</v>
      </c>
      <c r="H26" s="167">
        <v>5070990.12</v>
      </c>
      <c r="I26" s="167">
        <v>5070990.12</v>
      </c>
      <c r="J26" s="167">
        <v>5070990.12</v>
      </c>
      <c r="K26" s="167">
        <v>5070990.12</v>
      </c>
      <c r="L26" s="167">
        <v>5070990.12</v>
      </c>
      <c r="M26" s="167">
        <v>5070990.12</v>
      </c>
      <c r="N26" s="167">
        <v>5070990.12</v>
      </c>
      <c r="O26" s="167">
        <v>5070990.12</v>
      </c>
      <c r="P26" s="167">
        <v>5087938.93</v>
      </c>
      <c r="Q26" s="168">
        <v>5071696</v>
      </c>
      <c r="R26" s="173">
        <v>0.029300000000000003</v>
      </c>
      <c r="S26" s="168">
        <v>148530.65338289965</v>
      </c>
      <c r="T26" s="167">
        <v>-3300376.16669145</v>
      </c>
    </row>
    <row r="27" spans="1:20" s="171" customFormat="1" ht="12.75">
      <c r="A27" s="164">
        <v>27</v>
      </c>
      <c r="B27" s="165" t="s">
        <v>281</v>
      </c>
      <c r="C27" s="166" t="s">
        <v>238</v>
      </c>
      <c r="D27" s="167">
        <v>588699.54</v>
      </c>
      <c r="E27" s="167">
        <v>588699.54</v>
      </c>
      <c r="F27" s="167">
        <v>778483.59</v>
      </c>
      <c r="G27" s="167">
        <v>772900.31</v>
      </c>
      <c r="H27" s="167">
        <v>772900.31</v>
      </c>
      <c r="I27" s="167">
        <v>772947.78</v>
      </c>
      <c r="J27" s="167">
        <v>772947.78</v>
      </c>
      <c r="K27" s="167">
        <v>791791.35</v>
      </c>
      <c r="L27" s="167">
        <v>791791.35</v>
      </c>
      <c r="M27" s="167">
        <v>791791.35</v>
      </c>
      <c r="N27" s="167">
        <v>791791.35</v>
      </c>
      <c r="O27" s="167">
        <v>811237.89</v>
      </c>
      <c r="P27" s="167">
        <v>824073.98</v>
      </c>
      <c r="Q27" s="168">
        <v>761972</v>
      </c>
      <c r="R27" s="173">
        <v>0.0493</v>
      </c>
      <c r="S27" s="168">
        <v>40944.769833795006</v>
      </c>
      <c r="T27" s="167">
        <v>-339989.4499168975</v>
      </c>
    </row>
    <row r="28" spans="1:20" s="171" customFormat="1" ht="12.75">
      <c r="A28" s="164">
        <v>28</v>
      </c>
      <c r="B28" s="165"/>
      <c r="C28" s="166" t="s">
        <v>239</v>
      </c>
      <c r="D28" s="174">
        <v>78088002.42</v>
      </c>
      <c r="E28" s="174">
        <v>78497422.08000001</v>
      </c>
      <c r="F28" s="174">
        <v>79931704.9</v>
      </c>
      <c r="G28" s="174">
        <v>80385343.37</v>
      </c>
      <c r="H28" s="174">
        <v>80385343.37</v>
      </c>
      <c r="I28" s="174">
        <v>81069889.05000001</v>
      </c>
      <c r="J28" s="174">
        <v>81860869.54</v>
      </c>
      <c r="K28" s="174">
        <v>81879713.11</v>
      </c>
      <c r="L28" s="174">
        <v>81879713.11</v>
      </c>
      <c r="M28" s="174">
        <v>81879713.11</v>
      </c>
      <c r="N28" s="174">
        <v>81879713.11</v>
      </c>
      <c r="O28" s="174">
        <v>81609128.04</v>
      </c>
      <c r="P28" s="174">
        <v>81844231.8</v>
      </c>
      <c r="Q28" s="174">
        <v>80935388</v>
      </c>
      <c r="R28" s="175">
        <v>0.0403</v>
      </c>
      <c r="S28" s="176">
        <v>3265506.4920150694</v>
      </c>
      <c r="T28" s="174">
        <v>-49609734.91600754</v>
      </c>
    </row>
    <row r="29" spans="1:20" s="171" customFormat="1" ht="12.75">
      <c r="A29" s="164">
        <v>29</v>
      </c>
      <c r="B29" s="165"/>
      <c r="C29" s="166" t="s">
        <v>241</v>
      </c>
      <c r="D29" s="167"/>
      <c r="E29" s="167"/>
      <c r="F29" s="167"/>
      <c r="G29" s="167"/>
      <c r="H29" s="167"/>
      <c r="I29" s="167"/>
      <c r="J29" s="167"/>
      <c r="K29" s="167"/>
      <c r="L29" s="167"/>
      <c r="M29" s="167"/>
      <c r="N29" s="167"/>
      <c r="O29" s="167"/>
      <c r="P29" s="167"/>
      <c r="Q29" s="168"/>
      <c r="R29" s="169"/>
      <c r="S29" s="168"/>
      <c r="T29" s="170"/>
    </row>
    <row r="30" spans="1:20" s="171" customFormat="1" ht="12.75">
      <c r="A30" s="164">
        <v>30</v>
      </c>
      <c r="B30" s="165" t="s">
        <v>275</v>
      </c>
      <c r="C30" s="166" t="s">
        <v>276</v>
      </c>
      <c r="D30" s="167">
        <v>31349014.09</v>
      </c>
      <c r="E30" s="167">
        <v>31349014.09</v>
      </c>
      <c r="F30" s="167">
        <v>31349014.09</v>
      </c>
      <c r="G30" s="167">
        <v>31349014.09</v>
      </c>
      <c r="H30" s="167">
        <v>31349014.09</v>
      </c>
      <c r="I30" s="167">
        <v>31349014.09</v>
      </c>
      <c r="J30" s="167">
        <v>31349014.09</v>
      </c>
      <c r="K30" s="167">
        <v>31349014.09</v>
      </c>
      <c r="L30" s="167">
        <v>31349014.09</v>
      </c>
      <c r="M30" s="167">
        <v>31349014.09</v>
      </c>
      <c r="N30" s="167">
        <v>31349014.09</v>
      </c>
      <c r="O30" s="167">
        <v>31349014.09</v>
      </c>
      <c r="P30" s="167">
        <v>31349014.09</v>
      </c>
      <c r="Q30" s="168">
        <v>31349014</v>
      </c>
      <c r="R30" s="173">
        <v>0.0277</v>
      </c>
      <c r="S30" s="168">
        <v>805477.6758227848</v>
      </c>
      <c r="T30" s="167">
        <v>-23933768.697911393</v>
      </c>
    </row>
    <row r="31" spans="1:20" s="171" customFormat="1" ht="12.75">
      <c r="A31" s="164">
        <v>31</v>
      </c>
      <c r="B31" s="165" t="s">
        <v>277</v>
      </c>
      <c r="C31" s="166" t="s">
        <v>278</v>
      </c>
      <c r="D31" s="167">
        <v>7804511.14</v>
      </c>
      <c r="E31" s="167">
        <v>7804511.14</v>
      </c>
      <c r="F31" s="167">
        <v>7804511.14</v>
      </c>
      <c r="G31" s="167">
        <v>7804511.14</v>
      </c>
      <c r="H31" s="167">
        <v>7804511.14</v>
      </c>
      <c r="I31" s="167">
        <v>7804511.14</v>
      </c>
      <c r="J31" s="167">
        <v>7804511.14</v>
      </c>
      <c r="K31" s="167">
        <v>7804511.14</v>
      </c>
      <c r="L31" s="167">
        <v>7804511.14</v>
      </c>
      <c r="M31" s="167">
        <v>7804511.14</v>
      </c>
      <c r="N31" s="167">
        <v>7804511.14</v>
      </c>
      <c r="O31" s="167">
        <v>6485834.14</v>
      </c>
      <c r="P31" s="167">
        <v>6485834.14</v>
      </c>
      <c r="Q31" s="168">
        <v>7639677</v>
      </c>
      <c r="R31" s="173">
        <v>0.026600000000000002</v>
      </c>
      <c r="S31" s="168">
        <v>200566.74364779875</v>
      </c>
      <c r="T31" s="167">
        <v>-5955724.7318239</v>
      </c>
    </row>
    <row r="32" spans="1:20" s="171" customFormat="1" ht="12.75">
      <c r="A32" s="164">
        <v>32</v>
      </c>
      <c r="B32" s="165" t="s">
        <v>279</v>
      </c>
      <c r="C32" s="166" t="s">
        <v>236</v>
      </c>
      <c r="D32" s="167">
        <v>3845455.75</v>
      </c>
      <c r="E32" s="167">
        <v>3845455.75</v>
      </c>
      <c r="F32" s="167">
        <v>3845455.75</v>
      </c>
      <c r="G32" s="167">
        <v>3845455.75</v>
      </c>
      <c r="H32" s="167">
        <v>3845455.75</v>
      </c>
      <c r="I32" s="167">
        <v>3845455.75</v>
      </c>
      <c r="J32" s="167">
        <v>3845455.75</v>
      </c>
      <c r="K32" s="167">
        <v>3845455.75</v>
      </c>
      <c r="L32" s="167">
        <v>3845455.75</v>
      </c>
      <c r="M32" s="167">
        <v>3845455.75</v>
      </c>
      <c r="N32" s="167">
        <v>3845455.75</v>
      </c>
      <c r="O32" s="167">
        <v>3844102.75</v>
      </c>
      <c r="P32" s="167">
        <v>3844102.75</v>
      </c>
      <c r="Q32" s="168">
        <v>3845287</v>
      </c>
      <c r="R32" s="173">
        <v>0.0265</v>
      </c>
      <c r="S32" s="168">
        <v>101890.4744712991</v>
      </c>
      <c r="T32" s="167">
        <v>-3018237.7522356496</v>
      </c>
    </row>
    <row r="33" spans="1:20" s="171" customFormat="1" ht="12.75">
      <c r="A33" s="164">
        <v>33</v>
      </c>
      <c r="B33" s="165" t="s">
        <v>280</v>
      </c>
      <c r="C33" s="166" t="s">
        <v>237</v>
      </c>
      <c r="D33" s="167">
        <v>2375376.28</v>
      </c>
      <c r="E33" s="167">
        <v>2375376.28</v>
      </c>
      <c r="F33" s="167">
        <v>2375376.28</v>
      </c>
      <c r="G33" s="167">
        <v>2375376.28</v>
      </c>
      <c r="H33" s="167">
        <v>2375376.28</v>
      </c>
      <c r="I33" s="167">
        <v>2375376.28</v>
      </c>
      <c r="J33" s="167">
        <v>2375376.28</v>
      </c>
      <c r="K33" s="167">
        <v>2375376.28</v>
      </c>
      <c r="L33" s="167">
        <v>2375376.28</v>
      </c>
      <c r="M33" s="167">
        <v>2375376.28</v>
      </c>
      <c r="N33" s="167">
        <v>2375376.28</v>
      </c>
      <c r="O33" s="167">
        <v>2375376.28</v>
      </c>
      <c r="P33" s="167">
        <v>2375376.28</v>
      </c>
      <c r="Q33" s="168">
        <v>2375376</v>
      </c>
      <c r="R33" s="173">
        <v>0.0241</v>
      </c>
      <c r="S33" s="168">
        <v>57242.45345276873</v>
      </c>
      <c r="T33" s="167">
        <v>-1692848.8217263843</v>
      </c>
    </row>
    <row r="34" spans="1:20" s="171" customFormat="1" ht="12.75">
      <c r="A34" s="164">
        <v>34</v>
      </c>
      <c r="B34" s="165" t="s">
        <v>281</v>
      </c>
      <c r="C34" s="166" t="s">
        <v>238</v>
      </c>
      <c r="D34" s="167">
        <v>6363662.86</v>
      </c>
      <c r="E34" s="167">
        <v>6363662.86</v>
      </c>
      <c r="F34" s="167">
        <v>6363662.86</v>
      </c>
      <c r="G34" s="167">
        <v>6363662.86</v>
      </c>
      <c r="H34" s="167">
        <v>6363662.86</v>
      </c>
      <c r="I34" s="167">
        <v>6363662.86</v>
      </c>
      <c r="J34" s="167">
        <v>6363662.86</v>
      </c>
      <c r="K34" s="167">
        <v>6363662.86</v>
      </c>
      <c r="L34" s="167">
        <v>6363662.86</v>
      </c>
      <c r="M34" s="167">
        <v>6363662.86</v>
      </c>
      <c r="N34" s="167">
        <v>6363662.86</v>
      </c>
      <c r="O34" s="167">
        <v>6289463.07</v>
      </c>
      <c r="P34" s="167">
        <v>6289463.07</v>
      </c>
      <c r="Q34" s="168">
        <v>6354388</v>
      </c>
      <c r="R34" s="173">
        <v>0.0282</v>
      </c>
      <c r="S34" s="168">
        <v>179034.58020942408</v>
      </c>
      <c r="T34" s="167">
        <v>-4334267.280104712</v>
      </c>
    </row>
    <row r="35" spans="1:20" s="171" customFormat="1" ht="12.75">
      <c r="A35" s="164">
        <v>35</v>
      </c>
      <c r="B35" s="165" t="s">
        <v>6</v>
      </c>
      <c r="C35" s="166" t="s">
        <v>242</v>
      </c>
      <c r="D35" s="167">
        <v>540097</v>
      </c>
      <c r="E35" s="167">
        <v>540097</v>
      </c>
      <c r="F35" s="167">
        <v>540097</v>
      </c>
      <c r="G35" s="167">
        <v>540097</v>
      </c>
      <c r="H35" s="167">
        <v>540097</v>
      </c>
      <c r="I35" s="167">
        <v>540097</v>
      </c>
      <c r="J35" s="167">
        <v>540097</v>
      </c>
      <c r="K35" s="167">
        <v>540097</v>
      </c>
      <c r="L35" s="167">
        <v>540097</v>
      </c>
      <c r="M35" s="167">
        <v>540097</v>
      </c>
      <c r="N35" s="167">
        <v>540097</v>
      </c>
      <c r="O35" s="167">
        <v>540097</v>
      </c>
      <c r="P35" s="167">
        <v>540097</v>
      </c>
      <c r="Q35" s="168">
        <v>540097</v>
      </c>
      <c r="R35" s="173">
        <v>0</v>
      </c>
      <c r="S35" s="168">
        <v>15431</v>
      </c>
      <c r="T35" s="167">
        <v>-419218</v>
      </c>
    </row>
    <row r="36" spans="1:20" s="171" customFormat="1" ht="12.75">
      <c r="A36" s="164">
        <v>36</v>
      </c>
      <c r="B36" s="165"/>
      <c r="C36" s="166" t="s">
        <v>239</v>
      </c>
      <c r="D36" s="174">
        <v>52278117.12</v>
      </c>
      <c r="E36" s="174">
        <v>52278117.12</v>
      </c>
      <c r="F36" s="174">
        <v>52278117.12</v>
      </c>
      <c r="G36" s="174">
        <v>52278117.12</v>
      </c>
      <c r="H36" s="174">
        <v>52278117.12</v>
      </c>
      <c r="I36" s="174">
        <v>52278117.12</v>
      </c>
      <c r="J36" s="174">
        <v>52278117.12</v>
      </c>
      <c r="K36" s="174">
        <v>52278117.12</v>
      </c>
      <c r="L36" s="174">
        <v>52278117.12</v>
      </c>
      <c r="M36" s="174">
        <v>52278117.12</v>
      </c>
      <c r="N36" s="174">
        <v>52278117.12</v>
      </c>
      <c r="O36" s="174">
        <v>50883887.33</v>
      </c>
      <c r="P36" s="174">
        <v>50883887.33</v>
      </c>
      <c r="Q36" s="174">
        <v>52103839</v>
      </c>
      <c r="R36" s="175">
        <v>0.0261</v>
      </c>
      <c r="S36" s="176">
        <v>1359642.9276040753</v>
      </c>
      <c r="T36" s="176">
        <v>-39354065.28380204</v>
      </c>
    </row>
    <row r="37" spans="1:20" s="171" customFormat="1" ht="12.75">
      <c r="A37" s="164">
        <v>37</v>
      </c>
      <c r="B37" s="165"/>
      <c r="C37" s="166" t="s">
        <v>243</v>
      </c>
      <c r="D37" s="167"/>
      <c r="E37" s="167"/>
      <c r="F37" s="167"/>
      <c r="G37" s="167"/>
      <c r="H37" s="167"/>
      <c r="I37" s="167"/>
      <c r="J37" s="167"/>
      <c r="K37" s="167"/>
      <c r="L37" s="167"/>
      <c r="M37" s="167"/>
      <c r="N37" s="167"/>
      <c r="O37" s="167"/>
      <c r="P37" s="167"/>
      <c r="Q37" s="168"/>
      <c r="R37" s="169"/>
      <c r="S37" s="168"/>
      <c r="T37" s="170"/>
    </row>
    <row r="38" spans="1:20" s="171" customFormat="1" ht="12.75">
      <c r="A38" s="164">
        <v>38</v>
      </c>
      <c r="B38" s="165" t="s">
        <v>275</v>
      </c>
      <c r="C38" s="166" t="s">
        <v>276</v>
      </c>
      <c r="D38" s="167">
        <v>29046399.44</v>
      </c>
      <c r="E38" s="167">
        <v>29046432.77</v>
      </c>
      <c r="F38" s="167">
        <v>29048464.89</v>
      </c>
      <c r="G38" s="167">
        <v>29048534.58</v>
      </c>
      <c r="H38" s="167">
        <v>29048534.58</v>
      </c>
      <c r="I38" s="167">
        <v>29048534.58</v>
      </c>
      <c r="J38" s="167">
        <v>29048534.58</v>
      </c>
      <c r="K38" s="167">
        <v>29048534.58</v>
      </c>
      <c r="L38" s="167">
        <v>29048534.58</v>
      </c>
      <c r="M38" s="167">
        <v>29048534.58</v>
      </c>
      <c r="N38" s="167">
        <v>29048534.58</v>
      </c>
      <c r="O38" s="167">
        <v>29048534.58</v>
      </c>
      <c r="P38" s="167">
        <v>29058975.96</v>
      </c>
      <c r="Q38" s="168">
        <v>29048700</v>
      </c>
      <c r="R38" s="173">
        <v>0.027999999999999997</v>
      </c>
      <c r="S38" s="168">
        <v>813340.2857142857</v>
      </c>
      <c r="T38" s="167">
        <v>-18146442.76785714</v>
      </c>
    </row>
    <row r="39" spans="1:20" s="171" customFormat="1" ht="12.75">
      <c r="A39" s="164">
        <v>39</v>
      </c>
      <c r="B39" s="165" t="s">
        <v>277</v>
      </c>
      <c r="C39" s="166" t="s">
        <v>278</v>
      </c>
      <c r="D39" s="167">
        <v>120515322.04</v>
      </c>
      <c r="E39" s="167">
        <v>120271584.8</v>
      </c>
      <c r="F39" s="167">
        <v>119781677.23</v>
      </c>
      <c r="G39" s="167">
        <v>120026660.81</v>
      </c>
      <c r="H39" s="167">
        <v>120533145.51</v>
      </c>
      <c r="I39" s="167">
        <v>120318600.3</v>
      </c>
      <c r="J39" s="167">
        <v>120850567.3</v>
      </c>
      <c r="K39" s="167">
        <v>120800197.59</v>
      </c>
      <c r="L39" s="167">
        <v>120993785.3</v>
      </c>
      <c r="M39" s="167">
        <v>122672107.35</v>
      </c>
      <c r="N39" s="167">
        <v>125892307.52</v>
      </c>
      <c r="O39" s="167">
        <v>125236416.75</v>
      </c>
      <c r="P39" s="167">
        <v>123772537.9</v>
      </c>
      <c r="Q39" s="168">
        <v>121626748</v>
      </c>
      <c r="R39" s="173">
        <v>0.0281</v>
      </c>
      <c r="S39" s="168">
        <v>3392494.0220149253</v>
      </c>
      <c r="T39" s="167">
        <v>-77028363.06100747</v>
      </c>
    </row>
    <row r="40" spans="1:20" s="171" customFormat="1" ht="12.75">
      <c r="A40" s="164">
        <v>40</v>
      </c>
      <c r="B40" s="165" t="s">
        <v>279</v>
      </c>
      <c r="C40" s="166" t="s">
        <v>236</v>
      </c>
      <c r="D40" s="167">
        <v>39218822.57</v>
      </c>
      <c r="E40" s="167">
        <v>39261159.75</v>
      </c>
      <c r="F40" s="167">
        <v>39369863.02</v>
      </c>
      <c r="G40" s="167">
        <v>39374273.69</v>
      </c>
      <c r="H40" s="167">
        <v>39374273.69</v>
      </c>
      <c r="I40" s="167">
        <v>39525465.64</v>
      </c>
      <c r="J40" s="167">
        <v>39525465.64</v>
      </c>
      <c r="K40" s="167">
        <v>39580249.05</v>
      </c>
      <c r="L40" s="167">
        <v>39580249.05</v>
      </c>
      <c r="M40" s="167">
        <v>39580249.05</v>
      </c>
      <c r="N40" s="167">
        <v>39580249.05</v>
      </c>
      <c r="O40" s="167">
        <v>40220275.95</v>
      </c>
      <c r="P40" s="167">
        <v>41474565.66</v>
      </c>
      <c r="Q40" s="168">
        <v>39609872</v>
      </c>
      <c r="R40" s="173">
        <v>0.0377</v>
      </c>
      <c r="S40" s="168">
        <v>1503372.75023569</v>
      </c>
      <c r="T40" s="167">
        <v>-18601328.045117844</v>
      </c>
    </row>
    <row r="41" spans="1:20" s="171" customFormat="1" ht="12.75">
      <c r="A41" s="164">
        <v>41</v>
      </c>
      <c r="B41" s="165" t="s">
        <v>280</v>
      </c>
      <c r="C41" s="166" t="s">
        <v>237</v>
      </c>
      <c r="D41" s="167">
        <v>6468230.16</v>
      </c>
      <c r="E41" s="167">
        <v>6468230.16</v>
      </c>
      <c r="F41" s="167">
        <v>6468230.16</v>
      </c>
      <c r="G41" s="167">
        <v>6467681.73</v>
      </c>
      <c r="H41" s="167">
        <v>6467681.73</v>
      </c>
      <c r="I41" s="167">
        <v>6467681.73</v>
      </c>
      <c r="J41" s="167">
        <v>6467681.73</v>
      </c>
      <c r="K41" s="167">
        <v>6469459.33</v>
      </c>
      <c r="L41" s="167">
        <v>6469459.33</v>
      </c>
      <c r="M41" s="167">
        <v>6469459.33</v>
      </c>
      <c r="N41" s="167">
        <v>6469459.33</v>
      </c>
      <c r="O41" s="167">
        <v>6460699.33</v>
      </c>
      <c r="P41" s="167">
        <v>6460699.33</v>
      </c>
      <c r="Q41" s="168">
        <v>6467516</v>
      </c>
      <c r="R41" s="173">
        <v>0.025</v>
      </c>
      <c r="S41" s="168">
        <v>161642.995951417</v>
      </c>
      <c r="T41" s="167">
        <v>-3760030.8579757083</v>
      </c>
    </row>
    <row r="42" spans="1:20" s="171" customFormat="1" ht="12.75">
      <c r="A42" s="164">
        <v>42</v>
      </c>
      <c r="B42" s="165" t="s">
        <v>281</v>
      </c>
      <c r="C42" s="166" t="s">
        <v>238</v>
      </c>
      <c r="D42" s="167">
        <v>550708.76</v>
      </c>
      <c r="E42" s="167">
        <v>550708.76</v>
      </c>
      <c r="F42" s="167">
        <v>678642.43</v>
      </c>
      <c r="G42" s="167">
        <v>675351.85</v>
      </c>
      <c r="H42" s="167">
        <v>675351.85</v>
      </c>
      <c r="I42" s="167">
        <v>675384.17</v>
      </c>
      <c r="J42" s="167">
        <v>675384.17</v>
      </c>
      <c r="K42" s="167">
        <v>687832.42</v>
      </c>
      <c r="L42" s="167">
        <v>687832.42</v>
      </c>
      <c r="M42" s="167">
        <v>687832.42</v>
      </c>
      <c r="N42" s="167">
        <v>687832.42</v>
      </c>
      <c r="O42" s="167">
        <v>700646.29</v>
      </c>
      <c r="P42" s="167">
        <v>704856.98</v>
      </c>
      <c r="Q42" s="168">
        <v>667549</v>
      </c>
      <c r="R42" s="173">
        <v>0.0369</v>
      </c>
      <c r="S42" s="168">
        <v>26323.402027972024</v>
      </c>
      <c r="T42" s="167">
        <v>-284941.491013986</v>
      </c>
    </row>
    <row r="43" spans="1:20" s="171" customFormat="1" ht="12.75">
      <c r="A43" s="164">
        <v>43</v>
      </c>
      <c r="B43" s="165"/>
      <c r="C43" s="166" t="s">
        <v>239</v>
      </c>
      <c r="D43" s="174">
        <v>195799482.97</v>
      </c>
      <c r="E43" s="174">
        <v>195598116.23999998</v>
      </c>
      <c r="F43" s="174">
        <v>195346877.73000002</v>
      </c>
      <c r="G43" s="174">
        <v>195592502.65999997</v>
      </c>
      <c r="H43" s="174">
        <v>196098987.35999998</v>
      </c>
      <c r="I43" s="174">
        <v>196035666.41999996</v>
      </c>
      <c r="J43" s="174">
        <v>196567633.41999996</v>
      </c>
      <c r="K43" s="174">
        <v>196586272.97000003</v>
      </c>
      <c r="L43" s="174">
        <v>196779860.68</v>
      </c>
      <c r="M43" s="174">
        <v>198458182.73000002</v>
      </c>
      <c r="N43" s="174">
        <v>201678382.89999998</v>
      </c>
      <c r="O43" s="174">
        <v>201666572.89999998</v>
      </c>
      <c r="P43" s="174">
        <v>201471635.83</v>
      </c>
      <c r="Q43" s="174">
        <v>197420385</v>
      </c>
      <c r="R43" s="175">
        <v>0.0299</v>
      </c>
      <c r="S43" s="176">
        <v>5897173.455944289</v>
      </c>
      <c r="T43" s="176">
        <v>-117821106.22297214</v>
      </c>
    </row>
    <row r="44" spans="1:20" s="171" customFormat="1" ht="12.75">
      <c r="A44" s="164">
        <v>44</v>
      </c>
      <c r="B44" s="165"/>
      <c r="C44" s="166" t="s">
        <v>244</v>
      </c>
      <c r="D44" s="167"/>
      <c r="E44" s="167"/>
      <c r="F44" s="167"/>
      <c r="G44" s="167"/>
      <c r="H44" s="167"/>
      <c r="I44" s="167"/>
      <c r="J44" s="167"/>
      <c r="K44" s="167"/>
      <c r="L44" s="167"/>
      <c r="M44" s="167"/>
      <c r="N44" s="167"/>
      <c r="O44" s="167"/>
      <c r="P44" s="167"/>
      <c r="Q44" s="168"/>
      <c r="R44" s="169"/>
      <c r="S44" s="168"/>
      <c r="T44" s="170"/>
    </row>
    <row r="45" spans="1:20" s="171" customFormat="1" ht="12.75">
      <c r="A45" s="164">
        <v>45</v>
      </c>
      <c r="B45" s="165" t="s">
        <v>275</v>
      </c>
      <c r="C45" s="166" t="s">
        <v>276</v>
      </c>
      <c r="D45" s="167">
        <v>26588410.75</v>
      </c>
      <c r="E45" s="167">
        <v>26588444.08</v>
      </c>
      <c r="F45" s="167">
        <v>26590476.2</v>
      </c>
      <c r="G45" s="167">
        <v>26590545.89</v>
      </c>
      <c r="H45" s="167">
        <v>26590545.89</v>
      </c>
      <c r="I45" s="167">
        <v>26590545.89</v>
      </c>
      <c r="J45" s="167">
        <v>26590545.89</v>
      </c>
      <c r="K45" s="167">
        <v>26590545.89</v>
      </c>
      <c r="L45" s="167">
        <v>26590545.89</v>
      </c>
      <c r="M45" s="167">
        <v>26590545.89</v>
      </c>
      <c r="N45" s="167">
        <v>26590545.89</v>
      </c>
      <c r="O45" s="167">
        <v>26590545.89</v>
      </c>
      <c r="P45" s="167">
        <v>26600987.27</v>
      </c>
      <c r="Q45" s="168">
        <v>26590711</v>
      </c>
      <c r="R45" s="173">
        <v>0.0275</v>
      </c>
      <c r="S45" s="168">
        <v>731183.2844488189</v>
      </c>
      <c r="T45" s="167">
        <v>-15408740.90722441</v>
      </c>
    </row>
    <row r="46" spans="1:20" s="171" customFormat="1" ht="12.75">
      <c r="A46" s="164">
        <v>46</v>
      </c>
      <c r="B46" s="165" t="s">
        <v>277</v>
      </c>
      <c r="C46" s="166" t="s">
        <v>278</v>
      </c>
      <c r="D46" s="167">
        <v>107860240.88</v>
      </c>
      <c r="E46" s="167">
        <v>107894821.26</v>
      </c>
      <c r="F46" s="167">
        <v>108084181.11</v>
      </c>
      <c r="G46" s="167">
        <v>108107974.69</v>
      </c>
      <c r="H46" s="167">
        <v>108107974.69</v>
      </c>
      <c r="I46" s="167">
        <v>108169804.87</v>
      </c>
      <c r="J46" s="167">
        <v>108169804.87</v>
      </c>
      <c r="K46" s="167">
        <v>108303348.08</v>
      </c>
      <c r="L46" s="167">
        <v>108303348.08</v>
      </c>
      <c r="M46" s="167">
        <v>108303348.08</v>
      </c>
      <c r="N46" s="167">
        <v>108303348.08</v>
      </c>
      <c r="O46" s="167">
        <v>108481793.05</v>
      </c>
      <c r="P46" s="167">
        <v>108751248.93</v>
      </c>
      <c r="Q46" s="168">
        <v>108211291</v>
      </c>
      <c r="R46" s="173">
        <v>0.0298</v>
      </c>
      <c r="S46" s="168">
        <v>3229139.714109091</v>
      </c>
      <c r="T46" s="167">
        <v>-60526081.452054545</v>
      </c>
    </row>
    <row r="47" spans="1:20" s="171" customFormat="1" ht="12.75">
      <c r="A47" s="164">
        <v>47</v>
      </c>
      <c r="B47" s="165" t="s">
        <v>279</v>
      </c>
      <c r="C47" s="166" t="s">
        <v>236</v>
      </c>
      <c r="D47" s="167">
        <v>36166529.61</v>
      </c>
      <c r="E47" s="167">
        <v>37137889.03</v>
      </c>
      <c r="F47" s="167">
        <v>37256237.8</v>
      </c>
      <c r="G47" s="167">
        <v>37400011.3</v>
      </c>
      <c r="H47" s="167">
        <v>37400011.03</v>
      </c>
      <c r="I47" s="167">
        <v>37414133.12</v>
      </c>
      <c r="J47" s="167">
        <v>37414133.12</v>
      </c>
      <c r="K47" s="167">
        <v>37579453.96</v>
      </c>
      <c r="L47" s="167">
        <v>37579453.96</v>
      </c>
      <c r="M47" s="167">
        <v>37579453.96</v>
      </c>
      <c r="N47" s="167">
        <v>37579453.96</v>
      </c>
      <c r="O47" s="167">
        <v>37579453.96</v>
      </c>
      <c r="P47" s="167">
        <v>37714990.91</v>
      </c>
      <c r="Q47" s="168">
        <v>37405037</v>
      </c>
      <c r="R47" s="173">
        <v>0.0359</v>
      </c>
      <c r="S47" s="168">
        <v>1359089.6227891156</v>
      </c>
      <c r="T47" s="167">
        <v>-16231636.361394558</v>
      </c>
    </row>
    <row r="48" spans="1:20" s="171" customFormat="1" ht="12.75">
      <c r="A48" s="164">
        <v>48</v>
      </c>
      <c r="B48" s="165" t="s">
        <v>280</v>
      </c>
      <c r="C48" s="166" t="s">
        <v>237</v>
      </c>
      <c r="D48" s="167">
        <v>5669306.84</v>
      </c>
      <c r="E48" s="167">
        <v>5669306.84</v>
      </c>
      <c r="F48" s="167">
        <v>5669306.84</v>
      </c>
      <c r="G48" s="167">
        <v>5668758.41</v>
      </c>
      <c r="H48" s="167">
        <v>5668758.41</v>
      </c>
      <c r="I48" s="167">
        <v>5668758.41</v>
      </c>
      <c r="J48" s="167">
        <v>5668758.41</v>
      </c>
      <c r="K48" s="167">
        <v>5670535</v>
      </c>
      <c r="L48" s="167">
        <v>5670535</v>
      </c>
      <c r="M48" s="167">
        <v>5670535</v>
      </c>
      <c r="N48" s="167">
        <v>5670535</v>
      </c>
      <c r="O48" s="167">
        <v>5670535</v>
      </c>
      <c r="P48" s="167">
        <v>5670535</v>
      </c>
      <c r="Q48" s="168">
        <v>5669687</v>
      </c>
      <c r="R48" s="173">
        <v>0.0254</v>
      </c>
      <c r="S48" s="168">
        <v>144025.6703968254</v>
      </c>
      <c r="T48" s="167">
        <v>-2976522.0301984125</v>
      </c>
    </row>
    <row r="49" spans="1:20" s="171" customFormat="1" ht="12.75">
      <c r="A49" s="164">
        <v>49</v>
      </c>
      <c r="B49" s="165" t="s">
        <v>281</v>
      </c>
      <c r="C49" s="166" t="s">
        <v>238</v>
      </c>
      <c r="D49" s="167">
        <v>748198.39</v>
      </c>
      <c r="E49" s="167">
        <v>748198.39</v>
      </c>
      <c r="F49" s="167">
        <v>876132.06</v>
      </c>
      <c r="G49" s="167">
        <v>872841.48</v>
      </c>
      <c r="H49" s="167">
        <v>872841.48</v>
      </c>
      <c r="I49" s="167">
        <v>872873.8</v>
      </c>
      <c r="J49" s="167">
        <v>872873.8</v>
      </c>
      <c r="K49" s="167">
        <v>885322.05</v>
      </c>
      <c r="L49" s="167">
        <v>885322.05</v>
      </c>
      <c r="M49" s="167">
        <v>885322.05</v>
      </c>
      <c r="N49" s="167">
        <v>885322.05</v>
      </c>
      <c r="O49" s="167">
        <v>898134.91</v>
      </c>
      <c r="P49" s="167">
        <v>902345.6</v>
      </c>
      <c r="Q49" s="168">
        <v>865038</v>
      </c>
      <c r="R49" s="173">
        <v>0.0326</v>
      </c>
      <c r="S49" s="168">
        <v>29693.821003584228</v>
      </c>
      <c r="T49" s="167">
        <v>-382885.5055017921</v>
      </c>
    </row>
    <row r="50" spans="1:20" s="171" customFormat="1" ht="12.75">
      <c r="A50" s="164">
        <v>50</v>
      </c>
      <c r="B50" s="165"/>
      <c r="C50" s="166" t="s">
        <v>239</v>
      </c>
      <c r="D50" s="174">
        <v>177032686.47</v>
      </c>
      <c r="E50" s="174">
        <v>178038659.6</v>
      </c>
      <c r="F50" s="174">
        <v>178476334.01000002</v>
      </c>
      <c r="G50" s="174">
        <v>178640131.76999998</v>
      </c>
      <c r="H50" s="174">
        <v>178640131.49999997</v>
      </c>
      <c r="I50" s="174">
        <v>178716116.09</v>
      </c>
      <c r="J50" s="174">
        <v>178716116.09</v>
      </c>
      <c r="K50" s="174">
        <v>179029204.98000002</v>
      </c>
      <c r="L50" s="174">
        <v>179029204.98000002</v>
      </c>
      <c r="M50" s="174">
        <v>179029204.98000002</v>
      </c>
      <c r="N50" s="174">
        <v>179029204.98000002</v>
      </c>
      <c r="O50" s="174">
        <v>179220462.81</v>
      </c>
      <c r="P50" s="174">
        <v>179640107.71</v>
      </c>
      <c r="Q50" s="174">
        <v>178741764</v>
      </c>
      <c r="R50" s="175">
        <v>0.0307</v>
      </c>
      <c r="S50" s="176">
        <v>5493132.1127474345</v>
      </c>
      <c r="T50" s="176">
        <v>-95525866.2563737</v>
      </c>
    </row>
    <row r="51" spans="1:20" s="171" customFormat="1" ht="12.75">
      <c r="A51" s="164">
        <v>51</v>
      </c>
      <c r="B51" s="165"/>
      <c r="C51" s="166" t="s">
        <v>245</v>
      </c>
      <c r="D51" s="167"/>
      <c r="E51" s="167" t="s">
        <v>33</v>
      </c>
      <c r="F51" s="167" t="s">
        <v>33</v>
      </c>
      <c r="G51" s="167" t="s">
        <v>33</v>
      </c>
      <c r="H51" s="167" t="s">
        <v>33</v>
      </c>
      <c r="I51" s="167" t="s">
        <v>33</v>
      </c>
      <c r="J51" s="167" t="s">
        <v>33</v>
      </c>
      <c r="K51" s="167" t="s">
        <v>33</v>
      </c>
      <c r="L51" s="167" t="s">
        <v>33</v>
      </c>
      <c r="M51" s="167"/>
      <c r="N51" s="167"/>
      <c r="O51" s="167"/>
      <c r="P51" s="167"/>
      <c r="Q51" s="168"/>
      <c r="R51" s="169"/>
      <c r="S51" s="168"/>
      <c r="T51" s="170"/>
    </row>
    <row r="52" spans="1:20" s="171" customFormat="1" ht="12.75">
      <c r="A52" s="164">
        <v>52</v>
      </c>
      <c r="B52" s="165" t="s">
        <v>275</v>
      </c>
      <c r="C52" s="166" t="s">
        <v>276</v>
      </c>
      <c r="D52" s="167">
        <v>70602621.38</v>
      </c>
      <c r="E52" s="167">
        <v>70602621.38</v>
      </c>
      <c r="F52" s="167">
        <v>70602621.38</v>
      </c>
      <c r="G52" s="167">
        <v>70602621.38</v>
      </c>
      <c r="H52" s="167">
        <v>70602621.38</v>
      </c>
      <c r="I52" s="167">
        <v>70602621.38</v>
      </c>
      <c r="J52" s="167">
        <v>70602621.38</v>
      </c>
      <c r="K52" s="167">
        <v>70602621.38</v>
      </c>
      <c r="L52" s="167">
        <v>70602621.38</v>
      </c>
      <c r="M52" s="167">
        <v>70602621.38</v>
      </c>
      <c r="N52" s="167">
        <v>70602621.38</v>
      </c>
      <c r="O52" s="167">
        <v>70574232.38</v>
      </c>
      <c r="P52" s="167">
        <v>70574232.38</v>
      </c>
      <c r="Q52" s="168">
        <v>70599073</v>
      </c>
      <c r="R52" s="173">
        <v>0.0253</v>
      </c>
      <c r="S52" s="168">
        <v>1740035.112832618</v>
      </c>
      <c r="T52" s="167">
        <v>-43774562.09141631</v>
      </c>
    </row>
    <row r="53" spans="1:20" s="171" customFormat="1" ht="12.75">
      <c r="A53" s="164">
        <v>53</v>
      </c>
      <c r="B53" s="165" t="s">
        <v>277</v>
      </c>
      <c r="C53" s="166" t="s">
        <v>278</v>
      </c>
      <c r="D53" s="167">
        <v>18959641.49</v>
      </c>
      <c r="E53" s="167">
        <v>18959641.49</v>
      </c>
      <c r="F53" s="167">
        <v>18959641.49</v>
      </c>
      <c r="G53" s="167">
        <v>18959641.49</v>
      </c>
      <c r="H53" s="167">
        <v>18959641.49</v>
      </c>
      <c r="I53" s="167">
        <v>18959641.49</v>
      </c>
      <c r="J53" s="167">
        <v>18959641.49</v>
      </c>
      <c r="K53" s="167">
        <v>18959641.49</v>
      </c>
      <c r="L53" s="167">
        <v>18959641.49</v>
      </c>
      <c r="M53" s="167">
        <v>18959641.49</v>
      </c>
      <c r="N53" s="167">
        <v>18959641.49</v>
      </c>
      <c r="O53" s="167">
        <v>18727316.49</v>
      </c>
      <c r="P53" s="167">
        <v>18727316.49</v>
      </c>
      <c r="Q53" s="168">
        <v>18930601</v>
      </c>
      <c r="R53" s="173">
        <v>0.0268</v>
      </c>
      <c r="S53" s="168">
        <v>506507.65903225815</v>
      </c>
      <c r="T53" s="167">
        <v>-11564326.539516129</v>
      </c>
    </row>
    <row r="54" spans="1:20" s="171" customFormat="1" ht="12.75">
      <c r="A54" s="164">
        <v>54</v>
      </c>
      <c r="B54" s="165" t="s">
        <v>279</v>
      </c>
      <c r="C54" s="166" t="s">
        <v>236</v>
      </c>
      <c r="D54" s="167">
        <v>13373.04</v>
      </c>
      <c r="E54" s="167">
        <v>13373.04</v>
      </c>
      <c r="F54" s="167">
        <v>13373.04</v>
      </c>
      <c r="G54" s="167">
        <v>13373.04</v>
      </c>
      <c r="H54" s="167">
        <v>13373.04</v>
      </c>
      <c r="I54" s="167">
        <v>13373.04</v>
      </c>
      <c r="J54" s="167">
        <v>13373.04</v>
      </c>
      <c r="K54" s="167">
        <v>13373.04</v>
      </c>
      <c r="L54" s="167">
        <v>13373.04</v>
      </c>
      <c r="M54" s="167">
        <v>13373.04</v>
      </c>
      <c r="N54" s="167">
        <v>13373.04</v>
      </c>
      <c r="O54" s="167">
        <v>10515.04</v>
      </c>
      <c r="P54" s="167">
        <v>10515.04</v>
      </c>
      <c r="Q54" s="168">
        <v>13016</v>
      </c>
      <c r="R54" s="173">
        <v>0.4928</v>
      </c>
      <c r="S54" s="168">
        <v>5745.634198473283</v>
      </c>
      <c r="T54" s="167">
        <v>106745.91790076336</v>
      </c>
    </row>
    <row r="55" spans="1:20" s="171" customFormat="1" ht="12.75">
      <c r="A55" s="164">
        <v>55</v>
      </c>
      <c r="B55" s="165" t="s">
        <v>280</v>
      </c>
      <c r="C55" s="166" t="s">
        <v>237</v>
      </c>
      <c r="D55" s="167">
        <v>7652069.98</v>
      </c>
      <c r="E55" s="167">
        <v>7652069.98</v>
      </c>
      <c r="F55" s="167">
        <v>7652069.98</v>
      </c>
      <c r="G55" s="167">
        <v>7652069.98</v>
      </c>
      <c r="H55" s="167">
        <v>7652069.98</v>
      </c>
      <c r="I55" s="167">
        <v>7652069.98</v>
      </c>
      <c r="J55" s="167">
        <v>7652069.98</v>
      </c>
      <c r="K55" s="167">
        <v>7652069.98</v>
      </c>
      <c r="L55" s="167">
        <v>7652069.98</v>
      </c>
      <c r="M55" s="167">
        <v>7652069.98</v>
      </c>
      <c r="N55" s="167">
        <v>7652069.98</v>
      </c>
      <c r="O55" s="167">
        <v>7652069.98</v>
      </c>
      <c r="P55" s="167">
        <v>7652069.98</v>
      </c>
      <c r="Q55" s="168">
        <v>7652070</v>
      </c>
      <c r="R55" s="173">
        <v>0.0232</v>
      </c>
      <c r="S55" s="168">
        <v>177507.28761904762</v>
      </c>
      <c r="T55" s="167">
        <v>-4346379.5588095235</v>
      </c>
    </row>
    <row r="56" spans="1:20" s="171" customFormat="1" ht="12.75">
      <c r="A56" s="164">
        <v>56</v>
      </c>
      <c r="B56" s="165" t="s">
        <v>281</v>
      </c>
      <c r="C56" s="166" t="s">
        <v>238</v>
      </c>
      <c r="D56" s="167">
        <v>4639636.96</v>
      </c>
      <c r="E56" s="167">
        <v>4639636.96</v>
      </c>
      <c r="F56" s="167">
        <v>4639636.96</v>
      </c>
      <c r="G56" s="167">
        <v>4639636.96</v>
      </c>
      <c r="H56" s="167">
        <v>4639636.96</v>
      </c>
      <c r="I56" s="167">
        <v>4639636.96</v>
      </c>
      <c r="J56" s="167">
        <v>4639636.96</v>
      </c>
      <c r="K56" s="167">
        <v>4639636.96</v>
      </c>
      <c r="L56" s="167">
        <v>4639636.96</v>
      </c>
      <c r="M56" s="167">
        <v>4639636.96</v>
      </c>
      <c r="N56" s="167">
        <v>4639636.96</v>
      </c>
      <c r="O56" s="167">
        <v>4613132.33</v>
      </c>
      <c r="P56" s="167">
        <v>4613132.33</v>
      </c>
      <c r="Q56" s="168">
        <v>4636324</v>
      </c>
      <c r="R56" s="173">
        <v>0.027000000000000003</v>
      </c>
      <c r="S56" s="168">
        <v>125011.27741935485</v>
      </c>
      <c r="T56" s="167">
        <v>-2480469.4787096772</v>
      </c>
    </row>
    <row r="57" spans="1:20" s="171" customFormat="1" ht="12.75">
      <c r="A57" s="164">
        <v>57</v>
      </c>
      <c r="B57" s="165" t="s">
        <v>6</v>
      </c>
      <c r="C57" s="166" t="s">
        <v>242</v>
      </c>
      <c r="D57" s="167">
        <v>333978</v>
      </c>
      <c r="E57" s="167">
        <v>333978</v>
      </c>
      <c r="F57" s="167">
        <v>333978</v>
      </c>
      <c r="G57" s="167">
        <v>333978</v>
      </c>
      <c r="H57" s="167">
        <v>333978</v>
      </c>
      <c r="I57" s="167">
        <v>333978</v>
      </c>
      <c r="J57" s="167">
        <v>333978</v>
      </c>
      <c r="K57" s="167">
        <v>333978</v>
      </c>
      <c r="L57" s="167">
        <v>333978</v>
      </c>
      <c r="M57" s="167">
        <v>333978</v>
      </c>
      <c r="N57" s="167">
        <v>333978</v>
      </c>
      <c r="O57" s="167">
        <v>333978</v>
      </c>
      <c r="P57" s="167">
        <v>333978</v>
      </c>
      <c r="Q57" s="168">
        <v>333978</v>
      </c>
      <c r="R57" s="173">
        <v>0</v>
      </c>
      <c r="S57" s="168">
        <v>7590</v>
      </c>
      <c r="T57" s="167">
        <v>-206204</v>
      </c>
    </row>
    <row r="58" spans="1:20" s="171" customFormat="1" ht="12.75">
      <c r="A58" s="164">
        <v>58</v>
      </c>
      <c r="B58" s="165"/>
      <c r="C58" s="166" t="s">
        <v>239</v>
      </c>
      <c r="D58" s="174">
        <v>102201320.85</v>
      </c>
      <c r="E58" s="174">
        <v>102201320.85</v>
      </c>
      <c r="F58" s="174">
        <v>102201320.85</v>
      </c>
      <c r="G58" s="174">
        <v>102201320.85</v>
      </c>
      <c r="H58" s="174">
        <v>102201320.85</v>
      </c>
      <c r="I58" s="174">
        <v>102201320.85</v>
      </c>
      <c r="J58" s="174">
        <v>102201320.85</v>
      </c>
      <c r="K58" s="174">
        <v>102201320.85</v>
      </c>
      <c r="L58" s="174">
        <v>102201320.85</v>
      </c>
      <c r="M58" s="174">
        <v>102201320.85</v>
      </c>
      <c r="N58" s="174">
        <v>102201320.85</v>
      </c>
      <c r="O58" s="174">
        <v>101911244.22</v>
      </c>
      <c r="P58" s="174">
        <v>101911244.22</v>
      </c>
      <c r="Q58" s="174">
        <v>102165062</v>
      </c>
      <c r="R58" s="175">
        <v>0.0251</v>
      </c>
      <c r="S58" s="176">
        <v>2562396.971101752</v>
      </c>
      <c r="T58" s="176">
        <v>-62265195.75055087</v>
      </c>
    </row>
    <row r="59" spans="1:20" s="171" customFormat="1" ht="12.75">
      <c r="A59" s="164">
        <v>59</v>
      </c>
      <c r="B59" s="165"/>
      <c r="C59" s="166" t="s">
        <v>246</v>
      </c>
      <c r="D59" s="167"/>
      <c r="E59" s="167"/>
      <c r="F59" s="167"/>
      <c r="G59" s="167"/>
      <c r="H59" s="167"/>
      <c r="I59" s="167"/>
      <c r="J59" s="167"/>
      <c r="K59" s="167"/>
      <c r="L59" s="167"/>
      <c r="M59" s="167"/>
      <c r="N59" s="167"/>
      <c r="O59" s="167"/>
      <c r="P59" s="167"/>
      <c r="Q59" s="168"/>
      <c r="R59" s="177"/>
      <c r="S59" s="168"/>
      <c r="T59" s="170"/>
    </row>
    <row r="60" spans="1:20" s="171" customFormat="1" ht="12.75">
      <c r="A60" s="164">
        <v>60</v>
      </c>
      <c r="B60" s="165" t="s">
        <v>281</v>
      </c>
      <c r="C60" s="166" t="s">
        <v>247</v>
      </c>
      <c r="D60" s="167">
        <v>251533.56</v>
      </c>
      <c r="E60" s="167">
        <v>251533.56</v>
      </c>
      <c r="F60" s="167">
        <v>251533.56</v>
      </c>
      <c r="G60" s="167">
        <v>251533.56</v>
      </c>
      <c r="H60" s="167">
        <v>251533.56</v>
      </c>
      <c r="I60" s="167">
        <v>251533.56</v>
      </c>
      <c r="J60" s="167">
        <v>251533.56</v>
      </c>
      <c r="K60" s="167">
        <v>251533.56</v>
      </c>
      <c r="L60" s="167">
        <v>251533.56</v>
      </c>
      <c r="M60" s="167">
        <v>251533.56</v>
      </c>
      <c r="N60" s="167">
        <v>251533.56</v>
      </c>
      <c r="O60" s="167">
        <v>251533.56</v>
      </c>
      <c r="P60" s="167">
        <v>251533.56</v>
      </c>
      <c r="Q60" s="168">
        <v>251534</v>
      </c>
      <c r="R60" s="169">
        <v>0.0223</v>
      </c>
      <c r="S60" s="168">
        <v>5609.202398373984</v>
      </c>
      <c r="T60" s="167">
        <v>-158411.736199187</v>
      </c>
    </row>
    <row r="61" spans="1:20" s="171" customFormat="1" ht="12.75">
      <c r="A61" s="164">
        <v>61</v>
      </c>
      <c r="B61" s="165"/>
      <c r="C61" s="166" t="s">
        <v>239</v>
      </c>
      <c r="D61" s="174">
        <v>251533.56</v>
      </c>
      <c r="E61" s="174">
        <v>251533.56</v>
      </c>
      <c r="F61" s="174">
        <v>251533.56</v>
      </c>
      <c r="G61" s="174">
        <v>251533.56</v>
      </c>
      <c r="H61" s="174">
        <v>251533.56</v>
      </c>
      <c r="I61" s="174">
        <v>251533.56</v>
      </c>
      <c r="J61" s="174">
        <v>251533.56</v>
      </c>
      <c r="K61" s="174">
        <v>251533.56</v>
      </c>
      <c r="L61" s="174">
        <v>251533.56</v>
      </c>
      <c r="M61" s="174">
        <v>251533.56</v>
      </c>
      <c r="N61" s="174">
        <v>251533.56</v>
      </c>
      <c r="O61" s="174">
        <v>251533.56</v>
      </c>
      <c r="P61" s="174">
        <v>251533.56</v>
      </c>
      <c r="Q61" s="174">
        <v>251534</v>
      </c>
      <c r="R61" s="175">
        <v>0.0223</v>
      </c>
      <c r="S61" s="176">
        <v>5609.202398373984</v>
      </c>
      <c r="T61" s="174">
        <v>-158411.736199187</v>
      </c>
    </row>
    <row r="62" spans="1:20" s="171" customFormat="1" ht="12.75">
      <c r="A62" s="164">
        <v>62</v>
      </c>
      <c r="B62" s="165"/>
      <c r="C62" s="166"/>
      <c r="D62" s="167"/>
      <c r="E62" s="167"/>
      <c r="F62" s="167"/>
      <c r="G62" s="167"/>
      <c r="H62" s="167"/>
      <c r="I62" s="167"/>
      <c r="J62" s="167"/>
      <c r="K62" s="167"/>
      <c r="L62" s="167"/>
      <c r="M62" s="167"/>
      <c r="N62" s="167"/>
      <c r="O62" s="167"/>
      <c r="P62" s="167"/>
      <c r="Q62" s="167"/>
      <c r="R62" s="169"/>
      <c r="S62" s="168"/>
      <c r="T62" s="167"/>
    </row>
    <row r="63" spans="1:20" s="171" customFormat="1" ht="12.75">
      <c r="A63" s="164">
        <v>63</v>
      </c>
      <c r="B63" s="178" t="s">
        <v>248</v>
      </c>
      <c r="C63" s="166"/>
      <c r="D63" s="167">
        <v>695462747.81</v>
      </c>
      <c r="E63" s="167">
        <v>700359316.6899999</v>
      </c>
      <c r="F63" s="167">
        <v>700545752.59</v>
      </c>
      <c r="G63" s="167">
        <v>704114632.0299999</v>
      </c>
      <c r="H63" s="167">
        <v>706428459.9499999</v>
      </c>
      <c r="I63" s="167">
        <v>706754171.0799999</v>
      </c>
      <c r="J63" s="167">
        <v>707598883.5699999</v>
      </c>
      <c r="K63" s="167">
        <v>709105163.23</v>
      </c>
      <c r="L63" s="167">
        <v>709415244.34</v>
      </c>
      <c r="M63" s="167">
        <v>711456189.72</v>
      </c>
      <c r="N63" s="167">
        <v>715400815.42</v>
      </c>
      <c r="O63" s="167">
        <v>712418779.9399999</v>
      </c>
      <c r="P63" s="167">
        <v>713058386.6800001</v>
      </c>
      <c r="Q63" s="167">
        <v>707321499</v>
      </c>
      <c r="R63" s="169">
        <v>0.031623701593716275</v>
      </c>
      <c r="S63" s="167">
        <v>22368124.015196085</v>
      </c>
      <c r="T63" s="167">
        <v>-424341613.662598</v>
      </c>
    </row>
    <row r="64" spans="1:20" s="171" customFormat="1" ht="12.75">
      <c r="A64" s="164">
        <v>64</v>
      </c>
      <c r="B64" s="165" t="s">
        <v>249</v>
      </c>
      <c r="C64" s="166"/>
      <c r="D64" s="167"/>
      <c r="E64" s="167"/>
      <c r="F64" s="167"/>
      <c r="G64" s="167"/>
      <c r="H64" s="167"/>
      <c r="I64" s="167"/>
      <c r="J64" s="167"/>
      <c r="K64" s="167"/>
      <c r="L64" s="167"/>
      <c r="M64" s="167"/>
      <c r="N64" s="167"/>
      <c r="O64" s="167"/>
      <c r="P64" s="167"/>
      <c r="Q64" s="167">
        <v>-1903265.9375</v>
      </c>
      <c r="R64" s="169"/>
      <c r="S64" s="168">
        <v>91108.5</v>
      </c>
      <c r="T64" s="167"/>
    </row>
    <row r="65" spans="1:19" s="171" customFormat="1" ht="12.75">
      <c r="A65" s="164">
        <v>65</v>
      </c>
      <c r="B65" s="166" t="s">
        <v>250</v>
      </c>
      <c r="D65" s="167"/>
      <c r="E65" s="167"/>
      <c r="F65" s="167"/>
      <c r="G65" s="167"/>
      <c r="H65" s="167"/>
      <c r="I65" s="167"/>
      <c r="J65" s="167"/>
      <c r="K65" s="167"/>
      <c r="L65" s="167"/>
      <c r="M65" s="167"/>
      <c r="N65" s="167"/>
      <c r="O65" s="167"/>
      <c r="Q65" s="167">
        <v>6100301.3199999435</v>
      </c>
      <c r="R65" s="168"/>
      <c r="S65" s="167">
        <v>354668.76000000536</v>
      </c>
    </row>
    <row r="66" spans="1:21" ht="12.75">
      <c r="A66" s="164">
        <v>66</v>
      </c>
      <c r="B66" s="166" t="s">
        <v>251</v>
      </c>
      <c r="C66" s="171"/>
      <c r="D66" s="167"/>
      <c r="E66" s="167"/>
      <c r="F66" s="167"/>
      <c r="G66" s="167"/>
      <c r="H66" s="167"/>
      <c r="I66" s="167"/>
      <c r="J66" s="167"/>
      <c r="K66" s="167"/>
      <c r="L66" s="167"/>
      <c r="M66" s="167"/>
      <c r="N66" s="167"/>
      <c r="O66" s="167"/>
      <c r="P66" s="171"/>
      <c r="Q66" s="179">
        <v>2392180</v>
      </c>
      <c r="R66" s="180"/>
      <c r="S66" s="179">
        <v>104311.20599999999</v>
      </c>
      <c r="T66" s="181"/>
      <c r="U66" s="171"/>
    </row>
    <row r="67" spans="1:20" ht="12.75">
      <c r="A67" s="164">
        <v>67</v>
      </c>
      <c r="D67" s="143" t="s">
        <v>335</v>
      </c>
      <c r="Q67" s="143">
        <v>713910714.3824999</v>
      </c>
      <c r="R67" s="169">
        <v>0.03210235120370661</v>
      </c>
      <c r="S67" s="143">
        <v>22918212.48119609</v>
      </c>
      <c r="T67" s="182">
        <v>-424341613.662598</v>
      </c>
    </row>
    <row r="68" spans="1:20" ht="12.75">
      <c r="A68" s="164"/>
      <c r="T68" s="141"/>
    </row>
    <row r="69" spans="1:20" ht="12.75">
      <c r="A69" s="164"/>
      <c r="T69" s="141"/>
    </row>
    <row r="70" spans="1:20" ht="12.75">
      <c r="A70" s="164"/>
      <c r="T70" s="141"/>
    </row>
    <row r="71" spans="1:20" ht="12.75">
      <c r="A71" s="164"/>
      <c r="T71" s="141"/>
    </row>
    <row r="72" spans="1:20" ht="12.75">
      <c r="A72" s="164"/>
      <c r="T72" s="141"/>
    </row>
    <row r="73" spans="1:20" ht="12.75">
      <c r="A73" s="164"/>
      <c r="T73" s="141"/>
    </row>
    <row r="74" spans="1:20" ht="18">
      <c r="A74" s="164" t="s">
        <v>252</v>
      </c>
      <c r="B74" s="146" t="s">
        <v>216</v>
      </c>
      <c r="D74" s="143"/>
      <c r="Q74" s="143"/>
      <c r="T74" s="1"/>
    </row>
    <row r="75" spans="1:20" ht="13.5" thickBot="1">
      <c r="A75" s="164">
        <v>75</v>
      </c>
      <c r="D75" s="143"/>
      <c r="T75" s="1"/>
    </row>
    <row r="76" spans="1:20" ht="14.25" thickBot="1" thickTop="1">
      <c r="A76" s="164">
        <v>76</v>
      </c>
      <c r="D76" s="143"/>
      <c r="Q76" s="183" t="s">
        <v>253</v>
      </c>
      <c r="T76" s="151" t="s">
        <v>59</v>
      </c>
    </row>
    <row r="77" spans="1:20" ht="13.5" thickTop="1">
      <c r="A77" s="164">
        <v>77</v>
      </c>
      <c r="D77" s="143"/>
      <c r="Q77" s="141"/>
      <c r="T77" s="152" t="s">
        <v>254</v>
      </c>
    </row>
    <row r="78" spans="1:17" ht="12.75">
      <c r="A78" s="164">
        <v>78</v>
      </c>
      <c r="D78" s="143"/>
      <c r="Q78" s="141"/>
    </row>
    <row r="79" spans="1:17" ht="12.75">
      <c r="A79" s="164">
        <v>79</v>
      </c>
      <c r="B79" s="139" t="s">
        <v>255</v>
      </c>
      <c r="Q79" s="141"/>
    </row>
    <row r="80" spans="1:17" ht="12.75">
      <c r="A80" s="164">
        <v>80</v>
      </c>
      <c r="D80" s="487" t="s">
        <v>256</v>
      </c>
      <c r="E80" s="184"/>
      <c r="F80" s="184"/>
      <c r="G80" s="184"/>
      <c r="H80" s="184"/>
      <c r="I80" s="184"/>
      <c r="J80" s="184"/>
      <c r="K80" s="184"/>
      <c r="L80" s="184"/>
      <c r="M80" s="184"/>
      <c r="N80" s="184"/>
      <c r="O80" s="184"/>
      <c r="P80" s="184"/>
      <c r="Q80" s="141"/>
    </row>
    <row r="81" spans="1:15" ht="13.5" thickBot="1">
      <c r="A81" s="164">
        <v>81</v>
      </c>
      <c r="B81" s="139" t="s">
        <v>257</v>
      </c>
      <c r="C81" s="139" t="s">
        <v>101</v>
      </c>
      <c r="D81" s="488" t="s">
        <v>258</v>
      </c>
      <c r="E81" s="185"/>
      <c r="F81" s="185"/>
      <c r="G81" s="185"/>
      <c r="H81" s="185"/>
      <c r="I81" s="185"/>
      <c r="J81" s="185"/>
      <c r="K81" s="185"/>
      <c r="L81" s="185"/>
      <c r="M81" s="185"/>
      <c r="N81" s="185"/>
      <c r="O81" s="185"/>
    </row>
    <row r="82" spans="1:35" s="149" customFormat="1" ht="12.75">
      <c r="A82" s="164">
        <v>82</v>
      </c>
      <c r="B82" s="198">
        <v>50004011</v>
      </c>
      <c r="C82" s="93" t="s">
        <v>302</v>
      </c>
      <c r="D82" s="489" t="s">
        <v>342</v>
      </c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200"/>
      <c r="Q82" s="201"/>
      <c r="R82" s="139"/>
      <c r="S82" s="202"/>
      <c r="T82" s="199"/>
      <c r="U82" s="202"/>
      <c r="V82" s="202"/>
      <c r="W82" s="202"/>
      <c r="X82" s="202"/>
      <c r="Y82" s="202"/>
      <c r="Z82" s="202"/>
      <c r="AA82" s="202"/>
      <c r="AB82" s="202"/>
      <c r="AC82" s="202"/>
      <c r="AD82" s="202"/>
      <c r="AE82" s="202"/>
      <c r="AF82" s="202"/>
      <c r="AG82" s="202"/>
      <c r="AH82" s="202"/>
      <c r="AI82" s="202"/>
    </row>
    <row r="83" spans="1:35" s="149" customFormat="1" ht="12.75">
      <c r="A83" s="164">
        <v>83</v>
      </c>
      <c r="B83" s="198">
        <v>50005011</v>
      </c>
      <c r="C83" s="93" t="s">
        <v>303</v>
      </c>
      <c r="D83" s="494" t="s">
        <v>342</v>
      </c>
      <c r="E83" s="199"/>
      <c r="F83" s="199"/>
      <c r="G83" s="199"/>
      <c r="H83" s="199"/>
      <c r="I83" s="199"/>
      <c r="J83" s="199"/>
      <c r="K83" s="199"/>
      <c r="L83" s="199"/>
      <c r="M83" s="199"/>
      <c r="N83" s="199"/>
      <c r="O83" s="199"/>
      <c r="P83" s="200"/>
      <c r="Q83" s="201"/>
      <c r="R83" s="142"/>
      <c r="S83" s="202"/>
      <c r="T83" s="199"/>
      <c r="U83" s="202"/>
      <c r="V83" s="202"/>
      <c r="W83" s="202"/>
      <c r="X83" s="202"/>
      <c r="Y83" s="202"/>
      <c r="Z83" s="202"/>
      <c r="AA83" s="202"/>
      <c r="AB83" s="202"/>
      <c r="AC83" s="202"/>
      <c r="AD83" s="202"/>
      <c r="AE83" s="202"/>
      <c r="AF83" s="202"/>
      <c r="AG83" s="202"/>
      <c r="AH83" s="202"/>
      <c r="AI83" s="202"/>
    </row>
    <row r="84" spans="1:35" s="149" customFormat="1" ht="12.75">
      <c r="A84" s="164">
        <v>84</v>
      </c>
      <c r="B84" s="198">
        <v>50204001</v>
      </c>
      <c r="C84" s="93" t="s">
        <v>304</v>
      </c>
      <c r="D84" s="490" t="s">
        <v>342</v>
      </c>
      <c r="E84" s="199"/>
      <c r="F84" s="199"/>
      <c r="G84" s="199"/>
      <c r="H84" s="199"/>
      <c r="I84" s="199"/>
      <c r="J84" s="199"/>
      <c r="K84" s="199"/>
      <c r="L84" s="199"/>
      <c r="M84" s="199"/>
      <c r="N84" s="199"/>
      <c r="O84" s="199"/>
      <c r="P84" s="200"/>
      <c r="Q84" s="201"/>
      <c r="R84" s="142"/>
      <c r="S84" s="202"/>
      <c r="T84" s="199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</row>
    <row r="85" spans="1:35" s="149" customFormat="1" ht="12.75">
      <c r="A85" s="164">
        <v>85</v>
      </c>
      <c r="B85" s="198">
        <v>50205001</v>
      </c>
      <c r="C85" s="93" t="s">
        <v>305</v>
      </c>
      <c r="D85" s="490" t="s">
        <v>342</v>
      </c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200"/>
      <c r="Q85" s="201"/>
      <c r="R85" s="142"/>
      <c r="S85" s="202"/>
      <c r="T85" s="199"/>
      <c r="U85" s="202"/>
      <c r="V85" s="202"/>
      <c r="W85" s="202"/>
      <c r="X85" s="202"/>
      <c r="Y85" s="202"/>
      <c r="Z85" s="202"/>
      <c r="AA85" s="202"/>
      <c r="AB85" s="202"/>
      <c r="AC85" s="202"/>
      <c r="AD85" s="202"/>
      <c r="AE85" s="202"/>
      <c r="AF85" s="202"/>
      <c r="AG85" s="202"/>
      <c r="AH85" s="202"/>
      <c r="AI85" s="202"/>
    </row>
    <row r="86" spans="1:35" s="149" customFormat="1" ht="12.75">
      <c r="A86" s="164">
        <v>86</v>
      </c>
      <c r="B86" s="198">
        <v>50504001</v>
      </c>
      <c r="C86" s="93" t="s">
        <v>306</v>
      </c>
      <c r="D86" s="490" t="s">
        <v>342</v>
      </c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200"/>
      <c r="Q86" s="201"/>
      <c r="R86" s="142"/>
      <c r="S86" s="202"/>
      <c r="T86" s="199"/>
      <c r="U86" s="202"/>
      <c r="V86" s="202"/>
      <c r="W86" s="202"/>
      <c r="X86" s="202"/>
      <c r="Y86" s="202"/>
      <c r="Z86" s="202"/>
      <c r="AA86" s="202"/>
      <c r="AB86" s="202"/>
      <c r="AC86" s="202"/>
      <c r="AD86" s="202"/>
      <c r="AE86" s="202"/>
      <c r="AF86" s="202"/>
      <c r="AG86" s="202"/>
      <c r="AH86" s="202"/>
      <c r="AI86" s="202"/>
    </row>
    <row r="87" spans="1:35" s="149" customFormat="1" ht="12.75">
      <c r="A87" s="164">
        <v>87</v>
      </c>
      <c r="B87" s="198">
        <v>50505001</v>
      </c>
      <c r="C87" s="93" t="s">
        <v>307</v>
      </c>
      <c r="D87" s="490" t="s">
        <v>342</v>
      </c>
      <c r="E87" s="199"/>
      <c r="F87" s="199"/>
      <c r="G87" s="199"/>
      <c r="H87" s="199"/>
      <c r="I87" s="199"/>
      <c r="J87" s="199"/>
      <c r="K87" s="199"/>
      <c r="L87" s="199"/>
      <c r="M87" s="199"/>
      <c r="N87" s="199"/>
      <c r="O87" s="199"/>
      <c r="P87" s="200"/>
      <c r="Q87" s="201"/>
      <c r="R87" s="142"/>
      <c r="S87" s="202"/>
      <c r="T87" s="200"/>
      <c r="U87" s="202"/>
      <c r="V87" s="202"/>
      <c r="W87" s="202"/>
      <c r="X87" s="202"/>
      <c r="Y87" s="202"/>
      <c r="Z87" s="202"/>
      <c r="AA87" s="202"/>
      <c r="AB87" s="202"/>
      <c r="AC87" s="202"/>
      <c r="AD87" s="202"/>
      <c r="AE87" s="202"/>
      <c r="AF87" s="202"/>
      <c r="AG87" s="202"/>
      <c r="AH87" s="202"/>
      <c r="AI87" s="202"/>
    </row>
    <row r="88" spans="1:35" s="149" customFormat="1" ht="12.75">
      <c r="A88" s="164">
        <v>88</v>
      </c>
      <c r="B88" s="198">
        <v>50604001</v>
      </c>
      <c r="C88" s="93" t="s">
        <v>308</v>
      </c>
      <c r="D88" s="490" t="s">
        <v>342</v>
      </c>
      <c r="E88" s="199"/>
      <c r="F88" s="199"/>
      <c r="G88" s="199"/>
      <c r="H88" s="199"/>
      <c r="I88" s="199"/>
      <c r="J88" s="199"/>
      <c r="K88" s="199"/>
      <c r="L88" s="199"/>
      <c r="M88" s="199"/>
      <c r="N88" s="199"/>
      <c r="O88" s="199"/>
      <c r="P88" s="200"/>
      <c r="Q88" s="201"/>
      <c r="R88" s="142"/>
      <c r="S88" s="202"/>
      <c r="T88" s="199"/>
      <c r="U88" s="202"/>
      <c r="V88" s="202"/>
      <c r="W88" s="202"/>
      <c r="X88" s="202"/>
      <c r="Y88" s="202"/>
      <c r="Z88" s="202"/>
      <c r="AA88" s="202"/>
      <c r="AB88" s="202"/>
      <c r="AC88" s="202"/>
      <c r="AD88" s="202"/>
      <c r="AE88" s="202"/>
      <c r="AF88" s="202"/>
      <c r="AG88" s="202"/>
      <c r="AH88" s="202"/>
      <c r="AI88" s="202"/>
    </row>
    <row r="89" spans="1:35" s="149" customFormat="1" ht="12.75">
      <c r="A89" s="164">
        <v>89</v>
      </c>
      <c r="B89" s="198">
        <v>50605001</v>
      </c>
      <c r="C89" s="93" t="s">
        <v>309</v>
      </c>
      <c r="D89" s="490" t="s">
        <v>342</v>
      </c>
      <c r="E89" s="199"/>
      <c r="F89" s="199"/>
      <c r="G89" s="199"/>
      <c r="H89" s="199"/>
      <c r="I89" s="199"/>
      <c r="J89" s="199"/>
      <c r="K89" s="199"/>
      <c r="L89" s="199"/>
      <c r="M89" s="199"/>
      <c r="N89" s="199"/>
      <c r="O89" s="199"/>
      <c r="P89" s="200"/>
      <c r="Q89" s="201"/>
      <c r="R89" s="142"/>
      <c r="S89" s="202"/>
      <c r="T89" s="199"/>
      <c r="U89" s="202"/>
      <c r="V89" s="202"/>
      <c r="W89" s="202"/>
      <c r="X89" s="202"/>
      <c r="Y89" s="202"/>
      <c r="Z89" s="202"/>
      <c r="AA89" s="202"/>
      <c r="AB89" s="202"/>
      <c r="AC89" s="202"/>
      <c r="AD89" s="202"/>
      <c r="AE89" s="202"/>
      <c r="AF89" s="202"/>
      <c r="AG89" s="202"/>
      <c r="AH89" s="202"/>
      <c r="AI89" s="202"/>
    </row>
    <row r="90" spans="1:35" s="149" customFormat="1" ht="12.75">
      <c r="A90" s="164">
        <v>90</v>
      </c>
      <c r="B90" s="198">
        <v>50704001</v>
      </c>
      <c r="C90" s="93" t="s">
        <v>310</v>
      </c>
      <c r="D90" s="490" t="s">
        <v>342</v>
      </c>
      <c r="E90" s="199"/>
      <c r="F90" s="199"/>
      <c r="G90" s="199"/>
      <c r="H90" s="199"/>
      <c r="I90" s="199"/>
      <c r="J90" s="199"/>
      <c r="K90" s="199"/>
      <c r="L90" s="199"/>
      <c r="M90" s="199"/>
      <c r="N90" s="199"/>
      <c r="O90" s="199"/>
      <c r="P90" s="200"/>
      <c r="Q90" s="201"/>
      <c r="R90" s="142"/>
      <c r="S90" s="202"/>
      <c r="T90" s="199"/>
      <c r="U90" s="202"/>
      <c r="V90" s="202"/>
      <c r="W90" s="202"/>
      <c r="X90" s="202"/>
      <c r="Y90" s="202"/>
      <c r="Z90" s="202"/>
      <c r="AA90" s="202"/>
      <c r="AB90" s="202"/>
      <c r="AC90" s="202"/>
      <c r="AD90" s="202"/>
      <c r="AE90" s="202"/>
      <c r="AF90" s="202"/>
      <c r="AG90" s="202"/>
      <c r="AH90" s="202"/>
      <c r="AI90" s="202"/>
    </row>
    <row r="91" spans="1:35" s="149" customFormat="1" ht="12.75">
      <c r="A91" s="164">
        <v>91</v>
      </c>
      <c r="B91" s="198">
        <v>50705001</v>
      </c>
      <c r="C91" s="93" t="s">
        <v>311</v>
      </c>
      <c r="D91" s="490" t="s">
        <v>342</v>
      </c>
      <c r="E91" s="199"/>
      <c r="F91" s="199"/>
      <c r="G91" s="199"/>
      <c r="H91" s="199"/>
      <c r="I91" s="199"/>
      <c r="J91" s="199"/>
      <c r="K91" s="199"/>
      <c r="L91" s="199"/>
      <c r="M91" s="199"/>
      <c r="N91" s="199"/>
      <c r="O91" s="199"/>
      <c r="P91" s="200"/>
      <c r="Q91" s="201"/>
      <c r="R91" s="142"/>
      <c r="S91" s="202"/>
      <c r="T91" s="199"/>
      <c r="U91" s="202"/>
      <c r="V91" s="202"/>
      <c r="W91" s="202"/>
      <c r="X91" s="202"/>
      <c r="Y91" s="202"/>
      <c r="Z91" s="202"/>
      <c r="AA91" s="202"/>
      <c r="AB91" s="202"/>
      <c r="AC91" s="202"/>
      <c r="AD91" s="202"/>
      <c r="AE91" s="202"/>
      <c r="AF91" s="202"/>
      <c r="AG91" s="202"/>
      <c r="AH91" s="202"/>
      <c r="AI91" s="202"/>
    </row>
    <row r="92" spans="1:35" s="149" customFormat="1" ht="12.75">
      <c r="A92" s="164">
        <v>92</v>
      </c>
      <c r="B92" s="198">
        <v>51004001</v>
      </c>
      <c r="C92" s="93" t="s">
        <v>312</v>
      </c>
      <c r="D92" s="490" t="s">
        <v>342</v>
      </c>
      <c r="E92" s="199"/>
      <c r="F92" s="199"/>
      <c r="G92" s="199"/>
      <c r="H92" s="199"/>
      <c r="I92" s="199"/>
      <c r="J92" s="199"/>
      <c r="K92" s="199"/>
      <c r="L92" s="199"/>
      <c r="M92" s="199"/>
      <c r="N92" s="199"/>
      <c r="O92" s="199"/>
      <c r="P92" s="200"/>
      <c r="Q92" s="201"/>
      <c r="R92" s="142"/>
      <c r="S92" s="202"/>
      <c r="T92" s="199"/>
      <c r="U92" s="202"/>
      <c r="V92" s="202"/>
      <c r="W92" s="202"/>
      <c r="X92" s="202"/>
      <c r="Y92" s="202"/>
      <c r="Z92" s="202"/>
      <c r="AA92" s="202"/>
      <c r="AB92" s="202"/>
      <c r="AC92" s="202"/>
      <c r="AD92" s="202"/>
      <c r="AE92" s="202"/>
      <c r="AF92" s="202"/>
      <c r="AG92" s="202"/>
      <c r="AH92" s="202"/>
      <c r="AI92" s="202"/>
    </row>
    <row r="93" spans="1:35" s="149" customFormat="1" ht="12.75">
      <c r="A93" s="164">
        <v>93</v>
      </c>
      <c r="B93" s="198">
        <v>51005001</v>
      </c>
      <c r="C93" s="93" t="s">
        <v>313</v>
      </c>
      <c r="D93" s="490" t="s">
        <v>342</v>
      </c>
      <c r="E93" s="199"/>
      <c r="F93" s="199"/>
      <c r="G93" s="199"/>
      <c r="H93" s="199"/>
      <c r="I93" s="199"/>
      <c r="J93" s="199"/>
      <c r="K93" s="199"/>
      <c r="L93" s="199"/>
      <c r="M93" s="199"/>
      <c r="N93" s="199"/>
      <c r="O93" s="199"/>
      <c r="P93" s="200"/>
      <c r="Q93" s="201"/>
      <c r="R93" s="142"/>
      <c r="S93" s="202"/>
      <c r="T93" s="199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</row>
    <row r="94" spans="1:35" s="149" customFormat="1" ht="12.75">
      <c r="A94" s="164">
        <v>94</v>
      </c>
      <c r="B94" s="198">
        <v>51104001</v>
      </c>
      <c r="C94" s="93" t="s">
        <v>314</v>
      </c>
      <c r="D94" s="490" t="s">
        <v>342</v>
      </c>
      <c r="E94" s="199"/>
      <c r="F94" s="199"/>
      <c r="G94" s="199"/>
      <c r="H94" s="199"/>
      <c r="I94" s="199"/>
      <c r="J94" s="199"/>
      <c r="K94" s="199"/>
      <c r="L94" s="199"/>
      <c r="M94" s="199"/>
      <c r="N94" s="199"/>
      <c r="O94" s="199"/>
      <c r="P94" s="200"/>
      <c r="Q94" s="201"/>
      <c r="R94" s="142"/>
      <c r="S94" s="202"/>
      <c r="T94" s="199"/>
      <c r="U94" s="202"/>
      <c r="V94" s="202"/>
      <c r="W94" s="202"/>
      <c r="X94" s="202"/>
      <c r="Y94" s="202"/>
      <c r="Z94" s="202"/>
      <c r="AA94" s="202"/>
      <c r="AB94" s="202"/>
      <c r="AC94" s="202"/>
      <c r="AD94" s="202"/>
      <c r="AE94" s="202"/>
      <c r="AF94" s="202"/>
      <c r="AG94" s="202"/>
      <c r="AH94" s="202"/>
      <c r="AI94" s="202"/>
    </row>
    <row r="95" spans="1:35" s="149" customFormat="1" ht="12.75">
      <c r="A95" s="164">
        <v>95</v>
      </c>
      <c r="B95" s="198">
        <v>51105001</v>
      </c>
      <c r="C95" s="93" t="s">
        <v>315</v>
      </c>
      <c r="D95" s="490" t="s">
        <v>342</v>
      </c>
      <c r="E95" s="199"/>
      <c r="F95" s="199"/>
      <c r="G95" s="199"/>
      <c r="H95" s="199"/>
      <c r="I95" s="199"/>
      <c r="J95" s="199"/>
      <c r="K95" s="199"/>
      <c r="L95" s="199"/>
      <c r="M95" s="199"/>
      <c r="N95" s="199"/>
      <c r="O95" s="199"/>
      <c r="P95" s="200"/>
      <c r="Q95" s="201"/>
      <c r="R95" s="142"/>
      <c r="S95" s="202"/>
      <c r="T95" s="199"/>
      <c r="U95" s="202"/>
      <c r="V95" s="202"/>
      <c r="W95" s="202"/>
      <c r="X95" s="202"/>
      <c r="Y95" s="202"/>
      <c r="Z95" s="202"/>
      <c r="AA95" s="202"/>
      <c r="AB95" s="202"/>
      <c r="AC95" s="202"/>
      <c r="AD95" s="202"/>
      <c r="AE95" s="202"/>
      <c r="AF95" s="202"/>
      <c r="AG95" s="202"/>
      <c r="AH95" s="202"/>
      <c r="AI95" s="202"/>
    </row>
    <row r="96" spans="1:35" s="149" customFormat="1" ht="12.75">
      <c r="A96" s="164">
        <v>96</v>
      </c>
      <c r="B96" s="198">
        <v>51204001</v>
      </c>
      <c r="C96" s="93" t="s">
        <v>316</v>
      </c>
      <c r="D96" s="490" t="s">
        <v>342</v>
      </c>
      <c r="E96" s="199"/>
      <c r="F96" s="199"/>
      <c r="G96" s="199"/>
      <c r="H96" s="199"/>
      <c r="I96" s="199"/>
      <c r="J96" s="199"/>
      <c r="K96" s="199"/>
      <c r="L96" s="199"/>
      <c r="M96" s="199"/>
      <c r="N96" s="199"/>
      <c r="O96" s="199"/>
      <c r="P96" s="200"/>
      <c r="Q96" s="201"/>
      <c r="R96" s="142"/>
      <c r="S96" s="202"/>
      <c r="T96" s="199"/>
      <c r="U96" s="202"/>
      <c r="V96" s="202"/>
      <c r="W96" s="202"/>
      <c r="X96" s="202"/>
      <c r="Y96" s="202"/>
      <c r="Z96" s="202"/>
      <c r="AA96" s="202"/>
      <c r="AB96" s="202"/>
      <c r="AC96" s="202"/>
      <c r="AD96" s="202"/>
      <c r="AE96" s="202"/>
      <c r="AF96" s="202"/>
      <c r="AG96" s="202"/>
      <c r="AH96" s="202"/>
      <c r="AI96" s="202"/>
    </row>
    <row r="97" spans="1:35" s="149" customFormat="1" ht="12.75">
      <c r="A97" s="164">
        <v>97</v>
      </c>
      <c r="B97" s="198">
        <v>51205001</v>
      </c>
      <c r="C97" s="93" t="s">
        <v>317</v>
      </c>
      <c r="D97" s="490" t="s">
        <v>342</v>
      </c>
      <c r="E97" s="199"/>
      <c r="F97" s="199"/>
      <c r="G97" s="199"/>
      <c r="H97" s="199"/>
      <c r="I97" s="199"/>
      <c r="J97" s="199"/>
      <c r="K97" s="199"/>
      <c r="L97" s="199"/>
      <c r="M97" s="199"/>
      <c r="N97" s="199"/>
      <c r="O97" s="199"/>
      <c r="P97" s="200"/>
      <c r="Q97" s="201"/>
      <c r="R97" s="142"/>
      <c r="S97" s="202"/>
      <c r="T97" s="199"/>
      <c r="U97" s="202"/>
      <c r="V97" s="202"/>
      <c r="W97" s="202"/>
      <c r="X97" s="202"/>
      <c r="Y97" s="202"/>
      <c r="Z97" s="202"/>
      <c r="AA97" s="202"/>
      <c r="AB97" s="202"/>
      <c r="AC97" s="202"/>
      <c r="AD97" s="202"/>
      <c r="AE97" s="202"/>
      <c r="AF97" s="202"/>
      <c r="AG97" s="202"/>
      <c r="AH97" s="202"/>
      <c r="AI97" s="202"/>
    </row>
    <row r="98" spans="1:35" s="149" customFormat="1" ht="12.75">
      <c r="A98" s="164">
        <v>98</v>
      </c>
      <c r="B98" s="198">
        <v>51304001</v>
      </c>
      <c r="C98" s="93" t="s">
        <v>318</v>
      </c>
      <c r="D98" s="490" t="s">
        <v>342</v>
      </c>
      <c r="E98" s="199"/>
      <c r="F98" s="199"/>
      <c r="G98" s="199"/>
      <c r="H98" s="199"/>
      <c r="I98" s="199"/>
      <c r="J98" s="199"/>
      <c r="K98" s="199"/>
      <c r="L98" s="199"/>
      <c r="M98" s="199"/>
      <c r="N98" s="199"/>
      <c r="O98" s="199"/>
      <c r="P98" s="200"/>
      <c r="Q98" s="201"/>
      <c r="R98" s="142"/>
      <c r="S98" s="202"/>
      <c r="T98" s="199"/>
      <c r="U98" s="202"/>
      <c r="V98" s="202"/>
      <c r="W98" s="202"/>
      <c r="X98" s="202"/>
      <c r="Y98" s="202"/>
      <c r="Z98" s="202"/>
      <c r="AA98" s="202"/>
      <c r="AB98" s="202"/>
      <c r="AC98" s="202"/>
      <c r="AD98" s="202"/>
      <c r="AE98" s="202"/>
      <c r="AF98" s="202"/>
      <c r="AG98" s="202"/>
      <c r="AH98" s="202"/>
      <c r="AI98" s="202"/>
    </row>
    <row r="99" spans="1:35" s="149" customFormat="1" ht="12.75">
      <c r="A99" s="164">
        <v>99</v>
      </c>
      <c r="B99" s="198">
        <v>51305001</v>
      </c>
      <c r="C99" s="93" t="s">
        <v>319</v>
      </c>
      <c r="D99" s="490" t="s">
        <v>342</v>
      </c>
      <c r="E99" s="199"/>
      <c r="F99" s="199"/>
      <c r="G99" s="199"/>
      <c r="H99" s="199"/>
      <c r="I99" s="199"/>
      <c r="J99" s="199"/>
      <c r="K99" s="199"/>
      <c r="L99" s="199"/>
      <c r="M99" s="199"/>
      <c r="N99" s="199"/>
      <c r="O99" s="199"/>
      <c r="P99" s="200"/>
      <c r="Q99" s="201"/>
      <c r="R99" s="142"/>
      <c r="S99" s="202"/>
      <c r="T99" s="199"/>
      <c r="U99" s="202"/>
      <c r="V99" s="202"/>
      <c r="W99" s="202"/>
      <c r="X99" s="202"/>
      <c r="Y99" s="202"/>
      <c r="Z99" s="202"/>
      <c r="AA99" s="202"/>
      <c r="AB99" s="202"/>
      <c r="AC99" s="202"/>
      <c r="AD99" s="202"/>
      <c r="AE99" s="202"/>
      <c r="AF99" s="202"/>
      <c r="AG99" s="202"/>
      <c r="AH99" s="202"/>
      <c r="AI99" s="202"/>
    </row>
    <row r="100" spans="1:35" s="149" customFormat="1" ht="12.75">
      <c r="A100" s="164">
        <v>100</v>
      </c>
      <c r="B100" s="198">
        <v>51404001</v>
      </c>
      <c r="C100" s="93" t="s">
        <v>320</v>
      </c>
      <c r="D100" s="490" t="s">
        <v>342</v>
      </c>
      <c r="E100" s="199"/>
      <c r="F100" s="199"/>
      <c r="G100" s="199"/>
      <c r="H100" s="199"/>
      <c r="I100" s="199"/>
      <c r="J100" s="199"/>
      <c r="K100" s="199"/>
      <c r="L100" s="199"/>
      <c r="M100" s="199"/>
      <c r="N100" s="199"/>
      <c r="O100" s="199"/>
      <c r="P100" s="200"/>
      <c r="Q100" s="201"/>
      <c r="R100" s="142"/>
      <c r="S100" s="202"/>
      <c r="T100" s="199"/>
      <c r="U100" s="202"/>
      <c r="V100" s="202"/>
      <c r="W100" s="202"/>
      <c r="X100" s="202"/>
      <c r="Y100" s="202"/>
      <c r="Z100" s="202"/>
      <c r="AA100" s="202"/>
      <c r="AB100" s="202"/>
      <c r="AC100" s="202"/>
      <c r="AD100" s="202"/>
      <c r="AE100" s="202"/>
      <c r="AF100" s="202"/>
      <c r="AG100" s="202"/>
      <c r="AH100" s="202"/>
      <c r="AI100" s="202"/>
    </row>
    <row r="101" spans="1:35" s="149" customFormat="1" ht="12.75">
      <c r="A101" s="164">
        <v>101</v>
      </c>
      <c r="B101" s="198">
        <v>51405001</v>
      </c>
      <c r="C101" s="93" t="s">
        <v>321</v>
      </c>
      <c r="D101" s="491" t="s">
        <v>342</v>
      </c>
      <c r="E101" s="199"/>
      <c r="F101" s="199"/>
      <c r="G101" s="199"/>
      <c r="H101" s="199"/>
      <c r="I101" s="199"/>
      <c r="J101" s="199"/>
      <c r="K101" s="199"/>
      <c r="L101" s="199"/>
      <c r="M101" s="199"/>
      <c r="N101" s="199"/>
      <c r="O101" s="199"/>
      <c r="P101" s="200"/>
      <c r="Q101" s="201"/>
      <c r="R101" s="142"/>
      <c r="S101" s="202"/>
      <c r="T101" s="199"/>
      <c r="U101" s="202"/>
      <c r="V101" s="202"/>
      <c r="W101" s="202"/>
      <c r="X101" s="202"/>
      <c r="Y101" s="202"/>
      <c r="Z101" s="202"/>
      <c r="AA101" s="202"/>
      <c r="AB101" s="202"/>
      <c r="AC101" s="202"/>
      <c r="AD101" s="202"/>
      <c r="AE101" s="202"/>
      <c r="AF101" s="202"/>
      <c r="AG101" s="202"/>
      <c r="AH101" s="202"/>
      <c r="AI101" s="202"/>
    </row>
    <row r="102" spans="1:35" s="149" customFormat="1" ht="12.75">
      <c r="A102" s="164">
        <v>102</v>
      </c>
      <c r="B102" s="203"/>
      <c r="C102" s="202" t="s">
        <v>322</v>
      </c>
      <c r="D102" s="492" t="s">
        <v>342</v>
      </c>
      <c r="E102" s="142">
        <v>0</v>
      </c>
      <c r="F102" s="142">
        <v>0</v>
      </c>
      <c r="G102" s="142">
        <v>0</v>
      </c>
      <c r="H102" s="142">
        <v>0</v>
      </c>
      <c r="I102" s="142">
        <v>0</v>
      </c>
      <c r="J102" s="142">
        <v>0</v>
      </c>
      <c r="K102" s="142">
        <v>0</v>
      </c>
      <c r="L102" s="142">
        <v>0</v>
      </c>
      <c r="M102" s="142">
        <v>0</v>
      </c>
      <c r="N102" s="142">
        <v>0</v>
      </c>
      <c r="O102" s="142">
        <v>0</v>
      </c>
      <c r="P102" s="142"/>
      <c r="Q102" s="201"/>
      <c r="R102" s="201"/>
      <c r="S102" s="202"/>
      <c r="T102" s="199"/>
      <c r="U102" s="202"/>
      <c r="V102" s="202"/>
      <c r="W102" s="202"/>
      <c r="X102" s="202"/>
      <c r="Y102" s="202"/>
      <c r="Z102" s="202"/>
      <c r="AA102" s="202"/>
      <c r="AB102" s="202"/>
      <c r="AC102" s="202"/>
      <c r="AD102" s="202"/>
      <c r="AE102" s="202"/>
      <c r="AF102" s="202"/>
      <c r="AG102" s="202"/>
      <c r="AH102" s="202"/>
      <c r="AI102" s="202"/>
    </row>
    <row r="103" spans="1:35" s="149" customFormat="1" ht="13.5" thickBot="1">
      <c r="A103" s="164">
        <v>103</v>
      </c>
      <c r="B103" s="203"/>
      <c r="C103" s="204" t="s">
        <v>323</v>
      </c>
      <c r="D103" s="493" t="s">
        <v>342</v>
      </c>
      <c r="E103" s="142"/>
      <c r="F103" s="142"/>
      <c r="G103" s="142"/>
      <c r="H103" s="142"/>
      <c r="I103" s="142"/>
      <c r="J103" s="142"/>
      <c r="K103" s="142"/>
      <c r="L103" s="142"/>
      <c r="M103" s="142"/>
      <c r="N103" s="142"/>
      <c r="O103" s="142"/>
      <c r="P103" s="142"/>
      <c r="Q103" s="201"/>
      <c r="R103" s="201"/>
      <c r="S103" s="202"/>
      <c r="T103" s="199"/>
      <c r="U103" s="202"/>
      <c r="V103" s="202"/>
      <c r="W103" s="202"/>
      <c r="X103" s="202"/>
      <c r="Y103" s="202"/>
      <c r="Z103" s="202"/>
      <c r="AA103" s="202"/>
      <c r="AB103" s="202"/>
      <c r="AC103" s="202"/>
      <c r="AD103" s="202"/>
      <c r="AE103" s="202"/>
      <c r="AF103" s="202"/>
      <c r="AG103" s="202"/>
      <c r="AH103" s="202"/>
      <c r="AI103" s="202"/>
    </row>
    <row r="104" spans="1:15" ht="12.75">
      <c r="A104" s="164">
        <v>104</v>
      </c>
      <c r="B104" s="186"/>
      <c r="C104" s="139" t="s">
        <v>259</v>
      </c>
      <c r="D104" s="393">
        <v>35967505.1963292</v>
      </c>
      <c r="E104" s="187" t="e">
        <v>#REF!</v>
      </c>
      <c r="F104" s="187" t="e">
        <v>#REF!</v>
      </c>
      <c r="G104" s="187" t="e">
        <v>#REF!</v>
      </c>
      <c r="H104" s="187" t="e">
        <v>#REF!</v>
      </c>
      <c r="I104" s="187" t="e">
        <v>#REF!</v>
      </c>
      <c r="J104" s="187" t="e">
        <v>#REF!</v>
      </c>
      <c r="K104" s="187" t="e">
        <v>#REF!</v>
      </c>
      <c r="L104" s="187" t="e">
        <v>#REF!</v>
      </c>
      <c r="M104" s="187" t="e">
        <v>#REF!</v>
      </c>
      <c r="N104" s="187" t="e">
        <v>#REF!</v>
      </c>
      <c r="O104" s="187" t="e">
        <v>#REF!</v>
      </c>
    </row>
    <row r="105" spans="1:4" ht="12.75">
      <c r="A105" s="164">
        <v>105</v>
      </c>
      <c r="B105" s="186"/>
      <c r="C105" s="188" t="s">
        <v>260</v>
      </c>
      <c r="D105" s="394">
        <v>10417029</v>
      </c>
    </row>
    <row r="106" spans="1:4" ht="12.75">
      <c r="A106" s="164">
        <v>106</v>
      </c>
      <c r="B106" s="186"/>
      <c r="C106" s="188" t="s">
        <v>261</v>
      </c>
      <c r="D106" s="484">
        <v>1654453.95465</v>
      </c>
    </row>
    <row r="107" spans="1:4" ht="12.75">
      <c r="A107" s="164">
        <v>107</v>
      </c>
      <c r="B107" s="186" t="s">
        <v>262</v>
      </c>
      <c r="C107" s="139" t="s">
        <v>66</v>
      </c>
      <c r="D107" s="187">
        <v>22918212.48119609</v>
      </c>
    </row>
    <row r="108" spans="1:4" ht="13.5" thickBot="1">
      <c r="A108" s="164">
        <v>108</v>
      </c>
      <c r="B108" s="186"/>
      <c r="D108" s="390">
        <v>70957200.6321753</v>
      </c>
    </row>
    <row r="109" ht="13.5" thickTop="1"/>
    <row r="110" ht="12.75">
      <c r="Q110" s="141"/>
    </row>
    <row r="111" spans="1:17" ht="18">
      <c r="A111" s="528" t="s">
        <v>341</v>
      </c>
      <c r="B111" s="529"/>
      <c r="C111" s="529"/>
      <c r="D111" s="529"/>
      <c r="E111" s="529"/>
      <c r="F111" s="529"/>
      <c r="G111" s="529"/>
      <c r="H111" s="529"/>
      <c r="I111" s="529"/>
      <c r="J111" s="529"/>
      <c r="K111" s="529"/>
      <c r="L111" s="529"/>
      <c r="M111" s="529"/>
      <c r="N111" s="529"/>
      <c r="O111" s="529"/>
      <c r="P111" s="529"/>
      <c r="Q111" s="529"/>
    </row>
    <row r="112" ht="12.75">
      <c r="Q112" s="141"/>
    </row>
    <row r="113" ht="12.75">
      <c r="Q113" s="141"/>
    </row>
    <row r="114" ht="12.75">
      <c r="T114" s="141"/>
    </row>
    <row r="115" ht="12.75">
      <c r="T115" s="141"/>
    </row>
    <row r="116" ht="12.75">
      <c r="T116" s="141"/>
    </row>
    <row r="117" ht="12.75">
      <c r="T117" s="141"/>
    </row>
    <row r="118" ht="12.75">
      <c r="T118" s="141"/>
    </row>
    <row r="119" ht="12.75">
      <c r="T119" s="141"/>
    </row>
    <row r="120" ht="12.75">
      <c r="T120" s="141"/>
    </row>
    <row r="121" ht="12.75">
      <c r="T121" s="141"/>
    </row>
    <row r="122" ht="12.75">
      <c r="T122" s="141"/>
    </row>
    <row r="123" ht="12.75">
      <c r="T123" s="141"/>
    </row>
    <row r="124" ht="12.75">
      <c r="T124" s="141"/>
    </row>
    <row r="125" ht="12.75">
      <c r="T125" s="141"/>
    </row>
    <row r="126" ht="12.75">
      <c r="T126" s="141"/>
    </row>
    <row r="127" ht="12.75">
      <c r="T127" s="141"/>
    </row>
    <row r="128" ht="12.75">
      <c r="T128" s="141"/>
    </row>
    <row r="129" ht="12.75">
      <c r="T129" s="141"/>
    </row>
  </sheetData>
  <mergeCells count="1">
    <mergeCell ref="A111:Q111"/>
  </mergeCells>
  <printOptions horizontalCentered="1"/>
  <pageMargins left="1" right="1" top="1" bottom="1" header="0.5" footer="0.5"/>
  <pageSetup fitToHeight="1" fitToWidth="1" horizontalDpi="600" verticalDpi="600" orientation="portrait" scale="79" r:id="rId2"/>
  <headerFooter alignWithMargins="0">
    <oddFooter>&amp;L&amp;"Helv,Bold Italic"(Note)  Amounts presented in bold italic type have changed since the December 3, 2007 original filing.</oddFooter>
  </headerFooter>
  <rowBreaks count="1" manualBreakCount="1">
    <brk id="71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E83"/>
  <sheetViews>
    <sheetView workbookViewId="0" topLeftCell="A1">
      <selection activeCell="C17" sqref="C17"/>
    </sheetView>
  </sheetViews>
  <sheetFormatPr defaultColWidth="9.33203125" defaultRowHeight="10.5"/>
  <cols>
    <col min="1" max="1" width="6.83203125" style="23" customWidth="1"/>
    <col min="2" max="2" width="62.33203125" style="23" customWidth="1"/>
    <col min="3" max="3" width="22.66015625" style="23" customWidth="1"/>
    <col min="4" max="4" width="17" style="23" customWidth="1"/>
    <col min="5" max="5" width="21.16015625" style="23" customWidth="1"/>
    <col min="6" max="16384" width="9.33203125" style="58" customWidth="1"/>
  </cols>
  <sheetData>
    <row r="1" spans="1:5" ht="12.75">
      <c r="A1" s="37"/>
      <c r="D1" s="1"/>
      <c r="E1" s="1"/>
    </row>
    <row r="2" spans="1:5" ht="13.5" thickBot="1">
      <c r="A2" s="34"/>
      <c r="E2" s="1"/>
    </row>
    <row r="3" spans="1:5" ht="14.25" thickBot="1" thickTop="1">
      <c r="A3" s="34"/>
      <c r="B3" s="10" t="s">
        <v>332</v>
      </c>
      <c r="D3" s="1"/>
      <c r="E3" s="13" t="s">
        <v>60</v>
      </c>
    </row>
    <row r="4" spans="1:5" ht="13.5" thickTop="1">
      <c r="A4" s="37"/>
      <c r="B4" s="10"/>
      <c r="D4" s="18"/>
      <c r="E4" s="23" t="s">
        <v>31</v>
      </c>
    </row>
    <row r="5" spans="1:5" ht="12.75">
      <c r="A5" s="37"/>
      <c r="B5" s="37"/>
      <c r="C5" s="37"/>
      <c r="D5" s="37"/>
      <c r="E5" s="37"/>
    </row>
    <row r="6" spans="1:5" ht="12.75">
      <c r="A6" s="12" t="s">
        <v>100</v>
      </c>
      <c r="B6" s="11"/>
      <c r="C6" s="11"/>
      <c r="D6" s="11"/>
      <c r="E6" s="11"/>
    </row>
    <row r="7" spans="1:5" ht="12.75">
      <c r="A7" s="11" t="s">
        <v>36</v>
      </c>
      <c r="B7" s="11"/>
      <c r="C7" s="11"/>
      <c r="D7" s="11"/>
      <c r="E7" s="14"/>
    </row>
    <row r="8" spans="1:5" ht="12.75">
      <c r="A8" s="11" t="s">
        <v>235</v>
      </c>
      <c r="B8" s="11"/>
      <c r="C8" s="11"/>
      <c r="D8" s="11"/>
      <c r="E8" s="15"/>
    </row>
    <row r="9" spans="1:5" ht="12.75">
      <c r="A9" s="11" t="s">
        <v>26</v>
      </c>
      <c r="B9" s="11"/>
      <c r="C9" s="11"/>
      <c r="D9" s="11"/>
      <c r="E9" s="15"/>
    </row>
    <row r="10" spans="1:5" ht="12.75">
      <c r="A10" s="37"/>
      <c r="C10" s="5"/>
      <c r="D10" s="37"/>
      <c r="E10" s="37"/>
    </row>
    <row r="11" spans="1:5" ht="12.75">
      <c r="A11" s="17" t="s">
        <v>37</v>
      </c>
      <c r="B11" s="37"/>
      <c r="C11" s="2" t="s">
        <v>41</v>
      </c>
      <c r="D11" s="2" t="s">
        <v>40</v>
      </c>
      <c r="E11" s="2" t="s">
        <v>54</v>
      </c>
    </row>
    <row r="12" spans="1:5" ht="13.5">
      <c r="A12" s="7" t="s">
        <v>43</v>
      </c>
      <c r="B12" s="25" t="s">
        <v>44</v>
      </c>
      <c r="C12" s="7" t="s">
        <v>81</v>
      </c>
      <c r="D12" s="479">
        <v>0.03337000000000001</v>
      </c>
      <c r="E12" s="24">
        <v>0.35</v>
      </c>
    </row>
    <row r="13" ht="12.75">
      <c r="D13" s="41"/>
    </row>
    <row r="14" spans="1:4" ht="12.75">
      <c r="A14" s="5">
        <v>1</v>
      </c>
      <c r="B14" s="91" t="s">
        <v>327</v>
      </c>
      <c r="D14" s="41"/>
    </row>
    <row r="15" spans="1:5" ht="12.75">
      <c r="A15" s="5">
        <v>2</v>
      </c>
      <c r="B15" s="6" t="s">
        <v>95</v>
      </c>
      <c r="C15" s="35"/>
      <c r="D15" s="35"/>
      <c r="E15" s="35"/>
    </row>
    <row r="16" spans="1:5" ht="13.5">
      <c r="A16" s="5">
        <v>3</v>
      </c>
      <c r="B16" s="26" t="s">
        <v>96</v>
      </c>
      <c r="C16" s="360">
        <v>172558</v>
      </c>
      <c r="D16" s="360">
        <v>-5758.260460000002</v>
      </c>
      <c r="E16" s="360">
        <v>2015</v>
      </c>
    </row>
    <row r="17" spans="1:5" ht="13.5">
      <c r="A17" s="5">
        <v>4</v>
      </c>
      <c r="B17" s="26" t="s">
        <v>97</v>
      </c>
      <c r="C17" s="359">
        <v>813586</v>
      </c>
      <c r="D17" s="359">
        <v>-27149.36482000001</v>
      </c>
      <c r="E17" s="359">
        <v>9502</v>
      </c>
    </row>
    <row r="18" spans="1:5" ht="13.5">
      <c r="A18" s="5">
        <v>5</v>
      </c>
      <c r="B18" s="23" t="s">
        <v>64</v>
      </c>
      <c r="C18" s="376">
        <v>986144</v>
      </c>
      <c r="D18" s="376">
        <v>-32907.625280000015</v>
      </c>
      <c r="E18" s="376">
        <v>11517</v>
      </c>
    </row>
    <row r="19" spans="1:5" ht="12.75">
      <c r="A19" s="5">
        <v>6</v>
      </c>
      <c r="C19" s="49"/>
      <c r="D19" s="49"/>
      <c r="E19" s="49"/>
    </row>
    <row r="20" spans="1:5" ht="12.75">
      <c r="A20" s="5">
        <v>7</v>
      </c>
      <c r="B20" s="23" t="s">
        <v>325</v>
      </c>
      <c r="C20" s="48"/>
      <c r="D20" s="48"/>
      <c r="E20" s="48"/>
    </row>
    <row r="21" spans="1:5" ht="13.5">
      <c r="A21" s="5">
        <v>8</v>
      </c>
      <c r="B21" s="26" t="s">
        <v>48</v>
      </c>
      <c r="C21" s="361">
        <v>2726251.92120739</v>
      </c>
      <c r="D21" s="361">
        <v>-90975.02661069062</v>
      </c>
      <c r="E21" s="361">
        <v>31841</v>
      </c>
    </row>
    <row r="22" spans="1:5" ht="13.5">
      <c r="A22" s="5">
        <v>9</v>
      </c>
      <c r="B22" s="26" t="s">
        <v>53</v>
      </c>
      <c r="C22" s="387">
        <v>2306817.134976543</v>
      </c>
      <c r="D22" s="387">
        <v>-76978.48779416726</v>
      </c>
      <c r="E22" s="387">
        <v>26942</v>
      </c>
    </row>
    <row r="23" spans="1:5" ht="13.5">
      <c r="A23" s="5">
        <v>10</v>
      </c>
      <c r="B23" s="6" t="s">
        <v>326</v>
      </c>
      <c r="C23" s="376">
        <v>5033069.056183932</v>
      </c>
      <c r="D23" s="376">
        <v>-167953.51440485788</v>
      </c>
      <c r="E23" s="376">
        <v>58783</v>
      </c>
    </row>
    <row r="24" spans="1:5" ht="12.75">
      <c r="A24" s="5">
        <v>11</v>
      </c>
      <c r="B24" s="6"/>
      <c r="C24" s="49"/>
      <c r="D24" s="49"/>
      <c r="E24" s="49"/>
    </row>
    <row r="25" spans="1:2" ht="12.75">
      <c r="A25" s="5">
        <v>12</v>
      </c>
      <c r="B25" s="6" t="s">
        <v>263</v>
      </c>
    </row>
    <row r="26" spans="1:5" ht="13.5">
      <c r="A26" s="5">
        <v>13</v>
      </c>
      <c r="B26" s="26" t="s">
        <v>99</v>
      </c>
      <c r="C26" s="361">
        <v>66308627.452702865</v>
      </c>
      <c r="D26" s="361">
        <v>-2212718.8980966955</v>
      </c>
      <c r="E26" s="361">
        <v>432362.4675977403</v>
      </c>
    </row>
    <row r="27" spans="1:5" ht="13.5">
      <c r="A27" s="5">
        <v>14</v>
      </c>
      <c r="B27" s="26" t="s">
        <v>46</v>
      </c>
      <c r="C27" s="42">
        <v>5806674.820456</v>
      </c>
      <c r="D27" s="359">
        <v>-193768.7387586168</v>
      </c>
      <c r="E27" s="359">
        <v>63615.39510255045</v>
      </c>
    </row>
    <row r="28" spans="1:5" ht="13.5">
      <c r="A28" s="5">
        <v>15</v>
      </c>
      <c r="B28" s="23" t="s">
        <v>270</v>
      </c>
      <c r="C28" s="376">
        <v>72115302.27315886</v>
      </c>
      <c r="D28" s="376">
        <v>-2406487.636855312</v>
      </c>
      <c r="E28" s="376">
        <v>495977.86270029075</v>
      </c>
    </row>
    <row r="29" spans="1:5" ht="12.75">
      <c r="A29" s="5">
        <v>16</v>
      </c>
      <c r="B29" s="6" t="s">
        <v>98</v>
      </c>
      <c r="C29" s="49"/>
      <c r="D29" s="49"/>
      <c r="E29" s="49"/>
    </row>
    <row r="30" spans="1:5" ht="13.5">
      <c r="A30" s="5">
        <v>17</v>
      </c>
      <c r="B30" s="26" t="s">
        <v>7</v>
      </c>
      <c r="C30" s="359">
        <v>6815622</v>
      </c>
      <c r="D30" s="359">
        <v>-227437.3061400001</v>
      </c>
      <c r="E30" s="359">
        <v>79603</v>
      </c>
    </row>
    <row r="31" spans="1:5" ht="13.5">
      <c r="A31" s="5">
        <v>18</v>
      </c>
      <c r="B31" s="26" t="s">
        <v>8</v>
      </c>
      <c r="C31" s="359">
        <v>7713984</v>
      </c>
      <c r="D31" s="359">
        <v>-257415.6460800001</v>
      </c>
      <c r="E31" s="359">
        <v>90095</v>
      </c>
    </row>
    <row r="32" spans="1:5" ht="13.5">
      <c r="A32" s="5">
        <v>19</v>
      </c>
      <c r="B32" s="26" t="s">
        <v>9</v>
      </c>
      <c r="C32" s="359">
        <v>1654453.95465</v>
      </c>
      <c r="D32" s="359">
        <v>-55209.12846667052</v>
      </c>
      <c r="E32" s="359">
        <v>19323</v>
      </c>
    </row>
    <row r="33" spans="1:5" ht="13.5">
      <c r="A33" s="5">
        <v>20</v>
      </c>
      <c r="B33" s="26" t="s">
        <v>10</v>
      </c>
      <c r="C33" s="359">
        <v>1192660.1869</v>
      </c>
      <c r="D33" s="359">
        <v>-39799.07043685301</v>
      </c>
      <c r="E33" s="359">
        <v>13930</v>
      </c>
    </row>
    <row r="34" spans="1:5" ht="13.5">
      <c r="A34" s="5">
        <v>21</v>
      </c>
      <c r="B34" s="6" t="s">
        <v>13</v>
      </c>
      <c r="C34" s="376">
        <v>17376720.14155</v>
      </c>
      <c r="D34" s="376">
        <v>-579861.1511235237</v>
      </c>
      <c r="E34" s="376">
        <v>202951</v>
      </c>
    </row>
    <row r="35" spans="1:5" ht="12.75">
      <c r="A35" s="5">
        <v>22</v>
      </c>
      <c r="B35" s="6"/>
      <c r="C35" s="49"/>
      <c r="D35" s="49"/>
      <c r="E35" s="49"/>
    </row>
    <row r="36" spans="1:5" ht="12.75">
      <c r="A36" s="5">
        <v>23</v>
      </c>
      <c r="B36" s="91" t="s">
        <v>329</v>
      </c>
      <c r="C36" s="48"/>
      <c r="D36" s="48"/>
      <c r="E36" s="48"/>
    </row>
    <row r="37" spans="1:5" ht="12.75">
      <c r="A37" s="5">
        <v>24</v>
      </c>
      <c r="B37" s="26" t="s">
        <v>272</v>
      </c>
      <c r="C37" s="22">
        <v>0</v>
      </c>
      <c r="D37" s="42">
        <v>0</v>
      </c>
      <c r="E37" s="48">
        <v>0</v>
      </c>
    </row>
    <row r="38" spans="1:5" ht="13.5">
      <c r="A38" s="5">
        <v>25</v>
      </c>
      <c r="B38" s="26" t="s">
        <v>273</v>
      </c>
      <c r="C38" s="42">
        <v>31942000</v>
      </c>
      <c r="D38" s="359">
        <v>-1065904.54</v>
      </c>
      <c r="E38" s="361">
        <v>373067</v>
      </c>
    </row>
    <row r="39" spans="1:5" ht="13.5">
      <c r="A39" s="5">
        <v>26</v>
      </c>
      <c r="B39" s="26" t="s">
        <v>204</v>
      </c>
      <c r="C39" s="21">
        <v>3526620</v>
      </c>
      <c r="D39" s="359">
        <v>-117683.30940000004</v>
      </c>
      <c r="E39" s="361">
        <v>41189</v>
      </c>
    </row>
    <row r="40" spans="1:5" ht="13.5">
      <c r="A40" s="5">
        <v>27</v>
      </c>
      <c r="B40" s="26" t="s">
        <v>271</v>
      </c>
      <c r="C40" s="21">
        <v>1494701.7220710143</v>
      </c>
      <c r="D40" s="359">
        <v>-49878.19646550976</v>
      </c>
      <c r="E40" s="361">
        <v>17457</v>
      </c>
    </row>
    <row r="41" spans="1:5" ht="13.5">
      <c r="A41" s="5">
        <v>28</v>
      </c>
      <c r="B41" s="26" t="s">
        <v>57</v>
      </c>
      <c r="C41" s="21">
        <v>0</v>
      </c>
      <c r="D41" s="359">
        <v>0</v>
      </c>
      <c r="E41" s="361">
        <v>0</v>
      </c>
    </row>
    <row r="42" spans="1:5" ht="13.5">
      <c r="A42" s="5">
        <v>29</v>
      </c>
      <c r="B42" s="26" t="s">
        <v>58</v>
      </c>
      <c r="C42" s="21">
        <v>0</v>
      </c>
      <c r="D42" s="359">
        <v>0</v>
      </c>
      <c r="E42" s="361">
        <v>0</v>
      </c>
    </row>
    <row r="43" spans="1:5" ht="13.5">
      <c r="A43" s="5">
        <v>30</v>
      </c>
      <c r="B43" s="26" t="s">
        <v>330</v>
      </c>
      <c r="C43" s="21">
        <v>2034455.46</v>
      </c>
      <c r="D43" s="359">
        <v>-67889.77870020003</v>
      </c>
      <c r="E43" s="361">
        <v>23761</v>
      </c>
    </row>
    <row r="44" spans="1:5" ht="13.5">
      <c r="A44" s="5">
        <v>31</v>
      </c>
      <c r="B44" s="26" t="s">
        <v>337</v>
      </c>
      <c r="C44" s="21">
        <v>-1451500</v>
      </c>
      <c r="D44" s="359">
        <v>48436.555000000015</v>
      </c>
      <c r="E44" s="361">
        <v>-16953</v>
      </c>
    </row>
    <row r="45" spans="1:5" ht="13.5">
      <c r="A45" s="5">
        <v>32</v>
      </c>
      <c r="B45" s="126" t="s">
        <v>284</v>
      </c>
      <c r="C45" s="362">
        <v>4162153.8237249996</v>
      </c>
      <c r="D45" s="359">
        <v>-138891.07309770328</v>
      </c>
      <c r="E45" s="361">
        <v>48612</v>
      </c>
    </row>
    <row r="46" spans="1:5" ht="13.5">
      <c r="A46" s="5">
        <v>33</v>
      </c>
      <c r="B46" s="23" t="s">
        <v>331</v>
      </c>
      <c r="C46" s="388">
        <v>41708431.005796015</v>
      </c>
      <c r="D46" s="388">
        <v>-1391810.3426634134</v>
      </c>
      <c r="E46" s="388">
        <v>487133</v>
      </c>
    </row>
    <row r="47" spans="1:5" ht="13.5">
      <c r="A47" s="5">
        <v>34</v>
      </c>
      <c r="B47" s="6" t="s">
        <v>63</v>
      </c>
      <c r="C47" s="49"/>
      <c r="D47" s="376">
        <v>-4579020.270327107</v>
      </c>
      <c r="E47" s="49"/>
    </row>
    <row r="48" spans="1:5" ht="13.5">
      <c r="A48" s="5">
        <v>35</v>
      </c>
      <c r="B48" s="6" t="s">
        <v>14</v>
      </c>
      <c r="C48" s="42"/>
      <c r="D48" s="42"/>
      <c r="E48" s="359">
        <v>1256361.8627002907</v>
      </c>
    </row>
    <row r="49" spans="1:5" ht="14.25" thickBot="1">
      <c r="A49" s="5">
        <v>36</v>
      </c>
      <c r="B49" s="6" t="s">
        <v>2</v>
      </c>
      <c r="C49" s="42"/>
      <c r="D49" s="42"/>
      <c r="E49" s="377">
        <v>3322658.407626816</v>
      </c>
    </row>
    <row r="50" spans="1:5" ht="13.5" thickTop="1">
      <c r="A50" s="5">
        <v>37</v>
      </c>
      <c r="C50" s="42"/>
      <c r="D50" s="42"/>
      <c r="E50" s="42"/>
    </row>
    <row r="51" spans="1:5" ht="12.75">
      <c r="A51" s="5">
        <v>38</v>
      </c>
      <c r="B51" s="91" t="s">
        <v>328</v>
      </c>
      <c r="C51" s="42"/>
      <c r="D51" s="42"/>
      <c r="E51" s="42"/>
    </row>
    <row r="52" spans="1:5" ht="13.5">
      <c r="A52" s="5">
        <v>39</v>
      </c>
      <c r="B52" s="26" t="s">
        <v>93</v>
      </c>
      <c r="C52" s="22">
        <v>2121905425.6591668</v>
      </c>
      <c r="D52" s="360">
        <v>-70807984.05424643</v>
      </c>
      <c r="E52" s="42"/>
    </row>
    <row r="53" spans="1:4" ht="13.5">
      <c r="A53" s="5">
        <v>40</v>
      </c>
      <c r="B53" s="26" t="s">
        <v>85</v>
      </c>
      <c r="C53" s="373">
        <v>-995549185.6299233</v>
      </c>
      <c r="D53" s="361">
        <v>33221476.324470554</v>
      </c>
    </row>
    <row r="54" spans="1:4" ht="13.5">
      <c r="A54" s="5">
        <v>41</v>
      </c>
      <c r="B54" s="26" t="s">
        <v>94</v>
      </c>
      <c r="C54" s="32">
        <v>80465857.10051998</v>
      </c>
      <c r="D54" s="361">
        <v>-2685145.6514443527</v>
      </c>
    </row>
    <row r="55" spans="1:4" ht="13.5">
      <c r="A55" s="5">
        <v>42</v>
      </c>
      <c r="B55" s="26" t="s">
        <v>86</v>
      </c>
      <c r="C55" s="32">
        <v>-4422650.30538</v>
      </c>
      <c r="D55" s="361">
        <v>147583.84069053063</v>
      </c>
    </row>
    <row r="56" spans="1:5" ht="13.5">
      <c r="A56" s="5">
        <v>43</v>
      </c>
      <c r="B56" s="26" t="s">
        <v>82</v>
      </c>
      <c r="C56" s="21">
        <v>6100301.3199999435</v>
      </c>
      <c r="D56" s="359">
        <v>-203567.05504839818</v>
      </c>
      <c r="E56" s="42"/>
    </row>
    <row r="57" spans="1:5" ht="13.5">
      <c r="A57" s="5">
        <v>44</v>
      </c>
      <c r="B57" s="26" t="s">
        <v>83</v>
      </c>
      <c r="C57" s="21">
        <v>1797723.27</v>
      </c>
      <c r="D57" s="359">
        <v>-59990.02551990002</v>
      </c>
      <c r="E57" s="42"/>
    </row>
    <row r="58" spans="1:5" ht="13.5">
      <c r="A58" s="5">
        <v>45</v>
      </c>
      <c r="B58" s="26" t="s">
        <v>84</v>
      </c>
      <c r="C58" s="21">
        <v>41341033.18000001</v>
      </c>
      <c r="D58" s="361">
        <v>-1379550.2772166007</v>
      </c>
      <c r="E58" s="48"/>
    </row>
    <row r="59" spans="1:5" ht="13.5">
      <c r="A59" s="5">
        <v>46</v>
      </c>
      <c r="B59" s="23" t="s">
        <v>24</v>
      </c>
      <c r="C59" s="379">
        <v>1251638504.5943832</v>
      </c>
      <c r="D59" s="379">
        <v>-41767176.898314595</v>
      </c>
      <c r="E59" s="48"/>
    </row>
    <row r="60" spans="1:5" ht="12.75">
      <c r="A60" s="5">
        <v>47</v>
      </c>
      <c r="B60" s="23" t="s">
        <v>25</v>
      </c>
      <c r="C60" s="32"/>
      <c r="D60" s="27"/>
      <c r="E60" s="48"/>
    </row>
    <row r="61" spans="1:5" ht="13.5">
      <c r="A61" s="5">
        <v>48</v>
      </c>
      <c r="B61" s="26" t="s">
        <v>87</v>
      </c>
      <c r="C61" s="21">
        <v>-372848.3333333333</v>
      </c>
      <c r="D61" s="359">
        <v>12441.948883333336</v>
      </c>
      <c r="E61" s="48"/>
    </row>
    <row r="62" spans="1:5" ht="13.5">
      <c r="A62" s="5">
        <v>49</v>
      </c>
      <c r="B62" s="26" t="s">
        <v>88</v>
      </c>
      <c r="C62" s="362">
        <v>-144240856.68280587</v>
      </c>
      <c r="D62" s="359">
        <v>4813317.387505233</v>
      </c>
      <c r="E62" s="48"/>
    </row>
    <row r="63" spans="1:5" ht="13.5">
      <c r="A63" s="5">
        <v>50</v>
      </c>
      <c r="B63" s="26" t="s">
        <v>89</v>
      </c>
      <c r="C63" s="21">
        <v>-3295458.333333333</v>
      </c>
      <c r="D63" s="359">
        <v>109969.44458333336</v>
      </c>
      <c r="E63" s="48"/>
    </row>
    <row r="64" spans="1:5" ht="13.5">
      <c r="A64" s="5">
        <v>51</v>
      </c>
      <c r="B64" s="6" t="s">
        <v>39</v>
      </c>
      <c r="C64" s="376">
        <v>-147909163.34947255</v>
      </c>
      <c r="D64" s="376">
        <v>4935728.7809719</v>
      </c>
      <c r="E64" s="48"/>
    </row>
    <row r="65" spans="1:5" ht="12.75">
      <c r="A65" s="5">
        <v>52</v>
      </c>
      <c r="B65" s="26"/>
      <c r="C65" s="46"/>
      <c r="D65" s="49"/>
      <c r="E65" s="48"/>
    </row>
    <row r="66" spans="1:5" ht="14.25" thickBot="1">
      <c r="A66" s="5">
        <v>53</v>
      </c>
      <c r="B66" s="6" t="s">
        <v>91</v>
      </c>
      <c r="C66" s="389">
        <v>1103729341.2449107</v>
      </c>
      <c r="D66" s="389">
        <v>-36831448.117342696</v>
      </c>
      <c r="E66" s="389">
        <v>1066897893.127568</v>
      </c>
    </row>
    <row r="67" spans="1:5" ht="13.5" thickTop="1">
      <c r="A67" s="5">
        <v>54</v>
      </c>
      <c r="C67" s="49"/>
      <c r="D67" s="56"/>
      <c r="E67" s="48"/>
    </row>
    <row r="68" spans="1:5" ht="12.75">
      <c r="A68" s="5">
        <v>55</v>
      </c>
      <c r="B68" s="91" t="s">
        <v>90</v>
      </c>
      <c r="C68" s="48"/>
      <c r="D68" s="48"/>
      <c r="E68" s="48"/>
    </row>
    <row r="69" spans="1:5" ht="13.5">
      <c r="A69" s="5">
        <v>56</v>
      </c>
      <c r="B69" s="26" t="s">
        <v>272</v>
      </c>
      <c r="C69" s="42">
        <v>21125</v>
      </c>
      <c r="D69" s="359">
        <v>-705</v>
      </c>
      <c r="E69" s="42"/>
    </row>
    <row r="70" spans="1:5" ht="13.5">
      <c r="A70" s="5">
        <v>57</v>
      </c>
      <c r="B70" s="26" t="s">
        <v>273</v>
      </c>
      <c r="C70" s="42">
        <v>94583875</v>
      </c>
      <c r="D70" s="359">
        <v>-3156264</v>
      </c>
      <c r="E70" s="42"/>
    </row>
    <row r="71" spans="1:5" ht="13.5">
      <c r="A71" s="5">
        <v>58</v>
      </c>
      <c r="B71" s="26" t="s">
        <v>204</v>
      </c>
      <c r="C71" s="42">
        <v>19609943.00999999</v>
      </c>
      <c r="D71" s="359">
        <v>-654384</v>
      </c>
      <c r="E71" s="42"/>
    </row>
    <row r="72" spans="1:5" ht="13.5">
      <c r="A72" s="5">
        <v>59</v>
      </c>
      <c r="B72" s="26" t="s">
        <v>271</v>
      </c>
      <c r="C72" s="359">
        <v>33499702.430070594</v>
      </c>
      <c r="D72" s="359">
        <v>-1117885</v>
      </c>
      <c r="E72" s="42"/>
    </row>
    <row r="73" spans="1:5" ht="13.5">
      <c r="A73" s="5">
        <v>60</v>
      </c>
      <c r="B73" s="26" t="s">
        <v>57</v>
      </c>
      <c r="C73" s="359">
        <v>21740383.889999993</v>
      </c>
      <c r="D73" s="359">
        <v>-725477</v>
      </c>
      <c r="E73" s="42"/>
    </row>
    <row r="74" spans="1:5" ht="13.5">
      <c r="A74" s="5">
        <v>61</v>
      </c>
      <c r="B74" s="26" t="s">
        <v>58</v>
      </c>
      <c r="C74" s="42">
        <v>-2.8230715543031693E-09</v>
      </c>
      <c r="D74" s="359">
        <v>0</v>
      </c>
      <c r="E74" s="42"/>
    </row>
    <row r="75" spans="1:5" ht="13.5">
      <c r="A75" s="5">
        <v>62</v>
      </c>
      <c r="B75" s="26" t="s">
        <v>330</v>
      </c>
      <c r="C75" s="42">
        <v>4614746.762500001</v>
      </c>
      <c r="D75" s="359">
        <v>-153994</v>
      </c>
      <c r="E75" s="42"/>
    </row>
    <row r="76" spans="1:5" ht="13.5">
      <c r="A76" s="5">
        <v>63</v>
      </c>
      <c r="B76" s="26" t="s">
        <v>337</v>
      </c>
      <c r="C76" s="42">
        <v>-1440473.6</v>
      </c>
      <c r="D76" s="359">
        <v>48069</v>
      </c>
      <c r="E76" s="42"/>
    </row>
    <row r="77" spans="1:5" ht="13.5">
      <c r="A77" s="5">
        <v>64</v>
      </c>
      <c r="B77" s="126" t="s">
        <v>284</v>
      </c>
      <c r="C77" s="359">
        <v>6763253.380746877</v>
      </c>
      <c r="D77" s="359">
        <v>-225690</v>
      </c>
      <c r="E77" s="42"/>
    </row>
    <row r="78" spans="1:5" ht="12.75">
      <c r="A78" s="5">
        <v>65</v>
      </c>
      <c r="B78" s="26"/>
      <c r="C78" s="49"/>
      <c r="D78" s="49"/>
      <c r="E78" s="48"/>
    </row>
    <row r="79" spans="1:5" ht="14.25" thickBot="1">
      <c r="A79" s="5">
        <v>66</v>
      </c>
      <c r="B79" s="23" t="s">
        <v>92</v>
      </c>
      <c r="C79" s="389">
        <v>179392555.87331742</v>
      </c>
      <c r="D79" s="389">
        <v>-5986330</v>
      </c>
      <c r="E79" s="389">
        <v>173406225.87331742</v>
      </c>
    </row>
    <row r="80" ht="13.5" thickTop="1">
      <c r="A80" s="5">
        <v>67</v>
      </c>
    </row>
    <row r="81" spans="1:4" ht="14.25" thickBot="1">
      <c r="A81" s="5">
        <v>68</v>
      </c>
      <c r="B81" s="23" t="s">
        <v>268</v>
      </c>
      <c r="D81" s="374">
        <v>-42817779</v>
      </c>
    </row>
    <row r="82" ht="13.5" thickTop="1"/>
    <row r="83" ht="13.5">
      <c r="B83" s="126"/>
    </row>
  </sheetData>
  <printOptions horizontalCentered="1"/>
  <pageMargins left="0.5" right="0.5" top="0.28" bottom="0.37" header="0.25" footer="0.18"/>
  <pageSetup fitToHeight="1" fitToWidth="1" horizontalDpi="600" verticalDpi="600" orientation="portrait" scale="71" r:id="rId1"/>
  <headerFooter alignWithMargins="0">
    <oddFooter>&amp;L&amp;"Helv,Bold Italic"(Note)  Amounts presented in bold italic type have changed since the December 3, 2007 original filing.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E61"/>
  <sheetViews>
    <sheetView workbookViewId="0" topLeftCell="A1">
      <selection activeCell="H38" sqref="H38"/>
    </sheetView>
  </sheetViews>
  <sheetFormatPr defaultColWidth="9.33203125" defaultRowHeight="10.5"/>
  <cols>
    <col min="1" max="1" width="5.83203125" style="23" customWidth="1"/>
    <col min="2" max="2" width="45.16015625" style="23" customWidth="1"/>
    <col min="3" max="5" width="19.83203125" style="23" customWidth="1"/>
    <col min="6" max="16384" width="9.33203125" style="58" customWidth="1"/>
  </cols>
  <sheetData>
    <row r="1" spans="1:5" ht="12.75">
      <c r="A1" s="37"/>
      <c r="B1" s="4"/>
      <c r="C1" s="4"/>
      <c r="D1" s="1"/>
      <c r="E1" s="1"/>
    </row>
    <row r="2" spans="1:5" ht="13.5" thickBot="1">
      <c r="A2" s="34"/>
      <c r="C2" s="4"/>
      <c r="D2" s="1"/>
      <c r="E2" s="1"/>
    </row>
    <row r="3" spans="1:5" ht="14.25" thickBot="1" thickTop="1">
      <c r="A3" s="34"/>
      <c r="B3" s="10" t="s">
        <v>333</v>
      </c>
      <c r="C3" s="10"/>
      <c r="D3" s="10"/>
      <c r="E3" s="13" t="s">
        <v>61</v>
      </c>
    </row>
    <row r="4" spans="1:5" ht="13.5" thickTop="1">
      <c r="A4" s="37"/>
      <c r="B4" s="38"/>
      <c r="C4" s="28"/>
      <c r="D4" s="28"/>
      <c r="E4" s="37" t="s">
        <v>32</v>
      </c>
    </row>
    <row r="5" spans="1:5" ht="12.75">
      <c r="A5" s="37"/>
      <c r="B5" s="37"/>
      <c r="C5" s="37"/>
      <c r="D5" s="37"/>
      <c r="E5" s="37"/>
    </row>
    <row r="6" spans="1:5" ht="12.75">
      <c r="A6" s="12" t="s">
        <v>100</v>
      </c>
      <c r="B6" s="11"/>
      <c r="C6" s="11"/>
      <c r="D6" s="12"/>
      <c r="E6" s="11"/>
    </row>
    <row r="7" spans="1:5" ht="12.75">
      <c r="A7" s="12" t="s">
        <v>34</v>
      </c>
      <c r="B7" s="11"/>
      <c r="C7" s="12"/>
      <c r="D7" s="11"/>
      <c r="E7" s="11"/>
    </row>
    <row r="8" spans="1:5" ht="12.75">
      <c r="A8" s="11" t="s">
        <v>235</v>
      </c>
      <c r="B8" s="11"/>
      <c r="C8" s="12"/>
      <c r="D8" s="11"/>
      <c r="E8" s="11"/>
    </row>
    <row r="9" spans="1:5" ht="12.75">
      <c r="A9" s="12" t="s">
        <v>26</v>
      </c>
      <c r="B9" s="11"/>
      <c r="C9" s="12"/>
      <c r="D9" s="12"/>
      <c r="E9" s="12"/>
    </row>
    <row r="10" spans="1:5" ht="12.75">
      <c r="A10" s="37"/>
      <c r="B10" s="37"/>
      <c r="C10" s="37"/>
      <c r="D10" s="40"/>
      <c r="E10" s="37"/>
    </row>
    <row r="11" spans="1:5" ht="12.75">
      <c r="A11" s="2" t="s">
        <v>37</v>
      </c>
      <c r="B11" s="39"/>
      <c r="C11" s="109"/>
      <c r="D11" s="17"/>
      <c r="E11" s="17" t="s">
        <v>38</v>
      </c>
    </row>
    <row r="12" spans="1:5" ht="12.75">
      <c r="A12" s="7" t="s">
        <v>43</v>
      </c>
      <c r="B12" s="25" t="s">
        <v>44</v>
      </c>
      <c r="C12" s="16" t="s">
        <v>42</v>
      </c>
      <c r="D12" s="16" t="s">
        <v>41</v>
      </c>
      <c r="E12" s="16" t="s">
        <v>45</v>
      </c>
    </row>
    <row r="13" spans="1:5" ht="12.75">
      <c r="A13" s="9"/>
      <c r="B13" s="30"/>
      <c r="C13" s="30"/>
      <c r="D13" s="30"/>
      <c r="E13" s="30"/>
    </row>
    <row r="14" spans="1:5" ht="13.5">
      <c r="A14" s="5">
        <v>1</v>
      </c>
      <c r="B14" s="23" t="s">
        <v>5</v>
      </c>
      <c r="C14" s="44">
        <v>268574887.48</v>
      </c>
      <c r="D14" s="375">
        <v>14704466.470082223</v>
      </c>
      <c r="E14" s="375">
        <v>-253870421.0099178</v>
      </c>
    </row>
    <row r="15" spans="1:5" ht="12.75">
      <c r="A15" s="5">
        <v>2</v>
      </c>
      <c r="C15" s="46"/>
      <c r="D15" s="46"/>
      <c r="E15" s="46"/>
    </row>
    <row r="16" spans="1:5" ht="13.5">
      <c r="A16" s="5">
        <v>3</v>
      </c>
      <c r="B16" s="23" t="s">
        <v>55</v>
      </c>
      <c r="C16" s="32">
        <v>4267784</v>
      </c>
      <c r="D16" s="373">
        <v>149656.06068647528</v>
      </c>
      <c r="E16" s="373">
        <v>-4118127.939313525</v>
      </c>
    </row>
    <row r="17" spans="1:5" ht="13.5">
      <c r="A17" s="5">
        <v>4</v>
      </c>
      <c r="B17" s="23" t="s">
        <v>56</v>
      </c>
      <c r="C17" s="3">
        <v>10583713.020000001</v>
      </c>
      <c r="D17" s="371">
        <v>9986183.0187126</v>
      </c>
      <c r="E17" s="371">
        <v>-597530.0012874007</v>
      </c>
    </row>
    <row r="18" spans="1:5" ht="13.5">
      <c r="A18" s="5">
        <v>5</v>
      </c>
      <c r="C18" s="32">
        <v>14851497.020000001</v>
      </c>
      <c r="D18" s="373">
        <v>10135839.079399075</v>
      </c>
      <c r="E18" s="373">
        <v>-4715657.940600926</v>
      </c>
    </row>
    <row r="19" spans="1:5" ht="12.75">
      <c r="A19" s="5">
        <v>6</v>
      </c>
      <c r="C19" s="46"/>
      <c r="D19" s="46"/>
      <c r="E19" s="46"/>
    </row>
    <row r="20" spans="1:5" ht="13.5">
      <c r="A20" s="5">
        <v>7</v>
      </c>
      <c r="B20" s="29" t="s">
        <v>28</v>
      </c>
      <c r="C20" s="42">
        <v>283426384.5</v>
      </c>
      <c r="D20" s="359">
        <v>24840305.5494813</v>
      </c>
      <c r="E20" s="359">
        <v>-258586078.95051873</v>
      </c>
    </row>
    <row r="21" spans="1:5" ht="12.75">
      <c r="A21" s="5">
        <v>8</v>
      </c>
      <c r="C21" s="52"/>
      <c r="D21" s="52"/>
      <c r="E21" s="52"/>
    </row>
    <row r="22" spans="1:5" ht="13.5">
      <c r="A22" s="5">
        <v>9</v>
      </c>
      <c r="B22" s="8" t="s">
        <v>47</v>
      </c>
      <c r="C22" s="45">
        <v>119309168.75000001</v>
      </c>
      <c r="D22" s="380">
        <v>180118092.992603</v>
      </c>
      <c r="E22" s="380">
        <v>60808924.24260299</v>
      </c>
    </row>
    <row r="23" spans="1:5" ht="12.75">
      <c r="A23" s="5">
        <v>10</v>
      </c>
      <c r="B23" s="8"/>
      <c r="C23" s="92"/>
      <c r="D23" s="92"/>
      <c r="E23" s="92"/>
    </row>
    <row r="24" spans="1:5" ht="13.5">
      <c r="A24" s="5">
        <v>11</v>
      </c>
      <c r="B24" s="8" t="s">
        <v>11</v>
      </c>
      <c r="C24" s="32">
        <v>990181182.19</v>
      </c>
      <c r="D24" s="372">
        <v>749834600.7738974</v>
      </c>
      <c r="E24" s="381">
        <v>-240346581.41610265</v>
      </c>
    </row>
    <row r="25" spans="1:5" ht="13.5">
      <c r="A25" s="5">
        <v>12</v>
      </c>
      <c r="B25" s="8" t="s">
        <v>282</v>
      </c>
      <c r="C25" s="32">
        <v>0</v>
      </c>
      <c r="D25" s="372">
        <v>285295.4023731</v>
      </c>
      <c r="E25" s="381">
        <v>285295.4023731</v>
      </c>
    </row>
    <row r="26" spans="1:5" ht="13.5">
      <c r="A26" s="5">
        <v>13</v>
      </c>
      <c r="B26" s="8" t="s">
        <v>51</v>
      </c>
      <c r="C26" s="3">
        <v>0</v>
      </c>
      <c r="D26" s="382">
        <v>-8459125.988564238</v>
      </c>
      <c r="E26" s="371">
        <v>-8459125.988564238</v>
      </c>
    </row>
    <row r="27" spans="1:5" ht="13.5">
      <c r="A27" s="5">
        <v>14</v>
      </c>
      <c r="B27" s="8" t="s">
        <v>102</v>
      </c>
      <c r="C27" s="43">
        <v>990181182.19</v>
      </c>
      <c r="D27" s="360">
        <v>741660770.1877062</v>
      </c>
      <c r="E27" s="360">
        <v>-248520412.00229377</v>
      </c>
    </row>
    <row r="28" spans="1:5" ht="13.5">
      <c r="A28" s="5">
        <v>15</v>
      </c>
      <c r="B28" s="8" t="s">
        <v>49</v>
      </c>
      <c r="C28" s="32">
        <v>63827743.25</v>
      </c>
      <c r="D28" s="373">
        <v>67657484.05092235</v>
      </c>
      <c r="E28" s="373">
        <v>3829740.800922349</v>
      </c>
    </row>
    <row r="29" spans="1:5" ht="12.75">
      <c r="A29" s="5">
        <v>16</v>
      </c>
      <c r="B29" s="23" t="s">
        <v>12</v>
      </c>
      <c r="C29" s="32">
        <v>0</v>
      </c>
      <c r="D29" s="32">
        <v>0</v>
      </c>
      <c r="E29" s="21">
        <v>0</v>
      </c>
    </row>
    <row r="30" spans="1:5" ht="13.5">
      <c r="A30" s="5">
        <v>17</v>
      </c>
      <c r="B30" s="23" t="s">
        <v>29</v>
      </c>
      <c r="C30" s="47">
        <v>1173318094.19</v>
      </c>
      <c r="D30" s="378">
        <v>989436347.2312317</v>
      </c>
      <c r="E30" s="378">
        <v>-183881746.95876843</v>
      </c>
    </row>
    <row r="31" spans="1:5" ht="13.5">
      <c r="A31" s="5">
        <v>18</v>
      </c>
      <c r="B31" s="36" t="s">
        <v>80</v>
      </c>
      <c r="C31" s="21">
        <v>79069006.45</v>
      </c>
      <c r="D31" s="362">
        <v>95396786.72092138</v>
      </c>
      <c r="E31" s="362">
        <v>16327780.27092138</v>
      </c>
    </row>
    <row r="32" spans="1:5" ht="13.5">
      <c r="A32" s="5">
        <v>19</v>
      </c>
      <c r="B32" s="8" t="s">
        <v>0</v>
      </c>
      <c r="C32" s="371">
        <v>1175688.03</v>
      </c>
      <c r="D32" s="371">
        <v>1136455.29144</v>
      </c>
      <c r="E32" s="371">
        <v>-39232.73855999997</v>
      </c>
    </row>
    <row r="33" spans="1:5" ht="12.75">
      <c r="A33" s="5">
        <v>20</v>
      </c>
      <c r="E33" s="54"/>
    </row>
    <row r="34" spans="1:5" ht="13.5">
      <c r="A34" s="5">
        <v>21</v>
      </c>
      <c r="B34" s="29" t="s">
        <v>35</v>
      </c>
      <c r="C34" s="360">
        <v>1253562788.67</v>
      </c>
      <c r="D34" s="360">
        <v>1085969589.243593</v>
      </c>
      <c r="E34" s="360">
        <v>-167593199.42640704</v>
      </c>
    </row>
    <row r="35" spans="1:5" ht="12.75">
      <c r="A35" s="5">
        <v>22</v>
      </c>
      <c r="C35" s="52"/>
      <c r="D35" s="52"/>
      <c r="E35" s="52"/>
    </row>
    <row r="36" spans="1:5" ht="13.5">
      <c r="A36" s="5">
        <v>23</v>
      </c>
      <c r="B36" s="8" t="s">
        <v>339</v>
      </c>
      <c r="C36" s="375">
        <v>-970136404.1700001</v>
      </c>
      <c r="D36" s="375">
        <v>-1061129283.6941117</v>
      </c>
      <c r="E36" s="375">
        <v>-90992879.52411169</v>
      </c>
    </row>
    <row r="37" ht="12.75">
      <c r="A37" s="5">
        <v>24</v>
      </c>
    </row>
    <row r="38" spans="1:5" ht="13.5">
      <c r="A38" s="5">
        <v>25</v>
      </c>
      <c r="B38" s="23" t="s">
        <v>340</v>
      </c>
      <c r="C38" s="51">
        <v>0.0385</v>
      </c>
      <c r="E38" s="127">
        <v>-23004.905049564928</v>
      </c>
    </row>
    <row r="39" spans="1:5" ht="13.5">
      <c r="A39" s="5">
        <v>26</v>
      </c>
      <c r="B39" s="6" t="s">
        <v>4</v>
      </c>
      <c r="C39" s="35"/>
      <c r="D39" s="35"/>
      <c r="E39" s="383">
        <v>-90969874.61906213</v>
      </c>
    </row>
    <row r="40" spans="1:5" ht="13.5">
      <c r="A40" s="5">
        <v>27</v>
      </c>
      <c r="B40" s="6" t="s">
        <v>1</v>
      </c>
      <c r="C40" s="50">
        <v>0.35</v>
      </c>
      <c r="D40" s="53"/>
      <c r="E40" s="373">
        <v>-31839456.11667174</v>
      </c>
    </row>
    <row r="41" spans="1:5" ht="14.25" thickBot="1">
      <c r="A41" s="5">
        <v>28</v>
      </c>
      <c r="B41" s="6" t="s">
        <v>50</v>
      </c>
      <c r="C41" s="35" t="s">
        <v>33</v>
      </c>
      <c r="D41" s="88"/>
      <c r="E41" s="384">
        <v>-59130418.502390385</v>
      </c>
    </row>
    <row r="42" ht="13.5" thickTop="1">
      <c r="A42" s="5"/>
    </row>
    <row r="43" ht="12.75">
      <c r="A43" s="5"/>
    </row>
    <row r="45" ht="13.5">
      <c r="A45" s="126"/>
    </row>
    <row r="47" ht="12.75">
      <c r="A47" s="19"/>
    </row>
    <row r="48" ht="12.75">
      <c r="A48" s="19"/>
    </row>
    <row r="49" spans="1:2" ht="12.75">
      <c r="A49" s="19"/>
      <c r="B49" s="53"/>
    </row>
    <row r="50" ht="12.75">
      <c r="A50" s="19"/>
    </row>
    <row r="54" ht="12.75">
      <c r="A54" s="31" t="s">
        <v>33</v>
      </c>
    </row>
    <row r="55" ht="12.75">
      <c r="A55" s="31" t="s">
        <v>33</v>
      </c>
    </row>
    <row r="56" ht="12.75">
      <c r="A56" s="31" t="s">
        <v>33</v>
      </c>
    </row>
    <row r="61" ht="12.75">
      <c r="E61" s="20"/>
    </row>
  </sheetData>
  <printOptions horizontalCentered="1"/>
  <pageMargins left="0.5" right="0.5" top="0.28" bottom="0.37" header="0.25" footer="0.18"/>
  <pageSetup fitToHeight="1" fitToWidth="1" horizontalDpi="600" verticalDpi="600" orientation="portrait" r:id="rId1"/>
  <headerFooter alignWithMargins="0">
    <oddFooter>&amp;L&amp;"Helv,Bold Italic"(Note)  Amounts presented in bold italic type have changed since the December 3, 2007 original filing.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12">
    <pageSetUpPr fitToPage="1"/>
  </sheetPr>
  <dimension ref="A1:T156"/>
  <sheetViews>
    <sheetView workbookViewId="0" topLeftCell="A1">
      <selection activeCell="B16" sqref="B16"/>
    </sheetView>
  </sheetViews>
  <sheetFormatPr defaultColWidth="9.33203125" defaultRowHeight="10.5"/>
  <cols>
    <col min="1" max="1" width="7.33203125" style="225" customWidth="1"/>
    <col min="2" max="2" width="14.5" style="211" customWidth="1"/>
    <col min="3" max="3" width="2.33203125" style="211" customWidth="1"/>
    <col min="4" max="4" width="13.5" style="211" hidden="1" customWidth="1"/>
    <col min="5" max="5" width="16.33203125" style="211" bestFit="1" customWidth="1"/>
    <col min="6" max="6" width="14" style="211" hidden="1" customWidth="1"/>
    <col min="7" max="7" width="16.16015625" style="211" customWidth="1"/>
    <col min="8" max="8" width="1.0078125" style="216" customWidth="1"/>
    <col min="9" max="9" width="15.33203125" style="293" customWidth="1"/>
    <col min="10" max="10" width="15.33203125" style="293" hidden="1" customWidth="1"/>
    <col min="11" max="11" width="16" style="293" bestFit="1" customWidth="1"/>
    <col min="12" max="12" width="6.33203125" style="216" bestFit="1" customWidth="1"/>
    <col min="13" max="13" width="1.3359375" style="216" customWidth="1"/>
    <col min="14" max="14" width="12.83203125" style="209" bestFit="1" customWidth="1"/>
    <col min="15" max="15" width="14.83203125" style="211" bestFit="1" customWidth="1"/>
    <col min="16" max="16" width="14.5" style="211" bestFit="1" customWidth="1"/>
    <col min="17" max="17" width="13.5" style="235" bestFit="1" customWidth="1"/>
    <col min="18" max="16384" width="10.66015625" style="211" customWidth="1"/>
  </cols>
  <sheetData>
    <row r="1" spans="1:17" s="206" customFormat="1" ht="12.75">
      <c r="A1" s="205" t="s">
        <v>126</v>
      </c>
      <c r="C1" s="207"/>
      <c r="D1" s="208"/>
      <c r="E1" s="207"/>
      <c r="F1" s="208"/>
      <c r="G1" s="207"/>
      <c r="H1" s="413"/>
      <c r="N1" s="414"/>
      <c r="O1" s="207"/>
      <c r="P1" s="207"/>
      <c r="Q1" s="210"/>
    </row>
    <row r="2" spans="1:20" s="206" customFormat="1" ht="12.75">
      <c r="A2" s="205" t="s">
        <v>338</v>
      </c>
      <c r="C2" s="207"/>
      <c r="D2" s="207"/>
      <c r="I2" s="207"/>
      <c r="J2" s="207"/>
      <c r="M2" s="205"/>
      <c r="N2" s="413"/>
      <c r="Q2" s="205"/>
      <c r="T2" s="209"/>
    </row>
    <row r="3" spans="1:17" s="206" customFormat="1" ht="12.75">
      <c r="A3" s="205"/>
      <c r="C3" s="207"/>
      <c r="D3" s="207"/>
      <c r="F3" s="207"/>
      <c r="H3" s="413"/>
      <c r="N3" s="414"/>
      <c r="O3" s="207"/>
      <c r="P3" s="207"/>
      <c r="Q3" s="210"/>
    </row>
    <row r="4" spans="1:17" ht="13.5" customHeight="1">
      <c r="A4" s="211"/>
      <c r="C4" s="212"/>
      <c r="D4" s="213"/>
      <c r="E4" s="214" t="s">
        <v>127</v>
      </c>
      <c r="F4" s="215"/>
      <c r="G4" s="214"/>
      <c r="H4" s="415"/>
      <c r="I4" s="217" t="s">
        <v>128</v>
      </c>
      <c r="J4" s="217"/>
      <c r="K4" s="217"/>
      <c r="L4" s="416"/>
      <c r="M4" s="416"/>
      <c r="N4" s="417"/>
      <c r="O4" s="218"/>
      <c r="P4" s="218"/>
      <c r="Q4" s="218"/>
    </row>
    <row r="5" spans="1:17" ht="13.5" customHeight="1">
      <c r="A5" s="211"/>
      <c r="C5" s="212"/>
      <c r="D5" s="213"/>
      <c r="E5" s="219"/>
      <c r="F5" s="220"/>
      <c r="G5" s="219" t="s">
        <v>129</v>
      </c>
      <c r="H5" s="415"/>
      <c r="I5" s="221"/>
      <c r="J5" s="221"/>
      <c r="K5" s="222" t="s">
        <v>130</v>
      </c>
      <c r="L5" s="418"/>
      <c r="M5" s="418"/>
      <c r="N5" s="419"/>
      <c r="O5" s="223"/>
      <c r="P5" s="223"/>
      <c r="Q5" s="224"/>
    </row>
    <row r="6" spans="3:17" ht="13.5" customHeight="1">
      <c r="C6" s="212"/>
      <c r="D6" s="213"/>
      <c r="E6" s="212"/>
      <c r="F6" s="213"/>
      <c r="G6" s="226" t="s">
        <v>131</v>
      </c>
      <c r="H6" s="415"/>
      <c r="I6" s="221"/>
      <c r="J6" s="221"/>
      <c r="K6" s="226" t="s">
        <v>131</v>
      </c>
      <c r="L6" s="418"/>
      <c r="M6" s="418"/>
      <c r="N6" s="227" t="s">
        <v>264</v>
      </c>
      <c r="O6" s="218"/>
      <c r="P6" s="227"/>
      <c r="Q6" s="218"/>
    </row>
    <row r="7" spans="1:17" ht="12.75">
      <c r="A7" s="228" t="s">
        <v>104</v>
      </c>
      <c r="B7" s="229" t="s">
        <v>101</v>
      </c>
      <c r="C7" s="230"/>
      <c r="D7" s="231" t="s">
        <v>132</v>
      </c>
      <c r="E7" s="232" t="s">
        <v>133</v>
      </c>
      <c r="F7" s="231" t="s">
        <v>134</v>
      </c>
      <c r="G7" s="228" t="s">
        <v>135</v>
      </c>
      <c r="H7" s="420"/>
      <c r="I7" s="232" t="s">
        <v>133</v>
      </c>
      <c r="J7" s="232" t="s">
        <v>136</v>
      </c>
      <c r="K7" s="228" t="s">
        <v>135</v>
      </c>
      <c r="L7" s="421"/>
      <c r="M7" s="420"/>
      <c r="N7" s="422" t="s">
        <v>137</v>
      </c>
      <c r="O7" s="233" t="s">
        <v>267</v>
      </c>
      <c r="P7" s="228" t="s">
        <v>138</v>
      </c>
      <c r="Q7" s="228" t="s">
        <v>139</v>
      </c>
    </row>
    <row r="8" spans="1:17" ht="12.75">
      <c r="A8" s="234"/>
      <c r="B8" s="235"/>
      <c r="C8" s="224"/>
      <c r="D8" s="236"/>
      <c r="E8" s="237"/>
      <c r="F8" s="238"/>
      <c r="G8" s="237" t="s">
        <v>140</v>
      </c>
      <c r="H8" s="423"/>
      <c r="I8" s="237"/>
      <c r="J8" s="237" t="s">
        <v>141</v>
      </c>
      <c r="K8" s="237" t="s">
        <v>140</v>
      </c>
      <c r="L8" s="424"/>
      <c r="M8" s="425"/>
      <c r="N8" s="426"/>
      <c r="O8" s="239"/>
      <c r="P8" s="240"/>
      <c r="Q8" s="240"/>
    </row>
    <row r="9" spans="1:17" ht="12.75">
      <c r="A9" s="241">
        <v>9</v>
      </c>
      <c r="B9" s="242"/>
      <c r="C9" s="243"/>
      <c r="D9" s="244"/>
      <c r="E9" s="244"/>
      <c r="F9" s="244"/>
      <c r="G9" s="245"/>
      <c r="H9" s="427"/>
      <c r="I9" s="246"/>
      <c r="J9" s="247"/>
      <c r="K9" s="248"/>
      <c r="L9" s="428"/>
      <c r="M9" s="427"/>
      <c r="N9" s="429"/>
      <c r="O9" s="249"/>
      <c r="P9" s="244"/>
      <c r="Q9" s="244"/>
    </row>
    <row r="10" spans="1:17" ht="12.75">
      <c r="A10" s="234">
        <v>10</v>
      </c>
      <c r="B10" s="222" t="s">
        <v>142</v>
      </c>
      <c r="C10" s="224"/>
      <c r="D10" s="240"/>
      <c r="E10" s="240"/>
      <c r="F10" s="240"/>
      <c r="G10" s="250"/>
      <c r="H10" s="425"/>
      <c r="I10" s="251" t="s">
        <v>143</v>
      </c>
      <c r="J10" s="252"/>
      <c r="K10" s="221"/>
      <c r="L10" s="424"/>
      <c r="M10" s="425"/>
      <c r="N10" s="426"/>
      <c r="O10" s="239"/>
      <c r="P10" s="240"/>
      <c r="Q10" s="250"/>
    </row>
    <row r="11" spans="1:17" s="225" customFormat="1" ht="12.75">
      <c r="A11" s="234">
        <v>11</v>
      </c>
      <c r="B11" s="234" t="s">
        <v>144</v>
      </c>
      <c r="C11" s="253" t="s">
        <v>145</v>
      </c>
      <c r="D11" s="254"/>
      <c r="E11" s="254"/>
      <c r="F11" s="254"/>
      <c r="G11" s="255">
        <v>12588000</v>
      </c>
      <c r="H11" s="430"/>
      <c r="I11" s="256"/>
      <c r="J11" s="257"/>
      <c r="K11" s="257"/>
      <c r="L11" s="431"/>
      <c r="M11" s="430"/>
      <c r="N11" s="432"/>
      <c r="O11" s="239"/>
      <c r="P11" s="240"/>
      <c r="Q11" s="239"/>
    </row>
    <row r="12" spans="1:17" ht="12.75">
      <c r="A12" s="234">
        <v>12</v>
      </c>
      <c r="B12" s="258" t="s">
        <v>146</v>
      </c>
      <c r="C12" s="253" t="s">
        <v>145</v>
      </c>
      <c r="D12" s="255">
        <v>709000</v>
      </c>
      <c r="E12" s="255">
        <v>-312000</v>
      </c>
      <c r="F12" s="255">
        <v>-4121000</v>
      </c>
      <c r="G12" s="255">
        <v>8864000</v>
      </c>
      <c r="H12" s="430"/>
      <c r="I12" s="259"/>
      <c r="J12" s="255"/>
      <c r="K12" s="255"/>
      <c r="L12" s="431"/>
      <c r="M12" s="430"/>
      <c r="N12" s="432"/>
      <c r="O12" s="224"/>
      <c r="P12" s="224"/>
      <c r="Q12" s="224"/>
    </row>
    <row r="13" spans="1:17" ht="12.75">
      <c r="A13" s="234">
        <v>13</v>
      </c>
      <c r="B13" s="258" t="s">
        <v>147</v>
      </c>
      <c r="C13" s="253" t="s">
        <v>145</v>
      </c>
      <c r="D13" s="255">
        <v>720000</v>
      </c>
      <c r="E13" s="255">
        <v>-741000</v>
      </c>
      <c r="F13" s="255">
        <v>301000</v>
      </c>
      <c r="G13" s="255">
        <v>9144000</v>
      </c>
      <c r="H13" s="430"/>
      <c r="I13" s="259"/>
      <c r="J13" s="255"/>
      <c r="K13" s="255"/>
      <c r="L13" s="431"/>
      <c r="M13" s="430"/>
      <c r="N13" s="432"/>
      <c r="O13" s="224"/>
      <c r="P13" s="224"/>
      <c r="Q13" s="224"/>
    </row>
    <row r="14" spans="1:17" ht="12.75">
      <c r="A14" s="234">
        <v>14</v>
      </c>
      <c r="B14" s="258" t="s">
        <v>148</v>
      </c>
      <c r="C14" s="253" t="s">
        <v>145</v>
      </c>
      <c r="D14" s="255">
        <v>548000</v>
      </c>
      <c r="E14" s="255">
        <v>-1070000</v>
      </c>
      <c r="F14" s="255">
        <v>377000</v>
      </c>
      <c r="G14" s="255">
        <v>8999000</v>
      </c>
      <c r="H14" s="430"/>
      <c r="I14" s="259"/>
      <c r="J14" s="255"/>
      <c r="K14" s="255"/>
      <c r="L14" s="433"/>
      <c r="M14" s="430"/>
      <c r="N14" s="432"/>
      <c r="O14" s="260"/>
      <c r="P14" s="260"/>
      <c r="Q14" s="261"/>
    </row>
    <row r="15" spans="1:17" ht="12.75">
      <c r="A15" s="234">
        <v>15</v>
      </c>
      <c r="B15" s="258" t="s">
        <v>149</v>
      </c>
      <c r="C15" s="253" t="s">
        <v>145</v>
      </c>
      <c r="D15" s="255">
        <v>0</v>
      </c>
      <c r="E15" s="255">
        <v>-1409000</v>
      </c>
      <c r="F15" s="255">
        <v>584000</v>
      </c>
      <c r="G15" s="255">
        <v>8174000</v>
      </c>
      <c r="H15" s="430"/>
      <c r="I15" s="259"/>
      <c r="J15" s="255"/>
      <c r="K15" s="255"/>
      <c r="L15" s="431"/>
      <c r="M15" s="430"/>
      <c r="N15" s="432"/>
      <c r="O15" s="224"/>
      <c r="P15" s="224"/>
      <c r="Q15" s="261"/>
    </row>
    <row r="16" spans="1:17" ht="12.75">
      <c r="A16" s="234">
        <v>16</v>
      </c>
      <c r="B16" s="258" t="s">
        <v>150</v>
      </c>
      <c r="C16" s="253" t="s">
        <v>145</v>
      </c>
      <c r="D16" s="255">
        <v>0</v>
      </c>
      <c r="E16" s="255">
        <v>-1768000</v>
      </c>
      <c r="F16" s="255">
        <v>601000</v>
      </c>
      <c r="G16" s="255">
        <v>7007000</v>
      </c>
      <c r="H16" s="430"/>
      <c r="I16" s="259"/>
      <c r="J16" s="255"/>
      <c r="K16" s="255"/>
      <c r="L16" s="431"/>
      <c r="M16" s="430"/>
      <c r="N16" s="432"/>
      <c r="O16" s="260"/>
      <c r="P16" s="260"/>
      <c r="Q16" s="261"/>
    </row>
    <row r="17" spans="1:17" ht="12.75" customHeight="1">
      <c r="A17" s="234">
        <v>17</v>
      </c>
      <c r="B17" s="258" t="s">
        <v>151</v>
      </c>
      <c r="C17" s="253" t="s">
        <v>145</v>
      </c>
      <c r="D17" s="255">
        <v>0</v>
      </c>
      <c r="E17" s="255">
        <v>-2163000</v>
      </c>
      <c r="F17" s="255">
        <v>620000</v>
      </c>
      <c r="G17" s="255">
        <v>5464000</v>
      </c>
      <c r="H17" s="430"/>
      <c r="I17" s="262">
        <v>-1965500</v>
      </c>
      <c r="J17" s="263">
        <v>201666.66666666666</v>
      </c>
      <c r="K17" s="255">
        <v>8621791.666666666</v>
      </c>
      <c r="L17" s="264">
        <v>38533</v>
      </c>
      <c r="M17" s="434"/>
      <c r="N17" s="435" t="s">
        <v>152</v>
      </c>
      <c r="O17" s="265">
        <v>621239.064805936</v>
      </c>
      <c r="P17" s="265">
        <v>955752.4073937476</v>
      </c>
      <c r="Q17" s="260">
        <v>79646.03394947897</v>
      </c>
    </row>
    <row r="18" spans="1:17" ht="12.75">
      <c r="A18" s="234">
        <v>18</v>
      </c>
      <c r="B18" s="266" t="s">
        <v>153</v>
      </c>
      <c r="C18" s="267" t="s">
        <v>145</v>
      </c>
      <c r="D18" s="268">
        <v>0</v>
      </c>
      <c r="E18" s="269">
        <v>-2614000</v>
      </c>
      <c r="F18" s="268">
        <v>641000</v>
      </c>
      <c r="G18" s="269">
        <v>3491000</v>
      </c>
      <c r="H18" s="436"/>
      <c r="I18" s="270">
        <v>-2388500</v>
      </c>
      <c r="J18" s="271">
        <v>206666.66666666666</v>
      </c>
      <c r="K18" s="268">
        <v>5410125</v>
      </c>
      <c r="L18" s="272">
        <v>38898</v>
      </c>
      <c r="M18" s="437"/>
      <c r="N18" s="438">
        <v>0.07010000000000001</v>
      </c>
      <c r="O18" s="273">
        <v>379249.76250000007</v>
      </c>
      <c r="P18" s="273">
        <v>583461.1730769231</v>
      </c>
      <c r="Q18" s="274">
        <v>48621.76442307693</v>
      </c>
    </row>
    <row r="19" spans="1:17" ht="12.75">
      <c r="A19" s="234">
        <v>19</v>
      </c>
      <c r="B19" s="275"/>
      <c r="C19" s="276"/>
      <c r="D19" s="277"/>
      <c r="E19" s="278"/>
      <c r="F19" s="277"/>
      <c r="G19" s="278"/>
      <c r="H19" s="439"/>
      <c r="I19" s="279">
        <v>-1307000</v>
      </c>
      <c r="J19" s="280"/>
      <c r="K19" s="277">
        <v>3984333.3333333335</v>
      </c>
      <c r="L19" s="281">
        <v>39082</v>
      </c>
      <c r="M19" s="439"/>
      <c r="N19" s="440">
        <v>0.07010000000000001</v>
      </c>
      <c r="O19" s="282">
        <v>279301.7666666667</v>
      </c>
      <c r="P19" s="282">
        <v>429695.0256410257</v>
      </c>
      <c r="Q19" s="283">
        <v>35807.918803418805</v>
      </c>
    </row>
    <row r="20" spans="1:17" ht="22.5">
      <c r="A20" s="234">
        <v>20</v>
      </c>
      <c r="B20" s="258" t="s">
        <v>154</v>
      </c>
      <c r="C20" s="253" t="s">
        <v>145</v>
      </c>
      <c r="D20" s="255">
        <v>0</v>
      </c>
      <c r="E20" s="255">
        <v>-3078000</v>
      </c>
      <c r="F20" s="255">
        <v>181000</v>
      </c>
      <c r="G20" s="255">
        <v>1374000</v>
      </c>
      <c r="H20" s="430"/>
      <c r="I20" s="262">
        <v>-3078000</v>
      </c>
      <c r="J20" s="284"/>
      <c r="K20" s="255">
        <v>2791458.3333333335</v>
      </c>
      <c r="L20" s="285">
        <v>39447</v>
      </c>
      <c r="M20" s="430"/>
      <c r="N20" s="435" t="s">
        <v>155</v>
      </c>
      <c r="O20" s="265">
        <v>197031.07134703195</v>
      </c>
      <c r="P20" s="265">
        <v>303124.7251492799</v>
      </c>
      <c r="Q20" s="260">
        <v>25260.393762439995</v>
      </c>
    </row>
    <row r="21" spans="1:17" ht="22.5">
      <c r="A21" s="234">
        <v>21</v>
      </c>
      <c r="B21" s="258" t="s">
        <v>156</v>
      </c>
      <c r="C21" s="253" t="s">
        <v>145</v>
      </c>
      <c r="D21" s="255">
        <v>0</v>
      </c>
      <c r="E21" s="255">
        <v>-1410000</v>
      </c>
      <c r="F21" s="255">
        <v>36000</v>
      </c>
      <c r="G21" s="255">
        <v>0</v>
      </c>
      <c r="H21" s="430"/>
      <c r="I21" s="262">
        <v>-1410000</v>
      </c>
      <c r="J21" s="284"/>
      <c r="K21" s="255">
        <v>691208.3333333334</v>
      </c>
      <c r="L21" s="285">
        <v>39813</v>
      </c>
      <c r="M21" s="430"/>
      <c r="N21" s="435" t="s">
        <v>157</v>
      </c>
      <c r="O21" s="265">
        <v>49198.69418949773</v>
      </c>
      <c r="P21" s="265">
        <v>75690.29875307342</v>
      </c>
      <c r="Q21" s="260">
        <v>6307.524896089452</v>
      </c>
    </row>
    <row r="22" spans="1:17" ht="12.75">
      <c r="A22" s="234">
        <v>22</v>
      </c>
      <c r="B22" s="258" t="s">
        <v>158</v>
      </c>
      <c r="C22" s="253" t="s">
        <v>145</v>
      </c>
      <c r="D22" s="255">
        <v>0</v>
      </c>
      <c r="E22" s="255">
        <v>0</v>
      </c>
      <c r="F22" s="255">
        <v>0</v>
      </c>
      <c r="G22" s="255">
        <v>0</v>
      </c>
      <c r="H22" s="430"/>
      <c r="I22" s="262">
        <v>0</v>
      </c>
      <c r="J22" s="284"/>
      <c r="K22" s="255">
        <v>0</v>
      </c>
      <c r="L22" s="285">
        <v>40178</v>
      </c>
      <c r="M22" s="430"/>
      <c r="N22" s="432">
        <v>0.0729</v>
      </c>
      <c r="O22" s="265">
        <v>0</v>
      </c>
      <c r="P22" s="265">
        <v>0</v>
      </c>
      <c r="Q22" s="260">
        <v>0</v>
      </c>
    </row>
    <row r="23" spans="1:17" ht="12.75">
      <c r="A23" s="234">
        <v>23</v>
      </c>
      <c r="B23" s="258"/>
      <c r="C23" s="253"/>
      <c r="D23" s="255"/>
      <c r="E23" s="255"/>
      <c r="F23" s="255"/>
      <c r="G23" s="255"/>
      <c r="H23" s="430"/>
      <c r="I23" s="259"/>
      <c r="J23" s="255"/>
      <c r="K23" s="255"/>
      <c r="L23" s="285"/>
      <c r="M23" s="430"/>
      <c r="N23" s="432"/>
      <c r="O23" s="260"/>
      <c r="P23" s="260"/>
      <c r="Q23" s="260"/>
    </row>
    <row r="24" spans="1:17" ht="12.75">
      <c r="A24" s="241">
        <v>24</v>
      </c>
      <c r="B24" s="243"/>
      <c r="C24" s="286"/>
      <c r="D24" s="268"/>
      <c r="E24" s="268"/>
      <c r="F24" s="268"/>
      <c r="G24" s="268"/>
      <c r="H24" s="436"/>
      <c r="I24" s="287"/>
      <c r="J24" s="268"/>
      <c r="K24" s="268"/>
      <c r="L24" s="288"/>
      <c r="M24" s="436"/>
      <c r="N24" s="429"/>
      <c r="O24" s="289"/>
      <c r="P24" s="289"/>
      <c r="Q24" s="289"/>
    </row>
    <row r="25" spans="1:17" ht="12.75">
      <c r="A25" s="234">
        <v>25</v>
      </c>
      <c r="B25" s="222" t="s">
        <v>159</v>
      </c>
      <c r="C25" s="253"/>
      <c r="D25" s="255"/>
      <c r="E25" s="255"/>
      <c r="F25" s="255"/>
      <c r="G25" s="255"/>
      <c r="H25" s="430"/>
      <c r="I25" s="290" t="s">
        <v>160</v>
      </c>
      <c r="J25" s="255"/>
      <c r="K25" s="255"/>
      <c r="L25" s="285"/>
      <c r="M25" s="430"/>
      <c r="N25" s="426"/>
      <c r="O25" s="291"/>
      <c r="P25" s="291"/>
      <c r="Q25" s="224"/>
    </row>
    <row r="26" spans="1:17" ht="12.75">
      <c r="A26" s="234">
        <v>26</v>
      </c>
      <c r="B26" s="234" t="s">
        <v>144</v>
      </c>
      <c r="C26" s="253" t="s">
        <v>145</v>
      </c>
      <c r="D26" s="255"/>
      <c r="E26" s="255"/>
      <c r="F26" s="255"/>
      <c r="G26" s="255">
        <v>215000000</v>
      </c>
      <c r="H26" s="430"/>
      <c r="I26" s="259"/>
      <c r="J26" s="255"/>
      <c r="K26" s="255"/>
      <c r="L26" s="285"/>
      <c r="M26" s="430"/>
      <c r="N26" s="426"/>
      <c r="O26" s="291"/>
      <c r="P26" s="291"/>
      <c r="Q26" s="224"/>
    </row>
    <row r="27" spans="1:17" ht="12.75">
      <c r="A27" s="234">
        <v>27</v>
      </c>
      <c r="B27" s="258" t="s">
        <v>161</v>
      </c>
      <c r="C27" s="253" t="s">
        <v>145</v>
      </c>
      <c r="D27" s="255">
        <v>8754000</v>
      </c>
      <c r="E27" s="255">
        <v>-1952000</v>
      </c>
      <c r="F27" s="255">
        <v>-2954000</v>
      </c>
      <c r="G27" s="255">
        <v>218848000</v>
      </c>
      <c r="H27" s="430"/>
      <c r="I27" s="259"/>
      <c r="J27" s="255"/>
      <c r="K27" s="255"/>
      <c r="L27" s="285"/>
      <c r="M27" s="430"/>
      <c r="N27" s="426"/>
      <c r="O27" s="291"/>
      <c r="P27" s="291"/>
      <c r="Q27" s="224"/>
    </row>
    <row r="28" spans="1:17" ht="12.75">
      <c r="A28" s="234">
        <v>28</v>
      </c>
      <c r="B28" s="258" t="s">
        <v>162</v>
      </c>
      <c r="C28" s="253" t="s">
        <v>145</v>
      </c>
      <c r="D28" s="255">
        <v>8795000</v>
      </c>
      <c r="E28" s="255">
        <v>-3863000</v>
      </c>
      <c r="F28" s="255">
        <v>-2860000</v>
      </c>
      <c r="G28" s="255">
        <v>220920000</v>
      </c>
      <c r="H28" s="430"/>
      <c r="I28" s="259"/>
      <c r="J28" s="255"/>
      <c r="K28" s="255"/>
      <c r="L28" s="285"/>
      <c r="M28" s="430"/>
      <c r="N28" s="426"/>
      <c r="O28" s="291"/>
      <c r="P28" s="291"/>
      <c r="Q28" s="224"/>
    </row>
    <row r="29" spans="1:17" ht="12.75">
      <c r="A29" s="234">
        <v>29</v>
      </c>
      <c r="B29" s="258" t="s">
        <v>146</v>
      </c>
      <c r="C29" s="253" t="s">
        <v>145</v>
      </c>
      <c r="D29" s="255">
        <v>8849000</v>
      </c>
      <c r="E29" s="255">
        <v>-5463000</v>
      </c>
      <c r="F29" s="255">
        <v>-2789000</v>
      </c>
      <c r="G29" s="255">
        <v>221517000</v>
      </c>
      <c r="H29" s="430"/>
      <c r="I29" s="259"/>
      <c r="J29" s="255"/>
      <c r="K29" s="255"/>
      <c r="L29" s="285"/>
      <c r="M29" s="430"/>
      <c r="N29" s="426"/>
      <c r="O29" s="291"/>
      <c r="P29" s="291"/>
      <c r="Q29" s="224"/>
    </row>
    <row r="30" spans="1:17" ht="12.75">
      <c r="A30" s="234">
        <v>30</v>
      </c>
      <c r="B30" s="258" t="s">
        <v>147</v>
      </c>
      <c r="C30" s="253" t="s">
        <v>145</v>
      </c>
      <c r="D30" s="255">
        <v>8838000</v>
      </c>
      <c r="E30" s="255">
        <v>-7382000</v>
      </c>
      <c r="F30" s="255">
        <v>-2677000</v>
      </c>
      <c r="G30" s="255">
        <v>220296000</v>
      </c>
      <c r="H30" s="430"/>
      <c r="I30" s="259"/>
      <c r="J30" s="255"/>
      <c r="K30" s="255"/>
      <c r="L30" s="285"/>
      <c r="M30" s="430"/>
      <c r="N30" s="426"/>
      <c r="O30" s="291"/>
      <c r="P30" s="291"/>
      <c r="Q30" s="224"/>
    </row>
    <row r="31" spans="1:17" ht="12.75">
      <c r="A31" s="234">
        <v>31</v>
      </c>
      <c r="B31" s="258" t="s">
        <v>148</v>
      </c>
      <c r="C31" s="253" t="s">
        <v>145</v>
      </c>
      <c r="D31" s="255">
        <v>6562000</v>
      </c>
      <c r="E31" s="255">
        <v>-9494000</v>
      </c>
      <c r="F31" s="255">
        <v>-1760000</v>
      </c>
      <c r="G31" s="255">
        <v>215604000</v>
      </c>
      <c r="H31" s="430"/>
      <c r="I31" s="259"/>
      <c r="J31" s="255"/>
      <c r="K31" s="255"/>
      <c r="L31" s="285"/>
      <c r="M31" s="430"/>
      <c r="N31" s="432"/>
      <c r="O31" s="260"/>
      <c r="P31" s="260"/>
      <c r="Q31" s="261"/>
    </row>
    <row r="32" spans="1:17" ht="12.75">
      <c r="A32" s="234">
        <v>32</v>
      </c>
      <c r="B32" s="258" t="s">
        <v>149</v>
      </c>
      <c r="C32" s="253" t="s">
        <v>145</v>
      </c>
      <c r="D32" s="255">
        <v>0</v>
      </c>
      <c r="E32" s="255">
        <v>-11924000</v>
      </c>
      <c r="F32" s="255">
        <v>675000</v>
      </c>
      <c r="G32" s="255">
        <v>204355000</v>
      </c>
      <c r="H32" s="430"/>
      <c r="I32" s="259"/>
      <c r="J32" s="255"/>
      <c r="K32" s="255"/>
      <c r="L32" s="285"/>
      <c r="M32" s="430"/>
      <c r="N32" s="432"/>
      <c r="O32" s="260"/>
      <c r="P32" s="260"/>
      <c r="Q32" s="261"/>
    </row>
    <row r="33" spans="1:18" ht="12.75">
      <c r="A33" s="234">
        <v>33</v>
      </c>
      <c r="B33" s="258" t="s">
        <v>150</v>
      </c>
      <c r="C33" s="253" t="s">
        <v>145</v>
      </c>
      <c r="D33" s="255">
        <v>0</v>
      </c>
      <c r="E33" s="255">
        <v>-14744000</v>
      </c>
      <c r="F33" s="255">
        <v>834000</v>
      </c>
      <c r="G33" s="255">
        <v>190445000</v>
      </c>
      <c r="H33" s="430"/>
      <c r="I33" s="259"/>
      <c r="J33" s="255"/>
      <c r="K33" s="255"/>
      <c r="L33" s="285"/>
      <c r="M33" s="430"/>
      <c r="N33" s="432"/>
      <c r="O33" s="260"/>
      <c r="P33" s="260"/>
      <c r="Q33" s="261"/>
      <c r="R33" s="292"/>
    </row>
    <row r="34" spans="1:17" ht="22.5">
      <c r="A34" s="234">
        <v>34</v>
      </c>
      <c r="B34" s="258" t="s">
        <v>151</v>
      </c>
      <c r="C34" s="253" t="s">
        <v>145</v>
      </c>
      <c r="D34" s="255">
        <v>0</v>
      </c>
      <c r="E34" s="255">
        <v>-17908000</v>
      </c>
      <c r="F34" s="255">
        <v>1013000</v>
      </c>
      <c r="G34" s="255">
        <v>173550000</v>
      </c>
      <c r="H34" s="430"/>
      <c r="I34" s="259">
        <v>-16326000</v>
      </c>
      <c r="J34" s="263">
        <v>329497.31182795705</v>
      </c>
      <c r="K34" s="255">
        <v>198322583.33333334</v>
      </c>
      <c r="L34" s="264">
        <v>38533</v>
      </c>
      <c r="M34" s="434"/>
      <c r="N34" s="435" t="s">
        <v>152</v>
      </c>
      <c r="O34" s="265">
        <v>14290038.655913249</v>
      </c>
      <c r="P34" s="265">
        <v>21984674.855251152</v>
      </c>
      <c r="Q34" s="260">
        <v>1832056.237937596</v>
      </c>
    </row>
    <row r="35" spans="1:17" ht="12.75">
      <c r="A35" s="234">
        <v>35</v>
      </c>
      <c r="B35" s="266" t="s">
        <v>153</v>
      </c>
      <c r="C35" s="267" t="s">
        <v>145</v>
      </c>
      <c r="D35" s="268">
        <v>0</v>
      </c>
      <c r="E35" s="269">
        <v>-20615000</v>
      </c>
      <c r="F35" s="268">
        <v>1165000</v>
      </c>
      <c r="G35" s="269">
        <v>154100000</v>
      </c>
      <c r="H35" s="436"/>
      <c r="I35" s="270">
        <v>-19261500</v>
      </c>
      <c r="J35" s="271">
        <v>337666.6666666667</v>
      </c>
      <c r="K35" s="268">
        <v>173230500</v>
      </c>
      <c r="L35" s="272">
        <v>38898</v>
      </c>
      <c r="M35" s="437"/>
      <c r="N35" s="438">
        <v>0.07010000000000001</v>
      </c>
      <c r="O35" s="273">
        <v>12143458.05</v>
      </c>
      <c r="P35" s="273">
        <v>18682243.153846156</v>
      </c>
      <c r="Q35" s="274">
        <v>1556853.5961538462</v>
      </c>
    </row>
    <row r="36" spans="1:17" ht="12.75">
      <c r="A36" s="234">
        <v>36</v>
      </c>
      <c r="B36" s="275"/>
      <c r="C36" s="276"/>
      <c r="D36" s="277"/>
      <c r="E36" s="278"/>
      <c r="F36" s="277"/>
      <c r="G36" s="278"/>
      <c r="H36" s="439"/>
      <c r="I36" s="279">
        <v>-10307500</v>
      </c>
      <c r="J36" s="280"/>
      <c r="K36" s="277">
        <v>158961666.66666666</v>
      </c>
      <c r="L36" s="281">
        <v>39082</v>
      </c>
      <c r="M36" s="439"/>
      <c r="N36" s="440">
        <v>0.07010000000000001</v>
      </c>
      <c r="O36" s="282">
        <v>11143212.833333334</v>
      </c>
      <c r="P36" s="282">
        <v>17143404.35897436</v>
      </c>
      <c r="Q36" s="283">
        <v>1428617.02991453</v>
      </c>
    </row>
    <row r="37" spans="1:17" ht="22.5">
      <c r="A37" s="234">
        <v>37</v>
      </c>
      <c r="B37" s="258" t="s">
        <v>154</v>
      </c>
      <c r="C37" s="253" t="s">
        <v>145</v>
      </c>
      <c r="D37" s="255">
        <v>0</v>
      </c>
      <c r="E37" s="255">
        <v>-24343000</v>
      </c>
      <c r="F37" s="255">
        <v>1447000</v>
      </c>
      <c r="G37" s="255">
        <v>131477000</v>
      </c>
      <c r="H37" s="430"/>
      <c r="I37" s="262">
        <v>-24343000</v>
      </c>
      <c r="J37" s="255"/>
      <c r="K37" s="255">
        <v>142912958.33333334</v>
      </c>
      <c r="L37" s="285">
        <v>39447</v>
      </c>
      <c r="M37" s="430"/>
      <c r="N37" s="435" t="s">
        <v>155</v>
      </c>
      <c r="O37" s="265">
        <v>10087305.604223749</v>
      </c>
      <c r="P37" s="265">
        <v>15518931.698805766</v>
      </c>
      <c r="Q37" s="260">
        <v>1293244.3082338138</v>
      </c>
    </row>
    <row r="38" spans="1:17" ht="22.5">
      <c r="A38" s="234">
        <v>38</v>
      </c>
      <c r="B38" s="258" t="s">
        <v>156</v>
      </c>
      <c r="C38" s="253" t="s">
        <v>145</v>
      </c>
      <c r="D38" s="255">
        <v>0</v>
      </c>
      <c r="E38" s="255">
        <v>-28272000</v>
      </c>
      <c r="F38" s="255">
        <v>1681000</v>
      </c>
      <c r="G38" s="255">
        <v>104886000</v>
      </c>
      <c r="H38" s="430"/>
      <c r="I38" s="262">
        <v>-28272000</v>
      </c>
      <c r="J38" s="255"/>
      <c r="K38" s="284">
        <v>118181041.66666667</v>
      </c>
      <c r="L38" s="285">
        <v>39813</v>
      </c>
      <c r="M38" s="430"/>
      <c r="N38" s="435" t="s">
        <v>157</v>
      </c>
      <c r="O38" s="265">
        <v>8411867.518892694</v>
      </c>
      <c r="P38" s="265">
        <v>12941334.644450298</v>
      </c>
      <c r="Q38" s="260">
        <v>1078444.5537041915</v>
      </c>
    </row>
    <row r="39" spans="1:17" ht="12.75">
      <c r="A39" s="234">
        <v>39</v>
      </c>
      <c r="B39" s="258" t="s">
        <v>158</v>
      </c>
      <c r="C39" s="253" t="s">
        <v>145</v>
      </c>
      <c r="D39" s="255">
        <v>0</v>
      </c>
      <c r="E39" s="255">
        <v>-32676000</v>
      </c>
      <c r="F39" s="255">
        <v>1943000</v>
      </c>
      <c r="G39" s="255">
        <v>74153000</v>
      </c>
      <c r="H39" s="430"/>
      <c r="I39" s="262">
        <v>-32676000</v>
      </c>
      <c r="J39" s="255"/>
      <c r="K39" s="284">
        <v>89519208.33333333</v>
      </c>
      <c r="L39" s="285">
        <v>40178</v>
      </c>
      <c r="M39" s="430"/>
      <c r="N39" s="432">
        <v>0.0729</v>
      </c>
      <c r="O39" s="265">
        <v>6525950.287500001</v>
      </c>
      <c r="P39" s="265">
        <v>10039923.51923077</v>
      </c>
      <c r="Q39" s="260">
        <v>836660.2932692309</v>
      </c>
    </row>
    <row r="40" spans="1:17" ht="12.75">
      <c r="A40" s="234">
        <v>40</v>
      </c>
      <c r="B40" s="258" t="s">
        <v>163</v>
      </c>
      <c r="C40" s="253" t="s">
        <v>145</v>
      </c>
      <c r="D40" s="255">
        <v>0</v>
      </c>
      <c r="E40" s="255">
        <v>-37533000</v>
      </c>
      <c r="F40" s="255">
        <v>2231000</v>
      </c>
      <c r="G40" s="255">
        <v>38851000</v>
      </c>
      <c r="H40" s="430"/>
      <c r="I40" s="262">
        <v>-37533000</v>
      </c>
      <c r="J40" s="255"/>
      <c r="K40" s="284">
        <v>56501833.333333336</v>
      </c>
      <c r="L40" s="285">
        <v>40543</v>
      </c>
      <c r="M40" s="430"/>
      <c r="N40" s="432">
        <v>0.0729</v>
      </c>
      <c r="O40" s="265">
        <v>4118983.65</v>
      </c>
      <c r="P40" s="265">
        <v>6336897.923076923</v>
      </c>
      <c r="Q40" s="260">
        <v>528074.8269230769</v>
      </c>
    </row>
    <row r="41" spans="1:17" ht="12.75">
      <c r="A41" s="234">
        <v>41</v>
      </c>
      <c r="B41" s="258" t="s">
        <v>164</v>
      </c>
      <c r="C41" s="253" t="s">
        <v>145</v>
      </c>
      <c r="D41" s="255">
        <v>0</v>
      </c>
      <c r="E41" s="255">
        <v>-40629000</v>
      </c>
      <c r="F41" s="255">
        <v>1778000</v>
      </c>
      <c r="G41" s="255">
        <v>0</v>
      </c>
      <c r="H41" s="430"/>
      <c r="I41" s="262">
        <v>-40629000</v>
      </c>
      <c r="J41" s="255"/>
      <c r="K41" s="284">
        <v>19424708.333333332</v>
      </c>
      <c r="L41" s="285">
        <v>40908</v>
      </c>
      <c r="M41" s="430"/>
      <c r="N41" s="432">
        <v>0.0729</v>
      </c>
      <c r="O41" s="265">
        <v>1416061.2375</v>
      </c>
      <c r="P41" s="265">
        <v>2178555.75</v>
      </c>
      <c r="Q41" s="260">
        <v>181546.3125</v>
      </c>
    </row>
    <row r="42" spans="1:17" ht="12.75">
      <c r="A42" s="234">
        <v>42</v>
      </c>
      <c r="B42" s="258" t="s">
        <v>165</v>
      </c>
      <c r="C42" s="253" t="s">
        <v>145</v>
      </c>
      <c r="D42" s="255">
        <v>0</v>
      </c>
      <c r="E42" s="255">
        <v>0</v>
      </c>
      <c r="F42" s="255">
        <v>0</v>
      </c>
      <c r="G42" s="255">
        <v>0</v>
      </c>
      <c r="H42" s="430"/>
      <c r="I42" s="262">
        <v>0</v>
      </c>
      <c r="K42" s="284">
        <v>0</v>
      </c>
      <c r="L42" s="285">
        <v>41274</v>
      </c>
      <c r="M42" s="430"/>
      <c r="N42" s="432">
        <v>0.0729</v>
      </c>
      <c r="O42" s="265">
        <v>0</v>
      </c>
      <c r="P42" s="265">
        <v>0</v>
      </c>
      <c r="Q42" s="260">
        <v>0</v>
      </c>
    </row>
    <row r="43" spans="1:17" ht="12.75">
      <c r="A43" s="294">
        <v>43</v>
      </c>
      <c r="B43" s="295"/>
      <c r="C43" s="296"/>
      <c r="D43" s="277"/>
      <c r="E43" s="277"/>
      <c r="F43" s="277"/>
      <c r="G43" s="277"/>
      <c r="H43" s="439"/>
      <c r="I43" s="297"/>
      <c r="J43" s="277"/>
      <c r="K43" s="277"/>
      <c r="L43" s="281"/>
      <c r="M43" s="439"/>
      <c r="N43" s="440"/>
      <c r="O43" s="298"/>
      <c r="P43" s="298"/>
      <c r="Q43" s="298"/>
    </row>
    <row r="44" spans="1:17" ht="12.75">
      <c r="A44" s="241">
        <v>44</v>
      </c>
      <c r="B44" s="243"/>
      <c r="C44" s="286"/>
      <c r="D44" s="268"/>
      <c r="E44" s="268"/>
      <c r="F44" s="268"/>
      <c r="G44" s="268"/>
      <c r="H44" s="436"/>
      <c r="I44" s="287"/>
      <c r="J44" s="268"/>
      <c r="K44" s="268"/>
      <c r="L44" s="288"/>
      <c r="M44" s="436"/>
      <c r="N44" s="429"/>
      <c r="O44" s="299"/>
      <c r="P44" s="299"/>
      <c r="Q44" s="299"/>
    </row>
    <row r="45" spans="1:17" ht="12.75">
      <c r="A45" s="234">
        <v>45</v>
      </c>
      <c r="B45" s="222" t="s">
        <v>204</v>
      </c>
      <c r="C45" s="253"/>
      <c r="D45" s="255"/>
      <c r="E45" s="255"/>
      <c r="F45" s="255"/>
      <c r="G45" s="255"/>
      <c r="H45" s="430"/>
      <c r="I45" s="290" t="s">
        <v>166</v>
      </c>
      <c r="J45" s="255"/>
      <c r="K45" s="255"/>
      <c r="L45" s="285"/>
      <c r="M45" s="430"/>
      <c r="N45" s="426"/>
      <c r="O45" s="260"/>
      <c r="P45" s="260"/>
      <c r="Q45" s="261"/>
    </row>
    <row r="46" spans="1:17" ht="12.75">
      <c r="A46" s="234">
        <v>46</v>
      </c>
      <c r="B46" s="234" t="s">
        <v>144</v>
      </c>
      <c r="C46" s="253"/>
      <c r="D46" s="291"/>
      <c r="E46" s="300"/>
      <c r="F46" s="300"/>
      <c r="G46" s="255">
        <v>54662561</v>
      </c>
      <c r="H46" s="430"/>
      <c r="I46" s="259"/>
      <c r="J46" s="255"/>
      <c r="K46" s="255"/>
      <c r="L46" s="285"/>
      <c r="M46" s="430"/>
      <c r="N46" s="426"/>
      <c r="O46" s="291"/>
      <c r="P46" s="291"/>
      <c r="Q46" s="224"/>
    </row>
    <row r="47" spans="1:17" ht="12.75">
      <c r="A47" s="234">
        <v>47</v>
      </c>
      <c r="B47" s="258" t="s">
        <v>148</v>
      </c>
      <c r="C47" s="253" t="s">
        <v>145</v>
      </c>
      <c r="D47" s="255">
        <v>0</v>
      </c>
      <c r="E47" s="255">
        <v>-3526620</v>
      </c>
      <c r="F47" s="255"/>
      <c r="G47" s="255">
        <v>51135941</v>
      </c>
      <c r="H47" s="430"/>
      <c r="I47" s="259"/>
      <c r="J47" s="255"/>
      <c r="K47" s="255"/>
      <c r="L47" s="285"/>
      <c r="M47" s="430"/>
      <c r="N47" s="432"/>
      <c r="O47" s="260"/>
      <c r="P47" s="260"/>
      <c r="Q47" s="261"/>
    </row>
    <row r="48" spans="1:17" ht="12.75">
      <c r="A48" s="234">
        <v>48</v>
      </c>
      <c r="B48" s="258" t="s">
        <v>149</v>
      </c>
      <c r="C48" s="253" t="s">
        <v>145</v>
      </c>
      <c r="D48" s="255">
        <v>0</v>
      </c>
      <c r="E48" s="255">
        <v>-3526620</v>
      </c>
      <c r="F48" s="255"/>
      <c r="G48" s="255">
        <v>47609321</v>
      </c>
      <c r="H48" s="430"/>
      <c r="I48" s="259"/>
      <c r="J48" s="255"/>
      <c r="K48" s="255"/>
      <c r="L48" s="285"/>
      <c r="M48" s="430"/>
      <c r="N48" s="426"/>
      <c r="O48" s="291"/>
      <c r="P48" s="291"/>
      <c r="Q48" s="261"/>
    </row>
    <row r="49" spans="1:17" ht="12.75">
      <c r="A49" s="234">
        <v>49</v>
      </c>
      <c r="B49" s="258" t="s">
        <v>150</v>
      </c>
      <c r="C49" s="253" t="s">
        <v>145</v>
      </c>
      <c r="D49" s="255">
        <v>0</v>
      </c>
      <c r="E49" s="255">
        <v>-3526620</v>
      </c>
      <c r="F49" s="255"/>
      <c r="G49" s="255">
        <v>44082701</v>
      </c>
      <c r="H49" s="430"/>
      <c r="I49" s="259"/>
      <c r="J49" s="255"/>
      <c r="K49" s="255"/>
      <c r="L49" s="285"/>
      <c r="M49" s="430"/>
      <c r="N49" s="432"/>
      <c r="O49" s="260"/>
      <c r="P49" s="260"/>
      <c r="Q49" s="261"/>
    </row>
    <row r="50" spans="1:17" ht="22.5">
      <c r="A50" s="234">
        <v>50</v>
      </c>
      <c r="B50" s="258" t="s">
        <v>151</v>
      </c>
      <c r="C50" s="253" t="s">
        <v>145</v>
      </c>
      <c r="D50" s="255">
        <v>0</v>
      </c>
      <c r="E50" s="255">
        <v>-3526620</v>
      </c>
      <c r="F50" s="255"/>
      <c r="G50" s="255">
        <v>40556081</v>
      </c>
      <c r="H50" s="430"/>
      <c r="I50" s="259">
        <v>-3526620</v>
      </c>
      <c r="J50" s="263">
        <v>0</v>
      </c>
      <c r="K50" s="263">
        <v>44082701.00999999</v>
      </c>
      <c r="L50" s="285">
        <v>38533</v>
      </c>
      <c r="M50" s="430"/>
      <c r="N50" s="435" t="s">
        <v>152</v>
      </c>
      <c r="O50" s="265">
        <v>3176357.885733969</v>
      </c>
      <c r="P50" s="265">
        <v>4886704.439590721</v>
      </c>
      <c r="Q50" s="260">
        <v>407225.36996589345</v>
      </c>
    </row>
    <row r="51" spans="1:17" ht="12.75">
      <c r="A51" s="234">
        <v>51</v>
      </c>
      <c r="B51" s="266" t="s">
        <v>153</v>
      </c>
      <c r="C51" s="267" t="s">
        <v>145</v>
      </c>
      <c r="D51" s="268">
        <v>0</v>
      </c>
      <c r="E51" s="269">
        <v>-3526620</v>
      </c>
      <c r="F51" s="268"/>
      <c r="G51" s="269">
        <v>37029461</v>
      </c>
      <c r="H51" s="436"/>
      <c r="I51" s="270">
        <v>-3526620</v>
      </c>
      <c r="J51" s="271"/>
      <c r="K51" s="268">
        <v>40556081.00999999</v>
      </c>
      <c r="L51" s="272">
        <v>38898</v>
      </c>
      <c r="M51" s="437"/>
      <c r="N51" s="438">
        <v>0.07010000000000001</v>
      </c>
      <c r="O51" s="273">
        <v>2842981.2788009997</v>
      </c>
      <c r="P51" s="273">
        <v>4373817.352001538</v>
      </c>
      <c r="Q51" s="274">
        <v>364484.7793334615</v>
      </c>
    </row>
    <row r="52" spans="1:17" ht="12.75">
      <c r="A52" s="234">
        <v>52</v>
      </c>
      <c r="B52" s="275"/>
      <c r="C52" s="276"/>
      <c r="D52" s="277"/>
      <c r="E52" s="278"/>
      <c r="F52" s="277"/>
      <c r="G52" s="278"/>
      <c r="H52" s="439"/>
      <c r="I52" s="279">
        <v>-1763310</v>
      </c>
      <c r="J52" s="280"/>
      <c r="K52" s="277">
        <v>37911116.00999999</v>
      </c>
      <c r="L52" s="281">
        <v>39082</v>
      </c>
      <c r="M52" s="439"/>
      <c r="N52" s="440">
        <v>0.07010000000000001</v>
      </c>
      <c r="O52" s="282">
        <v>2657569.2323009996</v>
      </c>
      <c r="P52" s="282">
        <v>4088568.049693845</v>
      </c>
      <c r="Q52" s="283">
        <v>340714.00414115377</v>
      </c>
    </row>
    <row r="53" spans="1:17" ht="22.5">
      <c r="A53" s="234">
        <v>53</v>
      </c>
      <c r="B53" s="258" t="s">
        <v>154</v>
      </c>
      <c r="C53" s="253" t="s">
        <v>145</v>
      </c>
      <c r="D53" s="255">
        <v>0</v>
      </c>
      <c r="E53" s="255">
        <v>-3526620</v>
      </c>
      <c r="F53" s="301">
        <v>1128000</v>
      </c>
      <c r="G53" s="255">
        <v>22808103.00999999</v>
      </c>
      <c r="H53" s="430"/>
      <c r="I53" s="259">
        <v>-3526620</v>
      </c>
      <c r="J53" s="255"/>
      <c r="K53" s="263">
        <v>24500027.093333323</v>
      </c>
      <c r="L53" s="285">
        <v>39447</v>
      </c>
      <c r="M53" s="430"/>
      <c r="N53" s="435" t="s">
        <v>155</v>
      </c>
      <c r="O53" s="265">
        <v>1729299.1726179358</v>
      </c>
      <c r="P53" s="265">
        <v>2660460.265566055</v>
      </c>
      <c r="Q53" s="260">
        <v>221705.0221305046</v>
      </c>
    </row>
    <row r="54" spans="1:17" ht="22.5">
      <c r="A54" s="234">
        <v>54</v>
      </c>
      <c r="B54" s="258" t="s">
        <v>156</v>
      </c>
      <c r="C54" s="253" t="s">
        <v>145</v>
      </c>
      <c r="D54" s="255">
        <v>0</v>
      </c>
      <c r="E54" s="255">
        <v>-3526620</v>
      </c>
      <c r="F54" s="301">
        <v>1128000</v>
      </c>
      <c r="G54" s="255">
        <v>20409483.00999999</v>
      </c>
      <c r="H54" s="430"/>
      <c r="I54" s="259">
        <v>-3526620</v>
      </c>
      <c r="J54" s="255"/>
      <c r="K54" s="263">
        <v>21608793.00999999</v>
      </c>
      <c r="L54" s="285">
        <v>39813</v>
      </c>
      <c r="M54" s="430"/>
      <c r="N54" s="435" t="s">
        <v>157</v>
      </c>
      <c r="O54" s="265">
        <v>1538066.524713695</v>
      </c>
      <c r="P54" s="265">
        <v>2366256.191867223</v>
      </c>
      <c r="Q54" s="260">
        <v>197188.01598893525</v>
      </c>
    </row>
    <row r="55" spans="1:17" ht="12.75">
      <c r="A55" s="234">
        <v>55</v>
      </c>
      <c r="B55" s="258" t="s">
        <v>158</v>
      </c>
      <c r="C55" s="253" t="s">
        <v>145</v>
      </c>
      <c r="D55" s="255">
        <v>0</v>
      </c>
      <c r="E55" s="255">
        <v>-3526620</v>
      </c>
      <c r="F55" s="301">
        <v>1128000</v>
      </c>
      <c r="G55" s="255">
        <v>18010863.00999999</v>
      </c>
      <c r="H55" s="430"/>
      <c r="I55" s="259">
        <v>-3526620</v>
      </c>
      <c r="J55" s="255"/>
      <c r="K55" s="263">
        <v>19210173.00999999</v>
      </c>
      <c r="L55" s="285">
        <v>40178</v>
      </c>
      <c r="M55" s="430"/>
      <c r="N55" s="432">
        <v>0.0729</v>
      </c>
      <c r="O55" s="265">
        <v>1400421.6124289995</v>
      </c>
      <c r="P55" s="265">
        <v>2154494.788352307</v>
      </c>
      <c r="Q55" s="260">
        <v>179541.23236269224</v>
      </c>
    </row>
    <row r="56" spans="1:17" ht="12.75">
      <c r="A56" s="234">
        <v>56</v>
      </c>
      <c r="B56" s="258" t="s">
        <v>163</v>
      </c>
      <c r="C56" s="253" t="s">
        <v>145</v>
      </c>
      <c r="D56" s="255">
        <v>0</v>
      </c>
      <c r="E56" s="255">
        <v>-3526620</v>
      </c>
      <c r="F56" s="301">
        <v>1128000</v>
      </c>
      <c r="G56" s="255">
        <v>15612243.00999999</v>
      </c>
      <c r="H56" s="430"/>
      <c r="I56" s="259">
        <v>-3526620</v>
      </c>
      <c r="J56" s="255"/>
      <c r="K56" s="263">
        <v>16811553.00999999</v>
      </c>
      <c r="L56" s="285">
        <v>40543</v>
      </c>
      <c r="M56" s="430"/>
      <c r="N56" s="432">
        <v>0.0729</v>
      </c>
      <c r="O56" s="265">
        <v>1225562.2144289995</v>
      </c>
      <c r="P56" s="265">
        <v>1885480.3298907683</v>
      </c>
      <c r="Q56" s="260">
        <v>157123.36082423068</v>
      </c>
    </row>
    <row r="57" spans="1:17" ht="12.75">
      <c r="A57" s="234">
        <v>57</v>
      </c>
      <c r="B57" s="258" t="s">
        <v>164</v>
      </c>
      <c r="C57" s="253" t="s">
        <v>145</v>
      </c>
      <c r="D57" s="255">
        <v>0</v>
      </c>
      <c r="E57" s="255">
        <v>-3526620</v>
      </c>
      <c r="F57" s="301">
        <v>1128000</v>
      </c>
      <c r="G57" s="255">
        <v>13213623.00999999</v>
      </c>
      <c r="H57" s="430"/>
      <c r="I57" s="259">
        <v>-3526620</v>
      </c>
      <c r="J57" s="255"/>
      <c r="K57" s="263">
        <v>14412933.00999999</v>
      </c>
      <c r="L57" s="285">
        <v>40908</v>
      </c>
      <c r="M57" s="430"/>
      <c r="N57" s="432">
        <v>0.0729</v>
      </c>
      <c r="O57" s="265">
        <v>1050702.8164289994</v>
      </c>
      <c r="P57" s="265">
        <v>1616465.8714292299</v>
      </c>
      <c r="Q57" s="260">
        <v>134705.48928576914</v>
      </c>
    </row>
    <row r="58" spans="1:17" ht="12.75">
      <c r="A58" s="234">
        <v>58</v>
      </c>
      <c r="B58" s="258" t="s">
        <v>165</v>
      </c>
      <c r="C58" s="253" t="s">
        <v>145</v>
      </c>
      <c r="D58" s="255">
        <v>0</v>
      </c>
      <c r="E58" s="255">
        <v>-3526620</v>
      </c>
      <c r="F58" s="301">
        <v>1128000</v>
      </c>
      <c r="G58" s="255">
        <v>10815003.00999999</v>
      </c>
      <c r="H58" s="430"/>
      <c r="I58" s="259">
        <v>-3526620</v>
      </c>
      <c r="J58" s="255"/>
      <c r="K58" s="263">
        <v>12014313.00999999</v>
      </c>
      <c r="L58" s="285">
        <v>41274</v>
      </c>
      <c r="M58" s="430"/>
      <c r="N58" s="432">
        <v>0.0729</v>
      </c>
      <c r="O58" s="265">
        <v>875843.4184289994</v>
      </c>
      <c r="P58" s="265">
        <v>1347451.4129676912</v>
      </c>
      <c r="Q58" s="260">
        <v>112287.6177473076</v>
      </c>
    </row>
    <row r="59" spans="1:17" ht="12.75">
      <c r="A59" s="234">
        <v>59</v>
      </c>
      <c r="B59" s="258" t="s">
        <v>167</v>
      </c>
      <c r="C59" s="253" t="s">
        <v>145</v>
      </c>
      <c r="D59" s="255">
        <v>0</v>
      </c>
      <c r="E59" s="255">
        <v>-3526620</v>
      </c>
      <c r="F59" s="301">
        <v>1128000</v>
      </c>
      <c r="G59" s="255">
        <v>8416383.00999999</v>
      </c>
      <c r="H59" s="430"/>
      <c r="I59" s="259">
        <v>-3526620</v>
      </c>
      <c r="J59" s="255"/>
      <c r="K59" s="263">
        <v>9615693.00999999</v>
      </c>
      <c r="L59" s="285">
        <v>41639</v>
      </c>
      <c r="M59" s="430"/>
      <c r="N59" s="432">
        <v>0.0729</v>
      </c>
      <c r="O59" s="265">
        <v>700984.0204289993</v>
      </c>
      <c r="P59" s="265">
        <v>1078436.9545061528</v>
      </c>
      <c r="Q59" s="260">
        <v>89869.74620884606</v>
      </c>
    </row>
    <row r="60" spans="1:17" ht="12.75">
      <c r="A60" s="234">
        <v>60</v>
      </c>
      <c r="B60" s="258" t="s">
        <v>168</v>
      </c>
      <c r="C60" s="253" t="s">
        <v>145</v>
      </c>
      <c r="D60" s="255">
        <v>0</v>
      </c>
      <c r="E60" s="255">
        <v>-3526620</v>
      </c>
      <c r="F60" s="301">
        <v>1128000</v>
      </c>
      <c r="G60" s="255">
        <v>6017763.00999999</v>
      </c>
      <c r="H60" s="430"/>
      <c r="I60" s="259">
        <v>-3526620</v>
      </c>
      <c r="J60" s="255"/>
      <c r="K60" s="263">
        <v>7217073.00999999</v>
      </c>
      <c r="L60" s="285">
        <v>42004</v>
      </c>
      <c r="M60" s="430"/>
      <c r="N60" s="432">
        <v>0.0729</v>
      </c>
      <c r="O60" s="265">
        <v>526124.6224289994</v>
      </c>
      <c r="P60" s="265">
        <v>809422.4960446145</v>
      </c>
      <c r="Q60" s="260">
        <v>67451.87467038454</v>
      </c>
    </row>
    <row r="61" spans="1:17" ht="12.75">
      <c r="A61" s="234">
        <v>61</v>
      </c>
      <c r="B61" s="258" t="s">
        <v>169</v>
      </c>
      <c r="C61" s="253" t="s">
        <v>145</v>
      </c>
      <c r="D61" s="255">
        <v>0</v>
      </c>
      <c r="E61" s="255">
        <v>-3526620</v>
      </c>
      <c r="F61" s="301">
        <v>1128000</v>
      </c>
      <c r="G61" s="255">
        <v>3619143.0099999905</v>
      </c>
      <c r="H61" s="430"/>
      <c r="I61" s="259">
        <v>-3526620</v>
      </c>
      <c r="J61" s="255"/>
      <c r="K61" s="263">
        <v>4818453.00999999</v>
      </c>
      <c r="L61" s="285">
        <v>42369</v>
      </c>
      <c r="M61" s="430"/>
      <c r="N61" s="432">
        <v>0.0729</v>
      </c>
      <c r="O61" s="265">
        <v>351265.22442899935</v>
      </c>
      <c r="P61" s="265">
        <v>540408.0375830759</v>
      </c>
      <c r="Q61" s="260">
        <v>45034.003131923</v>
      </c>
    </row>
    <row r="62" spans="1:17" ht="12.75">
      <c r="A62" s="234">
        <v>62</v>
      </c>
      <c r="B62" s="258" t="s">
        <v>170</v>
      </c>
      <c r="C62" s="253" t="s">
        <v>145</v>
      </c>
      <c r="D62" s="255">
        <v>0</v>
      </c>
      <c r="E62" s="255">
        <v>-3526620</v>
      </c>
      <c r="F62" s="301">
        <v>1128000</v>
      </c>
      <c r="G62" s="255">
        <v>1220523.0099999905</v>
      </c>
      <c r="H62" s="430"/>
      <c r="I62" s="259">
        <v>-3526620</v>
      </c>
      <c r="J62" s="255"/>
      <c r="K62" s="263">
        <v>2419833.0099999905</v>
      </c>
      <c r="L62" s="285">
        <v>42735</v>
      </c>
      <c r="M62" s="430"/>
      <c r="N62" s="432">
        <v>0.0729</v>
      </c>
      <c r="O62" s="265">
        <v>176405.8264289993</v>
      </c>
      <c r="P62" s="265">
        <v>271393.5791215374</v>
      </c>
      <c r="Q62" s="260">
        <v>22616.13159346145</v>
      </c>
    </row>
    <row r="63" spans="1:17" ht="12.75">
      <c r="A63" s="234">
        <v>63</v>
      </c>
      <c r="B63" s="258" t="s">
        <v>171</v>
      </c>
      <c r="C63" s="253" t="s">
        <v>145</v>
      </c>
      <c r="D63" s="255">
        <v>0</v>
      </c>
      <c r="E63" s="255">
        <v>-1763261</v>
      </c>
      <c r="F63" s="301">
        <v>542738</v>
      </c>
      <c r="G63" s="255">
        <v>0.009999990463256836</v>
      </c>
      <c r="H63" s="430"/>
      <c r="I63" s="259">
        <v>-1763261</v>
      </c>
      <c r="J63" s="255"/>
      <c r="K63" s="263">
        <v>309550.13499999046</v>
      </c>
      <c r="L63" s="285">
        <v>43100</v>
      </c>
      <c r="M63" s="430"/>
      <c r="N63" s="432">
        <v>0.0729</v>
      </c>
      <c r="O63" s="265">
        <v>22566.204841499308</v>
      </c>
      <c r="P63" s="265">
        <v>34717.23821769124</v>
      </c>
      <c r="Q63" s="260">
        <v>2893.1031848076036</v>
      </c>
    </row>
    <row r="64" spans="1:17" ht="12.75">
      <c r="A64" s="234">
        <v>64</v>
      </c>
      <c r="B64" s="258" t="s">
        <v>172</v>
      </c>
      <c r="C64" s="253" t="s">
        <v>145</v>
      </c>
      <c r="D64" s="255">
        <v>0</v>
      </c>
      <c r="E64" s="255">
        <v>0</v>
      </c>
      <c r="F64" s="301">
        <v>0</v>
      </c>
      <c r="G64" s="255">
        <v>0.009999990463256836</v>
      </c>
      <c r="H64" s="430"/>
      <c r="I64" s="259">
        <v>0</v>
      </c>
      <c r="J64" s="255"/>
      <c r="K64" s="263">
        <v>0.009999990463256836</v>
      </c>
      <c r="L64" s="285">
        <v>43465</v>
      </c>
      <c r="M64" s="430"/>
      <c r="N64" s="432">
        <v>0.0729</v>
      </c>
      <c r="O64" s="265">
        <v>0.0007289993047714234</v>
      </c>
      <c r="P64" s="265">
        <v>0.001121537391956036</v>
      </c>
      <c r="Q64" s="260">
        <v>9.346144932966965E-05</v>
      </c>
    </row>
    <row r="65" spans="1:17" ht="12.75">
      <c r="A65" s="234">
        <v>65</v>
      </c>
      <c r="B65" s="295"/>
      <c r="C65" s="296"/>
      <c r="D65" s="277"/>
      <c r="E65" s="277"/>
      <c r="F65" s="277"/>
      <c r="G65" s="277"/>
      <c r="H65" s="439"/>
      <c r="I65" s="297"/>
      <c r="J65" s="277"/>
      <c r="K65" s="302"/>
      <c r="L65" s="281"/>
      <c r="M65" s="439"/>
      <c r="N65" s="440"/>
      <c r="O65" s="282"/>
      <c r="P65" s="282"/>
      <c r="Q65" s="282"/>
    </row>
    <row r="66" spans="1:17" ht="12.75">
      <c r="A66" s="241">
        <v>66</v>
      </c>
      <c r="B66" s="303"/>
      <c r="C66" s="286"/>
      <c r="D66" s="268"/>
      <c r="E66" s="268"/>
      <c r="F66" s="268"/>
      <c r="G66" s="268"/>
      <c r="H66" s="436"/>
      <c r="I66" s="287"/>
      <c r="J66" s="268"/>
      <c r="K66" s="268"/>
      <c r="L66" s="288"/>
      <c r="M66" s="436"/>
      <c r="N66" s="438"/>
      <c r="O66" s="299"/>
      <c r="P66" s="299"/>
      <c r="Q66" s="299"/>
    </row>
    <row r="67" spans="1:17" ht="12.75">
      <c r="A67" s="234">
        <v>67</v>
      </c>
      <c r="B67" s="222" t="s">
        <v>173</v>
      </c>
      <c r="C67" s="253"/>
      <c r="D67" s="291"/>
      <c r="E67" s="255"/>
      <c r="F67" s="255"/>
      <c r="G67" s="255"/>
      <c r="H67" s="430"/>
      <c r="I67" s="290" t="s">
        <v>174</v>
      </c>
      <c r="J67" s="255"/>
      <c r="K67" s="255"/>
      <c r="L67" s="285"/>
      <c r="M67" s="441"/>
      <c r="N67" s="441"/>
      <c r="O67" s="260"/>
      <c r="P67" s="260"/>
      <c r="Q67" s="261"/>
    </row>
    <row r="68" spans="1:17" ht="12.75">
      <c r="A68" s="234">
        <v>68</v>
      </c>
      <c r="B68" s="234" t="s">
        <v>144</v>
      </c>
      <c r="C68" s="253" t="s">
        <v>145</v>
      </c>
      <c r="D68" s="255">
        <v>0</v>
      </c>
      <c r="E68" s="255"/>
      <c r="F68" s="255"/>
      <c r="G68" s="255">
        <v>20545452.37</v>
      </c>
      <c r="H68" s="430"/>
      <c r="I68" s="259"/>
      <c r="J68" s="255"/>
      <c r="K68" s="255"/>
      <c r="L68" s="285"/>
      <c r="M68" s="430"/>
      <c r="N68" s="426"/>
      <c r="O68" s="260"/>
      <c r="P68" s="260"/>
      <c r="Q68" s="261"/>
    </row>
    <row r="69" spans="1:17" ht="12.75">
      <c r="A69" s="234">
        <v>69</v>
      </c>
      <c r="B69" s="258" t="s">
        <v>150</v>
      </c>
      <c r="C69" s="253" t="s">
        <v>145</v>
      </c>
      <c r="D69" s="255"/>
      <c r="E69" s="255"/>
      <c r="F69" s="255"/>
      <c r="G69" s="255">
        <v>15194767.809999999</v>
      </c>
      <c r="H69" s="430"/>
      <c r="I69" s="259"/>
      <c r="J69" s="255"/>
      <c r="K69" s="255"/>
      <c r="L69" s="285"/>
      <c r="M69" s="430"/>
      <c r="N69" s="426"/>
      <c r="O69" s="260"/>
      <c r="P69" s="260"/>
      <c r="Q69" s="261"/>
    </row>
    <row r="70" spans="1:17" ht="22.5">
      <c r="A70" s="234">
        <v>70</v>
      </c>
      <c r="B70" s="258" t="s">
        <v>151</v>
      </c>
      <c r="C70" s="253" t="s">
        <v>145</v>
      </c>
      <c r="D70" s="255">
        <v>0</v>
      </c>
      <c r="E70" s="255"/>
      <c r="F70" s="255"/>
      <c r="G70" s="255">
        <v>17134558.470000003</v>
      </c>
      <c r="H70" s="430"/>
      <c r="I70" s="304">
        <v>0</v>
      </c>
      <c r="J70" s="263">
        <v>0</v>
      </c>
      <c r="K70" s="263">
        <v>15867232.399583332</v>
      </c>
      <c r="L70" s="285">
        <v>38533</v>
      </c>
      <c r="M70" s="430"/>
      <c r="N70" s="435" t="s">
        <v>152</v>
      </c>
      <c r="O70" s="265">
        <v>362637.9889152994</v>
      </c>
      <c r="P70" s="265">
        <v>557904.5983312299</v>
      </c>
      <c r="Q70" s="260">
        <v>46492.049860935826</v>
      </c>
    </row>
    <row r="71" spans="1:17" ht="12.75">
      <c r="A71" s="234">
        <v>71</v>
      </c>
      <c r="B71" s="266" t="s">
        <v>153</v>
      </c>
      <c r="C71" s="267" t="s">
        <v>145</v>
      </c>
      <c r="D71" s="268">
        <v>0</v>
      </c>
      <c r="E71" s="269"/>
      <c r="F71" s="268"/>
      <c r="G71" s="269">
        <v>21307240.720000003</v>
      </c>
      <c r="H71" s="436"/>
      <c r="I71" s="270">
        <v>0</v>
      </c>
      <c r="J71" s="271"/>
      <c r="K71" s="268">
        <v>16727249.060416667</v>
      </c>
      <c r="L71" s="272">
        <v>38898</v>
      </c>
      <c r="M71" s="437"/>
      <c r="N71" s="438">
        <v>0.07010000000000001</v>
      </c>
      <c r="O71" s="273">
        <v>1172580.1591352085</v>
      </c>
      <c r="P71" s="273">
        <v>1803969.4755926284</v>
      </c>
      <c r="Q71" s="274">
        <v>150330.78963271904</v>
      </c>
    </row>
    <row r="72" spans="1:17" ht="12.75">
      <c r="A72" s="234">
        <v>72</v>
      </c>
      <c r="B72" s="275"/>
      <c r="C72" s="276"/>
      <c r="D72" s="277"/>
      <c r="E72" s="278"/>
      <c r="F72" s="277"/>
      <c r="G72" s="278"/>
      <c r="H72" s="439"/>
      <c r="I72" s="279">
        <v>0</v>
      </c>
      <c r="J72" s="280"/>
      <c r="K72" s="277">
        <v>19952478.540833335</v>
      </c>
      <c r="L72" s="281">
        <v>39082</v>
      </c>
      <c r="M72" s="439"/>
      <c r="N72" s="440">
        <v>0.07010000000000001</v>
      </c>
      <c r="O72" s="282">
        <v>1398668.745712417</v>
      </c>
      <c r="P72" s="282">
        <v>2151798.0703267953</v>
      </c>
      <c r="Q72" s="283">
        <v>179316.50586056628</v>
      </c>
    </row>
    <row r="73" spans="1:17" ht="22.5">
      <c r="A73" s="234">
        <v>73</v>
      </c>
      <c r="B73" s="258" t="s">
        <v>154</v>
      </c>
      <c r="C73" s="253" t="s">
        <v>145</v>
      </c>
      <c r="D73" s="255">
        <v>0</v>
      </c>
      <c r="E73" s="255"/>
      <c r="F73" s="255"/>
      <c r="G73" s="369">
        <v>23801058.669999998</v>
      </c>
      <c r="H73" s="430"/>
      <c r="I73" s="304">
        <v>0</v>
      </c>
      <c r="J73" s="255"/>
      <c r="K73" s="364">
        <v>23235098.006249998</v>
      </c>
      <c r="L73" s="285">
        <v>39447</v>
      </c>
      <c r="M73" s="430"/>
      <c r="N73" s="435" t="s">
        <v>155</v>
      </c>
      <c r="O73" s="365">
        <v>1640015.972424709</v>
      </c>
      <c r="P73" s="365">
        <v>2523101.4960380136</v>
      </c>
      <c r="Q73" s="365">
        <v>210258.4580031678</v>
      </c>
    </row>
    <row r="74" spans="1:17" ht="22.5">
      <c r="A74" s="234">
        <v>74</v>
      </c>
      <c r="B74" s="258" t="s">
        <v>156</v>
      </c>
      <c r="C74" s="253" t="s">
        <v>145</v>
      </c>
      <c r="D74" s="255">
        <v>0</v>
      </c>
      <c r="E74" s="255"/>
      <c r="F74" s="255"/>
      <c r="G74" s="370">
        <v>21740383.889999997</v>
      </c>
      <c r="H74" s="430"/>
      <c r="I74" s="304">
        <v>0</v>
      </c>
      <c r="J74" s="255"/>
      <c r="K74" s="364">
        <v>21826245.33916666</v>
      </c>
      <c r="L74" s="285">
        <v>39813</v>
      </c>
      <c r="M74" s="430"/>
      <c r="N74" s="435" t="s">
        <v>157</v>
      </c>
      <c r="O74" s="365">
        <v>1553544.3048959337</v>
      </c>
      <c r="P74" s="365">
        <v>2390068.1613783594</v>
      </c>
      <c r="Q74" s="365">
        <v>199172.34678152995</v>
      </c>
    </row>
    <row r="75" spans="1:17" ht="12.75">
      <c r="A75" s="234">
        <v>75</v>
      </c>
      <c r="B75" s="258" t="s">
        <v>158</v>
      </c>
      <c r="C75" s="253" t="s">
        <v>145</v>
      </c>
      <c r="D75" s="255">
        <v>0</v>
      </c>
      <c r="E75" s="255"/>
      <c r="F75" s="255"/>
      <c r="G75" s="370">
        <v>21740383.889999997</v>
      </c>
      <c r="H75" s="430"/>
      <c r="I75" s="304">
        <v>0</v>
      </c>
      <c r="J75" s="255"/>
      <c r="K75" s="364">
        <v>21740383.889999993</v>
      </c>
      <c r="L75" s="285">
        <v>40178</v>
      </c>
      <c r="M75" s="430"/>
      <c r="N75" s="432">
        <v>0.0729</v>
      </c>
      <c r="O75" s="365">
        <v>1584873.9855809996</v>
      </c>
      <c r="P75" s="365">
        <v>2438267.6701246146</v>
      </c>
      <c r="Q75" s="365">
        <v>203188.97251038454</v>
      </c>
    </row>
    <row r="76" spans="1:17" ht="12.75">
      <c r="A76" s="234">
        <v>76</v>
      </c>
      <c r="B76" s="258" t="s">
        <v>163</v>
      </c>
      <c r="C76" s="253" t="s">
        <v>145</v>
      </c>
      <c r="D76" s="255">
        <v>0</v>
      </c>
      <c r="E76" s="255"/>
      <c r="F76" s="255"/>
      <c r="G76" s="370">
        <v>21740383.889999997</v>
      </c>
      <c r="H76" s="430"/>
      <c r="I76" s="304">
        <v>0</v>
      </c>
      <c r="J76" s="255"/>
      <c r="K76" s="364">
        <v>21740383.889999993</v>
      </c>
      <c r="L76" s="264">
        <v>40543</v>
      </c>
      <c r="M76" s="430"/>
      <c r="N76" s="432">
        <v>0.0729</v>
      </c>
      <c r="O76" s="365">
        <v>1584873.9855809996</v>
      </c>
      <c r="P76" s="365">
        <v>2438267.6701246146</v>
      </c>
      <c r="Q76" s="365">
        <v>203188.97251038454</v>
      </c>
    </row>
    <row r="77" spans="1:17" ht="12.75">
      <c r="A77" s="234">
        <v>77</v>
      </c>
      <c r="B77" s="258" t="s">
        <v>164</v>
      </c>
      <c r="C77" s="253" t="s">
        <v>145</v>
      </c>
      <c r="D77" s="255">
        <v>0</v>
      </c>
      <c r="E77" s="255"/>
      <c r="F77" s="255"/>
      <c r="G77" s="370">
        <v>21740383.889999997</v>
      </c>
      <c r="H77" s="430"/>
      <c r="I77" s="304">
        <v>0</v>
      </c>
      <c r="J77" s="255"/>
      <c r="K77" s="364">
        <v>21740383.889999993</v>
      </c>
      <c r="L77" s="285">
        <v>40908</v>
      </c>
      <c r="M77" s="430"/>
      <c r="N77" s="432">
        <v>0.0729</v>
      </c>
      <c r="O77" s="365">
        <v>1584873.9855809996</v>
      </c>
      <c r="P77" s="365">
        <v>2438267.6701246146</v>
      </c>
      <c r="Q77" s="365">
        <v>203188.97251038454</v>
      </c>
    </row>
    <row r="78" spans="1:17" ht="12.75">
      <c r="A78" s="294">
        <v>78</v>
      </c>
      <c r="B78" s="295"/>
      <c r="C78" s="296"/>
      <c r="D78" s="277"/>
      <c r="E78" s="277"/>
      <c r="F78" s="277"/>
      <c r="G78" s="277"/>
      <c r="H78" s="277"/>
      <c r="I78" s="297"/>
      <c r="J78" s="277"/>
      <c r="K78" s="277"/>
      <c r="L78" s="442"/>
      <c r="M78" s="439"/>
      <c r="N78" s="439"/>
      <c r="O78" s="298"/>
      <c r="P78" s="298"/>
      <c r="Q78" s="298"/>
    </row>
    <row r="79" spans="1:17" ht="12.75">
      <c r="A79" s="241">
        <v>79</v>
      </c>
      <c r="B79" s="243"/>
      <c r="C79" s="286"/>
      <c r="D79" s="268"/>
      <c r="E79" s="268"/>
      <c r="F79" s="268"/>
      <c r="G79" s="268"/>
      <c r="H79" s="436"/>
      <c r="I79" s="287"/>
      <c r="J79" s="268"/>
      <c r="K79" s="268"/>
      <c r="L79" s="288"/>
      <c r="M79" s="443"/>
      <c r="N79" s="443"/>
      <c r="O79" s="299"/>
      <c r="P79" s="299"/>
      <c r="Q79" s="299"/>
    </row>
    <row r="80" spans="1:17" ht="12.75">
      <c r="A80" s="234">
        <v>80</v>
      </c>
      <c r="B80" s="222" t="s">
        <v>175</v>
      </c>
      <c r="C80" s="253"/>
      <c r="D80" s="255"/>
      <c r="E80" s="255"/>
      <c r="F80" s="255"/>
      <c r="G80" s="255"/>
      <c r="H80" s="430"/>
      <c r="I80" s="290" t="s">
        <v>176</v>
      </c>
      <c r="J80" s="255"/>
      <c r="K80" s="255"/>
      <c r="L80" s="285"/>
      <c r="M80" s="441"/>
      <c r="N80" s="441"/>
      <c r="O80" s="260"/>
      <c r="P80" s="260"/>
      <c r="Q80" s="261"/>
    </row>
    <row r="81" spans="1:17" ht="12.75">
      <c r="A81" s="234">
        <v>81</v>
      </c>
      <c r="B81" s="258" t="s">
        <v>144</v>
      </c>
      <c r="C81" s="253" t="s">
        <v>145</v>
      </c>
      <c r="D81" s="255"/>
      <c r="E81" s="255"/>
      <c r="F81" s="255"/>
      <c r="G81" s="255">
        <v>43419577.22</v>
      </c>
      <c r="H81" s="430"/>
      <c r="I81" s="290" t="s">
        <v>177</v>
      </c>
      <c r="J81" s="255"/>
      <c r="K81" s="255"/>
      <c r="L81" s="431"/>
      <c r="M81" s="430"/>
      <c r="N81" s="430"/>
      <c r="O81" s="260"/>
      <c r="P81" s="260"/>
      <c r="Q81" s="261"/>
    </row>
    <row r="82" spans="1:17" ht="12.75">
      <c r="A82" s="234">
        <v>82</v>
      </c>
      <c r="B82" s="258" t="s">
        <v>150</v>
      </c>
      <c r="C82" s="253" t="s">
        <v>145</v>
      </c>
      <c r="D82" s="255">
        <v>0</v>
      </c>
      <c r="E82" s="255">
        <v>-1494701.7220709994</v>
      </c>
      <c r="F82" s="255">
        <v>-4346264.333333332</v>
      </c>
      <c r="G82" s="255">
        <v>42052182.327929</v>
      </c>
      <c r="H82" s="430"/>
      <c r="I82" s="259"/>
      <c r="J82" s="255"/>
      <c r="K82" s="255"/>
      <c r="L82" s="431"/>
      <c r="M82" s="430"/>
      <c r="N82" s="432"/>
      <c r="O82" s="260"/>
      <c r="P82" s="260"/>
      <c r="Q82" s="261"/>
    </row>
    <row r="83" spans="1:17" ht="22.5">
      <c r="A83" s="234">
        <v>83</v>
      </c>
      <c r="B83" s="258" t="s">
        <v>151</v>
      </c>
      <c r="C83" s="253" t="s">
        <v>145</v>
      </c>
      <c r="D83" s="255">
        <v>0</v>
      </c>
      <c r="E83" s="255">
        <v>-1494701.7220709994</v>
      </c>
      <c r="F83" s="255">
        <v>-51222281.20833332</v>
      </c>
      <c r="G83" s="255">
        <v>40832249.73585799</v>
      </c>
      <c r="H83" s="430"/>
      <c r="I83" s="259">
        <v>-1494701.7220709994</v>
      </c>
      <c r="J83" s="263">
        <v>89385.4973118287</v>
      </c>
      <c r="K83" s="263">
        <v>42108376.58209566</v>
      </c>
      <c r="L83" s="285">
        <v>38533</v>
      </c>
      <c r="M83" s="430"/>
      <c r="N83" s="435" t="s">
        <v>152</v>
      </c>
      <c r="O83" s="265">
        <v>3034098.8856752254</v>
      </c>
      <c r="P83" s="265">
        <v>4667844.439500347</v>
      </c>
      <c r="Q83" s="260">
        <v>388987.0366250289</v>
      </c>
    </row>
    <row r="84" spans="1:17" ht="12.75">
      <c r="A84" s="234">
        <v>84</v>
      </c>
      <c r="B84" s="266" t="s">
        <v>153</v>
      </c>
      <c r="C84" s="267" t="s">
        <v>145</v>
      </c>
      <c r="D84" s="268">
        <v>0</v>
      </c>
      <c r="E84" s="269">
        <v>-1494702.4137327932</v>
      </c>
      <c r="F84" s="268">
        <v>-48530982.24999999</v>
      </c>
      <c r="G84" s="269">
        <v>39625899.6021252</v>
      </c>
      <c r="H84" s="436"/>
      <c r="I84" s="270">
        <v>-1494702.0679018963</v>
      </c>
      <c r="J84" s="271">
        <v>91601.66666666605</v>
      </c>
      <c r="K84" s="268">
        <v>40832156.43440027</v>
      </c>
      <c r="L84" s="272">
        <v>38898</v>
      </c>
      <c r="M84" s="437"/>
      <c r="N84" s="438">
        <v>0.07010000000000001</v>
      </c>
      <c r="O84" s="273">
        <v>2862334.166051459</v>
      </c>
      <c r="P84" s="273">
        <v>4403591.024694553</v>
      </c>
      <c r="Q84" s="274">
        <v>366965.91872454603</v>
      </c>
    </row>
    <row r="85" spans="1:17" ht="12.75">
      <c r="A85" s="234">
        <v>85</v>
      </c>
      <c r="B85" s="275"/>
      <c r="C85" s="276"/>
      <c r="D85" s="277"/>
      <c r="E85" s="278"/>
      <c r="F85" s="277"/>
      <c r="G85" s="278"/>
      <c r="H85" s="439"/>
      <c r="I85" s="279">
        <v>-747351.2068663966</v>
      </c>
      <c r="J85" s="280"/>
      <c r="K85" s="277">
        <v>39923951.53264295</v>
      </c>
      <c r="L85" s="281">
        <v>39082</v>
      </c>
      <c r="M85" s="439"/>
      <c r="N85" s="440">
        <v>0.07010000000000001</v>
      </c>
      <c r="O85" s="282">
        <v>2798669.0024382714</v>
      </c>
      <c r="P85" s="282">
        <v>4305644.619135802</v>
      </c>
      <c r="Q85" s="283">
        <v>358803.7182613168</v>
      </c>
    </row>
    <row r="86" spans="1:17" ht="22.5">
      <c r="A86" s="234">
        <v>86</v>
      </c>
      <c r="B86" s="258" t="s">
        <v>154</v>
      </c>
      <c r="C86" s="253" t="s">
        <v>145</v>
      </c>
      <c r="D86" s="255">
        <v>0</v>
      </c>
      <c r="E86" s="255">
        <v>-1494701.7220710218</v>
      </c>
      <c r="F86" s="255">
        <v>-51588653.006944455</v>
      </c>
      <c r="G86" s="363">
        <v>36050026.880054176</v>
      </c>
      <c r="H86" s="430"/>
      <c r="I86" s="259">
        <v>-1494702.0679019075</v>
      </c>
      <c r="J86" s="263"/>
      <c r="K86" s="364">
        <v>37628503.36608969</v>
      </c>
      <c r="L86" s="285">
        <v>39447</v>
      </c>
      <c r="M86" s="430"/>
      <c r="N86" s="435" t="s">
        <v>155</v>
      </c>
      <c r="O86" s="365">
        <v>2655953.786905668</v>
      </c>
      <c r="P86" s="365">
        <v>4086082.7490856433</v>
      </c>
      <c r="Q86" s="365">
        <v>340506.8957571369</v>
      </c>
    </row>
    <row r="87" spans="1:17" ht="22.5">
      <c r="A87" s="234">
        <v>87</v>
      </c>
      <c r="B87" s="258" t="s">
        <v>156</v>
      </c>
      <c r="C87" s="253" t="s">
        <v>145</v>
      </c>
      <c r="D87" s="255">
        <v>0</v>
      </c>
      <c r="E87" s="255">
        <v>-1494701.7220710218</v>
      </c>
      <c r="F87" s="255">
        <v>-68693862.90277779</v>
      </c>
      <c r="G87" s="363">
        <v>34112846.26798315</v>
      </c>
      <c r="H87" s="430"/>
      <c r="I87" s="259">
        <v>-1494701.7220710218</v>
      </c>
      <c r="J87" s="255"/>
      <c r="K87" s="364">
        <v>35041392.49943533</v>
      </c>
      <c r="L87" s="285">
        <v>39813</v>
      </c>
      <c r="M87" s="430"/>
      <c r="N87" s="435" t="s">
        <v>157</v>
      </c>
      <c r="O87" s="365">
        <v>2494169.5150577533</v>
      </c>
      <c r="P87" s="365">
        <v>3837183.8693196205</v>
      </c>
      <c r="Q87" s="365">
        <v>319765.32244330173</v>
      </c>
    </row>
    <row r="88" spans="1:17" ht="12.75">
      <c r="A88" s="234">
        <v>88</v>
      </c>
      <c r="B88" s="305" t="s">
        <v>158</v>
      </c>
      <c r="C88" s="253" t="s">
        <v>145</v>
      </c>
      <c r="D88" s="255">
        <v>0</v>
      </c>
      <c r="E88" s="255">
        <v>-1494701.7220710255</v>
      </c>
      <c r="F88" s="255">
        <v>-74603796.5486111</v>
      </c>
      <c r="G88" s="363">
        <v>32272999.54591213</v>
      </c>
      <c r="H88" s="430"/>
      <c r="I88" s="259">
        <v>-1494701.7220710237</v>
      </c>
      <c r="J88" s="255"/>
      <c r="K88" s="364">
        <v>33192922.906947643</v>
      </c>
      <c r="L88" s="285">
        <v>40178</v>
      </c>
      <c r="M88" s="430"/>
      <c r="N88" s="432">
        <v>0.0729</v>
      </c>
      <c r="O88" s="365">
        <v>2419764.0799164833</v>
      </c>
      <c r="P88" s="365">
        <v>3722713.9691022816</v>
      </c>
      <c r="Q88" s="365">
        <v>310226.1640918568</v>
      </c>
    </row>
    <row r="89" spans="1:17" ht="12.75">
      <c r="A89" s="234">
        <v>89</v>
      </c>
      <c r="B89" s="258" t="s">
        <v>163</v>
      </c>
      <c r="C89" s="253" t="s">
        <v>145</v>
      </c>
      <c r="D89" s="255">
        <v>0</v>
      </c>
      <c r="E89" s="255">
        <v>-1494701.722071018</v>
      </c>
      <c r="F89" s="255">
        <v>-38863804.43402776</v>
      </c>
      <c r="G89" s="363">
        <v>30433153.82384111</v>
      </c>
      <c r="H89" s="444"/>
      <c r="I89" s="259">
        <v>-1494701.7220710218</v>
      </c>
      <c r="J89" s="255"/>
      <c r="K89" s="364">
        <v>31353076.684876624</v>
      </c>
      <c r="L89" s="264">
        <v>40543</v>
      </c>
      <c r="M89" s="445"/>
      <c r="N89" s="432">
        <v>0.0729</v>
      </c>
      <c r="O89" s="365">
        <v>2285639.290327506</v>
      </c>
      <c r="P89" s="365">
        <v>3516368.138965394</v>
      </c>
      <c r="Q89" s="365">
        <v>293030.67824711616</v>
      </c>
    </row>
    <row r="90" spans="1:17" ht="12.75">
      <c r="A90" s="234">
        <v>90</v>
      </c>
      <c r="B90" s="258" t="s">
        <v>164</v>
      </c>
      <c r="C90" s="253" t="s">
        <v>145</v>
      </c>
      <c r="D90" s="255"/>
      <c r="E90" s="255">
        <v>-1494701.722071018</v>
      </c>
      <c r="F90" s="255">
        <v>-39036376.767361104</v>
      </c>
      <c r="G90" s="363">
        <v>28593308.101770096</v>
      </c>
      <c r="H90" s="430"/>
      <c r="I90" s="259">
        <v>-1494701.722071018</v>
      </c>
      <c r="J90" s="255"/>
      <c r="K90" s="364">
        <v>29513230.962805603</v>
      </c>
      <c r="L90" s="285">
        <v>40908</v>
      </c>
      <c r="M90" s="445"/>
      <c r="N90" s="432">
        <v>0.0729</v>
      </c>
      <c r="O90" s="365">
        <v>2151514.5371885286</v>
      </c>
      <c r="P90" s="365">
        <v>3310022.3649054286</v>
      </c>
      <c r="Q90" s="365">
        <v>275835.19707545236</v>
      </c>
    </row>
    <row r="91" spans="1:17" ht="12.75">
      <c r="A91" s="234">
        <v>91</v>
      </c>
      <c r="B91" s="258"/>
      <c r="C91" s="253"/>
      <c r="D91" s="255"/>
      <c r="E91" s="255"/>
      <c r="F91" s="255"/>
      <c r="G91" s="255"/>
      <c r="H91" s="255"/>
      <c r="I91" s="259"/>
      <c r="J91" s="255"/>
      <c r="K91" s="255"/>
      <c r="L91" s="431"/>
      <c r="M91" s="430"/>
      <c r="N91" s="430"/>
      <c r="O91" s="260"/>
      <c r="P91" s="260"/>
      <c r="Q91" s="260"/>
    </row>
    <row r="92" spans="1:17" ht="12.75">
      <c r="A92" s="241">
        <v>92</v>
      </c>
      <c r="B92" s="243"/>
      <c r="C92" s="286"/>
      <c r="D92" s="268"/>
      <c r="E92" s="268"/>
      <c r="F92" s="268"/>
      <c r="G92" s="268"/>
      <c r="H92" s="436"/>
      <c r="I92" s="287"/>
      <c r="J92" s="268"/>
      <c r="K92" s="268"/>
      <c r="L92" s="288"/>
      <c r="M92" s="443"/>
      <c r="N92" s="443"/>
      <c r="O92" s="299"/>
      <c r="P92" s="299"/>
      <c r="Q92" s="299"/>
    </row>
    <row r="93" spans="1:17" ht="12.75">
      <c r="A93" s="234">
        <v>93</v>
      </c>
      <c r="B93" s="222" t="s">
        <v>178</v>
      </c>
      <c r="C93" s="253"/>
      <c r="D93" s="255"/>
      <c r="E93" s="255"/>
      <c r="F93" s="255"/>
      <c r="G93" s="255"/>
      <c r="H93" s="430"/>
      <c r="I93" s="290" t="s">
        <v>179</v>
      </c>
      <c r="J93" s="255"/>
      <c r="K93" s="255"/>
      <c r="L93" s="285"/>
      <c r="M93" s="441"/>
      <c r="N93" s="441"/>
      <c r="O93" s="260"/>
      <c r="P93" s="260"/>
      <c r="Q93" s="261"/>
    </row>
    <row r="94" spans="1:17" ht="12.75">
      <c r="A94" s="234">
        <v>94</v>
      </c>
      <c r="B94" s="258" t="s">
        <v>144</v>
      </c>
      <c r="C94" s="253" t="s">
        <v>145</v>
      </c>
      <c r="D94" s="255"/>
      <c r="E94" s="255"/>
      <c r="F94" s="255"/>
      <c r="G94" s="255">
        <v>0</v>
      </c>
      <c r="H94" s="430"/>
      <c r="I94" s="259"/>
      <c r="J94" s="255"/>
      <c r="K94" s="255"/>
      <c r="L94" s="285"/>
      <c r="M94" s="430"/>
      <c r="N94" s="432"/>
      <c r="O94" s="260"/>
      <c r="P94" s="260"/>
      <c r="Q94" s="306"/>
    </row>
    <row r="95" spans="1:17" ht="12.75">
      <c r="A95" s="234">
        <v>95</v>
      </c>
      <c r="B95" s="258" t="s">
        <v>150</v>
      </c>
      <c r="C95" s="253" t="s">
        <v>145</v>
      </c>
      <c r="D95" s="255">
        <v>0</v>
      </c>
      <c r="E95" s="255">
        <v>0</v>
      </c>
      <c r="F95" s="255">
        <v>0</v>
      </c>
      <c r="G95" s="255">
        <v>-977293.0829999999</v>
      </c>
      <c r="H95" s="430"/>
      <c r="I95" s="259"/>
      <c r="J95" s="255"/>
      <c r="K95" s="255"/>
      <c r="L95" s="285"/>
      <c r="M95" s="430"/>
      <c r="N95" s="432"/>
      <c r="O95" s="260"/>
      <c r="P95" s="260"/>
      <c r="Q95" s="306"/>
    </row>
    <row r="96" spans="1:17" ht="22.5">
      <c r="A96" s="234">
        <v>96</v>
      </c>
      <c r="B96" s="258" t="s">
        <v>151</v>
      </c>
      <c r="C96" s="253" t="s">
        <v>145</v>
      </c>
      <c r="D96" s="255">
        <v>0</v>
      </c>
      <c r="E96" s="255">
        <v>632917.1562500001</v>
      </c>
      <c r="F96" s="255">
        <v>-221521.00468750004</v>
      </c>
      <c r="G96" s="255">
        <v>-6170942.273437503</v>
      </c>
      <c r="H96" s="430"/>
      <c r="I96" s="304">
        <v>0</v>
      </c>
      <c r="J96" s="263">
        <v>0</v>
      </c>
      <c r="K96" s="263">
        <v>-1317325.5834375003</v>
      </c>
      <c r="L96" s="285">
        <v>38533</v>
      </c>
      <c r="M96" s="430"/>
      <c r="N96" s="435" t="s">
        <v>152</v>
      </c>
      <c r="O96" s="265">
        <v>-62513.053967568776</v>
      </c>
      <c r="P96" s="265">
        <v>-96173.92918087504</v>
      </c>
      <c r="Q96" s="260">
        <v>-8014.494098406253</v>
      </c>
    </row>
    <row r="97" spans="1:17" ht="12.75">
      <c r="A97" s="234">
        <v>97</v>
      </c>
      <c r="B97" s="266" t="s">
        <v>153</v>
      </c>
      <c r="C97" s="267" t="s">
        <v>145</v>
      </c>
      <c r="D97" s="268">
        <v>0</v>
      </c>
      <c r="E97" s="269">
        <v>3797502.9375000005</v>
      </c>
      <c r="F97" s="268">
        <v>-1329126.0281250002</v>
      </c>
      <c r="G97" s="269">
        <v>-3702565.364062503</v>
      </c>
      <c r="H97" s="436"/>
      <c r="I97" s="270">
        <v>2531668.6250000005</v>
      </c>
      <c r="J97" s="271">
        <v>0</v>
      </c>
      <c r="K97" s="268">
        <v>-5490031.494187501</v>
      </c>
      <c r="L97" s="272">
        <v>38898</v>
      </c>
      <c r="M97" s="437"/>
      <c r="N97" s="438">
        <v>0.07010000000000001</v>
      </c>
      <c r="O97" s="273">
        <v>-384851.2077425439</v>
      </c>
      <c r="P97" s="273">
        <v>-592078.7811423752</v>
      </c>
      <c r="Q97" s="274">
        <v>-49339.89842853127</v>
      </c>
    </row>
    <row r="98" spans="1:17" ht="12.75">
      <c r="A98" s="234">
        <v>98</v>
      </c>
      <c r="B98" s="275"/>
      <c r="C98" s="276"/>
      <c r="D98" s="277"/>
      <c r="E98" s="278"/>
      <c r="F98" s="277"/>
      <c r="G98" s="278"/>
      <c r="H98" s="439"/>
      <c r="I98" s="279">
        <v>1898751.4687500002</v>
      </c>
      <c r="J98" s="280"/>
      <c r="K98" s="277">
        <v>-4319659.591406253</v>
      </c>
      <c r="L98" s="281">
        <v>39082</v>
      </c>
      <c r="M98" s="439"/>
      <c r="N98" s="440">
        <v>0.07010000000000001</v>
      </c>
      <c r="O98" s="282">
        <v>-302808.1373575784</v>
      </c>
      <c r="P98" s="282">
        <v>-465858.6728578129</v>
      </c>
      <c r="Q98" s="283">
        <v>-38821.55607148441</v>
      </c>
    </row>
    <row r="99" spans="1:17" ht="22.5">
      <c r="A99" s="234">
        <v>99</v>
      </c>
      <c r="B99" s="258" t="s">
        <v>154</v>
      </c>
      <c r="C99" s="253" t="s">
        <v>145</v>
      </c>
      <c r="D99" s="255">
        <v>0</v>
      </c>
      <c r="E99" s="255">
        <v>3797502.9375000005</v>
      </c>
      <c r="F99" s="255">
        <v>-1329126.0281250002</v>
      </c>
      <c r="G99" s="255">
        <v>-1234188.4546875036</v>
      </c>
      <c r="H99" s="430"/>
      <c r="I99" s="304">
        <v>3797502.9375000005</v>
      </c>
      <c r="J99" s="255"/>
      <c r="K99" s="263">
        <v>-2468376.9093750035</v>
      </c>
      <c r="L99" s="285">
        <v>39447</v>
      </c>
      <c r="M99" s="430"/>
      <c r="N99" s="435" t="s">
        <v>155</v>
      </c>
      <c r="O99" s="265">
        <v>-174226.83374309106</v>
      </c>
      <c r="P99" s="265">
        <v>-268041.28268167854</v>
      </c>
      <c r="Q99" s="260">
        <v>-22336.773556806544</v>
      </c>
    </row>
    <row r="100" spans="1:17" ht="22.5">
      <c r="A100" s="234">
        <v>100</v>
      </c>
      <c r="B100" s="258" t="s">
        <v>156</v>
      </c>
      <c r="C100" s="253" t="s">
        <v>145</v>
      </c>
      <c r="D100" s="255">
        <v>0</v>
      </c>
      <c r="E100" s="255">
        <v>1898751.4687500002</v>
      </c>
      <c r="F100" s="255">
        <v>-664563.0140625001</v>
      </c>
      <c r="G100" s="255">
        <v>-2.8230715543031693E-09</v>
      </c>
      <c r="H100" s="430"/>
      <c r="I100" s="304">
        <v>1898751.4687500002</v>
      </c>
      <c r="J100" s="255"/>
      <c r="K100" s="263">
        <v>-308547.1136718778</v>
      </c>
      <c r="L100" s="285">
        <v>39813</v>
      </c>
      <c r="M100" s="430"/>
      <c r="N100" s="435" t="s">
        <v>157</v>
      </c>
      <c r="O100" s="265">
        <v>-21961.707283517855</v>
      </c>
      <c r="P100" s="265">
        <v>-33787.24197464285</v>
      </c>
      <c r="Q100" s="260">
        <v>-2815.6034978869043</v>
      </c>
    </row>
    <row r="101" spans="1:17" ht="12.75">
      <c r="A101" s="234">
        <v>101</v>
      </c>
      <c r="B101" s="258" t="s">
        <v>158</v>
      </c>
      <c r="C101" s="253" t="s">
        <v>145</v>
      </c>
      <c r="D101" s="255">
        <v>0</v>
      </c>
      <c r="E101" s="255">
        <v>0</v>
      </c>
      <c r="F101" s="255">
        <v>0</v>
      </c>
      <c r="G101" s="255">
        <v>0</v>
      </c>
      <c r="H101" s="430"/>
      <c r="I101" s="304">
        <v>0</v>
      </c>
      <c r="J101" s="255"/>
      <c r="K101" s="263">
        <v>0</v>
      </c>
      <c r="L101" s="285">
        <v>40178</v>
      </c>
      <c r="M101" s="430"/>
      <c r="N101" s="432">
        <v>0.0729</v>
      </c>
      <c r="O101" s="265">
        <v>0</v>
      </c>
      <c r="P101" s="265">
        <v>0</v>
      </c>
      <c r="Q101" s="260">
        <v>0</v>
      </c>
    </row>
    <row r="102" spans="1:17" ht="12.75">
      <c r="A102" s="234">
        <v>102</v>
      </c>
      <c r="B102" s="307"/>
      <c r="C102" s="277"/>
      <c r="D102" s="277"/>
      <c r="E102" s="277"/>
      <c r="F102" s="277"/>
      <c r="G102" s="277"/>
      <c r="H102" s="439"/>
      <c r="I102" s="297"/>
      <c r="J102" s="277"/>
      <c r="K102" s="277"/>
      <c r="L102" s="281"/>
      <c r="M102" s="439"/>
      <c r="N102" s="440"/>
      <c r="O102" s="298"/>
      <c r="P102" s="298"/>
      <c r="Q102" s="298"/>
    </row>
    <row r="103" spans="1:17" ht="12.75">
      <c r="A103" s="241">
        <v>103</v>
      </c>
      <c r="B103" s="308"/>
      <c r="C103" s="268"/>
      <c r="D103" s="268"/>
      <c r="E103" s="268"/>
      <c r="F103" s="268"/>
      <c r="G103" s="268"/>
      <c r="H103" s="446"/>
      <c r="I103" s="268"/>
      <c r="J103" s="268"/>
      <c r="K103" s="268"/>
      <c r="L103" s="288"/>
      <c r="M103" s="436"/>
      <c r="N103" s="438"/>
      <c r="O103" s="299"/>
      <c r="P103" s="299"/>
      <c r="Q103" s="299"/>
    </row>
    <row r="104" spans="1:16" ht="12.75">
      <c r="A104" s="234">
        <v>104</v>
      </c>
      <c r="B104" s="222" t="s">
        <v>180</v>
      </c>
      <c r="C104" s="255"/>
      <c r="D104" s="255"/>
      <c r="E104" s="255"/>
      <c r="F104" s="255"/>
      <c r="G104" s="255"/>
      <c r="H104" s="447"/>
      <c r="I104" s="309" t="s">
        <v>181</v>
      </c>
      <c r="J104" s="255"/>
      <c r="K104" s="255"/>
      <c r="L104" s="448"/>
      <c r="M104" s="449"/>
      <c r="N104" s="450"/>
      <c r="O104" s="260"/>
      <c r="P104" s="260"/>
    </row>
    <row r="105" spans="1:16" ht="12.75">
      <c r="A105" s="234">
        <v>105</v>
      </c>
      <c r="B105" s="258" t="s">
        <v>144</v>
      </c>
      <c r="C105" s="253" t="s">
        <v>145</v>
      </c>
      <c r="D105" s="255"/>
      <c r="E105" s="255"/>
      <c r="F105" s="255"/>
      <c r="G105" s="255">
        <v>10750000</v>
      </c>
      <c r="H105" s="447"/>
      <c r="I105" s="255"/>
      <c r="J105" s="255"/>
      <c r="K105" s="255"/>
      <c r="L105" s="448"/>
      <c r="M105" s="449"/>
      <c r="N105" s="450"/>
      <c r="O105" s="260"/>
      <c r="P105" s="260"/>
    </row>
    <row r="106" spans="1:17" ht="22.5">
      <c r="A106" s="234">
        <v>106</v>
      </c>
      <c r="B106" s="258" t="s">
        <v>151</v>
      </c>
      <c r="C106" s="253" t="s">
        <v>145</v>
      </c>
      <c r="D106" s="255"/>
      <c r="E106" s="255">
        <v>0</v>
      </c>
      <c r="F106" s="255"/>
      <c r="G106" s="255">
        <v>10750000</v>
      </c>
      <c r="H106" s="447"/>
      <c r="I106" s="255">
        <v>0</v>
      </c>
      <c r="J106" s="255"/>
      <c r="K106" s="255">
        <v>0</v>
      </c>
      <c r="L106" s="285">
        <v>38533</v>
      </c>
      <c r="M106" s="449"/>
      <c r="N106" s="435" t="s">
        <v>152</v>
      </c>
      <c r="O106" s="260">
        <v>0</v>
      </c>
      <c r="P106" s="260">
        <v>0</v>
      </c>
      <c r="Q106" s="260">
        <v>0</v>
      </c>
    </row>
    <row r="107" spans="1:17" ht="12.75">
      <c r="A107" s="234">
        <v>107</v>
      </c>
      <c r="B107" s="266" t="s">
        <v>153</v>
      </c>
      <c r="C107" s="267" t="s">
        <v>145</v>
      </c>
      <c r="D107" s="268"/>
      <c r="E107" s="268">
        <v>-1872029.49</v>
      </c>
      <c r="F107" s="268"/>
      <c r="G107" s="268">
        <v>8857970.51</v>
      </c>
      <c r="H107" s="436"/>
      <c r="I107" s="270">
        <v>-367908.8928248915</v>
      </c>
      <c r="J107" s="271"/>
      <c r="K107" s="268">
        <v>6670465.356423163</v>
      </c>
      <c r="L107" s="272">
        <v>38898</v>
      </c>
      <c r="M107" s="437"/>
      <c r="N107" s="438">
        <v>0.07010000000000001</v>
      </c>
      <c r="O107" s="273">
        <v>467599.6214852638</v>
      </c>
      <c r="P107" s="273">
        <v>719384.033054252</v>
      </c>
      <c r="Q107" s="274">
        <v>59948.66942118767</v>
      </c>
    </row>
    <row r="108" spans="1:17" ht="12.75">
      <c r="A108" s="234">
        <v>108</v>
      </c>
      <c r="B108" s="275"/>
      <c r="C108" s="276"/>
      <c r="D108" s="277"/>
      <c r="E108" s="278"/>
      <c r="F108" s="277"/>
      <c r="G108" s="278"/>
      <c r="H108" s="439"/>
      <c r="I108" s="279">
        <v>-1504120.5971751085</v>
      </c>
      <c r="J108" s="280"/>
      <c r="K108" s="277">
        <v>9365524.824166667</v>
      </c>
      <c r="L108" s="281">
        <v>39082</v>
      </c>
      <c r="M108" s="439"/>
      <c r="N108" s="440">
        <v>0.07010000000000001</v>
      </c>
      <c r="O108" s="282">
        <v>656523.2901740834</v>
      </c>
      <c r="P108" s="282">
        <v>1010035.8310370514</v>
      </c>
      <c r="Q108" s="283">
        <v>84169.65258642095</v>
      </c>
    </row>
    <row r="109" spans="1:17" ht="22.5">
      <c r="A109" s="234">
        <v>109</v>
      </c>
      <c r="B109" s="258" t="s">
        <v>154</v>
      </c>
      <c r="C109" s="253" t="s">
        <v>145</v>
      </c>
      <c r="D109" s="255"/>
      <c r="E109" s="255">
        <v>-1119300.02</v>
      </c>
      <c r="F109" s="255"/>
      <c r="G109" s="255">
        <v>7220061.66</v>
      </c>
      <c r="H109" s="447"/>
      <c r="I109" s="304">
        <v>-1119300.02</v>
      </c>
      <c r="J109" s="255"/>
      <c r="K109" s="263">
        <v>8276041.744583335</v>
      </c>
      <c r="L109" s="285">
        <v>39447</v>
      </c>
      <c r="M109" s="449"/>
      <c r="N109" s="435" t="s">
        <v>155</v>
      </c>
      <c r="O109" s="265">
        <v>584152.5026457546</v>
      </c>
      <c r="P109" s="265">
        <v>898696.1579165455</v>
      </c>
      <c r="Q109" s="260">
        <v>74891.34649304546</v>
      </c>
    </row>
    <row r="110" spans="1:17" ht="22.5">
      <c r="A110" s="234">
        <v>110</v>
      </c>
      <c r="B110" s="258" t="s">
        <v>156</v>
      </c>
      <c r="C110" s="253" t="s">
        <v>145</v>
      </c>
      <c r="D110" s="255"/>
      <c r="E110" s="255">
        <v>-1928713.79</v>
      </c>
      <c r="F110" s="255"/>
      <c r="G110" s="255">
        <v>5291347.87</v>
      </c>
      <c r="H110" s="447"/>
      <c r="I110" s="304">
        <v>-1928713.79</v>
      </c>
      <c r="J110" s="255"/>
      <c r="K110" s="255">
        <v>6265851.207083335</v>
      </c>
      <c r="L110" s="285">
        <v>39813</v>
      </c>
      <c r="M110" s="449"/>
      <c r="N110" s="435" t="s">
        <v>157</v>
      </c>
      <c r="O110" s="265">
        <v>445989.555547683</v>
      </c>
      <c r="P110" s="265">
        <v>686137.7777656661</v>
      </c>
      <c r="Q110" s="260">
        <v>57178.14814713885</v>
      </c>
    </row>
    <row r="111" spans="1:17" ht="12.75">
      <c r="A111" s="234">
        <v>111</v>
      </c>
      <c r="B111" s="258" t="s">
        <v>158</v>
      </c>
      <c r="C111" s="253" t="s">
        <v>145</v>
      </c>
      <c r="D111" s="255"/>
      <c r="E111" s="255">
        <v>-2056242.92</v>
      </c>
      <c r="F111" s="255"/>
      <c r="G111" s="255">
        <v>3235104.95</v>
      </c>
      <c r="H111" s="447"/>
      <c r="I111" s="304">
        <v>-2056242.92</v>
      </c>
      <c r="J111" s="255"/>
      <c r="K111" s="255">
        <v>4273840.349166668</v>
      </c>
      <c r="L111" s="285">
        <v>40178</v>
      </c>
      <c r="M111" s="449"/>
      <c r="N111" s="451">
        <v>0.0729</v>
      </c>
      <c r="O111" s="265">
        <v>311562.96145425015</v>
      </c>
      <c r="P111" s="265">
        <v>479327.6330065387</v>
      </c>
      <c r="Q111" s="260">
        <v>39943.969417211556</v>
      </c>
    </row>
    <row r="112" spans="1:17" ht="12.75">
      <c r="A112" s="234">
        <v>112</v>
      </c>
      <c r="B112" s="258" t="s">
        <v>163</v>
      </c>
      <c r="C112" s="253" t="s">
        <v>145</v>
      </c>
      <c r="D112" s="255"/>
      <c r="E112" s="255">
        <v>-2191619.21</v>
      </c>
      <c r="F112" s="255"/>
      <c r="G112" s="255">
        <v>1043485.74</v>
      </c>
      <c r="H112" s="447"/>
      <c r="I112" s="304">
        <v>-2191619.21</v>
      </c>
      <c r="J112" s="255"/>
      <c r="K112" s="255">
        <v>2150782.5595833343</v>
      </c>
      <c r="L112" s="285">
        <v>40543</v>
      </c>
      <c r="M112" s="449"/>
      <c r="N112" s="451">
        <v>0.0729</v>
      </c>
      <c r="O112" s="265">
        <v>156792.04859362508</v>
      </c>
      <c r="P112" s="265">
        <v>241218.5362978847</v>
      </c>
      <c r="Q112" s="260">
        <v>20101.54469149039</v>
      </c>
    </row>
    <row r="113" spans="1:17" ht="12.75">
      <c r="A113" s="234">
        <v>113</v>
      </c>
      <c r="B113" s="258" t="s">
        <v>164</v>
      </c>
      <c r="C113" s="253" t="s">
        <v>145</v>
      </c>
      <c r="D113" s="255"/>
      <c r="E113" s="255">
        <v>-1043485.74</v>
      </c>
      <c r="F113" s="255"/>
      <c r="G113" s="255">
        <v>-3.026798367500305E-09</v>
      </c>
      <c r="H113" s="449"/>
      <c r="I113" s="304">
        <v>-1043485.74</v>
      </c>
      <c r="J113" s="255"/>
      <c r="K113" s="255">
        <v>240274.31416666578</v>
      </c>
      <c r="L113" s="285">
        <v>40908</v>
      </c>
      <c r="M113" s="449"/>
      <c r="N113" s="451">
        <v>0.0729</v>
      </c>
      <c r="O113" s="265">
        <v>17515.997502749935</v>
      </c>
      <c r="P113" s="265">
        <v>26947.68846576913</v>
      </c>
      <c r="Q113" s="260">
        <v>2245.640705480761</v>
      </c>
    </row>
    <row r="114" spans="1:17" ht="12.75">
      <c r="A114" s="234">
        <v>114</v>
      </c>
      <c r="B114" s="258" t="s">
        <v>165</v>
      </c>
      <c r="C114" s="253" t="s">
        <v>145</v>
      </c>
      <c r="D114" s="255"/>
      <c r="E114" s="255">
        <v>0</v>
      </c>
      <c r="F114" s="255"/>
      <c r="G114" s="255">
        <v>-3.026798367500305E-09</v>
      </c>
      <c r="H114" s="447"/>
      <c r="I114" s="304">
        <v>0</v>
      </c>
      <c r="J114" s="255"/>
      <c r="K114" s="255">
        <v>-2.4774635676294565E-09</v>
      </c>
      <c r="L114" s="285">
        <v>41274</v>
      </c>
      <c r="M114" s="449"/>
      <c r="N114" s="451">
        <v>0.0729</v>
      </c>
      <c r="O114" s="265">
        <v>-1.806070940801874E-10</v>
      </c>
      <c r="P114" s="265">
        <v>-2.7785706781567293E-10</v>
      </c>
      <c r="Q114" s="260">
        <v>-2.315475565130608E-11</v>
      </c>
    </row>
    <row r="115" spans="1:17" ht="12.75">
      <c r="A115" s="234">
        <v>115</v>
      </c>
      <c r="B115" s="307"/>
      <c r="C115" s="277"/>
      <c r="D115" s="277"/>
      <c r="E115" s="277"/>
      <c r="F115" s="277"/>
      <c r="G115" s="277"/>
      <c r="H115" s="452"/>
      <c r="I115" s="277"/>
      <c r="J115" s="277"/>
      <c r="K115" s="277"/>
      <c r="L115" s="277"/>
      <c r="M115" s="439"/>
      <c r="N115" s="453"/>
      <c r="O115" s="298"/>
      <c r="P115" s="298"/>
      <c r="Q115" s="310"/>
    </row>
    <row r="116" spans="1:17" ht="12.75">
      <c r="A116" s="241">
        <v>116</v>
      </c>
      <c r="B116" s="308"/>
      <c r="C116" s="268"/>
      <c r="D116" s="268"/>
      <c r="E116" s="268"/>
      <c r="F116" s="268"/>
      <c r="G116" s="268"/>
      <c r="H116" s="446"/>
      <c r="I116" s="268"/>
      <c r="J116" s="268"/>
      <c r="K116" s="268"/>
      <c r="L116" s="285"/>
      <c r="M116" s="436"/>
      <c r="N116" s="438"/>
      <c r="O116" s="299"/>
      <c r="P116" s="299"/>
      <c r="Q116" s="299"/>
    </row>
    <row r="117" spans="1:16" ht="12.75">
      <c r="A117" s="234">
        <v>117</v>
      </c>
      <c r="B117" s="222" t="s">
        <v>182</v>
      </c>
      <c r="C117" s="255"/>
      <c r="D117" s="255"/>
      <c r="E117" s="255"/>
      <c r="F117" s="255"/>
      <c r="G117" s="255"/>
      <c r="H117" s="447"/>
      <c r="I117" s="309"/>
      <c r="J117" s="255"/>
      <c r="K117" s="255"/>
      <c r="L117" s="285"/>
      <c r="M117" s="449"/>
      <c r="N117" s="450"/>
      <c r="O117" s="260"/>
      <c r="P117" s="260"/>
    </row>
    <row r="118" spans="1:17" ht="22.5">
      <c r="A118" s="234">
        <v>118</v>
      </c>
      <c r="B118" s="258" t="s">
        <v>156</v>
      </c>
      <c r="C118" s="253" t="s">
        <v>145</v>
      </c>
      <c r="D118" s="255"/>
      <c r="E118" s="255">
        <v>-241916.66666666666</v>
      </c>
      <c r="F118" s="311"/>
      <c r="G118" s="255">
        <v>-1729704.166666667</v>
      </c>
      <c r="H118" s="447"/>
      <c r="I118" s="304">
        <v>-241916.66666666666</v>
      </c>
      <c r="J118" s="311"/>
      <c r="K118" s="255">
        <v>-464681.5972222222</v>
      </c>
      <c r="L118" s="285">
        <v>39813</v>
      </c>
      <c r="M118" s="449"/>
      <c r="N118" s="435" t="s">
        <v>157</v>
      </c>
      <c r="O118" s="265">
        <v>-33075.01761006468</v>
      </c>
      <c r="P118" s="265">
        <v>-50884.64247702258</v>
      </c>
      <c r="Q118" s="260">
        <v>-4240.386873085215</v>
      </c>
    </row>
    <row r="119" spans="1:17" ht="12.75">
      <c r="A119" s="234">
        <v>119</v>
      </c>
      <c r="B119" s="258" t="s">
        <v>158</v>
      </c>
      <c r="C119" s="253" t="s">
        <v>145</v>
      </c>
      <c r="D119" s="255"/>
      <c r="E119" s="255">
        <v>-1451500</v>
      </c>
      <c r="F119" s="311"/>
      <c r="G119" s="255">
        <v>-786229.166666667</v>
      </c>
      <c r="H119" s="447"/>
      <c r="I119" s="304">
        <v>-1451500</v>
      </c>
      <c r="J119" s="311"/>
      <c r="K119" s="255">
        <v>-1257966.6666666665</v>
      </c>
      <c r="L119" s="285">
        <v>40178</v>
      </c>
      <c r="M119" s="449"/>
      <c r="N119" s="451">
        <v>0.0729</v>
      </c>
      <c r="O119" s="265">
        <v>-91705.77</v>
      </c>
      <c r="P119" s="265">
        <v>-141085.8</v>
      </c>
      <c r="Q119" s="260">
        <v>-11757.15</v>
      </c>
    </row>
    <row r="120" spans="1:17" ht="12.75">
      <c r="A120" s="234">
        <v>120</v>
      </c>
      <c r="B120" s="258" t="s">
        <v>163</v>
      </c>
      <c r="C120" s="253" t="s">
        <v>145</v>
      </c>
      <c r="D120" s="255"/>
      <c r="E120" s="255">
        <v>-1209583.3333333333</v>
      </c>
      <c r="F120" s="311"/>
      <c r="G120" s="255">
        <v>0</v>
      </c>
      <c r="H120" s="447"/>
      <c r="I120" s="304">
        <v>-1209583.3333333333</v>
      </c>
      <c r="J120" s="311"/>
      <c r="K120" s="255">
        <v>-327595.4861111114</v>
      </c>
      <c r="L120" s="285">
        <v>40543</v>
      </c>
      <c r="M120" s="449"/>
      <c r="N120" s="451">
        <v>0.0729</v>
      </c>
      <c r="O120" s="265">
        <v>-23881.710937500025</v>
      </c>
      <c r="P120" s="265">
        <v>-36741.09375000004</v>
      </c>
      <c r="Q120" s="260">
        <v>-3061.757812500003</v>
      </c>
    </row>
    <row r="121" spans="1:17" ht="12.75">
      <c r="A121" s="234">
        <v>121</v>
      </c>
      <c r="B121" s="307"/>
      <c r="C121" s="277"/>
      <c r="D121" s="277"/>
      <c r="E121" s="277"/>
      <c r="F121" s="277"/>
      <c r="G121" s="277"/>
      <c r="H121" s="452"/>
      <c r="I121" s="277"/>
      <c r="J121" s="277"/>
      <c r="K121" s="277"/>
      <c r="L121" s="442"/>
      <c r="M121" s="439"/>
      <c r="N121" s="453"/>
      <c r="O121" s="298"/>
      <c r="P121" s="298"/>
      <c r="Q121" s="310"/>
    </row>
    <row r="122" spans="1:17" ht="12.75">
      <c r="A122" s="241">
        <v>122</v>
      </c>
      <c r="B122" s="308"/>
      <c r="C122" s="268"/>
      <c r="D122" s="268"/>
      <c r="E122" s="268"/>
      <c r="F122" s="268"/>
      <c r="G122" s="268"/>
      <c r="H122" s="446"/>
      <c r="I122" s="268"/>
      <c r="J122" s="268"/>
      <c r="K122" s="268"/>
      <c r="L122" s="288"/>
      <c r="M122" s="436"/>
      <c r="N122" s="438"/>
      <c r="O122" s="299"/>
      <c r="P122" s="299"/>
      <c r="Q122" s="299"/>
    </row>
    <row r="123" spans="1:17" ht="12.75">
      <c r="A123" s="234">
        <v>123</v>
      </c>
      <c r="B123" s="454" t="s">
        <v>3</v>
      </c>
      <c r="C123" s="455"/>
      <c r="D123" s="455"/>
      <c r="E123" s="455"/>
      <c r="F123" s="456"/>
      <c r="G123" s="455"/>
      <c r="H123" s="457"/>
      <c r="I123" s="458"/>
      <c r="J123" s="455"/>
      <c r="K123" s="455"/>
      <c r="L123" s="459"/>
      <c r="M123" s="460"/>
      <c r="N123" s="461"/>
      <c r="O123" s="462"/>
      <c r="P123" s="462"/>
      <c r="Q123" s="463"/>
    </row>
    <row r="124" spans="1:17" ht="21">
      <c r="A124" s="234">
        <v>124</v>
      </c>
      <c r="B124" s="464" t="s">
        <v>156</v>
      </c>
      <c r="C124" s="465" t="s">
        <v>145</v>
      </c>
      <c r="D124" s="455"/>
      <c r="E124" s="455">
        <v>-693692.3039541667</v>
      </c>
      <c r="F124" s="466"/>
      <c r="G124" s="363">
        <v>7665053.3758872915</v>
      </c>
      <c r="H124" s="457"/>
      <c r="I124" s="467">
        <v>-693692.3039541667</v>
      </c>
      <c r="J124" s="456"/>
      <c r="K124" s="363">
        <v>7812599.744066234</v>
      </c>
      <c r="L124" s="468">
        <v>39813</v>
      </c>
      <c r="M124" s="460"/>
      <c r="N124" s="469" t="s">
        <v>157</v>
      </c>
      <c r="O124" s="365">
        <v>556083.7262763461</v>
      </c>
      <c r="P124" s="365">
        <v>855513.4250405325</v>
      </c>
      <c r="Q124" s="462">
        <v>71292.78542004437</v>
      </c>
    </row>
    <row r="125" spans="1:17" ht="12.75">
      <c r="A125" s="234">
        <v>125</v>
      </c>
      <c r="B125" s="464" t="s">
        <v>158</v>
      </c>
      <c r="C125" s="465" t="s">
        <v>145</v>
      </c>
      <c r="D125" s="455"/>
      <c r="E125" s="455">
        <v>-4162153.8237249996</v>
      </c>
      <c r="F125" s="466"/>
      <c r="G125" s="363">
        <v>4959653.390466045</v>
      </c>
      <c r="H125" s="457"/>
      <c r="I125" s="467">
        <v>-4162153.8237249996</v>
      </c>
      <c r="J125" s="456"/>
      <c r="K125" s="363">
        <v>6312353.383176669</v>
      </c>
      <c r="L125" s="468">
        <v>40178</v>
      </c>
      <c r="M125" s="460"/>
      <c r="N125" s="470">
        <v>0.0729</v>
      </c>
      <c r="O125" s="365">
        <v>460170.5616335792</v>
      </c>
      <c r="P125" s="365">
        <v>707954.7102055064</v>
      </c>
      <c r="Q125" s="462">
        <v>58996.22585045887</v>
      </c>
    </row>
    <row r="126" spans="1:17" ht="12.75">
      <c r="A126" s="234">
        <v>126</v>
      </c>
      <c r="B126" s="464" t="s">
        <v>163</v>
      </c>
      <c r="C126" s="465" t="s">
        <v>145</v>
      </c>
      <c r="D126" s="455"/>
      <c r="E126" s="455">
        <v>-4162153.8237249996</v>
      </c>
      <c r="F126" s="466"/>
      <c r="G126" s="363">
        <v>2254253.4050447918</v>
      </c>
      <c r="H126" s="457"/>
      <c r="I126" s="467">
        <v>-4162153.8237249996</v>
      </c>
      <c r="J126" s="456"/>
      <c r="K126" s="363">
        <v>3606953.397755418</v>
      </c>
      <c r="L126" s="468">
        <v>40543</v>
      </c>
      <c r="M126" s="460"/>
      <c r="N126" s="470">
        <v>0.0729</v>
      </c>
      <c r="O126" s="365">
        <v>262946.90269637</v>
      </c>
      <c r="P126" s="365">
        <v>404533.6964559538</v>
      </c>
      <c r="Q126" s="462">
        <v>33711.14137132948</v>
      </c>
    </row>
    <row r="127" spans="1:17" ht="12.75">
      <c r="A127" s="234">
        <v>127</v>
      </c>
      <c r="B127" s="464" t="s">
        <v>164</v>
      </c>
      <c r="C127" s="465" t="s">
        <v>145</v>
      </c>
      <c r="D127" s="455"/>
      <c r="E127" s="455">
        <v>-3468461.519770833</v>
      </c>
      <c r="F127" s="466"/>
      <c r="G127" s="363">
        <v>0.41719375223692623</v>
      </c>
      <c r="H127" s="457"/>
      <c r="I127" s="467">
        <v>-3468461.519770833</v>
      </c>
      <c r="J127" s="456"/>
      <c r="K127" s="363">
        <v>939179.8704650201</v>
      </c>
      <c r="L127" s="468">
        <v>40908</v>
      </c>
      <c r="M127" s="460"/>
      <c r="N127" s="470">
        <v>0.0729</v>
      </c>
      <c r="O127" s="365">
        <v>68466.21255689996</v>
      </c>
      <c r="P127" s="365">
        <v>105332.63470292301</v>
      </c>
      <c r="Q127" s="462">
        <v>8777.719558576917</v>
      </c>
    </row>
    <row r="128" spans="1:17" ht="12.75">
      <c r="A128" s="241">
        <v>128</v>
      </c>
      <c r="B128" s="308"/>
      <c r="C128" s="268"/>
      <c r="D128" s="268"/>
      <c r="E128" s="268"/>
      <c r="F128" s="268"/>
      <c r="G128" s="268"/>
      <c r="H128" s="436"/>
      <c r="I128" s="268"/>
      <c r="J128" s="268"/>
      <c r="K128" s="268"/>
      <c r="L128" s="471"/>
      <c r="M128" s="436"/>
      <c r="N128" s="429"/>
      <c r="O128" s="299"/>
      <c r="P128" s="299"/>
      <c r="Q128" s="242"/>
    </row>
    <row r="129" spans="1:17" ht="12.75">
      <c r="A129" s="234">
        <v>129</v>
      </c>
      <c r="B129" s="312"/>
      <c r="C129" s="313"/>
      <c r="D129" s="313"/>
      <c r="E129" s="314"/>
      <c r="F129" s="314"/>
      <c r="G129" s="314"/>
      <c r="H129" s="472"/>
      <c r="I129" s="315"/>
      <c r="J129" s="315"/>
      <c r="K129" s="315"/>
      <c r="L129" s="316"/>
      <c r="M129" s="473"/>
      <c r="N129" s="315"/>
      <c r="O129" s="317"/>
      <c r="P129" s="317"/>
      <c r="Q129" s="318"/>
    </row>
    <row r="130" spans="1:17" ht="12.75">
      <c r="A130" s="234">
        <v>130</v>
      </c>
      <c r="B130" s="319"/>
      <c r="C130" s="320"/>
      <c r="D130" s="320"/>
      <c r="E130" s="321"/>
      <c r="F130" s="321"/>
      <c r="G130" s="321"/>
      <c r="H130" s="425"/>
      <c r="I130" s="291"/>
      <c r="J130" s="291"/>
      <c r="K130" s="291"/>
      <c r="L130" s="285"/>
      <c r="M130" s="430"/>
      <c r="N130" s="322" t="s">
        <v>264</v>
      </c>
      <c r="O130" s="323"/>
      <c r="P130" s="323"/>
      <c r="Q130" s="324"/>
    </row>
    <row r="131" spans="1:17" ht="12.75">
      <c r="A131" s="234">
        <v>131</v>
      </c>
      <c r="B131" s="325" t="s">
        <v>52</v>
      </c>
      <c r="C131" s="229"/>
      <c r="D131" s="229"/>
      <c r="E131" s="326" t="s">
        <v>183</v>
      </c>
      <c r="F131" s="326"/>
      <c r="G131" s="326" t="s">
        <v>184</v>
      </c>
      <c r="H131" s="474"/>
      <c r="I131" s="232" t="s">
        <v>133</v>
      </c>
      <c r="J131" s="232" t="s">
        <v>136</v>
      </c>
      <c r="K131" s="217" t="s">
        <v>199</v>
      </c>
      <c r="L131" s="421"/>
      <c r="M131" s="420"/>
      <c r="N131" s="422" t="s">
        <v>137</v>
      </c>
      <c r="O131" s="422" t="s">
        <v>267</v>
      </c>
      <c r="P131" s="322" t="s">
        <v>138</v>
      </c>
      <c r="Q131" s="327" t="s">
        <v>139</v>
      </c>
    </row>
    <row r="132" spans="1:17" ht="12.75">
      <c r="A132" s="234">
        <v>132</v>
      </c>
      <c r="B132" s="319"/>
      <c r="C132" s="320"/>
      <c r="D132" s="320"/>
      <c r="E132" s="321"/>
      <c r="F132" s="321"/>
      <c r="G132" s="321"/>
      <c r="H132" s="425"/>
      <c r="I132" s="291"/>
      <c r="J132" s="291"/>
      <c r="K132" s="291"/>
      <c r="L132" s="285"/>
      <c r="M132" s="430"/>
      <c r="N132" s="291"/>
      <c r="O132" s="328" t="s">
        <v>185</v>
      </c>
      <c r="P132" s="328"/>
      <c r="Q132" s="324"/>
    </row>
    <row r="133" spans="1:17" ht="22.5">
      <c r="A133" s="234">
        <v>133</v>
      </c>
      <c r="B133" s="329" t="s">
        <v>186</v>
      </c>
      <c r="C133" s="320"/>
      <c r="D133" s="320"/>
      <c r="E133" s="330">
        <v>38169</v>
      </c>
      <c r="F133" s="330"/>
      <c r="G133" s="330">
        <v>38533</v>
      </c>
      <c r="H133" s="425"/>
      <c r="I133" s="331">
        <v>-23312821.722071</v>
      </c>
      <c r="J133" s="331">
        <v>620549.4758064523</v>
      </c>
      <c r="K133" s="331">
        <v>307685359.4082415</v>
      </c>
      <c r="L133" s="332">
        <v>38533</v>
      </c>
      <c r="M133" s="196"/>
      <c r="N133" s="435" t="s">
        <v>152</v>
      </c>
      <c r="O133" s="331">
        <v>21421859.42707611</v>
      </c>
      <c r="P133" s="333">
        <v>32956706.81088632</v>
      </c>
      <c r="Q133" s="334">
        <v>2746392.234240527</v>
      </c>
    </row>
    <row r="134" spans="1:17" ht="12.75">
      <c r="A134" s="234">
        <v>134</v>
      </c>
      <c r="B134" s="329" t="s">
        <v>187</v>
      </c>
      <c r="C134" s="320"/>
      <c r="D134" s="320"/>
      <c r="E134" s="330">
        <v>38534</v>
      </c>
      <c r="F134" s="330"/>
      <c r="G134" s="330">
        <v>38898</v>
      </c>
      <c r="H134" s="425"/>
      <c r="I134" s="331">
        <v>-24507562.335726786</v>
      </c>
      <c r="J134" s="331">
        <v>635934.9999999994</v>
      </c>
      <c r="K134" s="331">
        <v>277936545.3670526</v>
      </c>
      <c r="L134" s="332">
        <v>38898</v>
      </c>
      <c r="M134" s="196"/>
      <c r="N134" s="475">
        <v>0.07010000000000001</v>
      </c>
      <c r="O134" s="331">
        <v>19483351.830230385</v>
      </c>
      <c r="P134" s="333">
        <v>29974387.431123666</v>
      </c>
      <c r="Q134" s="334">
        <v>2497865.6192603055</v>
      </c>
    </row>
    <row r="135" spans="1:17" ht="12.75">
      <c r="A135" s="234">
        <v>135</v>
      </c>
      <c r="B135" s="335" t="s">
        <v>188</v>
      </c>
      <c r="C135" s="336"/>
      <c r="D135" s="336"/>
      <c r="E135" s="337">
        <v>38899</v>
      </c>
      <c r="F135" s="337"/>
      <c r="G135" s="337">
        <v>39082</v>
      </c>
      <c r="H135" s="476"/>
      <c r="I135" s="338">
        <v>-13730530.335291505</v>
      </c>
      <c r="J135" s="338">
        <v>0</v>
      </c>
      <c r="K135" s="338">
        <v>265779411.31623667</v>
      </c>
      <c r="L135" s="339">
        <v>39082</v>
      </c>
      <c r="M135" s="477"/>
      <c r="N135" s="478">
        <v>0.07010000000000001</v>
      </c>
      <c r="O135" s="338">
        <v>18631136.733268194</v>
      </c>
      <c r="P135" s="340">
        <v>28663287.281951066</v>
      </c>
      <c r="Q135" s="341">
        <v>2388607.2734959223</v>
      </c>
    </row>
    <row r="136" spans="1:17" ht="22.5">
      <c r="A136" s="234">
        <v>136</v>
      </c>
      <c r="B136" s="329" t="s">
        <v>189</v>
      </c>
      <c r="C136" s="320"/>
      <c r="D136" s="320"/>
      <c r="E136" s="330">
        <v>39083</v>
      </c>
      <c r="F136" s="330"/>
      <c r="G136" s="330">
        <v>39447</v>
      </c>
      <c r="H136" s="425"/>
      <c r="I136" s="331">
        <v>-29764119.15040191</v>
      </c>
      <c r="J136" s="331">
        <v>0</v>
      </c>
      <c r="K136" s="366">
        <v>236875709.96754804</v>
      </c>
      <c r="L136" s="285">
        <v>39447</v>
      </c>
      <c r="M136" s="430"/>
      <c r="N136" s="435" t="s">
        <v>155</v>
      </c>
      <c r="O136" s="366">
        <v>16719531.276421757</v>
      </c>
      <c r="P136" s="367">
        <v>25722355.809879627</v>
      </c>
      <c r="Q136" s="368">
        <v>2143529.650823302</v>
      </c>
    </row>
    <row r="137" spans="1:17" ht="22.5">
      <c r="A137" s="234">
        <v>137</v>
      </c>
      <c r="B137" s="329" t="s">
        <v>190</v>
      </c>
      <c r="C137" s="320"/>
      <c r="D137" s="320"/>
      <c r="E137" s="330">
        <v>39448</v>
      </c>
      <c r="F137" s="330"/>
      <c r="G137" s="330">
        <v>39813</v>
      </c>
      <c r="H137" s="425"/>
      <c r="I137" s="366">
        <v>-35668893.013941854</v>
      </c>
      <c r="J137" s="331">
        <v>0</v>
      </c>
      <c r="K137" s="366">
        <v>210653903.0888575</v>
      </c>
      <c r="L137" s="285">
        <v>39813</v>
      </c>
      <c r="M137" s="430"/>
      <c r="N137" s="435" t="s">
        <v>157</v>
      </c>
      <c r="O137" s="366">
        <v>14993883.114680022</v>
      </c>
      <c r="P137" s="367">
        <v>23067512.48412311</v>
      </c>
      <c r="Q137" s="368">
        <v>1922292.7070102592</v>
      </c>
    </row>
    <row r="138" spans="1:17" ht="12.75">
      <c r="A138" s="234">
        <v>138</v>
      </c>
      <c r="B138" s="329" t="s">
        <v>191</v>
      </c>
      <c r="C138" s="320"/>
      <c r="D138" s="342"/>
      <c r="E138" s="330">
        <v>39814</v>
      </c>
      <c r="F138" s="343"/>
      <c r="G138" s="330">
        <v>40178</v>
      </c>
      <c r="H138" s="425"/>
      <c r="I138" s="366">
        <v>-45367218.46579602</v>
      </c>
      <c r="J138" s="331">
        <v>0</v>
      </c>
      <c r="K138" s="366">
        <v>172990915.20595762</v>
      </c>
      <c r="L138" s="285">
        <v>40178</v>
      </c>
      <c r="M138" s="430"/>
      <c r="N138" s="451">
        <v>0.0729</v>
      </c>
      <c r="O138" s="366">
        <v>12611037.718514312</v>
      </c>
      <c r="P138" s="367">
        <v>19401596.49002202</v>
      </c>
      <c r="Q138" s="368">
        <v>1616799.707501835</v>
      </c>
    </row>
    <row r="139" spans="1:17" ht="12.75">
      <c r="A139" s="234">
        <v>139</v>
      </c>
      <c r="B139" s="329" t="s">
        <v>192</v>
      </c>
      <c r="C139" s="320"/>
      <c r="D139" s="342"/>
      <c r="E139" s="330">
        <v>40179</v>
      </c>
      <c r="F139" s="343"/>
      <c r="G139" s="330">
        <v>40543</v>
      </c>
      <c r="H139" s="425"/>
      <c r="I139" s="366">
        <v>-50117678.08912936</v>
      </c>
      <c r="J139" s="331">
        <v>0</v>
      </c>
      <c r="K139" s="366">
        <v>131836987.38943759</v>
      </c>
      <c r="L139" s="285">
        <v>40543</v>
      </c>
      <c r="M139" s="430"/>
      <c r="N139" s="451">
        <v>0.0729</v>
      </c>
      <c r="O139" s="366">
        <v>9610916.38069</v>
      </c>
      <c r="P139" s="367">
        <v>14786025.201061536</v>
      </c>
      <c r="Q139" s="368">
        <v>1232168.766755128</v>
      </c>
    </row>
    <row r="140" spans="1:17" ht="12.75">
      <c r="A140" s="234">
        <v>140</v>
      </c>
      <c r="B140" s="344"/>
      <c r="C140" s="320"/>
      <c r="D140" s="342"/>
      <c r="E140" s="321"/>
      <c r="F140" s="345"/>
      <c r="G140" s="321"/>
      <c r="H140" s="425"/>
      <c r="I140" s="331">
        <v>0</v>
      </c>
      <c r="J140" s="331">
        <v>0</v>
      </c>
      <c r="K140" s="331">
        <v>0</v>
      </c>
      <c r="L140" s="346"/>
      <c r="M140" s="430"/>
      <c r="N140" s="347"/>
      <c r="O140" s="348"/>
      <c r="P140" s="348"/>
      <c r="Q140" s="349"/>
    </row>
    <row r="141" spans="1:16" ht="12.75">
      <c r="A141" s="234">
        <v>141</v>
      </c>
      <c r="B141" s="350"/>
      <c r="C141" s="313"/>
      <c r="D141" s="351"/>
      <c r="E141" s="314"/>
      <c r="F141" s="352"/>
      <c r="G141" s="314"/>
      <c r="H141" s="472"/>
      <c r="I141" s="315"/>
      <c r="J141" s="353"/>
      <c r="K141" s="315"/>
      <c r="L141" s="316"/>
      <c r="M141" s="473"/>
      <c r="N141" s="354"/>
      <c r="O141" s="315"/>
      <c r="P141" s="315"/>
    </row>
    <row r="142" spans="1:16" ht="12.75">
      <c r="A142" s="234">
        <v>142</v>
      </c>
      <c r="B142" s="234"/>
      <c r="C142" s="320"/>
      <c r="D142" s="320"/>
      <c r="E142" s="321"/>
      <c r="F142" s="321"/>
      <c r="G142" s="321"/>
      <c r="H142" s="425"/>
      <c r="I142" s="291"/>
      <c r="J142" s="355"/>
      <c r="K142" s="291"/>
      <c r="L142" s="285"/>
      <c r="M142" s="430"/>
      <c r="N142" s="356"/>
      <c r="O142" s="291"/>
      <c r="P142" s="291"/>
    </row>
    <row r="143" spans="1:16" ht="12.75">
      <c r="A143" s="234">
        <v>143</v>
      </c>
      <c r="B143" s="234"/>
      <c r="C143" s="320"/>
      <c r="D143" s="320"/>
      <c r="E143" s="321"/>
      <c r="F143" s="321"/>
      <c r="G143" s="321"/>
      <c r="H143" s="425"/>
      <c r="I143" s="291"/>
      <c r="J143" s="355"/>
      <c r="K143" s="291"/>
      <c r="L143" s="285"/>
      <c r="M143" s="430"/>
      <c r="N143" s="356"/>
      <c r="O143" s="291"/>
      <c r="P143" s="291"/>
    </row>
    <row r="144" spans="1:14" ht="12.75">
      <c r="A144" s="234">
        <v>144</v>
      </c>
      <c r="B144" s="357" t="s">
        <v>200</v>
      </c>
      <c r="H144" s="415"/>
      <c r="L144" s="415"/>
      <c r="M144" s="415"/>
      <c r="N144" s="414"/>
    </row>
    <row r="145" spans="1:14" ht="12.75">
      <c r="A145" s="234">
        <v>145</v>
      </c>
      <c r="B145" s="357"/>
      <c r="H145" s="415"/>
      <c r="L145" s="415"/>
      <c r="M145" s="415"/>
      <c r="N145" s="414"/>
    </row>
    <row r="146" spans="1:14" ht="12.75">
      <c r="A146" s="234">
        <v>146</v>
      </c>
      <c r="B146" s="357" t="s">
        <v>201</v>
      </c>
      <c r="H146" s="415"/>
      <c r="L146" s="415"/>
      <c r="M146" s="415"/>
      <c r="N146" s="414"/>
    </row>
    <row r="147" spans="1:14" ht="12.75">
      <c r="A147" s="234">
        <v>147</v>
      </c>
      <c r="B147" s="358" t="s">
        <v>193</v>
      </c>
      <c r="H147" s="415"/>
      <c r="L147" s="415"/>
      <c r="M147" s="415"/>
      <c r="N147" s="414"/>
    </row>
    <row r="148" spans="1:14" ht="12.75">
      <c r="A148" s="234">
        <v>148</v>
      </c>
      <c r="B148" s="358" t="s">
        <v>194</v>
      </c>
      <c r="H148" s="415"/>
      <c r="L148" s="415"/>
      <c r="M148" s="415"/>
      <c r="N148" s="414"/>
    </row>
    <row r="149" spans="1:14" ht="12.75">
      <c r="A149" s="234">
        <v>149</v>
      </c>
      <c r="B149" s="358" t="s">
        <v>195</v>
      </c>
      <c r="H149" s="415"/>
      <c r="L149" s="415"/>
      <c r="M149" s="415"/>
      <c r="N149" s="414"/>
    </row>
    <row r="150" spans="1:14" ht="12.75">
      <c r="A150" s="234">
        <v>150</v>
      </c>
      <c r="H150" s="415"/>
      <c r="L150" s="415"/>
      <c r="M150" s="415"/>
      <c r="N150" s="414"/>
    </row>
    <row r="151" spans="1:14" ht="12.75">
      <c r="A151" s="234">
        <v>151</v>
      </c>
      <c r="B151" s="357" t="s">
        <v>202</v>
      </c>
      <c r="H151" s="415"/>
      <c r="L151" s="415"/>
      <c r="M151" s="415"/>
      <c r="N151" s="414"/>
    </row>
    <row r="152" spans="1:14" ht="12.75">
      <c r="A152" s="234">
        <v>152</v>
      </c>
      <c r="B152" s="358" t="s">
        <v>196</v>
      </c>
      <c r="H152" s="415"/>
      <c r="L152" s="415"/>
      <c r="M152" s="415"/>
      <c r="N152" s="414"/>
    </row>
    <row r="153" spans="1:14" ht="12.75">
      <c r="A153" s="234">
        <v>153</v>
      </c>
      <c r="H153" s="415"/>
      <c r="L153" s="415"/>
      <c r="M153" s="415"/>
      <c r="N153" s="414"/>
    </row>
    <row r="154" spans="1:14" ht="12.75">
      <c r="A154" s="234">
        <v>154</v>
      </c>
      <c r="B154" s="357" t="s">
        <v>203</v>
      </c>
      <c r="H154" s="415"/>
      <c r="L154" s="415"/>
      <c r="M154" s="415"/>
      <c r="N154" s="414"/>
    </row>
    <row r="155" spans="1:14" ht="12.75">
      <c r="A155" s="234">
        <v>155</v>
      </c>
      <c r="B155" s="358" t="s">
        <v>197</v>
      </c>
      <c r="H155" s="415"/>
      <c r="L155" s="415"/>
      <c r="M155" s="415"/>
      <c r="N155" s="414"/>
    </row>
    <row r="156" spans="1:14" ht="12.75">
      <c r="A156" s="234">
        <v>156</v>
      </c>
      <c r="B156" s="358" t="s">
        <v>198</v>
      </c>
      <c r="H156" s="415"/>
      <c r="L156" s="415"/>
      <c r="M156" s="415"/>
      <c r="N156" s="414"/>
    </row>
  </sheetData>
  <printOptions horizontalCentered="1"/>
  <pageMargins left="0.25" right="0.25" top="0.45" bottom="0.35" header="0.25" footer="0"/>
  <pageSetup cellComments="asDisplayed" fitToHeight="4" fitToWidth="1" horizontalDpi="600" verticalDpi="600" orientation="landscape" r:id="rId3"/>
  <headerFooter alignWithMargins="0">
    <oddFooter>&amp;L&amp;"Helv,Bold Italic"(Note)  Amounts presented in bold italic type have changed since the December 3, 2007 original filing.&amp;R&amp;"Arial,Regular"&amp;10Page &amp;P of &amp;N</oddFooter>
  </headerFooter>
  <rowBreaks count="1" manualBreakCount="1">
    <brk id="78" max="16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 </Manager>
  <Company>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 </dc:title>
  <dc:subject> </dc:subject>
  <dc:creator> </dc:creator>
  <cp:keywords> </cp:keywords>
  <dc:description> </dc:description>
  <cp:lastModifiedBy>No Name</cp:lastModifiedBy>
  <cp:lastPrinted>2008-04-16T22:17:07Z</cp:lastPrinted>
  <dcterms:created xsi:type="dcterms:W3CDTF">1997-10-13T22:59:17Z</dcterms:created>
  <dcterms:modified xsi:type="dcterms:W3CDTF">2008-04-16T22:17:14Z</dcterms:modified>
  <cp:category> </cp:category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SetType">
    <vt:lpwstr>Replacement Page</vt:lpwstr>
  </property>
  <property fmtid="{D5CDD505-2E9C-101B-9397-08002B2CF9AE}" pid="3" name="IsHighlyConfidential">
    <vt:lpwstr>0</vt:lpwstr>
  </property>
  <property fmtid="{D5CDD505-2E9C-101B-9397-08002B2CF9AE}" pid="4" name="DocketNumber">
    <vt:lpwstr>072300</vt:lpwstr>
  </property>
  <property fmtid="{D5CDD505-2E9C-101B-9397-08002B2CF9AE}" pid="5" name="IsConfidential">
    <vt:lpwstr>0</vt:lpwstr>
  </property>
  <property fmtid="{D5CDD505-2E9C-101B-9397-08002B2CF9AE}" pid="6" name="Date1">
    <vt:lpwstr>2008-04-16T00:00:00Z</vt:lpwstr>
  </property>
  <property fmtid="{D5CDD505-2E9C-101B-9397-08002B2CF9AE}" pid="7" name="CaseType">
    <vt:lpwstr>Tariff Revision</vt:lpwstr>
  </property>
  <property fmtid="{D5CDD505-2E9C-101B-9397-08002B2CF9AE}" pid="8" name="OpenedDate">
    <vt:lpwstr>2007-12-03T00:00:00Z</vt:lpwstr>
  </property>
  <property fmtid="{D5CDD505-2E9C-101B-9397-08002B2CF9AE}" pid="9" name="Prefix">
    <vt:lpwstr>UE</vt:lpwstr>
  </property>
  <property fmtid="{D5CDD505-2E9C-101B-9397-08002B2CF9AE}" pid="10" name="CaseCompanyNames">
    <vt:lpwstr>Puget Sound Energy</vt:lpwstr>
  </property>
  <property fmtid="{D5CDD505-2E9C-101B-9397-08002B2CF9AE}" pid="11" name="IndustryCode">
    <vt:lpwstr>140</vt:lpwstr>
  </property>
  <property fmtid="{D5CDD505-2E9C-101B-9397-08002B2CF9AE}" pid="12" name="CaseStatus">
    <vt:lpwstr>Closed</vt:lpwstr>
  </property>
  <property fmtid="{D5CDD505-2E9C-101B-9397-08002B2CF9AE}" pid="13" name="_docset_NoMedatataSyncRequired">
    <vt:lpwstr>False</vt:lpwstr>
  </property>
  <property fmtid="{D5CDD505-2E9C-101B-9397-08002B2CF9AE}" pid="14" name="Nickname">
    <vt:lpwstr/>
  </property>
  <property fmtid="{D5CDD505-2E9C-101B-9397-08002B2CF9AE}" pid="15" name="Process">
    <vt:lpwstr/>
  </property>
  <property fmtid="{D5CDD505-2E9C-101B-9397-08002B2CF9AE}" pid="16" name="Visibility">
    <vt:lpwstr/>
  </property>
  <property fmtid="{D5CDD505-2E9C-101B-9397-08002B2CF9AE}" pid="17" name="DocumentGroup">
    <vt:lpwstr/>
  </property>
</Properties>
</file>