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/>
  </bookViews>
  <sheets>
    <sheet name="Exhibit No. SMC-2" sheetId="1" r:id="rId1"/>
    <sheet name="Staff_DR-197 Att A--Summary Tab" sheetId="2" r:id="rId2"/>
    <sheet name="LIRAP Report 2014, Tables 1&amp;2" sheetId="5" r:id="rId3"/>
  </sheets>
  <calcPr calcId="145621"/>
</workbook>
</file>

<file path=xl/calcChain.xml><?xml version="1.0" encoding="utf-8"?>
<calcChain xmlns="http://schemas.openxmlformats.org/spreadsheetml/2006/main">
  <c r="D7" i="1" l="1"/>
  <c r="C7" i="1" l="1"/>
  <c r="C5" i="1"/>
  <c r="C6" i="1"/>
  <c r="C4" i="1"/>
</calcChain>
</file>

<file path=xl/sharedStrings.xml><?xml version="1.0" encoding="utf-8"?>
<sst xmlns="http://schemas.openxmlformats.org/spreadsheetml/2006/main" count="35" uniqueCount="34">
  <si>
    <t>Estimated 2014-2105 Households Served Under LIRAP</t>
  </si>
  <si>
    <t>Year</t>
  </si>
  <si>
    <t>2011-2012</t>
  </si>
  <si>
    <t>2012-2013</t>
  </si>
  <si>
    <t>2013-2014</t>
  </si>
  <si>
    <t>ESTIMATE 2014-2015</t>
  </si>
  <si>
    <t>(a)</t>
  </si>
  <si>
    <t>(b)</t>
  </si>
  <si>
    <t>(c)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</si>
  <si>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Source for 2014-2015 budget is Avista's Response to Staff Data Request 197, Attachment A. </t>
    </r>
  </si>
  <si>
    <r>
      <t>Cost Per Customer</t>
    </r>
    <r>
      <rPr>
        <b/>
        <vertAlign val="superscript"/>
        <sz val="12"/>
        <color theme="1"/>
        <rFont val="Calibri"/>
        <family val="2"/>
        <scheme val="minor"/>
      </rPr>
      <t>3,4</t>
    </r>
  </si>
  <si>
    <r>
      <t>1</t>
    </r>
    <r>
      <rPr>
        <sz val="11"/>
        <color theme="1"/>
        <rFont val="Calibri"/>
        <family val="2"/>
        <scheme val="minor"/>
      </rPr>
      <t xml:space="preserve">The budget for program years 2011-2012, 2012-2013 and 2013-2014 are from Table 1 of the 2014 LIRAP Annual Summary Report, filed on December 23, 2014 in Docket UE-010436. </t>
    </r>
  </si>
  <si>
    <t>Avista</t>
  </si>
  <si>
    <t>UE-150204 &amp; UG-150205</t>
  </si>
  <si>
    <t>Estimated LIRAP Revenue</t>
  </si>
  <si>
    <t>Electric LIRAP Revenue</t>
  </si>
  <si>
    <t>Total</t>
  </si>
  <si>
    <t>Schedule 1</t>
  </si>
  <si>
    <t>Schedule 11 &amp; 12</t>
  </si>
  <si>
    <t>Schedule 21 &amp; 22</t>
  </si>
  <si>
    <t>Schedule 25</t>
  </si>
  <si>
    <t>Schedule 31 &amp; 32</t>
  </si>
  <si>
    <t>Schedules 41-48</t>
  </si>
  <si>
    <t>Natural Gas LIRAP Revenue</t>
  </si>
  <si>
    <t>Schedule 101</t>
  </si>
  <si>
    <t>Schedule 111 &amp; 112</t>
  </si>
  <si>
    <t>Schedule 121 &amp; 122</t>
  </si>
  <si>
    <t>Schedule 131/132</t>
  </si>
  <si>
    <t>Total LIRAP Revenue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</si>
  <si>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The cost per customer for program years 2011-2012, 2012-2013 and 2013-2014 are derived from dividing the total funds dispursed by program year (column a) by the total households served per program year (column b).  </t>
    </r>
  </si>
  <si>
    <r>
      <t>Budget</t>
    </r>
    <r>
      <rPr>
        <b/>
        <vertAlign val="superscript"/>
        <sz val="12"/>
        <color theme="1"/>
        <rFont val="Calibri"/>
        <family val="2"/>
        <scheme val="minor"/>
      </rPr>
      <t>1, 2</t>
    </r>
    <r>
      <rPr>
        <b/>
        <sz val="12"/>
        <color theme="1"/>
        <rFont val="Calibri"/>
        <family val="2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</si>
  <si>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The estimated cost per customer for 2014-2015 is the average cost per customer of the three previous program years.</t>
    </r>
  </si>
  <si>
    <r>
      <t>Total Households Served</t>
    </r>
    <r>
      <rPr>
        <b/>
        <vertAlign val="superscript"/>
        <sz val="12"/>
        <color theme="1"/>
        <rFont val="Calibri"/>
        <family val="2"/>
        <scheme val="minor"/>
      </rPr>
      <t>5</t>
    </r>
  </si>
  <si>
    <r>
      <rPr>
        <vertAlign val="superscript"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The estimated total households served for 2014-15 is derived using the average cost/customer from the three preceding years (column (b)) and the estimated budget for 2014-2015 (column (c)).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</si>
</sst>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theme="1"/>
      <name val="Cambria"/>
      <family val="1"/>
    </font>
    <font>
      <b/>
      <sz val="12"/>
      <color rgb="FF000000"/>
      <name val="Calibri"/>
      <family val="2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Fill="1" applyBorder="1"/>
    <xf numFmtId="17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2" fillId="0" borderId="0" xfId="1" applyNumberFormat="1" applyFont="1" applyFill="1" applyBorder="1"/>
    <xf numFmtId="164" fontId="13" fillId="0" borderId="0" xfId="1" applyNumberFormat="1" applyFont="1" applyFill="1" applyBorder="1"/>
    <xf numFmtId="0" fontId="13" fillId="0" borderId="0" xfId="0" applyFont="1" applyFill="1" applyBorder="1"/>
    <xf numFmtId="164" fontId="13" fillId="0" borderId="0" xfId="0" applyNumberFormat="1" applyFont="1" applyFill="1" applyBorder="1"/>
    <xf numFmtId="164" fontId="12" fillId="0" borderId="0" xfId="0" applyNumberFormat="1" applyFont="1" applyFill="1" applyBorder="1"/>
    <xf numFmtId="0" fontId="7" fillId="2" borderId="0" xfId="0" applyFont="1" applyFill="1" applyAlignment="1">
      <alignment horizontal="center" vertical="center"/>
    </xf>
    <xf numFmtId="6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169970</xdr:colOff>
      <xdr:row>30</xdr:row>
      <xdr:rowOff>175260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4770" cy="5661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15240</xdr:rowOff>
    </xdr:from>
    <xdr:to>
      <xdr:col>12</xdr:col>
      <xdr:colOff>236220</xdr:colOff>
      <xdr:row>76</xdr:row>
      <xdr:rowOff>91440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84520"/>
          <a:ext cx="7551420" cy="830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workbookViewId="0">
      <selection activeCell="E12" sqref="E12"/>
    </sheetView>
  </sheetViews>
  <sheetFormatPr defaultColWidth="12.21875" defaultRowHeight="14.4" x14ac:dyDescent="0.3"/>
  <cols>
    <col min="1" max="1" width="19.77734375" customWidth="1"/>
    <col min="2" max="3" width="26.109375" customWidth="1"/>
    <col min="4" max="4" width="27.6640625" customWidth="1"/>
  </cols>
  <sheetData>
    <row r="1" spans="1:4" ht="15.6" x14ac:dyDescent="0.3">
      <c r="B1" s="1" t="s">
        <v>0</v>
      </c>
      <c r="C1" s="2"/>
    </row>
    <row r="2" spans="1:4" s="9" customFormat="1" ht="15.6" x14ac:dyDescent="0.3">
      <c r="B2" s="10" t="s">
        <v>6</v>
      </c>
      <c r="C2" s="11" t="s">
        <v>7</v>
      </c>
      <c r="D2" s="9" t="s">
        <v>8</v>
      </c>
    </row>
    <row r="3" spans="1:4" ht="17.399999999999999" x14ac:dyDescent="0.3">
      <c r="A3" s="4" t="s">
        <v>1</v>
      </c>
      <c r="B3" s="4" t="s">
        <v>30</v>
      </c>
      <c r="C3" s="4" t="s">
        <v>10</v>
      </c>
      <c r="D3" s="4" t="s">
        <v>32</v>
      </c>
    </row>
    <row r="4" spans="1:4" ht="15.6" x14ac:dyDescent="0.3">
      <c r="A4" s="7" t="s">
        <v>2</v>
      </c>
      <c r="B4" s="6">
        <v>5698838</v>
      </c>
      <c r="C4" s="6">
        <f>B4/D4</f>
        <v>454.92440328889597</v>
      </c>
      <c r="D4" s="5">
        <v>12527</v>
      </c>
    </row>
    <row r="5" spans="1:4" ht="15.6" x14ac:dyDescent="0.3">
      <c r="A5" s="7" t="s">
        <v>3</v>
      </c>
      <c r="B5" s="6">
        <v>6030999</v>
      </c>
      <c r="C5" s="6">
        <f t="shared" ref="C5:C6" si="0">B5/D5</f>
        <v>475.63083596214511</v>
      </c>
      <c r="D5" s="5">
        <v>12680</v>
      </c>
    </row>
    <row r="6" spans="1:4" ht="15.6" x14ac:dyDescent="0.3">
      <c r="A6" s="7" t="s">
        <v>4</v>
      </c>
      <c r="B6" s="6">
        <v>5671179</v>
      </c>
      <c r="C6" s="6">
        <f t="shared" si="0"/>
        <v>454.31218457101659</v>
      </c>
      <c r="D6" s="5">
        <v>12483</v>
      </c>
    </row>
    <row r="7" spans="1:4" s="8" customFormat="1" ht="17.399999999999999" x14ac:dyDescent="0.3">
      <c r="A7" s="20" t="s">
        <v>5</v>
      </c>
      <c r="B7" s="21">
        <v>6437204</v>
      </c>
      <c r="C7" s="21">
        <f>AVERAGE(C4:C6)</f>
        <v>461.62247460735256</v>
      </c>
      <c r="D7" s="22">
        <f>B7/462</f>
        <v>13933.341991341991</v>
      </c>
    </row>
    <row r="8" spans="1:4" x14ac:dyDescent="0.3">
      <c r="A8" s="3"/>
      <c r="B8" s="3"/>
      <c r="C8" s="3"/>
      <c r="D8" s="3"/>
    </row>
    <row r="9" spans="1:4" x14ac:dyDescent="0.3">
      <c r="A9" s="23"/>
      <c r="B9" s="23"/>
      <c r="C9" s="23"/>
      <c r="D9" s="23"/>
    </row>
    <row r="10" spans="1:4" x14ac:dyDescent="0.3">
      <c r="A10" s="24"/>
      <c r="B10" s="24"/>
      <c r="C10" s="24"/>
      <c r="D10" s="24"/>
    </row>
    <row r="11" spans="1:4" ht="30.6" customHeight="1" x14ac:dyDescent="0.3">
      <c r="A11" s="26" t="s">
        <v>11</v>
      </c>
      <c r="B11" s="26"/>
      <c r="C11" s="26"/>
      <c r="D11" s="26"/>
    </row>
    <row r="12" spans="1:4" ht="19.8" customHeight="1" x14ac:dyDescent="0.3">
      <c r="A12" s="25" t="s">
        <v>9</v>
      </c>
      <c r="B12" s="25"/>
      <c r="C12" s="25"/>
      <c r="D12" s="25"/>
    </row>
    <row r="13" spans="1:4" ht="33" customHeight="1" x14ac:dyDescent="0.3">
      <c r="A13" s="25" t="s">
        <v>29</v>
      </c>
      <c r="B13" s="25"/>
      <c r="C13" s="25"/>
      <c r="D13" s="25"/>
    </row>
    <row r="14" spans="1:4" ht="24.6" customHeight="1" x14ac:dyDescent="0.3">
      <c r="A14" s="27" t="s">
        <v>31</v>
      </c>
      <c r="B14" s="27"/>
      <c r="C14" s="27"/>
      <c r="D14" s="27"/>
    </row>
    <row r="15" spans="1:4" ht="33" customHeight="1" x14ac:dyDescent="0.3">
      <c r="A15" s="25" t="s">
        <v>33</v>
      </c>
      <c r="B15" s="25"/>
      <c r="C15" s="25"/>
      <c r="D15" s="25"/>
    </row>
  </sheetData>
  <mergeCells count="6">
    <mergeCell ref="A9:D10"/>
    <mergeCell ref="A12:D12"/>
    <mergeCell ref="A13:D13"/>
    <mergeCell ref="A15:D15"/>
    <mergeCell ref="A11:D11"/>
    <mergeCell ref="A14:D14"/>
  </mergeCells>
  <pageMargins left="0.7" right="0.7" top="0.75" bottom="0.75" header="0.3" footer="0.3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H27" sqref="H27"/>
    </sheetView>
  </sheetViews>
  <sheetFormatPr defaultColWidth="9.33203125" defaultRowHeight="14.4" x14ac:dyDescent="0.3"/>
  <cols>
    <col min="1" max="1" width="19.44140625" style="12" customWidth="1"/>
    <col min="2" max="2" width="3.33203125" style="12" customWidth="1"/>
    <col min="3" max="14" width="10" style="12" bestFit="1" customWidth="1"/>
    <col min="15" max="15" width="11.5546875" style="12" bestFit="1" customWidth="1"/>
    <col min="16" max="16384" width="9.33203125" style="12"/>
  </cols>
  <sheetData>
    <row r="1" spans="1:15" x14ac:dyDescent="0.3">
      <c r="A1" s="12" t="s">
        <v>12</v>
      </c>
    </row>
    <row r="2" spans="1:15" x14ac:dyDescent="0.3">
      <c r="A2" s="12" t="s">
        <v>13</v>
      </c>
    </row>
    <row r="3" spans="1:15" x14ac:dyDescent="0.3">
      <c r="A3" s="12" t="s">
        <v>14</v>
      </c>
    </row>
    <row r="6" spans="1:15" x14ac:dyDescent="0.3">
      <c r="A6" s="12" t="s">
        <v>15</v>
      </c>
    </row>
    <row r="7" spans="1:15" x14ac:dyDescent="0.3">
      <c r="C7" s="13">
        <v>41913</v>
      </c>
      <c r="D7" s="13">
        <v>41944</v>
      </c>
      <c r="E7" s="13">
        <v>41974</v>
      </c>
      <c r="F7" s="13">
        <v>42005</v>
      </c>
      <c r="G7" s="13">
        <v>42036</v>
      </c>
      <c r="H7" s="13">
        <v>42064</v>
      </c>
      <c r="I7" s="13">
        <v>42095</v>
      </c>
      <c r="J7" s="13">
        <v>42125</v>
      </c>
      <c r="K7" s="13">
        <v>42156</v>
      </c>
      <c r="L7" s="13">
        <v>42186</v>
      </c>
      <c r="M7" s="13">
        <v>42217</v>
      </c>
      <c r="N7" s="13">
        <v>42248</v>
      </c>
      <c r="O7" s="14" t="s">
        <v>16</v>
      </c>
    </row>
    <row r="8" spans="1:15" x14ac:dyDescent="0.3">
      <c r="A8" s="12" t="s">
        <v>17</v>
      </c>
      <c r="C8" s="15">
        <v>129081.08953528704</v>
      </c>
      <c r="D8" s="15">
        <v>160536.3737905958</v>
      </c>
      <c r="E8" s="15">
        <v>198995.35386709121</v>
      </c>
      <c r="F8" s="15">
        <v>223414.03414871611</v>
      </c>
      <c r="G8" s="15">
        <v>178927.36803251394</v>
      </c>
      <c r="H8" s="15">
        <v>177431.34800009849</v>
      </c>
      <c r="I8" s="15">
        <v>138477.98374076191</v>
      </c>
      <c r="J8" s="15">
        <v>129154.14694628806</v>
      </c>
      <c r="K8" s="15">
        <v>121737.89168546764</v>
      </c>
      <c r="L8" s="15">
        <v>148690.85267624696</v>
      </c>
      <c r="M8" s="15">
        <v>148691.29338570611</v>
      </c>
      <c r="N8" s="15">
        <v>125116.74613672226</v>
      </c>
      <c r="O8" s="16">
        <v>1880254.4819454956</v>
      </c>
    </row>
    <row r="9" spans="1:15" x14ac:dyDescent="0.3">
      <c r="A9" s="12" t="s">
        <v>18</v>
      </c>
      <c r="C9" s="15">
        <v>47242.465184109729</v>
      </c>
      <c r="D9" s="15">
        <v>49657.484063099211</v>
      </c>
      <c r="E9" s="15">
        <v>59074.073856673938</v>
      </c>
      <c r="F9" s="15">
        <v>67530.814772658632</v>
      </c>
      <c r="G9" s="15">
        <v>56829.786662257691</v>
      </c>
      <c r="H9" s="15">
        <v>59726.821339273032</v>
      </c>
      <c r="I9" s="15">
        <v>50581.245075959516</v>
      </c>
      <c r="J9" s="15">
        <v>51544.647771091069</v>
      </c>
      <c r="K9" s="15">
        <v>51048.12403711916</v>
      </c>
      <c r="L9" s="15">
        <v>58703.687701315699</v>
      </c>
      <c r="M9" s="15">
        <v>58454.027187487867</v>
      </c>
      <c r="N9" s="15">
        <v>50444.450515450684</v>
      </c>
      <c r="O9" s="16">
        <v>660837.62816649629</v>
      </c>
    </row>
    <row r="10" spans="1:15" x14ac:dyDescent="0.3">
      <c r="A10" s="12" t="s">
        <v>19</v>
      </c>
      <c r="C10" s="15">
        <v>87812.208558007609</v>
      </c>
      <c r="D10" s="15">
        <v>86100.039052988548</v>
      </c>
      <c r="E10" s="15">
        <v>96198.038569195371</v>
      </c>
      <c r="F10" s="15">
        <v>107520.28899021918</v>
      </c>
      <c r="G10" s="15">
        <v>92501.970832600709</v>
      </c>
      <c r="H10" s="15">
        <v>100455.74705984251</v>
      </c>
      <c r="I10" s="15">
        <v>89880.680984015286</v>
      </c>
      <c r="J10" s="15">
        <v>96614.656405644273</v>
      </c>
      <c r="K10" s="15">
        <v>96553.092711667356</v>
      </c>
      <c r="L10" s="15">
        <v>109804.18703095328</v>
      </c>
      <c r="M10" s="15">
        <v>109774.95836737228</v>
      </c>
      <c r="N10" s="15">
        <v>96259.197602727814</v>
      </c>
      <c r="O10" s="16">
        <v>1169475.0661652342</v>
      </c>
    </row>
    <row r="11" spans="1:15" x14ac:dyDescent="0.3">
      <c r="A11" s="12" t="s">
        <v>20</v>
      </c>
      <c r="C11" s="15">
        <v>43966.129270065081</v>
      </c>
      <c r="D11" s="15">
        <v>41508.796129056922</v>
      </c>
      <c r="E11" s="15">
        <v>41819.725961612472</v>
      </c>
      <c r="F11" s="15">
        <v>29809.991807193128</v>
      </c>
      <c r="G11" s="15">
        <v>27125.924652392336</v>
      </c>
      <c r="H11" s="15">
        <v>30135.527416971294</v>
      </c>
      <c r="I11" s="15">
        <v>28478.040137638149</v>
      </c>
      <c r="J11" s="15">
        <v>29915.504035470844</v>
      </c>
      <c r="K11" s="15">
        <v>28450.740223092871</v>
      </c>
      <c r="L11" s="15">
        <v>30461.538062518943</v>
      </c>
      <c r="M11" s="15">
        <v>31103.68287392765</v>
      </c>
      <c r="N11" s="15">
        <v>29487.943379462733</v>
      </c>
      <c r="O11" s="16">
        <v>392263.54394940246</v>
      </c>
    </row>
    <row r="12" spans="1:15" x14ac:dyDescent="0.3">
      <c r="A12" s="12" t="s">
        <v>21</v>
      </c>
      <c r="C12" s="15">
        <v>4860.5863584587969</v>
      </c>
      <c r="D12" s="15">
        <v>2673.5724162073157</v>
      </c>
      <c r="E12" s="15">
        <v>2745.0030037359679</v>
      </c>
      <c r="F12" s="15">
        <v>3039.8521912394967</v>
      </c>
      <c r="G12" s="15">
        <v>2614.0023403121818</v>
      </c>
      <c r="H12" s="15">
        <v>3504.8217055604068</v>
      </c>
      <c r="I12" s="15">
        <v>5647.4430436432858</v>
      </c>
      <c r="J12" s="15">
        <v>9757.0014073826296</v>
      </c>
      <c r="K12" s="15">
        <v>12689.740214471163</v>
      </c>
      <c r="L12" s="15">
        <v>17392.389367974029</v>
      </c>
      <c r="M12" s="15">
        <v>17845.350796602463</v>
      </c>
      <c r="N12" s="15">
        <v>11313.660468502309</v>
      </c>
      <c r="O12" s="16">
        <v>94083.423314090032</v>
      </c>
    </row>
    <row r="13" spans="1:15" x14ac:dyDescent="0.3">
      <c r="A13" s="12" t="s">
        <v>22</v>
      </c>
      <c r="C13" s="15">
        <v>5038.7333333333336</v>
      </c>
      <c r="D13" s="15">
        <v>5038.7333333333336</v>
      </c>
      <c r="E13" s="15">
        <v>5038.7333333333336</v>
      </c>
      <c r="F13" s="15">
        <v>5810.4750000000004</v>
      </c>
      <c r="G13" s="15">
        <v>5810.4750000000004</v>
      </c>
      <c r="H13" s="15">
        <v>5810.4750000000004</v>
      </c>
      <c r="I13" s="15">
        <v>5810.4750000000004</v>
      </c>
      <c r="J13" s="15">
        <v>5810.4750000000004</v>
      </c>
      <c r="K13" s="15">
        <v>5810.4750000000004</v>
      </c>
      <c r="L13" s="15">
        <v>5810.4750000000004</v>
      </c>
      <c r="M13" s="15">
        <v>5810.4750000000004</v>
      </c>
      <c r="N13" s="15">
        <v>5810.4750000000004</v>
      </c>
      <c r="O13" s="16">
        <v>67410.474999999991</v>
      </c>
    </row>
    <row r="14" spans="1:15" x14ac:dyDescent="0.3">
      <c r="C14" s="15">
        <v>318001.2122392616</v>
      </c>
      <c r="D14" s="15">
        <v>345514.99878528115</v>
      </c>
      <c r="E14" s="15">
        <v>403870.9285916423</v>
      </c>
      <c r="F14" s="15">
        <v>437125.45691002655</v>
      </c>
      <c r="G14" s="15">
        <v>363809.52752007684</v>
      </c>
      <c r="H14" s="15">
        <v>377064.74052174576</v>
      </c>
      <c r="I14" s="15">
        <v>318875.8679820181</v>
      </c>
      <c r="J14" s="15">
        <v>322796.43156587682</v>
      </c>
      <c r="K14" s="15">
        <v>316290.06387181819</v>
      </c>
      <c r="L14" s="15">
        <v>370863.12983900885</v>
      </c>
      <c r="M14" s="15">
        <v>371679.78761109628</v>
      </c>
      <c r="N14" s="15">
        <v>318432.4731028658</v>
      </c>
      <c r="O14" s="16">
        <v>4264324.6185407182</v>
      </c>
    </row>
    <row r="15" spans="1:15" x14ac:dyDescent="0.3">
      <c r="O15" s="17"/>
    </row>
    <row r="16" spans="1:15" x14ac:dyDescent="0.3">
      <c r="O16" s="17"/>
    </row>
    <row r="17" spans="1:15" x14ac:dyDescent="0.3">
      <c r="A17" s="12" t="s">
        <v>23</v>
      </c>
      <c r="O17" s="17"/>
    </row>
    <row r="18" spans="1:15" x14ac:dyDescent="0.3">
      <c r="C18" s="13">
        <v>41913</v>
      </c>
      <c r="D18" s="13">
        <v>41944</v>
      </c>
      <c r="E18" s="13">
        <v>41974</v>
      </c>
      <c r="F18" s="13">
        <v>42005</v>
      </c>
      <c r="G18" s="13">
        <v>42036</v>
      </c>
      <c r="H18" s="13">
        <v>42064</v>
      </c>
      <c r="I18" s="13">
        <v>42095</v>
      </c>
      <c r="J18" s="13">
        <v>42125</v>
      </c>
      <c r="K18" s="13">
        <v>42156</v>
      </c>
      <c r="L18" s="13">
        <v>42186</v>
      </c>
      <c r="M18" s="13">
        <v>42217</v>
      </c>
      <c r="N18" s="13">
        <v>42248</v>
      </c>
      <c r="O18" s="14" t="s">
        <v>16</v>
      </c>
    </row>
    <row r="19" spans="1:15" x14ac:dyDescent="0.3">
      <c r="A19" s="12" t="s">
        <v>24</v>
      </c>
      <c r="C19" s="15">
        <v>90255.709329974939</v>
      </c>
      <c r="D19" s="15">
        <v>168008.34916047123</v>
      </c>
      <c r="E19" s="15">
        <v>237626.25760623717</v>
      </c>
      <c r="F19" s="15">
        <v>284838.78050134878</v>
      </c>
      <c r="G19" s="15">
        <v>239106.90834958086</v>
      </c>
      <c r="H19" s="15">
        <v>201710.89346148903</v>
      </c>
      <c r="I19" s="15">
        <v>133754.48029655058</v>
      </c>
      <c r="J19" s="15">
        <v>74862.239884287352</v>
      </c>
      <c r="K19" s="15">
        <v>44049.43288415351</v>
      </c>
      <c r="L19" s="15">
        <v>33960.28592869133</v>
      </c>
      <c r="M19" s="15">
        <v>32450.092202895608</v>
      </c>
      <c r="N19" s="15">
        <v>37636.017752906759</v>
      </c>
      <c r="O19" s="18">
        <v>1578259.4473585871</v>
      </c>
    </row>
    <row r="20" spans="1:15" x14ac:dyDescent="0.3">
      <c r="A20" s="12" t="s">
        <v>25</v>
      </c>
      <c r="C20" s="15">
        <v>38551.381436628129</v>
      </c>
      <c r="D20" s="15">
        <v>58251.097019804824</v>
      </c>
      <c r="E20" s="15">
        <v>71326.69475587846</v>
      </c>
      <c r="F20" s="15">
        <v>84186.013377583004</v>
      </c>
      <c r="G20" s="15">
        <v>70957.417853697509</v>
      </c>
      <c r="H20" s="15">
        <v>62696.047573974713</v>
      </c>
      <c r="I20" s="15">
        <v>43793.715360461822</v>
      </c>
      <c r="J20" s="15">
        <v>26056.507489849791</v>
      </c>
      <c r="K20" s="15">
        <v>18200.055771917425</v>
      </c>
      <c r="L20" s="15">
        <v>14816.912169297826</v>
      </c>
      <c r="M20" s="15">
        <v>15335.811626322362</v>
      </c>
      <c r="N20" s="15">
        <v>19234.711689643842</v>
      </c>
      <c r="O20" s="18">
        <v>523406.36612505972</v>
      </c>
    </row>
    <row r="21" spans="1:15" x14ac:dyDescent="0.3">
      <c r="A21" s="12" t="s">
        <v>26</v>
      </c>
      <c r="C21" s="15">
        <v>5867.3024705639064</v>
      </c>
      <c r="D21" s="15">
        <v>6036.6951991688256</v>
      </c>
      <c r="E21" s="15">
        <v>6006.8847335806458</v>
      </c>
      <c r="F21" s="15">
        <v>6802.1076167581878</v>
      </c>
      <c r="G21" s="15">
        <v>5917.2448415152785</v>
      </c>
      <c r="H21" s="15">
        <v>5643.5687685982712</v>
      </c>
      <c r="I21" s="15">
        <v>4449.3707679145373</v>
      </c>
      <c r="J21" s="15">
        <v>3339.3420093352456</v>
      </c>
      <c r="K21" s="15">
        <v>3311.7288320359835</v>
      </c>
      <c r="L21" s="15">
        <v>3376.6984819793201</v>
      </c>
      <c r="M21" s="15">
        <v>3930.5852698470048</v>
      </c>
      <c r="N21" s="15">
        <v>4239.8363109752099</v>
      </c>
      <c r="O21" s="18">
        <v>58921.365302272417</v>
      </c>
    </row>
    <row r="22" spans="1:15" x14ac:dyDescent="0.3">
      <c r="A22" s="12" t="s">
        <v>27</v>
      </c>
      <c r="C22" s="15">
        <v>945.7467428690652</v>
      </c>
      <c r="D22" s="15">
        <v>1123.9694266476433</v>
      </c>
      <c r="E22" s="15">
        <v>1366.859058848574</v>
      </c>
      <c r="F22" s="15">
        <v>1639.3193362624934</v>
      </c>
      <c r="G22" s="15">
        <v>1425.3555734470801</v>
      </c>
      <c r="H22" s="15">
        <v>1347.397557691382</v>
      </c>
      <c r="I22" s="15">
        <v>1088.6505396737955</v>
      </c>
      <c r="J22" s="15">
        <v>817.2866507120832</v>
      </c>
      <c r="K22" s="15">
        <v>709.21255920932037</v>
      </c>
      <c r="L22" s="15">
        <v>666.08114164167137</v>
      </c>
      <c r="M22" s="15">
        <v>582.59084938747014</v>
      </c>
      <c r="N22" s="15">
        <v>579.91668172424852</v>
      </c>
      <c r="O22" s="18">
        <v>12292.386118114828</v>
      </c>
    </row>
    <row r="23" spans="1:15" x14ac:dyDescent="0.3">
      <c r="C23" s="19">
        <v>135620.13998003604</v>
      </c>
      <c r="D23" s="19">
        <v>233420.1108060925</v>
      </c>
      <c r="E23" s="19">
        <v>316326.69615454483</v>
      </c>
      <c r="F23" s="19">
        <v>377466.22083195247</v>
      </c>
      <c r="G23" s="19">
        <v>317406.92661824072</v>
      </c>
      <c r="H23" s="19">
        <v>271397.9073617534</v>
      </c>
      <c r="I23" s="19">
        <v>183086.21696460075</v>
      </c>
      <c r="J23" s="19">
        <v>105075.37603418446</v>
      </c>
      <c r="K23" s="19">
        <v>66270.430047316244</v>
      </c>
      <c r="L23" s="19">
        <v>52819.977721610143</v>
      </c>
      <c r="M23" s="19">
        <v>52299.07994845244</v>
      </c>
      <c r="N23" s="19">
        <v>61690.482435250058</v>
      </c>
      <c r="O23" s="18">
        <v>2172879.5649040341</v>
      </c>
    </row>
    <row r="24" spans="1:15" x14ac:dyDescent="0.3">
      <c r="O24" s="17"/>
    </row>
    <row r="25" spans="1:15" x14ac:dyDescent="0.3">
      <c r="O25" s="17"/>
    </row>
    <row r="26" spans="1:15" x14ac:dyDescent="0.3">
      <c r="A26" s="12" t="s">
        <v>28</v>
      </c>
      <c r="C26" s="18">
        <v>453621.35221929767</v>
      </c>
      <c r="D26" s="18">
        <v>578935.10959137371</v>
      </c>
      <c r="E26" s="18">
        <v>720197.62474618712</v>
      </c>
      <c r="F26" s="18">
        <v>814591.67774197902</v>
      </c>
      <c r="G26" s="18">
        <v>681216.45413831761</v>
      </c>
      <c r="H26" s="18">
        <v>648462.64788349916</v>
      </c>
      <c r="I26" s="18">
        <v>501962.08494661888</v>
      </c>
      <c r="J26" s="18">
        <v>427871.80760006129</v>
      </c>
      <c r="K26" s="18">
        <v>382560.49391913443</v>
      </c>
      <c r="L26" s="18">
        <v>423683.10756061901</v>
      </c>
      <c r="M26" s="18">
        <v>423978.8675595487</v>
      </c>
      <c r="N26" s="18">
        <v>380122.95553811587</v>
      </c>
      <c r="O26" s="18">
        <v>6437204.1834447524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P35" sqref="P35"/>
    </sheetView>
  </sheetViews>
  <sheetFormatPr defaultRowHeight="14.4" x14ac:dyDescent="0.3"/>
  <sheetData/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2015-07-27T07:00:00+00:00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FFBC3B-1A1D-4B6E-B73E-AFCA84C6EE50}"/>
</file>

<file path=customXml/itemProps2.xml><?xml version="1.0" encoding="utf-8"?>
<ds:datastoreItem xmlns:ds="http://schemas.openxmlformats.org/officeDocument/2006/customXml" ds:itemID="{35797EBE-B180-41B7-A433-B264456E0FAD}"/>
</file>

<file path=customXml/itemProps3.xml><?xml version="1.0" encoding="utf-8"?>
<ds:datastoreItem xmlns:ds="http://schemas.openxmlformats.org/officeDocument/2006/customXml" ds:itemID="{969188FB-D701-4AAA-AF29-450C704BD4B8}"/>
</file>

<file path=customXml/itemProps4.xml><?xml version="1.0" encoding="utf-8"?>
<ds:datastoreItem xmlns:ds="http://schemas.openxmlformats.org/officeDocument/2006/customXml" ds:itemID="{A7A6CF5D-B827-43FF-A0F7-96E5FC860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 No. SMC-2</vt:lpstr>
      <vt:lpstr>Staff_DR-197 Att A--Summary Tab</vt:lpstr>
      <vt:lpstr>LIRAP Report 2014, Tables 1&amp;2</vt:lpstr>
    </vt:vector>
  </TitlesOfParts>
  <Company>Office of the Attorney General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StefanieJ</dc:creator>
  <cp:lastModifiedBy>StefanieJ</cp:lastModifiedBy>
  <cp:lastPrinted>2015-07-23T17:36:10Z</cp:lastPrinted>
  <dcterms:created xsi:type="dcterms:W3CDTF">2015-07-23T16:53:09Z</dcterms:created>
  <dcterms:modified xsi:type="dcterms:W3CDTF">2015-07-23T20:26:43Z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