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320" windowHeight="11640" activeTab="1"/>
  </bookViews>
  <sheets>
    <sheet name="Original" sheetId="1" r:id="rId1"/>
    <sheet name="Revised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7" i="4"/>
  <c r="B28"/>
  <c r="B30" s="1"/>
  <c r="B15"/>
  <c r="A23"/>
  <c r="B10"/>
  <c r="C9"/>
  <c r="C8"/>
  <c r="C7"/>
  <c r="C10" s="1"/>
  <c r="C6"/>
  <c r="C7" i="1"/>
  <c r="C10"/>
  <c r="C9"/>
  <c r="C8"/>
  <c r="C6"/>
  <c r="B26"/>
  <c r="B24"/>
  <c r="B23"/>
  <c r="A23"/>
  <c r="E17"/>
  <c r="F17"/>
  <c r="D17"/>
  <c r="B15"/>
  <c r="B10"/>
  <c r="E17" i="4" l="1"/>
  <c r="B23"/>
  <c r="F17"/>
  <c r="D17"/>
  <c r="B24" s="1"/>
  <c r="B26" l="1"/>
</calcChain>
</file>

<file path=xl/sharedStrings.xml><?xml version="1.0" encoding="utf-8"?>
<sst xmlns="http://schemas.openxmlformats.org/spreadsheetml/2006/main" count="31" uniqueCount="17">
  <si>
    <t>Avista Utilities</t>
  </si>
  <si>
    <t>State of Washington</t>
  </si>
  <si>
    <t xml:space="preserve">PCB Transformer System Removal Project </t>
  </si>
  <si>
    <t>Costs recorded in 2011 for Prior Periods:</t>
  </si>
  <si>
    <t>Remove from 2011 Test Period</t>
  </si>
  <si>
    <t>Note:  See attached memo.</t>
  </si>
  <si>
    <t>The Company is removing the prior period costs from the GRC and is proposing a 3-year recovery of those costs.</t>
  </si>
  <si>
    <t>Amount recoverd over three years</t>
  </si>
  <si>
    <t>Restating Adjustment:</t>
  </si>
  <si>
    <t>Amount Recovered in Rate Year (2013)</t>
  </si>
  <si>
    <t>Restating PCB Transformer Adjustment</t>
  </si>
  <si>
    <t>Acct 595 - Distribution Maintenance</t>
  </si>
  <si>
    <t>System</t>
  </si>
  <si>
    <t>WA</t>
  </si>
  <si>
    <t>Original Adjustment</t>
  </si>
  <si>
    <t>Reduction to Adjustment</t>
  </si>
  <si>
    <t>ID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</si>
</sst>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  <font>
      <u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5" fontId="1" fillId="0" borderId="0" xfId="1" applyNumberFormat="1" applyFont="1"/>
    <xf numFmtId="164" fontId="2" fillId="0" borderId="2" xfId="1" applyNumberFormat="1" applyFont="1" applyBorder="1"/>
    <xf numFmtId="165" fontId="1" fillId="0" borderId="0" xfId="1" applyNumberFormat="1" applyFont="1"/>
    <xf numFmtId="165" fontId="0" fillId="0" borderId="0" xfId="0" applyNumberFormat="1" applyFont="1"/>
    <xf numFmtId="164" fontId="0" fillId="0" borderId="3" xfId="1" applyNumberFormat="1" applyFont="1" applyBorder="1"/>
    <xf numFmtId="164" fontId="0" fillId="0" borderId="4" xfId="1" applyNumberFormat="1" applyFont="1" applyBorder="1"/>
    <xf numFmtId="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5" fontId="0" fillId="0" borderId="0" xfId="0" applyNumberFormat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workbookViewId="0">
      <selection activeCell="A10" sqref="A10"/>
    </sheetView>
  </sheetViews>
  <sheetFormatPr defaultRowHeight="12.75"/>
  <cols>
    <col min="1" max="1" width="58.140625" customWidth="1"/>
    <col min="2" max="2" width="12.42578125" style="1" customWidth="1"/>
    <col min="3" max="3" width="12.5703125" customWidth="1"/>
    <col min="4" max="5" width="10.140625" bestFit="1" customWidth="1"/>
    <col min="6" max="6" width="9.5703125" bestFit="1" customWidth="1"/>
  </cols>
  <sheetData>
    <row r="1" spans="1:6">
      <c r="A1" t="s">
        <v>0</v>
      </c>
    </row>
    <row r="2" spans="1:6">
      <c r="A2" t="s">
        <v>1</v>
      </c>
    </row>
    <row r="3" spans="1:6">
      <c r="A3" s="2" t="s">
        <v>2</v>
      </c>
    </row>
    <row r="5" spans="1:6">
      <c r="A5" t="s">
        <v>3</v>
      </c>
      <c r="B5" s="10" t="s">
        <v>12</v>
      </c>
      <c r="C5" s="11" t="s">
        <v>13</v>
      </c>
    </row>
    <row r="6" spans="1:6">
      <c r="A6">
        <v>2007</v>
      </c>
      <c r="B6" s="4">
        <v>73047</v>
      </c>
      <c r="C6" s="12">
        <f>B6</f>
        <v>73047</v>
      </c>
    </row>
    <row r="7" spans="1:6">
      <c r="A7">
        <v>2008</v>
      </c>
      <c r="B7" s="4">
        <v>215310</v>
      </c>
      <c r="C7" s="12">
        <f>B7-114114</f>
        <v>101196</v>
      </c>
    </row>
    <row r="8" spans="1:6">
      <c r="A8">
        <v>2009</v>
      </c>
      <c r="B8" s="4">
        <v>503562</v>
      </c>
      <c r="C8" s="12">
        <f>B8</f>
        <v>503562</v>
      </c>
    </row>
    <row r="9" spans="1:6">
      <c r="A9">
        <v>2010</v>
      </c>
      <c r="B9" s="4">
        <v>486144</v>
      </c>
      <c r="C9" s="12">
        <f>B9</f>
        <v>486144</v>
      </c>
    </row>
    <row r="10" spans="1:6" ht="13.5" thickBot="1">
      <c r="B10" s="5">
        <f>SUM(B6:B9)</f>
        <v>1278063</v>
      </c>
      <c r="C10" s="5">
        <f>SUM(C6:C9)</f>
        <v>1163949</v>
      </c>
    </row>
    <row r="13" spans="1:6" ht="13.5" thickBot="1">
      <c r="B13" s="3">
        <v>2011</v>
      </c>
      <c r="C13" s="3">
        <v>2012</v>
      </c>
      <c r="D13" s="3">
        <v>2013</v>
      </c>
      <c r="E13" s="3">
        <v>2014</v>
      </c>
      <c r="F13" s="3">
        <v>2015</v>
      </c>
    </row>
    <row r="15" spans="1:6">
      <c r="A15" t="s">
        <v>4</v>
      </c>
      <c r="B15" s="1">
        <f>-B10</f>
        <v>-1278063</v>
      </c>
    </row>
    <row r="17" spans="1:6">
      <c r="A17" t="s">
        <v>7</v>
      </c>
      <c r="B17" s="6"/>
      <c r="C17" s="7"/>
      <c r="D17" s="7">
        <f>-$B$15/3</f>
        <v>426021</v>
      </c>
      <c r="E17" s="7">
        <f t="shared" ref="E17:F17" si="0">-$B$15/3</f>
        <v>426021</v>
      </c>
      <c r="F17" s="7">
        <f t="shared" si="0"/>
        <v>426021</v>
      </c>
    </row>
    <row r="22" spans="1:6">
      <c r="A22" t="s">
        <v>8</v>
      </c>
    </row>
    <row r="23" spans="1:6">
      <c r="A23" t="str">
        <f>A15</f>
        <v>Remove from 2011 Test Period</v>
      </c>
      <c r="B23" s="1">
        <f>B15</f>
        <v>-1278063</v>
      </c>
    </row>
    <row r="24" spans="1:6">
      <c r="A24" t="s">
        <v>9</v>
      </c>
      <c r="B24" s="8">
        <f>D17</f>
        <v>426021</v>
      </c>
    </row>
    <row r="25" spans="1:6" ht="13.5" thickBot="1"/>
    <row r="26" spans="1:6" ht="14.25" thickTop="1" thickBot="1">
      <c r="A26" t="s">
        <v>10</v>
      </c>
      <c r="B26" s="9">
        <f>SUM(B23:B25)</f>
        <v>-852042</v>
      </c>
    </row>
    <row r="27" spans="1:6" ht="13.5" thickTop="1"/>
    <row r="32" spans="1:6">
      <c r="A32" t="s">
        <v>5</v>
      </c>
    </row>
    <row r="33" spans="1:1">
      <c r="A33" t="s">
        <v>6</v>
      </c>
    </row>
    <row r="34" spans="1:1">
      <c r="A34" t="s">
        <v>11</v>
      </c>
    </row>
  </sheetData>
  <pageMargins left="0.7" right="0.7" top="0.75" bottom="0.75" header="0.3" footer="0.3"/>
  <pageSetup scale="83" fitToHeight="0" orientation="portrait" r:id="rId1"/>
  <headerFoot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topLeftCell="A4" workbookViewId="0"/>
  </sheetViews>
  <sheetFormatPr defaultRowHeight="12.75"/>
  <cols>
    <col min="1" max="1" width="58.140625" customWidth="1"/>
    <col min="2" max="2" width="12.5703125" style="1" customWidth="1"/>
    <col min="3" max="3" width="12.140625" customWidth="1"/>
    <col min="4" max="5" width="10.140625" bestFit="1" customWidth="1"/>
    <col min="6" max="6" width="9.5703125" bestFit="1" customWidth="1"/>
  </cols>
  <sheetData>
    <row r="1" spans="1:6">
      <c r="A1" t="s">
        <v>0</v>
      </c>
    </row>
    <row r="2" spans="1:6">
      <c r="A2" t="s">
        <v>1</v>
      </c>
    </row>
    <row r="3" spans="1:6">
      <c r="A3" s="2" t="s">
        <v>2</v>
      </c>
    </row>
    <row r="5" spans="1:6">
      <c r="A5" t="s">
        <v>3</v>
      </c>
      <c r="B5" s="10" t="s">
        <v>12</v>
      </c>
      <c r="C5" s="11" t="s">
        <v>13</v>
      </c>
      <c r="D5" s="13" t="s">
        <v>16</v>
      </c>
    </row>
    <row r="6" spans="1:6">
      <c r="A6">
        <v>2007</v>
      </c>
      <c r="B6" s="4">
        <v>73047</v>
      </c>
      <c r="C6" s="12">
        <f>B6</f>
        <v>73047</v>
      </c>
    </row>
    <row r="7" spans="1:6">
      <c r="A7">
        <v>2008</v>
      </c>
      <c r="B7" s="4">
        <v>215310</v>
      </c>
      <c r="C7" s="12">
        <f>B7-114114</f>
        <v>101196</v>
      </c>
      <c r="D7" s="12">
        <f>B7-C7</f>
        <v>114114</v>
      </c>
    </row>
    <row r="8" spans="1:6">
      <c r="A8">
        <v>2009</v>
      </c>
      <c r="B8" s="4">
        <v>503562</v>
      </c>
      <c r="C8" s="12">
        <f>B8</f>
        <v>503562</v>
      </c>
    </row>
    <row r="9" spans="1:6">
      <c r="A9">
        <v>2010</v>
      </c>
      <c r="B9" s="4">
        <v>486144</v>
      </c>
      <c r="C9" s="12">
        <f>B9</f>
        <v>486144</v>
      </c>
    </row>
    <row r="10" spans="1:6" ht="13.5" thickBot="1">
      <c r="B10" s="5">
        <f>SUM(B6:B9)</f>
        <v>1278063</v>
      </c>
      <c r="C10" s="5">
        <f>SUM(C6:C9)</f>
        <v>1163949</v>
      </c>
    </row>
    <row r="13" spans="1:6" ht="13.5" thickBot="1">
      <c r="B13" s="3">
        <v>2011</v>
      </c>
      <c r="C13" s="3">
        <v>2012</v>
      </c>
      <c r="D13" s="3">
        <v>2013</v>
      </c>
      <c r="E13" s="3">
        <v>2014</v>
      </c>
      <c r="F13" s="3">
        <v>2015</v>
      </c>
    </row>
    <row r="15" spans="1:6">
      <c r="A15" t="s">
        <v>4</v>
      </c>
      <c r="B15" s="1">
        <f>-C10</f>
        <v>-1163949</v>
      </c>
    </row>
    <row r="17" spans="1:6">
      <c r="A17" t="s">
        <v>7</v>
      </c>
      <c r="B17" s="6"/>
      <c r="C17" s="7"/>
      <c r="D17" s="7">
        <f>-$B$15/3</f>
        <v>387983</v>
      </c>
      <c r="E17" s="7">
        <f t="shared" ref="E17:F17" si="0">-$B$15/3</f>
        <v>387983</v>
      </c>
      <c r="F17" s="7">
        <f t="shared" si="0"/>
        <v>387983</v>
      </c>
    </row>
    <row r="22" spans="1:6">
      <c r="A22" s="2" t="s">
        <v>8</v>
      </c>
    </row>
    <row r="23" spans="1:6">
      <c r="A23" t="str">
        <f>A15</f>
        <v>Remove from 2011 Test Period</v>
      </c>
      <c r="B23" s="1">
        <f>B15</f>
        <v>-1163949</v>
      </c>
    </row>
    <row r="24" spans="1:6">
      <c r="A24" t="s">
        <v>9</v>
      </c>
      <c r="B24" s="8">
        <f>D17</f>
        <v>387983</v>
      </c>
    </row>
    <row r="25" spans="1:6" ht="13.5" thickBot="1"/>
    <row r="26" spans="1:6" ht="14.25" thickTop="1" thickBot="1">
      <c r="A26" t="s">
        <v>10</v>
      </c>
      <c r="B26" s="9">
        <f>SUM(B23:B25)</f>
        <v>-775966</v>
      </c>
    </row>
    <row r="27" spans="1:6" ht="13.5" thickTop="1"/>
    <row r="28" spans="1:6">
      <c r="A28" t="s">
        <v>14</v>
      </c>
      <c r="B28" s="1">
        <f>Original!B26</f>
        <v>-852042</v>
      </c>
    </row>
    <row r="30" spans="1:6">
      <c r="A30" t="s">
        <v>15</v>
      </c>
      <c r="B30" s="1">
        <f>B26-B28</f>
        <v>76076</v>
      </c>
    </row>
    <row r="32" spans="1:6">
      <c r="A32" t="s">
        <v>5</v>
      </c>
    </row>
    <row r="33" spans="1:1">
      <c r="A33" t="s">
        <v>6</v>
      </c>
    </row>
    <row r="34" spans="1:1">
      <c r="A34" t="s">
        <v>11</v>
      </c>
    </row>
  </sheetData>
  <pageMargins left="0.7" right="0.7" top="0.75" bottom="0.75" header="0.3" footer="0.3"/>
  <pageSetup scale="83" fitToHeight="0" orientation="portrait" r:id="rId1"/>
  <headerFoot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2FBB108-652F-487E-9ACD-8770E93072D2}"/>
</file>

<file path=customXml/itemProps2.xml><?xml version="1.0" encoding="utf-8"?>
<ds:datastoreItem xmlns:ds="http://schemas.openxmlformats.org/officeDocument/2006/customXml" ds:itemID="{F298D4CB-F6B7-4AD7-A0A0-B05A8B3F8DEB}"/>
</file>

<file path=customXml/itemProps3.xml><?xml version="1.0" encoding="utf-8"?>
<ds:datastoreItem xmlns:ds="http://schemas.openxmlformats.org/officeDocument/2006/customXml" ds:itemID="{70D051C5-4106-4CD7-B2E5-8BACC95B5FBE}"/>
</file>

<file path=customXml/itemProps4.xml><?xml version="1.0" encoding="utf-8"?>
<ds:datastoreItem xmlns:ds="http://schemas.openxmlformats.org/officeDocument/2006/customXml" ds:itemID="{9758E0E0-A960-4BC2-9860-F9E45FE2A7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</vt:lpstr>
      <vt:lpstr>Revised</vt:lpstr>
      <vt:lpstr>Sheet2</vt:lpstr>
      <vt:lpstr>Sheet3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Lea Daeschel</cp:lastModifiedBy>
  <cp:lastPrinted>2012-06-21T21:53:20Z</cp:lastPrinted>
  <dcterms:created xsi:type="dcterms:W3CDTF">2010-04-28T18:06:44Z</dcterms:created>
  <dcterms:modified xsi:type="dcterms:W3CDTF">2012-09-12T21:40:09Z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