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gross\Desktop\"/>
    </mc:Choice>
  </mc:AlternateContent>
  <bookViews>
    <workbookView xWindow="0" yWindow="0" windowWidth="28800" windowHeight="973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 l="1"/>
  <c r="D44" i="1" l="1"/>
  <c r="D43" i="1"/>
  <c r="D42" i="1"/>
  <c r="D41" i="1"/>
  <c r="J41" i="1" l="1"/>
  <c r="G40" i="1" l="1"/>
  <c r="B40" i="1"/>
  <c r="G10" i="1" l="1"/>
  <c r="G16" i="1"/>
  <c r="G22" i="1"/>
  <c r="G28" i="1"/>
  <c r="G34" i="1"/>
  <c r="J17" i="1"/>
  <c r="B10" i="1"/>
  <c r="B22" i="1"/>
  <c r="B16" i="1" l="1"/>
  <c r="B28" i="1"/>
  <c r="B34" i="1"/>
  <c r="J24" i="1" l="1"/>
</calcChain>
</file>

<file path=xl/sharedStrings.xml><?xml version="1.0" encoding="utf-8"?>
<sst xmlns="http://schemas.openxmlformats.org/spreadsheetml/2006/main" count="49" uniqueCount="17">
  <si>
    <t>Target</t>
  </si>
  <si>
    <t>Actual</t>
  </si>
  <si>
    <t>Non-Executive</t>
  </si>
  <si>
    <t>Executive</t>
  </si>
  <si>
    <t>Capital</t>
  </si>
  <si>
    <t>Non-Operating</t>
  </si>
  <si>
    <t>Operating</t>
  </si>
  <si>
    <t>Other</t>
  </si>
  <si>
    <t>Operting</t>
  </si>
  <si>
    <t>%</t>
  </si>
  <si>
    <t>2011-2016 Incentive Compensation by Employee Group</t>
  </si>
  <si>
    <t>Does not include payroll tax</t>
  </si>
  <si>
    <t>Source: Human Resources</t>
  </si>
  <si>
    <t>Target and Incenitve for Plan Year</t>
  </si>
  <si>
    <t>**actual incentive compensation may or may not be slightly different than accrued incentive compensation due to timing issues.</t>
  </si>
  <si>
    <t xml:space="preserve">*correction of Staff_DR_065 Attachment A 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</si>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</sst>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Times New Roman"/>
      <family val="2"/>
    </font>
    <font>
      <sz val="11"/>
      <color theme="1"/>
      <name val="Times New Roman"/>
      <family val="2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164" fontId="0" fillId="0" borderId="0" xfId="1" applyNumberFormat="1" applyFont="1"/>
    <xf numFmtId="0" fontId="0" fillId="0" borderId="0" xfId="0" applyNumberFormat="1" applyAlignment="1">
      <alignment horizontal="left"/>
    </xf>
    <xf numFmtId="0" fontId="2" fillId="0" borderId="0" xfId="1" applyNumberFormat="1" applyFont="1" applyAlignment="1">
      <alignment horizontal="left"/>
    </xf>
    <xf numFmtId="164" fontId="2" fillId="0" borderId="0" xfId="1" applyNumberFormat="1" applyFont="1"/>
    <xf numFmtId="0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4" fontId="0" fillId="0" borderId="0" xfId="1" applyNumberFormat="1" applyFont="1"/>
    <xf numFmtId="9" fontId="2" fillId="0" borderId="0" xfId="2" applyFont="1" applyAlignment="1">
      <alignment horizontal="left"/>
    </xf>
    <xf numFmtId="164" fontId="2" fillId="0" borderId="0" xfId="1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9" fontId="3" fillId="0" borderId="0" xfId="2" applyFont="1" applyAlignment="1">
      <alignment horizontal="left"/>
    </xf>
    <xf numFmtId="0" fontId="4" fillId="0" borderId="0" xfId="0" applyFont="1"/>
    <xf numFmtId="9" fontId="4" fillId="0" borderId="0" xfId="2" applyFont="1"/>
    <xf numFmtId="164" fontId="5" fillId="0" borderId="0" xfId="1" applyNumberFormat="1" applyFont="1" applyBorder="1" applyAlignment="1">
      <alignment horizontal="center"/>
    </xf>
    <xf numFmtId="164" fontId="5" fillId="0" borderId="0" xfId="1" applyNumberFormat="1" applyFont="1"/>
    <xf numFmtId="0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64" fontId="5" fillId="0" borderId="2" xfId="1" applyNumberFormat="1" applyFont="1" applyBorder="1"/>
    <xf numFmtId="164" fontId="5" fillId="0" borderId="2" xfId="1" applyNumberFormat="1" applyFont="1" applyBorder="1" applyAlignment="1">
      <alignment horizontal="center"/>
    </xf>
    <xf numFmtId="9" fontId="5" fillId="0" borderId="2" xfId="2" applyFont="1" applyBorder="1"/>
    <xf numFmtId="164" fontId="5" fillId="0" borderId="0" xfId="1" applyNumberFormat="1" applyFont="1" applyBorder="1"/>
    <xf numFmtId="9" fontId="5" fillId="0" borderId="0" xfId="2" applyFont="1" applyBorder="1"/>
    <xf numFmtId="164" fontId="4" fillId="0" borderId="2" xfId="1" applyNumberFormat="1" applyFont="1" applyBorder="1"/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164" fontId="0" fillId="2" borderId="0" xfId="1" applyNumberFormat="1" applyFont="1" applyFill="1"/>
    <xf numFmtId="164" fontId="2" fillId="0" borderId="1" xfId="1" applyNumberFormat="1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topLeftCell="A4" workbookViewId="0">
      <selection activeCell="N24" sqref="N24"/>
    </sheetView>
  </sheetViews>
  <sheetFormatPr defaultRowHeight="13.8" x14ac:dyDescent="0.25"/>
  <cols>
    <col min="1" max="1" width="26.44140625" style="6" customWidth="1"/>
    <col min="2" max="2" width="7.5546875" style="6" customWidth="1"/>
    <col min="3" max="3" width="21.44140625" style="1" customWidth="1"/>
    <col min="4" max="4" width="17.5546875" style="1" customWidth="1"/>
    <col min="5" max="5" width="4.44140625" style="17" customWidth="1"/>
    <col min="6" max="6" width="3.6640625" style="17" customWidth="1"/>
    <col min="7" max="7" width="6.44140625" style="14" customWidth="1"/>
    <col min="8" max="8" width="20" style="2" customWidth="1"/>
    <col min="9" max="10" width="18.88671875" style="1" customWidth="1"/>
  </cols>
  <sheetData>
    <row r="1" spans="1:10" x14ac:dyDescent="0.25">
      <c r="A1" s="7" t="s">
        <v>10</v>
      </c>
    </row>
    <row r="2" spans="1:10" x14ac:dyDescent="0.25">
      <c r="A2" s="7" t="s">
        <v>13</v>
      </c>
    </row>
    <row r="3" spans="1:10" x14ac:dyDescent="0.25">
      <c r="A3" s="26" t="s">
        <v>15</v>
      </c>
      <c r="B3" s="27"/>
      <c r="C3" s="28"/>
    </row>
    <row r="5" spans="1:10" x14ac:dyDescent="0.25">
      <c r="A5" s="6" t="s">
        <v>11</v>
      </c>
    </row>
    <row r="6" spans="1:10" x14ac:dyDescent="0.25">
      <c r="A6" s="6" t="s">
        <v>12</v>
      </c>
      <c r="E6" s="20"/>
      <c r="F6" s="23"/>
    </row>
    <row r="7" spans="1:10" x14ac:dyDescent="0.25">
      <c r="E7" s="20"/>
      <c r="F7" s="23"/>
    </row>
    <row r="8" spans="1:10" x14ac:dyDescent="0.25">
      <c r="B8" s="19"/>
      <c r="C8" s="29" t="s">
        <v>2</v>
      </c>
      <c r="D8" s="29"/>
      <c r="E8" s="21"/>
      <c r="F8" s="16"/>
      <c r="G8" s="11"/>
      <c r="H8" s="18"/>
      <c r="I8" s="29" t="s">
        <v>3</v>
      </c>
      <c r="J8" s="29"/>
    </row>
    <row r="9" spans="1:10" x14ac:dyDescent="0.25">
      <c r="B9" s="7" t="s">
        <v>9</v>
      </c>
      <c r="C9" s="10" t="s">
        <v>0</v>
      </c>
      <c r="D9" s="10" t="s">
        <v>1</v>
      </c>
      <c r="E9" s="21"/>
      <c r="F9" s="16"/>
      <c r="G9" s="12" t="s">
        <v>9</v>
      </c>
      <c r="I9" s="10" t="s">
        <v>0</v>
      </c>
      <c r="J9" s="10" t="s">
        <v>1</v>
      </c>
    </row>
    <row r="10" spans="1:10" x14ac:dyDescent="0.25">
      <c r="A10" s="7">
        <v>2011</v>
      </c>
      <c r="B10" s="9">
        <f>D10/C10</f>
        <v>0.37399316595230264</v>
      </c>
      <c r="C10" s="4">
        <v>6894011</v>
      </c>
      <c r="D10" s="4">
        <v>2578313</v>
      </c>
      <c r="E10" s="20"/>
      <c r="F10" s="23"/>
      <c r="G10" s="13">
        <f>J10/I10</f>
        <v>0.88801413495516723</v>
      </c>
      <c r="H10" s="3">
        <v>2011</v>
      </c>
      <c r="I10" s="4">
        <v>2079950</v>
      </c>
      <c r="J10" s="4">
        <v>1847025</v>
      </c>
    </row>
    <row r="11" spans="1:10" x14ac:dyDescent="0.25">
      <c r="A11" s="6" t="s">
        <v>4</v>
      </c>
      <c r="D11" s="1">
        <v>0</v>
      </c>
      <c r="E11" s="20"/>
      <c r="F11" s="23"/>
      <c r="I11" s="4"/>
      <c r="J11" s="4"/>
    </row>
    <row r="12" spans="1:10" x14ac:dyDescent="0.25">
      <c r="A12" s="6" t="s">
        <v>5</v>
      </c>
      <c r="D12" s="1">
        <v>0</v>
      </c>
      <c r="E12" s="20"/>
      <c r="F12" s="23"/>
    </row>
    <row r="13" spans="1:10" x14ac:dyDescent="0.25">
      <c r="A13" s="6" t="s">
        <v>6</v>
      </c>
      <c r="D13" s="28">
        <v>2578313</v>
      </c>
      <c r="E13" s="25" t="s">
        <v>16</v>
      </c>
      <c r="F13" s="23"/>
    </row>
    <row r="14" spans="1:10" x14ac:dyDescent="0.25">
      <c r="A14" s="6" t="s">
        <v>7</v>
      </c>
      <c r="D14" s="1">
        <v>0</v>
      </c>
      <c r="E14" s="20"/>
      <c r="F14" s="23"/>
    </row>
    <row r="15" spans="1:10" x14ac:dyDescent="0.25">
      <c r="E15" s="20"/>
      <c r="F15" s="23"/>
    </row>
    <row r="16" spans="1:10" x14ac:dyDescent="0.25">
      <c r="A16" s="7">
        <v>2012</v>
      </c>
      <c r="B16" s="9">
        <f>D16/C16</f>
        <v>0.98659782197647683</v>
      </c>
      <c r="C16" s="4">
        <v>7244372.6227667555</v>
      </c>
      <c r="D16" s="4">
        <v>7147282.2512076981</v>
      </c>
      <c r="E16" s="20"/>
      <c r="F16" s="23"/>
      <c r="G16" s="13">
        <f>J16/I16</f>
        <v>0.40540011475132259</v>
      </c>
      <c r="H16" s="3">
        <v>2012</v>
      </c>
      <c r="I16" s="4">
        <v>2105140.0060000001</v>
      </c>
      <c r="J16" s="4">
        <v>853424</v>
      </c>
    </row>
    <row r="17" spans="1:10" x14ac:dyDescent="0.25">
      <c r="A17" s="6" t="s">
        <v>4</v>
      </c>
      <c r="D17" s="1">
        <v>0</v>
      </c>
      <c r="E17" s="20"/>
      <c r="F17" s="23"/>
      <c r="H17" s="2" t="s">
        <v>6</v>
      </c>
      <c r="J17" s="1">
        <f>J16</f>
        <v>853424</v>
      </c>
    </row>
    <row r="18" spans="1:10" x14ac:dyDescent="0.25">
      <c r="A18" s="6" t="s">
        <v>5</v>
      </c>
      <c r="D18" s="1">
        <v>0</v>
      </c>
      <c r="E18" s="20"/>
      <c r="F18" s="23"/>
      <c r="H18" s="2" t="s">
        <v>5</v>
      </c>
    </row>
    <row r="19" spans="1:10" x14ac:dyDescent="0.25">
      <c r="A19" s="6" t="s">
        <v>6</v>
      </c>
      <c r="D19" s="1">
        <v>7147282</v>
      </c>
      <c r="E19" s="20"/>
      <c r="F19" s="23"/>
    </row>
    <row r="20" spans="1:10" x14ac:dyDescent="0.25">
      <c r="A20" s="6" t="s">
        <v>7</v>
      </c>
      <c r="D20" s="1">
        <v>0</v>
      </c>
      <c r="E20" s="20"/>
      <c r="F20" s="23"/>
    </row>
    <row r="21" spans="1:10" x14ac:dyDescent="0.25">
      <c r="E21" s="20"/>
      <c r="F21" s="23"/>
    </row>
    <row r="22" spans="1:10" x14ac:dyDescent="0.25">
      <c r="A22" s="7">
        <v>2013</v>
      </c>
      <c r="B22" s="9">
        <f>D22/C22</f>
        <v>1.2617917787098456</v>
      </c>
      <c r="C22" s="4">
        <v>9415611</v>
      </c>
      <c r="D22" s="4">
        <v>11880540.551329989</v>
      </c>
      <c r="E22" s="20"/>
      <c r="F22" s="23"/>
      <c r="G22" s="13">
        <f>J22/I22</f>
        <v>1.2355545721339731</v>
      </c>
      <c r="H22" s="5">
        <v>2013</v>
      </c>
      <c r="I22" s="4">
        <v>2146700</v>
      </c>
      <c r="J22" s="4">
        <v>2652365</v>
      </c>
    </row>
    <row r="23" spans="1:10" x14ac:dyDescent="0.25">
      <c r="A23" s="6" t="s">
        <v>4</v>
      </c>
      <c r="D23" s="8">
        <v>2488973.5658334778</v>
      </c>
      <c r="E23" s="22">
        <v>0.20950002696256487</v>
      </c>
      <c r="F23" s="24"/>
      <c r="G23" s="15"/>
      <c r="H23" s="2" t="s">
        <v>6</v>
      </c>
      <c r="J23" s="1">
        <v>1591419</v>
      </c>
    </row>
    <row r="24" spans="1:10" x14ac:dyDescent="0.25">
      <c r="A24" s="6" t="s">
        <v>5</v>
      </c>
      <c r="D24" s="8">
        <v>180583.89461153955</v>
      </c>
      <c r="E24" s="22">
        <v>1.5199972916326921E-2</v>
      </c>
      <c r="F24" s="24"/>
      <c r="G24" s="15"/>
      <c r="H24" s="2" t="s">
        <v>5</v>
      </c>
      <c r="J24" s="1">
        <f>2652365-1591419</f>
        <v>1060946</v>
      </c>
    </row>
    <row r="25" spans="1:10" x14ac:dyDescent="0.25">
      <c r="A25" s="6" t="s">
        <v>6</v>
      </c>
      <c r="D25" s="8">
        <v>6938235.9859196311</v>
      </c>
      <c r="E25" s="22">
        <v>0.58400002558325659</v>
      </c>
      <c r="F25" s="24"/>
      <c r="G25" s="15"/>
    </row>
    <row r="26" spans="1:10" x14ac:dyDescent="0.25">
      <c r="A26" s="6" t="s">
        <v>7</v>
      </c>
      <c r="D26" s="8">
        <v>2272747.1049653399</v>
      </c>
      <c r="E26" s="22">
        <v>0.19129997453785158</v>
      </c>
      <c r="F26" s="24"/>
      <c r="G26" s="15"/>
    </row>
    <row r="27" spans="1:10" x14ac:dyDescent="0.25">
      <c r="E27" s="20"/>
      <c r="F27" s="23"/>
    </row>
    <row r="28" spans="1:10" x14ac:dyDescent="0.25">
      <c r="A28" s="7">
        <v>2014</v>
      </c>
      <c r="B28" s="9">
        <f>D28/C28</f>
        <v>1.490018446479104</v>
      </c>
      <c r="C28" s="4">
        <v>7595672.2258999981</v>
      </c>
      <c r="D28" s="4">
        <v>11317691.729999993</v>
      </c>
      <c r="E28" s="20"/>
      <c r="F28" s="23"/>
      <c r="G28" s="13">
        <f>J28/I28</f>
        <v>1.499960075658773</v>
      </c>
      <c r="H28" s="5">
        <v>2014</v>
      </c>
      <c r="I28" s="4">
        <v>2329406</v>
      </c>
      <c r="J28" s="4">
        <v>3494016</v>
      </c>
    </row>
    <row r="29" spans="1:10" x14ac:dyDescent="0.25">
      <c r="A29" s="6" t="s">
        <v>4</v>
      </c>
      <c r="D29" s="8">
        <v>2634758.9910971182</v>
      </c>
      <c r="E29" s="22">
        <v>0.23280003148637798</v>
      </c>
      <c r="F29" s="24"/>
      <c r="G29" s="15"/>
      <c r="H29" s="2" t="s">
        <v>8</v>
      </c>
      <c r="J29" s="1">
        <v>1164703</v>
      </c>
    </row>
    <row r="30" spans="1:10" x14ac:dyDescent="0.25">
      <c r="A30" s="6" t="s">
        <v>5</v>
      </c>
      <c r="D30" s="8">
        <v>183346.18962343596</v>
      </c>
      <c r="E30" s="22">
        <v>1.6199963207818885E-2</v>
      </c>
      <c r="F30" s="24"/>
      <c r="G30" s="15"/>
      <c r="H30" s="2" t="s">
        <v>5</v>
      </c>
      <c r="J30" s="1">
        <v>2329313</v>
      </c>
    </row>
    <row r="31" spans="1:10" x14ac:dyDescent="0.25">
      <c r="A31" s="6" t="s">
        <v>6</v>
      </c>
      <c r="D31" s="8">
        <v>6668384.1254163235</v>
      </c>
      <c r="E31" s="22">
        <v>0.58920001396930854</v>
      </c>
      <c r="F31" s="24"/>
      <c r="G31" s="15"/>
    </row>
    <row r="32" spans="1:10" x14ac:dyDescent="0.25">
      <c r="A32" s="6" t="s">
        <v>7</v>
      </c>
      <c r="D32" s="8">
        <v>1831202.4238631153</v>
      </c>
      <c r="E32" s="22">
        <v>0.16179999133649459</v>
      </c>
      <c r="F32" s="24"/>
      <c r="G32" s="15"/>
    </row>
    <row r="33" spans="1:10" x14ac:dyDescent="0.25">
      <c r="E33" s="20"/>
      <c r="F33" s="23"/>
    </row>
    <row r="34" spans="1:10" x14ac:dyDescent="0.25">
      <c r="A34" s="7">
        <v>2015</v>
      </c>
      <c r="B34" s="9">
        <f>D34/C34</f>
        <v>1.1906346463036437</v>
      </c>
      <c r="C34" s="4">
        <v>8400998.0862333365</v>
      </c>
      <c r="D34" s="4">
        <v>10002519.385000017</v>
      </c>
      <c r="E34" s="20"/>
      <c r="F34" s="23"/>
      <c r="G34" s="13">
        <f>J34/I34</f>
        <v>0.85815321175564263</v>
      </c>
      <c r="H34" s="5">
        <v>2015</v>
      </c>
      <c r="I34" s="4">
        <v>2746488.037</v>
      </c>
      <c r="J34" s="4">
        <f>2361921.24-5013.71</f>
        <v>2356907.5300000003</v>
      </c>
    </row>
    <row r="35" spans="1:10" x14ac:dyDescent="0.25">
      <c r="A35" s="6" t="s">
        <v>4</v>
      </c>
      <c r="D35" s="8">
        <v>2409606.919846504</v>
      </c>
      <c r="E35" s="22">
        <v>0.2409</v>
      </c>
      <c r="F35" s="24"/>
      <c r="G35" s="15"/>
      <c r="H35" s="2" t="s">
        <v>6</v>
      </c>
      <c r="J35" s="1">
        <v>1284491</v>
      </c>
    </row>
    <row r="36" spans="1:10" x14ac:dyDescent="0.25">
      <c r="A36" s="6" t="s">
        <v>5</v>
      </c>
      <c r="D36" s="8">
        <v>153038.54659050025</v>
      </c>
      <c r="E36" s="22">
        <v>1.5299999999999999E-2</v>
      </c>
      <c r="F36" s="24"/>
      <c r="G36" s="15"/>
      <c r="H36" s="2" t="s">
        <v>5</v>
      </c>
      <c r="J36" s="1">
        <v>1072417</v>
      </c>
    </row>
    <row r="37" spans="1:10" x14ac:dyDescent="0.25">
      <c r="A37" s="6" t="s">
        <v>6</v>
      </c>
      <c r="D37" s="8">
        <v>6066528.0070025101</v>
      </c>
      <c r="E37" s="22">
        <v>0.60650000000000004</v>
      </c>
      <c r="F37" s="24"/>
      <c r="G37" s="15"/>
    </row>
    <row r="38" spans="1:10" x14ac:dyDescent="0.25">
      <c r="A38" s="6" t="s">
        <v>7</v>
      </c>
      <c r="D38" s="8">
        <v>1373345.9115605024</v>
      </c>
      <c r="E38" s="22">
        <v>0.13730000000000001</v>
      </c>
      <c r="F38" s="24"/>
      <c r="G38" s="15"/>
    </row>
    <row r="39" spans="1:10" x14ac:dyDescent="0.25">
      <c r="E39" s="20"/>
      <c r="F39" s="23"/>
    </row>
    <row r="40" spans="1:10" x14ac:dyDescent="0.25">
      <c r="A40" s="7">
        <v>2016</v>
      </c>
      <c r="B40" s="9">
        <f>D40/C40</f>
        <v>1.0946240409848873</v>
      </c>
      <c r="C40" s="4">
        <v>8768110</v>
      </c>
      <c r="D40" s="4">
        <v>9597784</v>
      </c>
      <c r="E40" s="20"/>
      <c r="F40" s="23"/>
      <c r="G40" s="13">
        <f>J40/I40</f>
        <v>1.3635475373145152</v>
      </c>
      <c r="H40" s="5">
        <v>2016</v>
      </c>
      <c r="I40" s="4">
        <v>2620026</v>
      </c>
      <c r="J40" s="4">
        <v>3572530</v>
      </c>
    </row>
    <row r="41" spans="1:10" x14ac:dyDescent="0.25">
      <c r="A41" s="6" t="s">
        <v>4</v>
      </c>
      <c r="D41" s="8">
        <f>D40*E41</f>
        <v>2900617.0472513405</v>
      </c>
      <c r="E41" s="22">
        <v>0.30221737093180473</v>
      </c>
      <c r="F41" s="24"/>
      <c r="G41" s="15"/>
      <c r="H41" s="2" t="s">
        <v>6</v>
      </c>
      <c r="J41" s="1">
        <f>3572530-2433766</f>
        <v>1138764</v>
      </c>
    </row>
    <row r="42" spans="1:10" x14ac:dyDescent="0.25">
      <c r="A42" s="6" t="s">
        <v>5</v>
      </c>
      <c r="D42" s="8">
        <f>D40*E42</f>
        <v>53031.508711248382</v>
      </c>
      <c r="E42" s="22">
        <v>5.5253909351625731E-3</v>
      </c>
      <c r="F42" s="24"/>
      <c r="G42" s="15"/>
      <c r="H42" s="2" t="s">
        <v>5</v>
      </c>
      <c r="J42" s="1">
        <v>2433766</v>
      </c>
    </row>
    <row r="43" spans="1:10" x14ac:dyDescent="0.25">
      <c r="A43" s="6" t="s">
        <v>6</v>
      </c>
      <c r="D43" s="8">
        <f>D40*E43</f>
        <v>5810020.6405724855</v>
      </c>
      <c r="E43" s="22">
        <v>0.60535021840171499</v>
      </c>
      <c r="F43" s="24"/>
      <c r="G43" s="15"/>
    </row>
    <row r="44" spans="1:10" x14ac:dyDescent="0.25">
      <c r="A44" s="6" t="s">
        <v>7</v>
      </c>
      <c r="D44" s="8">
        <f>D40*E44</f>
        <v>834114.8034649248</v>
      </c>
      <c r="E44" s="22">
        <v>8.6907019731317647E-2</v>
      </c>
      <c r="F44" s="24"/>
      <c r="G44" s="15"/>
    </row>
    <row r="45" spans="1:10" x14ac:dyDescent="0.25">
      <c r="E45" s="20"/>
      <c r="F45" s="23"/>
    </row>
    <row r="47" spans="1:10" x14ac:dyDescent="0.25">
      <c r="A47" s="6" t="s">
        <v>14</v>
      </c>
    </row>
  </sheetData>
  <mergeCells count="2">
    <mergeCell ref="C8:D8"/>
    <mergeCell ref="I8:J8"/>
  </mergeCells>
  <pageMargins left="0.7" right="0.7" top="0.75" bottom="0.75" header="0.3" footer="0.3"/>
  <pageSetup scale="77" orientation="landscape" r:id="rId1"/>
  <headerFooter>
    <oddFooter>&amp;L&amp;F&amp;RPage: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93D7BF2DB2434CBA4573E3DBB11230" ma:contentTypeVersion="104" ma:contentTypeDescription="" ma:contentTypeScope="" ma:versionID="3f6ae32ccc8da311cb75f5903f0a79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2017-05-26T07:00:00+00:00</OpenedDate>
    <Date1 xmlns="dc463f71-b30c-4ab2-9473-d307f9d35888">2017-10-27T07:00:00+00:00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170485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ADA8E67FA331FF43BF84E9D28D09DA2F" PreviousValue="false"/>
</file>

<file path=customXml/item5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49668C37-3502-41D9-945B-6E5C8A32D1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918D77-2072-4A78-8114-2E6907F68BC2}"/>
</file>

<file path=customXml/itemProps3.xml><?xml version="1.0" encoding="utf-8"?>
<ds:datastoreItem xmlns:ds="http://schemas.openxmlformats.org/officeDocument/2006/customXml" ds:itemID="{5EA10870-AC02-461E-A06C-88534FBCC667}">
  <ds:schemaRefs>
    <ds:schemaRef ds:uri="http://purl.org/dc/elements/1.1/"/>
    <ds:schemaRef ds:uri="http://schemas.microsoft.com/office/infopath/2007/PartnerControls"/>
    <ds:schemaRef ds:uri="22f27ef2-70b9-4375-a19e-1059c93ebc38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5669ab18-4669-4dff-bab7-7c18fb4d6e14"/>
    <ds:schemaRef ds:uri="http://schemas.openxmlformats.org/package/2006/metadata/core-properties"/>
    <ds:schemaRef ds:uri="c18da92a-23a9-48f4-bc8b-0e54609e4688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1C87D3FB-E1BF-463A-A1B1-DC8304781C4B}"/>
</file>

<file path=customXml/itemProps5.xml><?xml version="1.0" encoding="utf-8"?>
<ds:datastoreItem xmlns:ds="http://schemas.openxmlformats.org/officeDocument/2006/customXml" ds:itemID="{FE034A78-1D4E-4625-9EBC-5210A4A3F9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Avista Resp to Staff DR 227 Attach A</dc:title>
  <dc:creator>annette brandon</dc:creator>
  <dc:description/>
  <cp:lastModifiedBy>Krista Gross</cp:lastModifiedBy>
  <cp:lastPrinted>2017-09-15T16:33:58Z</cp:lastPrinted>
  <dcterms:created xsi:type="dcterms:W3CDTF">2017-08-18T21:06:49Z</dcterms:created>
  <dcterms:modified xsi:type="dcterms:W3CDTF">2017-10-25T21:31:31Z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0x0101006E56B4D1795A2E4DB2F0B01679ED314A004293D7BF2DB2434CBA4573E3DBB11230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