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lia\Desktop\"/>
    </mc:Choice>
  </mc:AlternateContent>
  <bookViews>
    <workbookView xWindow="0" yWindow="0" windowWidth="27240" windowHeight="11595"/>
  </bookViews>
  <sheets>
    <sheet name="Exh JAP-4" sheetId="2" r:id="rId1"/>
    <sheet name="Work Pape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B11" i="2"/>
  <c r="D10" i="2"/>
  <c r="F10" i="2" s="1"/>
  <c r="B10" i="2"/>
  <c r="F9" i="2"/>
  <c r="B9" i="2"/>
  <c r="B8" i="2" s="1"/>
  <c r="B7" i="2" s="1"/>
  <c r="B6" i="2" s="1"/>
  <c r="B5" i="2" s="1"/>
  <c r="F8" i="2"/>
  <c r="F7" i="2"/>
  <c r="F6" i="2"/>
  <c r="F5" i="2"/>
  <c r="D30" i="2" l="1"/>
  <c r="F30" i="2"/>
  <c r="F33" i="1"/>
  <c r="D33" i="1"/>
  <c r="H14" i="1" l="1"/>
  <c r="H13" i="1"/>
  <c r="H12" i="1"/>
  <c r="H11" i="1"/>
  <c r="H10" i="1"/>
  <c r="H9" i="1"/>
  <c r="H8" i="1"/>
  <c r="D13" i="1"/>
  <c r="B8" i="1" l="1"/>
  <c r="B13" i="1"/>
  <c r="B12" i="1" s="1"/>
  <c r="B11" i="1" s="1"/>
  <c r="B10" i="1" s="1"/>
  <c r="B9" i="1" s="1"/>
  <c r="B14" i="1"/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33" i="1"/>
</calcChain>
</file>

<file path=xl/sharedStrings.xml><?xml version="1.0" encoding="utf-8"?>
<sst xmlns="http://schemas.openxmlformats.org/spreadsheetml/2006/main" count="64" uniqueCount="18">
  <si>
    <t>MWh Sales to Ultimate Consumers</t>
  </si>
  <si>
    <t>Year</t>
  </si>
  <si>
    <t>Source</t>
  </si>
  <si>
    <t>PSE</t>
  </si>
  <si>
    <t>Schedule 40</t>
  </si>
  <si>
    <t>MSFT % of Sales</t>
  </si>
  <si>
    <t>FERC Form 1, Page 301, Line 10, Column d</t>
  </si>
  <si>
    <t>SAP BW 2013-2020</t>
  </si>
  <si>
    <t>CDARS_All MSFT Related</t>
  </si>
  <si>
    <t>MSFT Campus Load</t>
  </si>
  <si>
    <t>Total</t>
  </si>
  <si>
    <t>Input</t>
  </si>
  <si>
    <t>F21 Forecast</t>
  </si>
  <si>
    <t>MWh Sales to Ultimate PSE Consumers</t>
  </si>
  <si>
    <t>Year*</t>
  </si>
  <si>
    <t>* Actual results for 2002-2020. Forecasted results from 2021-2025.</t>
  </si>
  <si>
    <t>MSFT Campus Load/Special Contract Load**</t>
  </si>
  <si>
    <t>** Microsoft began taking service under Special Contract April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</si>
</sst>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6" xfId="0" quotePrefix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0" fillId="0" borderId="2" xfId="0" quotePrefix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left"/>
    </xf>
    <xf numFmtId="164" fontId="0" fillId="2" borderId="0" xfId="1" applyNumberFormat="1" applyFont="1" applyFill="1"/>
    <xf numFmtId="41" fontId="2" fillId="3" borderId="0" xfId="0" applyNumberFormat="1" applyFont="1" applyFill="1"/>
    <xf numFmtId="41" fontId="2" fillId="4" borderId="0" xfId="0" applyNumberFormat="1" applyFont="1" applyFill="1"/>
    <xf numFmtId="164" fontId="0" fillId="0" borderId="0" xfId="0" applyNumberFormat="1"/>
    <xf numFmtId="0" fontId="0" fillId="0" borderId="0" xfId="0" quotePrefix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0" fontId="0" fillId="0" borderId="0" xfId="2" applyNumberFormat="1" applyFont="1"/>
    <xf numFmtId="10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 wrapText="1"/>
    </xf>
    <xf numFmtId="164" fontId="0" fillId="0" borderId="0" xfId="1" applyNumberFormat="1" applyFont="1" applyFill="1"/>
    <xf numFmtId="164" fontId="0" fillId="0" borderId="8" xfId="1" applyNumberFormat="1" applyFont="1" applyFill="1" applyBorder="1"/>
    <xf numFmtId="10" fontId="0" fillId="0" borderId="0" xfId="2" applyNumberFormat="1" applyFont="1" applyAlignment="1">
      <alignment horizontal="center"/>
    </xf>
    <xf numFmtId="10" fontId="0" fillId="0" borderId="8" xfId="2" applyNumberFormat="1" applyFont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quotePrefix="1" applyFont="1" applyFill="1" applyBorder="1" applyAlignment="1">
      <alignment horizontal="center" wrapText="1"/>
    </xf>
    <xf numFmtId="41" fontId="0" fillId="0" borderId="0" xfId="0" applyNumberFormat="1" applyFont="1" applyFill="1"/>
    <xf numFmtId="41" fontId="0" fillId="0" borderId="8" xfId="0" applyNumberFormat="1" applyFont="1" applyFill="1" applyBorder="1"/>
    <xf numFmtId="0" fontId="0" fillId="0" borderId="0" xfId="0" applyAlignment="1">
      <alignment horizontal="center"/>
    </xf>
    <xf numFmtId="0" fontId="0" fillId="0" borderId="0" xfId="0" quotePrefix="1" applyBorder="1" applyAlignment="1">
      <alignment horizontal="center" wrapText="1"/>
    </xf>
    <xf numFmtId="0" fontId="0" fillId="0" borderId="8" xfId="0" quotePrefix="1" applyBorder="1" applyAlignment="1">
      <alignment horizontal="center" wrapText="1"/>
    </xf>
    <xf numFmtId="0" fontId="0" fillId="0" borderId="3" xfId="0" quotePrefix="1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0" borderId="6" xfId="0" quotePrefix="1" applyBorder="1" applyAlignment="1">
      <alignment horizontal="center" wrapText="1"/>
    </xf>
    <xf numFmtId="0" fontId="0" fillId="0" borderId="7" xfId="0" quotePrefix="1" applyBorder="1" applyAlignment="1">
      <alignment horizontal="center" wrapText="1"/>
    </xf>
    <xf numFmtId="0" fontId="0" fillId="0" borderId="5" xfId="0" quotePrefix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tabSelected="1" workbookViewId="0">
      <selection activeCell="E33" sqref="E33"/>
    </sheetView>
  </sheetViews>
  <sheetFormatPr defaultRowHeight="15" x14ac:dyDescent="0.25"/>
  <cols>
    <col min="2" max="2" width="5.42578125" bestFit="1" customWidth="1"/>
    <col min="3" max="3" width="3.5703125" customWidth="1"/>
    <col min="4" max="4" width="18" customWidth="1"/>
    <col min="5" max="5" width="16.85546875" customWidth="1"/>
    <col min="6" max="6" width="16.28515625" customWidth="1"/>
  </cols>
  <sheetData>
    <row r="1" spans="2:6" x14ac:dyDescent="0.25">
      <c r="B1" s="28"/>
      <c r="C1" s="28"/>
      <c r="D1" s="28"/>
      <c r="E1" s="28"/>
    </row>
    <row r="2" spans="2:6" ht="15.75" customHeight="1" x14ac:dyDescent="0.25">
      <c r="B2" s="16"/>
      <c r="C2" s="16"/>
      <c r="D2" s="29" t="s">
        <v>13</v>
      </c>
      <c r="E2" s="29" t="s">
        <v>16</v>
      </c>
      <c r="F2" s="17"/>
    </row>
    <row r="3" spans="2:6" x14ac:dyDescent="0.25">
      <c r="B3" s="17"/>
      <c r="C3" s="17"/>
      <c r="D3" s="29"/>
      <c r="E3" s="29"/>
      <c r="F3" s="17"/>
    </row>
    <row r="4" spans="2:6" ht="15.75" thickBot="1" x14ac:dyDescent="0.3">
      <c r="B4" s="18" t="s">
        <v>14</v>
      </c>
      <c r="C4" s="18"/>
      <c r="D4" s="30"/>
      <c r="E4" s="30"/>
      <c r="F4" s="19" t="s">
        <v>5</v>
      </c>
    </row>
    <row r="5" spans="2:6" x14ac:dyDescent="0.25">
      <c r="B5">
        <f t="shared" ref="B5:B10" si="0">B6+1</f>
        <v>2025</v>
      </c>
      <c r="D5" s="20">
        <v>20631871</v>
      </c>
      <c r="E5" s="25">
        <v>0</v>
      </c>
      <c r="F5" s="22">
        <f t="shared" ref="F5:F28" si="1">E5/(D5*1000)</f>
        <v>0</v>
      </c>
    </row>
    <row r="6" spans="2:6" x14ac:dyDescent="0.25">
      <c r="B6">
        <f t="shared" si="0"/>
        <v>2024</v>
      </c>
      <c r="D6" s="20">
        <v>20606610</v>
      </c>
      <c r="E6" s="25">
        <v>0</v>
      </c>
      <c r="F6" s="22">
        <f t="shared" si="1"/>
        <v>0</v>
      </c>
    </row>
    <row r="7" spans="2:6" x14ac:dyDescent="0.25">
      <c r="B7">
        <f t="shared" si="0"/>
        <v>2023</v>
      </c>
      <c r="D7" s="20">
        <v>20409821</v>
      </c>
      <c r="E7" s="25">
        <v>0</v>
      </c>
      <c r="F7" s="22">
        <f t="shared" si="1"/>
        <v>0</v>
      </c>
    </row>
    <row r="8" spans="2:6" x14ac:dyDescent="0.25">
      <c r="B8">
        <f t="shared" si="0"/>
        <v>2022</v>
      </c>
      <c r="D8" s="20">
        <v>20219266</v>
      </c>
      <c r="E8" s="25">
        <v>0</v>
      </c>
      <c r="F8" s="22">
        <f t="shared" si="1"/>
        <v>0</v>
      </c>
    </row>
    <row r="9" spans="2:6" x14ac:dyDescent="0.25">
      <c r="B9">
        <f t="shared" si="0"/>
        <v>2021</v>
      </c>
      <c r="D9" s="20">
        <v>20059172</v>
      </c>
      <c r="E9" s="25">
        <v>0</v>
      </c>
      <c r="F9" s="22">
        <f t="shared" si="1"/>
        <v>0</v>
      </c>
    </row>
    <row r="10" spans="2:6" x14ac:dyDescent="0.25">
      <c r="B10">
        <f t="shared" si="0"/>
        <v>2020</v>
      </c>
      <c r="D10" s="20">
        <f>20088222</f>
        <v>20088222</v>
      </c>
      <c r="E10" s="25">
        <v>0</v>
      </c>
      <c r="F10" s="22">
        <f t="shared" si="1"/>
        <v>0</v>
      </c>
    </row>
    <row r="11" spans="2:6" x14ac:dyDescent="0.25">
      <c r="B11">
        <f>B12+1</f>
        <v>2019</v>
      </c>
      <c r="D11" s="20">
        <v>20833230</v>
      </c>
      <c r="E11" s="26">
        <v>110655139.902</v>
      </c>
      <c r="F11" s="22">
        <f t="shared" si="1"/>
        <v>5.3114730602023784E-3</v>
      </c>
    </row>
    <row r="12" spans="2:6" x14ac:dyDescent="0.25">
      <c r="B12">
        <v>2018</v>
      </c>
      <c r="D12" s="20">
        <v>20697195</v>
      </c>
      <c r="E12" s="26">
        <v>351393397.245</v>
      </c>
      <c r="F12" s="22">
        <f t="shared" si="1"/>
        <v>1.6977827055550281E-2</v>
      </c>
    </row>
    <row r="13" spans="2:6" x14ac:dyDescent="0.25">
      <c r="B13">
        <v>2017</v>
      </c>
      <c r="D13" s="20">
        <v>21316397</v>
      </c>
      <c r="E13" s="26">
        <v>415069559.19699997</v>
      </c>
      <c r="F13" s="22">
        <f t="shared" si="1"/>
        <v>1.9471844101843289E-2</v>
      </c>
    </row>
    <row r="14" spans="2:6" x14ac:dyDescent="0.25">
      <c r="B14">
        <v>2016</v>
      </c>
      <c r="D14" s="20">
        <v>20448423</v>
      </c>
      <c r="E14" s="26">
        <v>428281580</v>
      </c>
      <c r="F14" s="22">
        <f t="shared" si="1"/>
        <v>2.0944479679435427E-2</v>
      </c>
    </row>
    <row r="15" spans="2:6" x14ac:dyDescent="0.25">
      <c r="B15">
        <v>2015</v>
      </c>
      <c r="D15" s="20">
        <v>20509746</v>
      </c>
      <c r="E15" s="26">
        <v>474901894.30000001</v>
      </c>
      <c r="F15" s="22">
        <f t="shared" si="1"/>
        <v>2.3154937867099865E-2</v>
      </c>
    </row>
    <row r="16" spans="2:6" x14ac:dyDescent="0.25">
      <c r="B16">
        <v>2014</v>
      </c>
      <c r="D16" s="20">
        <v>20568949</v>
      </c>
      <c r="E16" s="26">
        <v>479674730.09999996</v>
      </c>
      <c r="F16" s="22">
        <f t="shared" si="1"/>
        <v>2.332033251188478E-2</v>
      </c>
    </row>
    <row r="17" spans="2:6" x14ac:dyDescent="0.25">
      <c r="B17">
        <v>2013</v>
      </c>
      <c r="D17" s="20">
        <v>21208608</v>
      </c>
      <c r="E17" s="26">
        <v>454794710</v>
      </c>
      <c r="F17" s="22">
        <f t="shared" si="1"/>
        <v>2.1443873638477357E-2</v>
      </c>
    </row>
    <row r="18" spans="2:6" x14ac:dyDescent="0.25">
      <c r="B18">
        <v>2012</v>
      </c>
      <c r="D18" s="20">
        <v>21138168</v>
      </c>
      <c r="E18" s="26">
        <v>526940228.09509999</v>
      </c>
      <c r="F18" s="22">
        <f t="shared" si="1"/>
        <v>2.4928377335968754E-2</v>
      </c>
    </row>
    <row r="19" spans="2:6" x14ac:dyDescent="0.25">
      <c r="B19">
        <v>2011</v>
      </c>
      <c r="D19" s="20">
        <v>21496074</v>
      </c>
      <c r="E19" s="26">
        <v>545982160</v>
      </c>
      <c r="F19" s="22">
        <f t="shared" si="1"/>
        <v>2.5399157073984765E-2</v>
      </c>
    </row>
    <row r="20" spans="2:6" x14ac:dyDescent="0.25">
      <c r="B20">
        <v>2010</v>
      </c>
      <c r="D20" s="20">
        <v>20901139</v>
      </c>
      <c r="E20" s="26">
        <v>569427090</v>
      </c>
      <c r="F20" s="22">
        <f t="shared" si="1"/>
        <v>2.7243830587414399E-2</v>
      </c>
    </row>
    <row r="21" spans="2:6" x14ac:dyDescent="0.25">
      <c r="B21">
        <v>2009</v>
      </c>
      <c r="D21" s="20">
        <v>21866448</v>
      </c>
      <c r="E21" s="26">
        <v>587948480</v>
      </c>
      <c r="F21" s="22">
        <f t="shared" si="1"/>
        <v>2.6888156686444915E-2</v>
      </c>
    </row>
    <row r="22" spans="2:6" x14ac:dyDescent="0.25">
      <c r="B22">
        <v>2008</v>
      </c>
      <c r="D22" s="20">
        <v>22014854</v>
      </c>
      <c r="E22" s="26">
        <v>545403031.99989998</v>
      </c>
      <c r="F22" s="22">
        <f t="shared" si="1"/>
        <v>2.4774319738840873E-2</v>
      </c>
    </row>
    <row r="23" spans="2:6" x14ac:dyDescent="0.25">
      <c r="B23">
        <v>2007</v>
      </c>
      <c r="D23" s="20">
        <v>21626538</v>
      </c>
      <c r="E23" s="26">
        <v>488339796.99959999</v>
      </c>
      <c r="F23" s="22">
        <f t="shared" si="1"/>
        <v>2.258058118223083E-2</v>
      </c>
    </row>
    <row r="24" spans="2:6" x14ac:dyDescent="0.25">
      <c r="B24">
        <v>2006</v>
      </c>
      <c r="D24" s="20">
        <v>21091533</v>
      </c>
      <c r="E24" s="26">
        <v>453045791.99959993</v>
      </c>
      <c r="F24" s="22">
        <f t="shared" si="1"/>
        <v>2.1479984029591396E-2</v>
      </c>
    </row>
    <row r="25" spans="2:6" x14ac:dyDescent="0.25">
      <c r="B25">
        <v>2005</v>
      </c>
      <c r="D25" s="20">
        <v>20465557</v>
      </c>
      <c r="E25" s="26">
        <v>415879645.76670003</v>
      </c>
      <c r="F25" s="22">
        <f t="shared" si="1"/>
        <v>2.0320954165415583E-2</v>
      </c>
    </row>
    <row r="26" spans="2:6" x14ac:dyDescent="0.25">
      <c r="B26">
        <v>2004</v>
      </c>
      <c r="D26" s="20">
        <v>19876790</v>
      </c>
      <c r="E26" s="26">
        <v>376532410</v>
      </c>
      <c r="F26" s="22">
        <f t="shared" si="1"/>
        <v>1.8943320827960651E-2</v>
      </c>
    </row>
    <row r="27" spans="2:6" x14ac:dyDescent="0.25">
      <c r="B27">
        <v>2003</v>
      </c>
      <c r="D27" s="20">
        <v>19591637</v>
      </c>
      <c r="E27" s="26">
        <v>346315330</v>
      </c>
      <c r="F27" s="22">
        <f t="shared" si="1"/>
        <v>1.7676691845607388E-2</v>
      </c>
    </row>
    <row r="28" spans="2:6" ht="15.75" thickBot="1" x14ac:dyDescent="0.3">
      <c r="B28" s="18">
        <v>2002</v>
      </c>
      <c r="C28" s="18"/>
      <c r="D28" s="21">
        <v>19253824</v>
      </c>
      <c r="E28" s="27">
        <v>311482702.12679994</v>
      </c>
      <c r="F28" s="23">
        <f t="shared" si="1"/>
        <v>1.6177705900230516E-2</v>
      </c>
    </row>
    <row r="29" spans="2:6" ht="9" customHeight="1" x14ac:dyDescent="0.25">
      <c r="F29" s="24"/>
    </row>
    <row r="30" spans="2:6" x14ac:dyDescent="0.25">
      <c r="B30" t="s">
        <v>10</v>
      </c>
      <c r="D30" s="11">
        <f>SUM(D5:D28)</f>
        <v>496920072</v>
      </c>
      <c r="E30" s="11">
        <f>SUM(E5:E28)</f>
        <v>7882067677.731699</v>
      </c>
      <c r="F30" s="22">
        <f>E30/(D30*1000)</f>
        <v>1.58618420181902E-2</v>
      </c>
    </row>
    <row r="31" spans="2:6" x14ac:dyDescent="0.25">
      <c r="B31" t="s">
        <v>15</v>
      </c>
    </row>
    <row r="32" spans="2:6" x14ac:dyDescent="0.25">
      <c r="B32" t="s">
        <v>17</v>
      </c>
    </row>
  </sheetData>
  <mergeCells count="3">
    <mergeCell ref="B1:E1"/>
    <mergeCell ref="D2:D4"/>
    <mergeCell ref="E2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3"/>
  <sheetViews>
    <sheetView workbookViewId="0">
      <selection activeCell="F14" sqref="F14"/>
    </sheetView>
  </sheetViews>
  <sheetFormatPr defaultRowHeight="15" x14ac:dyDescent="0.25"/>
  <cols>
    <col min="2" max="2" width="5.42578125" bestFit="1" customWidth="1"/>
    <col min="3" max="3" width="3.5703125" customWidth="1"/>
    <col min="4" max="4" width="15.28515625" bestFit="1" customWidth="1"/>
    <col min="5" max="5" width="38" bestFit="1" customWidth="1"/>
    <col min="6" max="6" width="14.28515625" bestFit="1" customWidth="1"/>
    <col min="7" max="7" width="23.140625" bestFit="1" customWidth="1"/>
    <col min="8" max="8" width="12.140625" bestFit="1" customWidth="1"/>
  </cols>
  <sheetData>
    <row r="4" spans="2:8" ht="15.75" thickBot="1" x14ac:dyDescent="0.3">
      <c r="B4" s="28"/>
      <c r="C4" s="28"/>
      <c r="D4" s="28"/>
      <c r="E4" s="28"/>
      <c r="F4" s="28"/>
      <c r="G4" s="28"/>
    </row>
    <row r="5" spans="2:8" ht="15.75" customHeight="1" x14ac:dyDescent="0.25">
      <c r="B5" s="1"/>
      <c r="C5" s="1"/>
      <c r="D5" s="31" t="s">
        <v>0</v>
      </c>
      <c r="E5" s="32"/>
      <c r="F5" s="35" t="s">
        <v>9</v>
      </c>
      <c r="G5" s="36"/>
    </row>
    <row r="6" spans="2:8" ht="15.75" thickBot="1" x14ac:dyDescent="0.3">
      <c r="D6" s="33"/>
      <c r="E6" s="34"/>
      <c r="F6" s="37"/>
      <c r="G6" s="38"/>
    </row>
    <row r="7" spans="2:8" ht="30.75" thickBot="1" x14ac:dyDescent="0.3">
      <c r="B7" t="s">
        <v>1</v>
      </c>
      <c r="D7" s="2" t="s">
        <v>3</v>
      </c>
      <c r="E7" s="3" t="s">
        <v>2</v>
      </c>
      <c r="F7" s="4" t="s">
        <v>4</v>
      </c>
      <c r="G7" s="5" t="s">
        <v>2</v>
      </c>
      <c r="H7" s="6" t="s">
        <v>5</v>
      </c>
    </row>
    <row r="8" spans="2:8" x14ac:dyDescent="0.25">
      <c r="B8">
        <f t="shared" ref="B8:B13" si="0">B9+1</f>
        <v>2025</v>
      </c>
      <c r="D8" s="8">
        <v>20631871</v>
      </c>
      <c r="E8" s="13" t="s">
        <v>12</v>
      </c>
      <c r="F8" s="12">
        <v>0</v>
      </c>
      <c r="G8" s="12" t="s">
        <v>11</v>
      </c>
      <c r="H8" s="14">
        <f t="shared" ref="H8:H14" si="1">F8/(D8*1000)</f>
        <v>0</v>
      </c>
    </row>
    <row r="9" spans="2:8" x14ac:dyDescent="0.25">
      <c r="B9">
        <f t="shared" si="0"/>
        <v>2024</v>
      </c>
      <c r="D9" s="8">
        <v>20606610</v>
      </c>
      <c r="E9" s="13" t="s">
        <v>12</v>
      </c>
      <c r="F9" s="12">
        <v>0</v>
      </c>
      <c r="G9" s="12" t="s">
        <v>11</v>
      </c>
      <c r="H9" s="14">
        <f t="shared" si="1"/>
        <v>0</v>
      </c>
    </row>
    <row r="10" spans="2:8" x14ac:dyDescent="0.25">
      <c r="B10">
        <f t="shared" si="0"/>
        <v>2023</v>
      </c>
      <c r="D10" s="8">
        <v>20409821</v>
      </c>
      <c r="E10" s="13" t="s">
        <v>12</v>
      </c>
      <c r="F10" s="12">
        <v>0</v>
      </c>
      <c r="G10" s="12" t="s">
        <v>11</v>
      </c>
      <c r="H10" s="14">
        <f t="shared" si="1"/>
        <v>0</v>
      </c>
    </row>
    <row r="11" spans="2:8" x14ac:dyDescent="0.25">
      <c r="B11">
        <f t="shared" si="0"/>
        <v>2022</v>
      </c>
      <c r="D11" s="8">
        <v>20219266</v>
      </c>
      <c r="E11" s="13" t="s">
        <v>12</v>
      </c>
      <c r="F11" s="12">
        <v>0</v>
      </c>
      <c r="G11" s="12" t="s">
        <v>11</v>
      </c>
      <c r="H11" s="14">
        <f t="shared" si="1"/>
        <v>0</v>
      </c>
    </row>
    <row r="12" spans="2:8" x14ac:dyDescent="0.25">
      <c r="B12">
        <f t="shared" si="0"/>
        <v>2021</v>
      </c>
      <c r="D12" s="8">
        <v>20059172</v>
      </c>
      <c r="E12" s="13" t="s">
        <v>12</v>
      </c>
      <c r="F12" s="12">
        <v>0</v>
      </c>
      <c r="G12" s="12" t="s">
        <v>11</v>
      </c>
      <c r="H12" s="14">
        <f t="shared" si="1"/>
        <v>0</v>
      </c>
    </row>
    <row r="13" spans="2:8" x14ac:dyDescent="0.25">
      <c r="B13">
        <f t="shared" si="0"/>
        <v>2020</v>
      </c>
      <c r="D13" s="8">
        <f>20088222</f>
        <v>20088222</v>
      </c>
      <c r="E13" s="7" t="s">
        <v>6</v>
      </c>
      <c r="F13" s="12">
        <v>0</v>
      </c>
      <c r="G13" s="12" t="s">
        <v>11</v>
      </c>
      <c r="H13" s="14">
        <f t="shared" si="1"/>
        <v>0</v>
      </c>
    </row>
    <row r="14" spans="2:8" x14ac:dyDescent="0.25">
      <c r="B14">
        <f>B15+1</f>
        <v>2019</v>
      </c>
      <c r="D14" s="8">
        <v>20833230</v>
      </c>
      <c r="E14" s="7" t="s">
        <v>6</v>
      </c>
      <c r="F14" s="9">
        <v>110655139.902</v>
      </c>
      <c r="G14" t="s">
        <v>7</v>
      </c>
      <c r="H14" s="14">
        <f t="shared" si="1"/>
        <v>5.3114730602023784E-3</v>
      </c>
    </row>
    <row r="15" spans="2:8" x14ac:dyDescent="0.25">
      <c r="B15">
        <v>2018</v>
      </c>
      <c r="D15" s="8">
        <v>20697195</v>
      </c>
      <c r="E15" s="7" t="s">
        <v>6</v>
      </c>
      <c r="F15" s="9">
        <v>351393397.245</v>
      </c>
      <c r="G15" t="s">
        <v>7</v>
      </c>
      <c r="H15" s="14">
        <f t="shared" ref="H15:H31" si="2">F15/(D15*1000)</f>
        <v>1.6977827055550281E-2</v>
      </c>
    </row>
    <row r="16" spans="2:8" x14ac:dyDescent="0.25">
      <c r="B16">
        <v>2017</v>
      </c>
      <c r="D16" s="8">
        <v>21316397</v>
      </c>
      <c r="E16" s="7" t="s">
        <v>6</v>
      </c>
      <c r="F16" s="9">
        <v>415069559.19699997</v>
      </c>
      <c r="G16" t="s">
        <v>7</v>
      </c>
      <c r="H16" s="14">
        <f t="shared" si="2"/>
        <v>1.9471844101843289E-2</v>
      </c>
    </row>
    <row r="17" spans="2:8" x14ac:dyDescent="0.25">
      <c r="B17">
        <v>2016</v>
      </c>
      <c r="D17" s="8">
        <v>20448423</v>
      </c>
      <c r="E17" s="7" t="s">
        <v>6</v>
      </c>
      <c r="F17" s="9">
        <v>428281580</v>
      </c>
      <c r="G17" t="s">
        <v>7</v>
      </c>
      <c r="H17" s="14">
        <f t="shared" si="2"/>
        <v>2.0944479679435427E-2</v>
      </c>
    </row>
    <row r="18" spans="2:8" x14ac:dyDescent="0.25">
      <c r="B18">
        <v>2015</v>
      </c>
      <c r="D18" s="8">
        <v>20509746</v>
      </c>
      <c r="E18" s="7" t="s">
        <v>6</v>
      </c>
      <c r="F18" s="9">
        <v>474901894.30000001</v>
      </c>
      <c r="G18" t="s">
        <v>7</v>
      </c>
      <c r="H18" s="14">
        <f t="shared" si="2"/>
        <v>2.3154937867099865E-2</v>
      </c>
    </row>
    <row r="19" spans="2:8" x14ac:dyDescent="0.25">
      <c r="B19">
        <v>2014</v>
      </c>
      <c r="D19" s="8">
        <v>20568949</v>
      </c>
      <c r="E19" s="7" t="s">
        <v>6</v>
      </c>
      <c r="F19" s="9">
        <v>479674730.09999996</v>
      </c>
      <c r="G19" t="s">
        <v>7</v>
      </c>
      <c r="H19" s="14">
        <f t="shared" si="2"/>
        <v>2.332033251188478E-2</v>
      </c>
    </row>
    <row r="20" spans="2:8" x14ac:dyDescent="0.25">
      <c r="B20">
        <v>2013</v>
      </c>
      <c r="D20" s="8">
        <v>21208608</v>
      </c>
      <c r="E20" s="7" t="s">
        <v>6</v>
      </c>
      <c r="F20" s="9">
        <v>454794710</v>
      </c>
      <c r="G20" t="s">
        <v>7</v>
      </c>
      <c r="H20" s="14">
        <f t="shared" si="2"/>
        <v>2.1443873638477357E-2</v>
      </c>
    </row>
    <row r="21" spans="2:8" x14ac:dyDescent="0.25">
      <c r="B21">
        <v>2012</v>
      </c>
      <c r="D21" s="8">
        <v>21138168</v>
      </c>
      <c r="E21" s="7" t="s">
        <v>6</v>
      </c>
      <c r="F21" s="10">
        <v>526940228.09509999</v>
      </c>
      <c r="G21" s="7" t="s">
        <v>8</v>
      </c>
      <c r="H21" s="14">
        <f t="shared" si="2"/>
        <v>2.4928377335968754E-2</v>
      </c>
    </row>
    <row r="22" spans="2:8" x14ac:dyDescent="0.25">
      <c r="B22">
        <v>2011</v>
      </c>
      <c r="D22" s="8">
        <v>21496074</v>
      </c>
      <c r="E22" s="7" t="s">
        <v>6</v>
      </c>
      <c r="F22" s="10">
        <v>545982160</v>
      </c>
      <c r="G22" t="s">
        <v>8</v>
      </c>
      <c r="H22" s="14">
        <f t="shared" si="2"/>
        <v>2.5399157073984765E-2</v>
      </c>
    </row>
    <row r="23" spans="2:8" x14ac:dyDescent="0.25">
      <c r="B23">
        <v>2010</v>
      </c>
      <c r="D23" s="8">
        <v>20901139</v>
      </c>
      <c r="E23" s="7" t="s">
        <v>6</v>
      </c>
      <c r="F23" s="10">
        <v>569427090</v>
      </c>
      <c r="G23" t="s">
        <v>8</v>
      </c>
      <c r="H23" s="14">
        <f t="shared" si="2"/>
        <v>2.7243830587414399E-2</v>
      </c>
    </row>
    <row r="24" spans="2:8" x14ac:dyDescent="0.25">
      <c r="B24">
        <v>2009</v>
      </c>
      <c r="D24" s="8">
        <v>21866448</v>
      </c>
      <c r="E24" s="7" t="s">
        <v>6</v>
      </c>
      <c r="F24" s="10">
        <v>587948480</v>
      </c>
      <c r="G24" t="s">
        <v>8</v>
      </c>
      <c r="H24" s="14">
        <f t="shared" si="2"/>
        <v>2.6888156686444915E-2</v>
      </c>
    </row>
    <row r="25" spans="2:8" x14ac:dyDescent="0.25">
      <c r="B25">
        <v>2008</v>
      </c>
      <c r="D25" s="8">
        <v>22014854</v>
      </c>
      <c r="E25" s="7" t="s">
        <v>6</v>
      </c>
      <c r="F25" s="10">
        <v>545403031.99989998</v>
      </c>
      <c r="G25" t="s">
        <v>8</v>
      </c>
      <c r="H25" s="14">
        <f t="shared" si="2"/>
        <v>2.4774319738840873E-2</v>
      </c>
    </row>
    <row r="26" spans="2:8" x14ac:dyDescent="0.25">
      <c r="B26">
        <v>2007</v>
      </c>
      <c r="D26" s="8">
        <v>21626538</v>
      </c>
      <c r="E26" s="7" t="s">
        <v>6</v>
      </c>
      <c r="F26" s="10">
        <v>488339796.99959999</v>
      </c>
      <c r="G26" t="s">
        <v>8</v>
      </c>
      <c r="H26" s="14">
        <f t="shared" si="2"/>
        <v>2.258058118223083E-2</v>
      </c>
    </row>
    <row r="27" spans="2:8" x14ac:dyDescent="0.25">
      <c r="B27">
        <v>2006</v>
      </c>
      <c r="D27" s="8">
        <v>21091533</v>
      </c>
      <c r="E27" s="7" t="s">
        <v>6</v>
      </c>
      <c r="F27" s="10">
        <v>453045791.99959993</v>
      </c>
      <c r="G27" t="s">
        <v>8</v>
      </c>
      <c r="H27" s="14">
        <f t="shared" si="2"/>
        <v>2.1479984029591396E-2</v>
      </c>
    </row>
    <row r="28" spans="2:8" x14ac:dyDescent="0.25">
      <c r="B28">
        <v>2005</v>
      </c>
      <c r="D28" s="8">
        <v>20465557</v>
      </c>
      <c r="E28" s="7" t="s">
        <v>6</v>
      </c>
      <c r="F28" s="10">
        <v>415879645.76670003</v>
      </c>
      <c r="G28" t="s">
        <v>8</v>
      </c>
      <c r="H28" s="14">
        <f t="shared" si="2"/>
        <v>2.0320954165415583E-2</v>
      </c>
    </row>
    <row r="29" spans="2:8" x14ac:dyDescent="0.25">
      <c r="B29">
        <v>2004</v>
      </c>
      <c r="D29" s="8">
        <v>19876790</v>
      </c>
      <c r="E29" s="7" t="s">
        <v>6</v>
      </c>
      <c r="F29" s="10">
        <v>376532410</v>
      </c>
      <c r="G29" t="s">
        <v>8</v>
      </c>
      <c r="H29" s="14">
        <f t="shared" si="2"/>
        <v>1.8943320827960651E-2</v>
      </c>
    </row>
    <row r="30" spans="2:8" x14ac:dyDescent="0.25">
      <c r="B30">
        <v>2003</v>
      </c>
      <c r="D30" s="8">
        <v>19591637</v>
      </c>
      <c r="E30" s="7" t="s">
        <v>6</v>
      </c>
      <c r="F30" s="10">
        <v>346315330</v>
      </c>
      <c r="G30" t="s">
        <v>8</v>
      </c>
      <c r="H30" s="14">
        <f t="shared" si="2"/>
        <v>1.7676691845607388E-2</v>
      </c>
    </row>
    <row r="31" spans="2:8" x14ac:dyDescent="0.25">
      <c r="B31">
        <v>2002</v>
      </c>
      <c r="D31" s="8">
        <v>19253824</v>
      </c>
      <c r="E31" s="7" t="s">
        <v>6</v>
      </c>
      <c r="F31" s="10">
        <v>311482702.12679994</v>
      </c>
      <c r="G31" t="s">
        <v>8</v>
      </c>
      <c r="H31" s="14">
        <f t="shared" si="2"/>
        <v>1.6177705900230516E-2</v>
      </c>
    </row>
    <row r="32" spans="2:8" x14ac:dyDescent="0.25">
      <c r="H32" s="15"/>
    </row>
    <row r="33" spans="2:8" x14ac:dyDescent="0.25">
      <c r="B33" t="s">
        <v>10</v>
      </c>
      <c r="D33" s="11">
        <f>SUM(D8:D31)</f>
        <v>496920072</v>
      </c>
      <c r="F33" s="11">
        <f>SUM(F8:F31)</f>
        <v>7882067677.731699</v>
      </c>
      <c r="H33" s="14">
        <f>F33/(D33*1000)</f>
        <v>1.58618420181902E-2</v>
      </c>
    </row>
  </sheetData>
  <mergeCells count="3">
    <mergeCell ref="B4:G4"/>
    <mergeCell ref="D5:E6"/>
    <mergeCell ref="F5:G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1D5627-60FA-4B5D-B250-3B8732435047}"/>
</file>

<file path=customXml/itemProps2.xml><?xml version="1.0" encoding="utf-8"?>
<ds:datastoreItem xmlns:ds="http://schemas.openxmlformats.org/officeDocument/2006/customXml" ds:itemID="{E9A999DD-ECD9-4DD1-865E-92F7BAFFF9E9}"/>
</file>

<file path=customXml/itemProps3.xml><?xml version="1.0" encoding="utf-8"?>
<ds:datastoreItem xmlns:ds="http://schemas.openxmlformats.org/officeDocument/2006/customXml" ds:itemID="{55A1C8CD-433B-4631-89BA-280FE56AA696}"/>
</file>

<file path=customXml/itemProps4.xml><?xml version="1.0" encoding="utf-8"?>
<ds:datastoreItem xmlns:ds="http://schemas.openxmlformats.org/officeDocument/2006/customXml" ds:itemID="{CFD0B7E6-F146-469C-9462-599AF8CE27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 JAP-4</vt:lpstr>
      <vt:lpstr>Work Paper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Piliaris, Jon</dc:creator>
  <cp:lastModifiedBy>Piliaris, Jon</cp:lastModifiedBy>
  <dcterms:created xsi:type="dcterms:W3CDTF">2021-12-13T22:20:33Z</dcterms:created>
  <dcterms:modified xsi:type="dcterms:W3CDTF">2021-12-17T01:38:48Z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