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7. July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<sst xmlns="http://schemas.openxmlformats.org/spreadsheetml/2006/main" count="78" uniqueCount="34">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</sst>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D84" sqref="D84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44012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-73257.009999999995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4047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765.88</v>
      </c>
      <c r="E16" s="15"/>
      <c r="F16" s="16"/>
    </row>
    <row r="17" spans="1:12" x14ac:dyDescent="0.2">
      <c r="A17" s="6"/>
      <c r="B17" s="6" t="s">
        <v>6</v>
      </c>
      <c r="C17" s="6"/>
      <c r="D17" s="19">
        <v>-5717.22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-904.34000000000015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-74161.349999999991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1910901.94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605735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24089.64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27268.69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657093.32999999996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2567995.27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74260229.440000013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-2340246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274643.03000000003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-2065602.97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72194626.470000014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-8232849.2399999993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4941701.96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4941701.96</v>
      </c>
      <c r="E55" s="15"/>
    </row>
    <row r="56" spans="1:9" x14ac:dyDescent="0.2">
      <c r="A56" s="6"/>
      <c r="B56" s="6" t="s">
        <v>8</v>
      </c>
      <c r="C56" s="6"/>
      <c r="D56" s="35">
        <f>+D55+D50</f>
        <v>-3291147.2799999993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16733383.459999999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-1649670.28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-1649670.28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15083713.18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103675.95999999999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-31498.85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-31498.85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72177.109999999986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313842.19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65114.28</v>
      </c>
      <c r="E79" s="15"/>
    </row>
    <row r="80" spans="1:6" x14ac:dyDescent="0.2">
      <c r="A80" s="6"/>
      <c r="B80" s="6" t="s">
        <v>7</v>
      </c>
      <c r="C80" s="6"/>
      <c r="D80" s="34">
        <f>SUM(D78:D79)</f>
        <v>65114.28</v>
      </c>
      <c r="E80" s="15"/>
    </row>
    <row r="81" spans="1:7" x14ac:dyDescent="0.2">
      <c r="A81" s="6"/>
      <c r="B81" s="6" t="s">
        <v>8</v>
      </c>
      <c r="C81" s="6"/>
      <c r="D81" s="35">
        <f>+D80+D77</f>
        <v>378956.47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85015926.74000001</v>
      </c>
      <c r="E84" s="15"/>
      <c r="F84" s="44">
        <f>SUM(D12,D22,D32,D50,D59,D70,D77)</f>
        <v>10755697.299999999</v>
      </c>
      <c r="G84" s="45">
        <f>+F84-D84</f>
        <v>-74260229.440000013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1916233.13</v>
      </c>
      <c r="E85" s="15"/>
      <c r="F85" s="47">
        <f>SUM(D18+D28+D37+D55+D66+D73+D80)</f>
        <v>3981836.0999999996</v>
      </c>
      <c r="G85" s="45">
        <f t="shared" ref="G85:G88" si="0">+F85-D85</f>
        <v>2065602.9699999997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86932159.87000002</v>
      </c>
      <c r="E86" s="15"/>
      <c r="F86" s="44">
        <f>SUM(F84:F85)</f>
        <v>14737533.399999999</v>
      </c>
      <c r="G86" s="45">
        <f t="shared" si="0"/>
        <v>-72194626.470000029</v>
      </c>
    </row>
    <row r="87" spans="1:7" ht="12" thickTop="1" x14ac:dyDescent="0.2">
      <c r="A87" s="6" t="s">
        <v>17</v>
      </c>
      <c r="B87" s="6"/>
      <c r="C87" s="6"/>
      <c r="D87" s="49">
        <f>+D19+D29+D38+D47</f>
        <v>74688460.390000015</v>
      </c>
      <c r="E87" s="15"/>
      <c r="F87" s="49">
        <f>+D19+D29+D38</f>
        <v>2493833.92</v>
      </c>
      <c r="G87" s="45">
        <f t="shared" si="0"/>
        <v>-72194626.470000014</v>
      </c>
    </row>
    <row r="88" spans="1:7" ht="12" thickBot="1" x14ac:dyDescent="0.25">
      <c r="A88" s="6" t="s">
        <v>18</v>
      </c>
      <c r="B88" s="6"/>
      <c r="C88" s="6"/>
      <c r="D88" s="50">
        <f>+D81+D74+D67+D56</f>
        <v>12243699.48</v>
      </c>
      <c r="E88" s="15"/>
      <c r="F88" s="44">
        <f>+F86-F87</f>
        <v>12243699.479999999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2020-07-09T07:00:00+00:00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D0C1A2F-68AD-4B19-A162-DB1D3D07015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3D24767-C867-4B94-A07D-B619E12F1998}"/>
</file>

<file path=customXml/itemProps3.xml><?xml version="1.0" encoding="utf-8"?>
<ds:datastoreItem xmlns:ds="http://schemas.openxmlformats.org/officeDocument/2006/customXml" ds:itemID="{7917B106-572C-4A31-B429-3AEC480F4F33}"/>
</file>

<file path=customXml/itemProps4.xml><?xml version="1.0" encoding="utf-8"?>
<ds:datastoreItem xmlns:ds="http://schemas.openxmlformats.org/officeDocument/2006/customXml" ds:itemID="{BED3063C-E40B-401D-929C-C515B934E592}"/>
</file>

<file path=customXml/itemProps5.xml><?xml version="1.0" encoding="utf-8"?>
<ds:datastoreItem xmlns:ds="http://schemas.openxmlformats.org/officeDocument/2006/customXml" ds:itemID="{7D3687F1-E985-4A2E-B639-EDE23F5BC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2020-07-07T16:17:09Z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