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teams.nwnatural.com/sites/drd/DataRequests/UG-181053 WUTC DR 203/"/>
    </mc:Choice>
  </mc:AlternateContent>
  <bookViews>
    <workbookView xWindow="0" yWindow="0" windowWidth="21864" windowHeight="872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K50" i="1"/>
  <c r="J50" i="1"/>
  <c r="I50" i="1"/>
  <c r="H50" i="1"/>
  <c r="G50" i="1"/>
  <c r="F50" i="1"/>
  <c r="K49" i="1"/>
  <c r="J49" i="1"/>
  <c r="I49" i="1"/>
  <c r="H49" i="1"/>
  <c r="G49" i="1"/>
  <c r="F49" i="1"/>
  <c r="K48" i="1"/>
  <c r="J48" i="1"/>
  <c r="I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H52" i="1" s="1"/>
  <c r="G46" i="1"/>
  <c r="F46" i="1"/>
  <c r="K45" i="1"/>
  <c r="J45" i="1"/>
  <c r="J52" i="1" s="1"/>
  <c r="I45" i="1"/>
  <c r="I52" i="1" s="1"/>
  <c r="H45" i="1"/>
  <c r="G45" i="1"/>
  <c r="F45" i="1"/>
  <c r="F52" i="1" s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36" i="1"/>
  <c r="G36" i="1"/>
  <c r="H36" i="1"/>
  <c r="I36" i="1"/>
  <c r="J36" i="1"/>
  <c r="K36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G31" i="1"/>
  <c r="H31" i="1"/>
  <c r="I31" i="1"/>
  <c r="J31" i="1"/>
  <c r="J43" i="1" s="1"/>
  <c r="K31" i="1"/>
  <c r="F31" i="1"/>
  <c r="F30" i="1"/>
  <c r="G30" i="1" s="1"/>
  <c r="H30" i="1" s="1"/>
  <c r="I30" i="1" s="1"/>
  <c r="J30" i="1" s="1"/>
  <c r="K30" i="1" s="1"/>
  <c r="F4" i="1"/>
  <c r="G4" i="1" s="1"/>
  <c r="H4" i="1" s="1"/>
  <c r="I4" i="1" s="1"/>
  <c r="J4" i="1" s="1"/>
  <c r="K4" i="1" s="1"/>
  <c r="F43" i="1" l="1"/>
  <c r="H43" i="1"/>
  <c r="I43" i="1"/>
  <c r="K43" i="1"/>
  <c r="G43" i="1"/>
  <c r="G52" i="1"/>
  <c r="K52" i="1"/>
</calcChain>
</file>

<file path=xl/sharedStrings.xml><?xml version="1.0" encoding="utf-8"?>
<sst xmlns="http://schemas.openxmlformats.org/spreadsheetml/2006/main" count="48" uniqueCount="21">
  <si>
    <t>Washington</t>
  </si>
  <si>
    <t>Sales</t>
  </si>
  <si>
    <t>Residential</t>
  </si>
  <si>
    <t>Commercial - 3</t>
  </si>
  <si>
    <t>Commercial - 27</t>
  </si>
  <si>
    <t>Commercial - 21</t>
  </si>
  <si>
    <t>Commercial - 41</t>
  </si>
  <si>
    <t>Commercial - 42</t>
  </si>
  <si>
    <t>Industrial Firm - 3</t>
  </si>
  <si>
    <t>Industrial Firm - 21</t>
  </si>
  <si>
    <t>Industrial Firm - 41</t>
  </si>
  <si>
    <t>Industrial Firm - 42</t>
  </si>
  <si>
    <t>Interruptible - 41</t>
  </si>
  <si>
    <t>Interruptible - 42</t>
  </si>
  <si>
    <t>Transp</t>
  </si>
  <si>
    <t>Special Contracts FIRM</t>
  </si>
  <si>
    <t>Special Contracts INTERRUPTIBLE</t>
  </si>
  <si>
    <t>UG-181053 WUTC DR 203 Attachment 1</t>
  </si>
  <si>
    <t>Washington Customer Growth Forecast, by Rate Schedule</t>
  </si>
  <si>
    <t>Total Customers</t>
  </si>
  <si>
    <t>Annual Change in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</si>
</sst>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NumberFormat="1" applyFont="1"/>
    <xf numFmtId="0" fontId="3" fillId="0" borderId="0" xfId="1" applyNumberFormat="1" applyFont="1"/>
    <xf numFmtId="0" fontId="3" fillId="0" borderId="0" xfId="1" applyNumberFormat="1" applyFont="1" applyAlignment="1"/>
    <xf numFmtId="0" fontId="3" fillId="0" borderId="0" xfId="0" applyNumberFormat="1" applyFont="1" applyAlignment="1"/>
    <xf numFmtId="0" fontId="4" fillId="0" borderId="0" xfId="1" applyNumberFormat="1" applyFont="1"/>
    <xf numFmtId="0" fontId="3" fillId="0" borderId="0" xfId="0" applyNumberFormat="1" applyFont="1"/>
    <xf numFmtId="0" fontId="3" fillId="0" borderId="0" xfId="0" applyFont="1" applyBorder="1" applyAlignment="1">
      <alignment horizontal="center"/>
    </xf>
    <xf numFmtId="37" fontId="4" fillId="0" borderId="0" xfId="1" applyNumberFormat="1" applyFont="1"/>
    <xf numFmtId="37" fontId="4" fillId="0" borderId="1" xfId="1" applyNumberFormat="1" applyFont="1" applyBorder="1"/>
    <xf numFmtId="37" fontId="4" fillId="0" borderId="0" xfId="0" applyNumberFormat="1" applyFont="1"/>
    <xf numFmtId="37" fontId="4" fillId="0" borderId="1" xfId="0" applyNumberFormat="1" applyFont="1" applyBorder="1"/>
    <xf numFmtId="0" fontId="3" fillId="0" borderId="0" xfId="0" applyFont="1"/>
    <xf numFmtId="0" fontId="0" fillId="0" borderId="0" xfId="0"/>
    <xf numFmtId="0" fontId="5" fillId="0" borderId="0" xfId="0" applyFont="1"/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Forecast%20-%20Board/2019-05%20Forecast/Margin/FCST%20Margin%20UI%20Load%20-%204_5_19%20-%20May%20Board%20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Inputs"/>
      <sheetName val="General Inputs - Others"/>
      <sheetName val="General Inputs - Rates"/>
      <sheetName val="General Inputs - COG"/>
      <sheetName val="Customer &amp; Usage Inputs"/>
      <sheetName val="Output to UI"/>
      <sheetName val="Customers"/>
      <sheetName val="Volumes"/>
      <sheetName val="Volumes per Customer"/>
      <sheetName val="Customer Charge"/>
      <sheetName val="Temp Com&amp;Dem Def collection"/>
      <sheetName val="Temp collection"/>
      <sheetName val="Temp Amortization"/>
      <sheetName val="SRRM Deferral"/>
      <sheetName val="perm revenue"/>
      <sheetName val="Decoupling"/>
      <sheetName val="MDDV Service Charge"/>
      <sheetName val="Total Revenue"/>
      <sheetName val="Franchise Tax"/>
      <sheetName val="Other Tax"/>
      <sheetName val="Total CYCLE Revenues"/>
      <sheetName val="Total CYCLE Volumes"/>
      <sheetName val="Unbilled Rev"/>
      <sheetName val="Unbilled Vol"/>
      <sheetName val="Output to Forecast model"/>
      <sheetName val="Margins tab to Forecast model"/>
      <sheetName val="Volumes tab to Forecast model"/>
      <sheetName val="Mo. Output to Forecast model"/>
      <sheetName val="Mo. Margins tab to Forecast mod"/>
      <sheetName val="Mo. Volumes tab to Forecast mod"/>
      <sheetName val="Monthly Margin"/>
      <sheetName val="LUFG Margin allocated"/>
      <sheetName val="Executive Summary"/>
      <sheetName val="BExRepositorySheet"/>
      <sheetName val="Export to Rev Year 1"/>
      <sheetName val="Export to Rev Year 2"/>
      <sheetName val="Export to Margin Analysis"/>
      <sheetName val="Export to Lawson Year 1"/>
      <sheetName val="Export to Lawson Year 2"/>
      <sheetName val="Export to SAP Year 1"/>
      <sheetName val="Export to SAP Year 2"/>
      <sheetName val="export to AMORT Model"/>
      <sheetName val="OR WACOG EQ"/>
      <sheetName val="WACOG Deferral"/>
      <sheetName val="Commodity"/>
      <sheetName val="Demand"/>
      <sheetName val="Demand Def Allocated"/>
      <sheetName val="Demand Equal Allocated"/>
      <sheetName val="Seasonalzd Demand TEST"/>
      <sheetName val="Amort of Comm &amp; Demand"/>
      <sheetName val="COG &amp; DEM Collected"/>
      <sheetName val="COG Detail"/>
      <sheetName val="WACOG Collected"/>
      <sheetName val="COG Summary"/>
    </sheetNames>
    <sheetDataSet>
      <sheetData sheetId="0"/>
      <sheetData sheetId="1">
        <row r="10">
          <cell r="C10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D30" sqref="D30"/>
    </sheetView>
  </sheetViews>
  <sheetFormatPr defaultRowHeight="14.4" x14ac:dyDescent="0.3"/>
  <cols>
    <col min="2" max="2" width="14" bestFit="1" customWidth="1"/>
    <col min="4" max="4" width="32" bestFit="1" customWidth="1"/>
    <col min="5" max="5" width="9" customWidth="1"/>
  </cols>
  <sheetData>
    <row r="1" spans="1:11" x14ac:dyDescent="0.3">
      <c r="A1" s="14" t="s">
        <v>17</v>
      </c>
    </row>
    <row r="2" spans="1:11" x14ac:dyDescent="0.3">
      <c r="A2" s="14" t="s">
        <v>18</v>
      </c>
    </row>
    <row r="3" spans="1:11" x14ac:dyDescent="0.3">
      <c r="E3" s="15" t="s">
        <v>19</v>
      </c>
      <c r="F3" s="16"/>
      <c r="G3" s="16"/>
      <c r="H3" s="16"/>
      <c r="I3" s="16"/>
      <c r="J3" s="16"/>
      <c r="K3" s="17"/>
    </row>
    <row r="4" spans="1:11" x14ac:dyDescent="0.3">
      <c r="E4" s="7">
        <v>2018</v>
      </c>
      <c r="F4" s="7">
        <f>'[1]General Inputs - Others'!$C$10</f>
        <v>2019</v>
      </c>
      <c r="G4" s="7">
        <f>F4+1</f>
        <v>2020</v>
      </c>
      <c r="H4" s="7">
        <f t="shared" ref="H4:K4" si="0">G4+1</f>
        <v>2021</v>
      </c>
      <c r="I4" s="7">
        <f t="shared" si="0"/>
        <v>2022</v>
      </c>
      <c r="J4" s="7">
        <f t="shared" si="0"/>
        <v>2023</v>
      </c>
      <c r="K4" s="7">
        <f t="shared" si="0"/>
        <v>2024</v>
      </c>
    </row>
    <row r="5" spans="1:11" x14ac:dyDescent="0.3">
      <c r="B5" s="1" t="s">
        <v>0</v>
      </c>
      <c r="C5" s="2" t="s">
        <v>1</v>
      </c>
      <c r="D5" s="3" t="s">
        <v>2</v>
      </c>
      <c r="E5" s="10">
        <v>77360</v>
      </c>
      <c r="F5" s="8">
        <v>80329.459835672664</v>
      </c>
      <c r="G5" s="8">
        <v>83548.164399408226</v>
      </c>
      <c r="H5" s="8">
        <v>87072.43348398144</v>
      </c>
      <c r="I5" s="8">
        <v>90676.084612189661</v>
      </c>
      <c r="J5" s="8">
        <v>94382.934591596262</v>
      </c>
      <c r="K5" s="8">
        <v>98183.929073019084</v>
      </c>
    </row>
    <row r="6" spans="1:11" x14ac:dyDescent="0.3">
      <c r="C6" s="2"/>
      <c r="D6" s="3" t="s">
        <v>3</v>
      </c>
      <c r="E6" s="10">
        <v>6167</v>
      </c>
      <c r="F6" s="8">
        <v>6374.5171129262853</v>
      </c>
      <c r="G6" s="8">
        <v>6573.6649792405287</v>
      </c>
      <c r="H6" s="8">
        <v>6777.683040093857</v>
      </c>
      <c r="I6" s="8">
        <v>6984.7521544530109</v>
      </c>
      <c r="J6" s="8">
        <v>7189.949495348048</v>
      </c>
      <c r="K6" s="8">
        <v>7395.558277553997</v>
      </c>
    </row>
    <row r="7" spans="1:11" x14ac:dyDescent="0.3">
      <c r="B7" s="1"/>
      <c r="C7" s="2"/>
      <c r="D7" s="3" t="s">
        <v>4</v>
      </c>
      <c r="E7" s="10">
        <v>932</v>
      </c>
      <c r="F7" s="8">
        <v>932</v>
      </c>
      <c r="G7" s="8">
        <v>932</v>
      </c>
      <c r="H7" s="8">
        <v>932</v>
      </c>
      <c r="I7" s="8">
        <v>932</v>
      </c>
      <c r="J7" s="8">
        <v>932</v>
      </c>
      <c r="K7" s="8">
        <v>932</v>
      </c>
    </row>
    <row r="8" spans="1:11" x14ac:dyDescent="0.3">
      <c r="B8" s="1"/>
      <c r="C8" s="2"/>
      <c r="D8" s="3" t="s">
        <v>5</v>
      </c>
      <c r="E8" s="10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x14ac:dyDescent="0.3">
      <c r="B9" s="1"/>
      <c r="C9" s="2"/>
      <c r="D9" s="3" t="s">
        <v>6</v>
      </c>
      <c r="E9" s="10">
        <v>87</v>
      </c>
      <c r="F9" s="8">
        <v>87</v>
      </c>
      <c r="G9" s="8">
        <v>87</v>
      </c>
      <c r="H9" s="8">
        <v>87</v>
      </c>
      <c r="I9" s="8">
        <v>87</v>
      </c>
      <c r="J9" s="8">
        <v>87</v>
      </c>
      <c r="K9" s="8">
        <v>87</v>
      </c>
    </row>
    <row r="10" spans="1:11" x14ac:dyDescent="0.3">
      <c r="B10" s="1"/>
      <c r="C10" s="2"/>
      <c r="D10" s="3" t="s">
        <v>7</v>
      </c>
      <c r="E10" s="10">
        <v>6</v>
      </c>
      <c r="F10" s="8">
        <v>6</v>
      </c>
      <c r="G10" s="8">
        <v>6</v>
      </c>
      <c r="H10" s="8">
        <v>6</v>
      </c>
      <c r="I10" s="8">
        <v>6</v>
      </c>
      <c r="J10" s="8">
        <v>6</v>
      </c>
      <c r="K10" s="8">
        <v>6</v>
      </c>
    </row>
    <row r="11" spans="1:11" x14ac:dyDescent="0.3">
      <c r="B11" s="1"/>
      <c r="C11" s="2"/>
      <c r="D11" s="4" t="s">
        <v>8</v>
      </c>
      <c r="E11" s="10">
        <v>26</v>
      </c>
      <c r="F11" s="8">
        <v>26</v>
      </c>
      <c r="G11" s="8">
        <v>26</v>
      </c>
      <c r="H11" s="8">
        <v>26</v>
      </c>
      <c r="I11" s="8">
        <v>26</v>
      </c>
      <c r="J11" s="8">
        <v>26</v>
      </c>
      <c r="K11" s="8">
        <v>26</v>
      </c>
    </row>
    <row r="12" spans="1:11" x14ac:dyDescent="0.3">
      <c r="B12" s="1"/>
      <c r="C12" s="2"/>
      <c r="D12" s="4" t="s">
        <v>9</v>
      </c>
      <c r="E12" s="10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x14ac:dyDescent="0.3">
      <c r="B13" s="1"/>
      <c r="C13" s="2"/>
      <c r="D13" s="4" t="s">
        <v>10</v>
      </c>
      <c r="E13" s="10">
        <v>17</v>
      </c>
      <c r="F13" s="8">
        <v>17</v>
      </c>
      <c r="G13" s="8">
        <v>17</v>
      </c>
      <c r="H13" s="8">
        <v>17</v>
      </c>
      <c r="I13" s="8">
        <v>17</v>
      </c>
      <c r="J13" s="8">
        <v>17</v>
      </c>
      <c r="K13" s="8">
        <v>17</v>
      </c>
    </row>
    <row r="14" spans="1:11" x14ac:dyDescent="0.3">
      <c r="B14" s="1"/>
      <c r="C14" s="2"/>
      <c r="D14" s="4" t="s">
        <v>11</v>
      </c>
      <c r="E14" s="10">
        <v>12</v>
      </c>
      <c r="F14" s="8">
        <v>12</v>
      </c>
      <c r="G14" s="8">
        <v>12</v>
      </c>
      <c r="H14" s="8">
        <v>12</v>
      </c>
      <c r="I14" s="8">
        <v>12</v>
      </c>
      <c r="J14" s="8">
        <v>12</v>
      </c>
      <c r="K14" s="8">
        <v>12</v>
      </c>
    </row>
    <row r="15" spans="1:11" x14ac:dyDescent="0.3">
      <c r="B15" s="1"/>
      <c r="C15" s="2"/>
      <c r="D15" s="4" t="s">
        <v>12</v>
      </c>
      <c r="E15" s="10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x14ac:dyDescent="0.3">
      <c r="B16" s="1"/>
      <c r="C16" s="2"/>
      <c r="D16" s="4" t="s">
        <v>13</v>
      </c>
      <c r="E16" s="11">
        <v>5</v>
      </c>
      <c r="F16" s="9">
        <v>5</v>
      </c>
      <c r="G16" s="9">
        <v>5</v>
      </c>
      <c r="H16" s="9">
        <v>5</v>
      </c>
      <c r="I16" s="9">
        <v>5</v>
      </c>
      <c r="J16" s="9">
        <v>5</v>
      </c>
      <c r="K16" s="9">
        <v>5</v>
      </c>
    </row>
    <row r="17" spans="2:11" x14ac:dyDescent="0.3">
      <c r="B17" s="1"/>
      <c r="C17" s="2"/>
      <c r="D17" s="4"/>
      <c r="E17" s="10">
        <v>84612</v>
      </c>
      <c r="F17" s="8">
        <v>87788.976948598953</v>
      </c>
      <c r="G17" s="8">
        <v>91206.829378648748</v>
      </c>
      <c r="H17" s="8">
        <v>94935.116524075303</v>
      </c>
      <c r="I17" s="8">
        <v>98745.836766642678</v>
      </c>
      <c r="J17" s="8">
        <v>102657.88408694431</v>
      </c>
      <c r="K17" s="8">
        <v>106664.48735057308</v>
      </c>
    </row>
    <row r="18" spans="2:11" x14ac:dyDescent="0.3">
      <c r="B18" s="1"/>
      <c r="C18" s="5"/>
      <c r="D18" s="3"/>
      <c r="E18" s="12"/>
      <c r="F18" s="8"/>
      <c r="G18" s="8"/>
      <c r="H18" s="8"/>
      <c r="I18" s="8"/>
      <c r="J18" s="8"/>
      <c r="K18" s="8"/>
    </row>
    <row r="19" spans="2:11" x14ac:dyDescent="0.3">
      <c r="B19" s="1"/>
      <c r="C19" s="6" t="s">
        <v>14</v>
      </c>
      <c r="D19" s="4" t="s">
        <v>6</v>
      </c>
      <c r="E19" s="8">
        <v>17</v>
      </c>
      <c r="F19" s="8">
        <v>17</v>
      </c>
      <c r="G19" s="8">
        <v>17</v>
      </c>
      <c r="H19" s="8">
        <v>17</v>
      </c>
      <c r="I19" s="8">
        <v>17</v>
      </c>
      <c r="J19" s="8">
        <v>17</v>
      </c>
      <c r="K19" s="8">
        <v>17</v>
      </c>
    </row>
    <row r="20" spans="2:11" x14ac:dyDescent="0.3">
      <c r="B20" s="1"/>
      <c r="C20" s="5"/>
      <c r="D20" s="4" t="s">
        <v>7</v>
      </c>
      <c r="E20" s="8">
        <v>4</v>
      </c>
      <c r="F20" s="8">
        <v>4</v>
      </c>
      <c r="G20" s="8">
        <v>4</v>
      </c>
      <c r="H20" s="8">
        <v>4</v>
      </c>
      <c r="I20" s="8">
        <v>4</v>
      </c>
      <c r="J20" s="8">
        <v>4</v>
      </c>
      <c r="K20" s="8">
        <v>4</v>
      </c>
    </row>
    <row r="21" spans="2:11" x14ac:dyDescent="0.3">
      <c r="B21" s="1"/>
      <c r="C21" s="6"/>
      <c r="D21" s="4" t="s">
        <v>10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2:11" x14ac:dyDescent="0.3">
      <c r="B22" s="1"/>
      <c r="C22" s="6"/>
      <c r="D22" s="4" t="s">
        <v>11</v>
      </c>
      <c r="E22" s="8">
        <v>8</v>
      </c>
      <c r="F22" s="8">
        <v>8</v>
      </c>
      <c r="G22" s="8">
        <v>8</v>
      </c>
      <c r="H22" s="8">
        <v>8</v>
      </c>
      <c r="I22" s="8">
        <v>8</v>
      </c>
      <c r="J22" s="8">
        <v>8</v>
      </c>
      <c r="K22" s="8">
        <v>8</v>
      </c>
    </row>
    <row r="23" spans="2:11" x14ac:dyDescent="0.3">
      <c r="B23" s="1"/>
      <c r="C23" s="6"/>
      <c r="D23" s="4" t="s">
        <v>13</v>
      </c>
      <c r="E23" s="8">
        <v>11</v>
      </c>
      <c r="F23" s="8">
        <v>11</v>
      </c>
      <c r="G23" s="8">
        <v>11</v>
      </c>
      <c r="H23" s="8">
        <v>11</v>
      </c>
      <c r="I23" s="8">
        <v>11</v>
      </c>
      <c r="J23" s="8">
        <v>11</v>
      </c>
      <c r="K23" s="8">
        <v>11</v>
      </c>
    </row>
    <row r="24" spans="2:11" x14ac:dyDescent="0.3">
      <c r="B24" s="1"/>
      <c r="C24" s="6"/>
      <c r="D24" s="4" t="s">
        <v>15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</row>
    <row r="25" spans="2:11" x14ac:dyDescent="0.3">
      <c r="B25" s="1"/>
      <c r="C25" s="6"/>
      <c r="D25" s="4" t="s">
        <v>16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2:11" x14ac:dyDescent="0.3">
      <c r="E26" s="8">
        <v>41</v>
      </c>
      <c r="F26" s="8">
        <v>41</v>
      </c>
      <c r="G26" s="8">
        <v>41</v>
      </c>
      <c r="H26" s="8">
        <v>41</v>
      </c>
      <c r="I26" s="8">
        <v>41</v>
      </c>
      <c r="J26" s="8">
        <v>41</v>
      </c>
      <c r="K26" s="8">
        <v>41</v>
      </c>
    </row>
    <row r="27" spans="2:11" s="13" customFormat="1" x14ac:dyDescent="0.3">
      <c r="E27" s="8"/>
      <c r="F27" s="8"/>
      <c r="G27" s="8"/>
      <c r="H27" s="8"/>
      <c r="I27" s="8"/>
      <c r="J27" s="8"/>
      <c r="K27" s="8"/>
    </row>
    <row r="29" spans="2:11" x14ac:dyDescent="0.3">
      <c r="E29" s="15" t="s">
        <v>20</v>
      </c>
      <c r="F29" s="16"/>
      <c r="G29" s="16"/>
      <c r="H29" s="16"/>
      <c r="I29" s="16"/>
      <c r="J29" s="16"/>
      <c r="K29" s="17"/>
    </row>
    <row r="30" spans="2:11" x14ac:dyDescent="0.3">
      <c r="F30" s="7">
        <f>'[1]General Inputs - Others'!$C$10</f>
        <v>2019</v>
      </c>
      <c r="G30" s="7">
        <f>F30+1</f>
        <v>2020</v>
      </c>
      <c r="H30" s="7">
        <f t="shared" ref="H30" si="1">G30+1</f>
        <v>2021</v>
      </c>
      <c r="I30" s="7">
        <f t="shared" ref="I30" si="2">H30+1</f>
        <v>2022</v>
      </c>
      <c r="J30" s="7">
        <f t="shared" ref="J30" si="3">I30+1</f>
        <v>2023</v>
      </c>
      <c r="K30" s="7">
        <f t="shared" ref="K30" si="4">J30+1</f>
        <v>2024</v>
      </c>
    </row>
    <row r="31" spans="2:11" x14ac:dyDescent="0.3">
      <c r="B31" s="1" t="s">
        <v>0</v>
      </c>
      <c r="C31" s="2" t="s">
        <v>1</v>
      </c>
      <c r="D31" s="3" t="s">
        <v>2</v>
      </c>
      <c r="F31" s="8">
        <f t="shared" ref="F31:F42" si="5">F5-E5</f>
        <v>2969.4598356726638</v>
      </c>
      <c r="G31" s="8">
        <f t="shared" ref="G31:K31" si="6">G5-F5</f>
        <v>3218.7045637355623</v>
      </c>
      <c r="H31" s="8">
        <f t="shared" si="6"/>
        <v>3524.2690845732141</v>
      </c>
      <c r="I31" s="8">
        <f t="shared" si="6"/>
        <v>3603.6511282082211</v>
      </c>
      <c r="J31" s="8">
        <f t="shared" si="6"/>
        <v>3706.8499794066011</v>
      </c>
      <c r="K31" s="8">
        <f t="shared" si="6"/>
        <v>3800.994481422822</v>
      </c>
    </row>
    <row r="32" spans="2:11" x14ac:dyDescent="0.3">
      <c r="B32" s="1"/>
      <c r="C32" s="2"/>
      <c r="D32" s="3" t="s">
        <v>3</v>
      </c>
      <c r="F32" s="8">
        <f t="shared" si="5"/>
        <v>207.51711292628534</v>
      </c>
      <c r="G32" s="8">
        <f t="shared" ref="G32:K32" si="7">G6-F6</f>
        <v>199.1478663142434</v>
      </c>
      <c r="H32" s="8">
        <f t="shared" si="7"/>
        <v>204.01806085332828</v>
      </c>
      <c r="I32" s="8">
        <f t="shared" si="7"/>
        <v>207.0691143591539</v>
      </c>
      <c r="J32" s="8">
        <f t="shared" si="7"/>
        <v>205.19734089503709</v>
      </c>
      <c r="K32" s="8">
        <f t="shared" si="7"/>
        <v>205.60878220594896</v>
      </c>
    </row>
    <row r="33" spans="2:11" x14ac:dyDescent="0.3">
      <c r="B33" s="1"/>
      <c r="C33" s="2"/>
      <c r="D33" s="3" t="s">
        <v>4</v>
      </c>
      <c r="F33" s="8">
        <f t="shared" si="5"/>
        <v>0</v>
      </c>
      <c r="G33" s="8">
        <f t="shared" ref="G33:K33" si="8">G7-F7</f>
        <v>0</v>
      </c>
      <c r="H33" s="8">
        <f t="shared" si="8"/>
        <v>0</v>
      </c>
      <c r="I33" s="8">
        <f t="shared" si="8"/>
        <v>0</v>
      </c>
      <c r="J33" s="8">
        <f t="shared" si="8"/>
        <v>0</v>
      </c>
      <c r="K33" s="8">
        <f t="shared" si="8"/>
        <v>0</v>
      </c>
    </row>
    <row r="34" spans="2:11" x14ac:dyDescent="0.3">
      <c r="B34" s="1"/>
      <c r="C34" s="2"/>
      <c r="D34" s="3" t="s">
        <v>5</v>
      </c>
      <c r="F34" s="8">
        <f t="shared" si="5"/>
        <v>0</v>
      </c>
      <c r="G34" s="8">
        <f t="shared" ref="G34:K34" si="9">G8-F8</f>
        <v>0</v>
      </c>
      <c r="H34" s="8">
        <f t="shared" si="9"/>
        <v>0</v>
      </c>
      <c r="I34" s="8">
        <f t="shared" si="9"/>
        <v>0</v>
      </c>
      <c r="J34" s="8">
        <f t="shared" si="9"/>
        <v>0</v>
      </c>
      <c r="K34" s="8">
        <f t="shared" si="9"/>
        <v>0</v>
      </c>
    </row>
    <row r="35" spans="2:11" x14ac:dyDescent="0.3">
      <c r="B35" s="1"/>
      <c r="C35" s="2"/>
      <c r="D35" s="3" t="s">
        <v>6</v>
      </c>
      <c r="F35" s="8">
        <f t="shared" si="5"/>
        <v>0</v>
      </c>
      <c r="G35" s="8">
        <f t="shared" ref="G35:K35" si="10">G9-F9</f>
        <v>0</v>
      </c>
      <c r="H35" s="8">
        <f t="shared" si="10"/>
        <v>0</v>
      </c>
      <c r="I35" s="8">
        <f t="shared" si="10"/>
        <v>0</v>
      </c>
      <c r="J35" s="8">
        <f t="shared" si="10"/>
        <v>0</v>
      </c>
      <c r="K35" s="8">
        <f t="shared" si="10"/>
        <v>0</v>
      </c>
    </row>
    <row r="36" spans="2:11" x14ac:dyDescent="0.3">
      <c r="B36" s="1"/>
      <c r="C36" s="2"/>
      <c r="D36" s="3" t="s">
        <v>7</v>
      </c>
      <c r="F36" s="8">
        <f t="shared" si="5"/>
        <v>0</v>
      </c>
      <c r="G36" s="8">
        <f t="shared" ref="G36:K36" si="11">G10-F10</f>
        <v>0</v>
      </c>
      <c r="H36" s="8">
        <f t="shared" si="11"/>
        <v>0</v>
      </c>
      <c r="I36" s="8">
        <f t="shared" si="11"/>
        <v>0</v>
      </c>
      <c r="J36" s="8">
        <f t="shared" si="11"/>
        <v>0</v>
      </c>
      <c r="K36" s="8">
        <f t="shared" si="11"/>
        <v>0</v>
      </c>
    </row>
    <row r="37" spans="2:11" x14ac:dyDescent="0.3">
      <c r="B37" s="1"/>
      <c r="C37" s="2"/>
      <c r="D37" s="4" t="s">
        <v>8</v>
      </c>
      <c r="F37" s="8">
        <f t="shared" si="5"/>
        <v>0</v>
      </c>
      <c r="G37" s="8">
        <f t="shared" ref="G37:K37" si="12">G11-F11</f>
        <v>0</v>
      </c>
      <c r="H37" s="8">
        <f t="shared" si="12"/>
        <v>0</v>
      </c>
      <c r="I37" s="8">
        <f t="shared" si="12"/>
        <v>0</v>
      </c>
      <c r="J37" s="8">
        <f t="shared" si="12"/>
        <v>0</v>
      </c>
      <c r="K37" s="8">
        <f t="shared" si="12"/>
        <v>0</v>
      </c>
    </row>
    <row r="38" spans="2:11" x14ac:dyDescent="0.3">
      <c r="B38" s="1"/>
      <c r="C38" s="2"/>
      <c r="D38" s="4" t="s">
        <v>9</v>
      </c>
      <c r="F38" s="8">
        <f t="shared" si="5"/>
        <v>0</v>
      </c>
      <c r="G38" s="8">
        <f t="shared" ref="G38:K38" si="13">G12-F12</f>
        <v>0</v>
      </c>
      <c r="H38" s="8">
        <f t="shared" si="13"/>
        <v>0</v>
      </c>
      <c r="I38" s="8">
        <f t="shared" si="13"/>
        <v>0</v>
      </c>
      <c r="J38" s="8">
        <f t="shared" si="13"/>
        <v>0</v>
      </c>
      <c r="K38" s="8">
        <f t="shared" si="13"/>
        <v>0</v>
      </c>
    </row>
    <row r="39" spans="2:11" x14ac:dyDescent="0.3">
      <c r="B39" s="1"/>
      <c r="C39" s="2"/>
      <c r="D39" s="4" t="s">
        <v>10</v>
      </c>
      <c r="F39" s="8">
        <f t="shared" si="5"/>
        <v>0</v>
      </c>
      <c r="G39" s="8">
        <f t="shared" ref="G39:K39" si="14">G13-F13</f>
        <v>0</v>
      </c>
      <c r="H39" s="8">
        <f t="shared" si="14"/>
        <v>0</v>
      </c>
      <c r="I39" s="8">
        <f t="shared" si="14"/>
        <v>0</v>
      </c>
      <c r="J39" s="8">
        <f t="shared" si="14"/>
        <v>0</v>
      </c>
      <c r="K39" s="8">
        <f t="shared" si="14"/>
        <v>0</v>
      </c>
    </row>
    <row r="40" spans="2:11" x14ac:dyDescent="0.3">
      <c r="B40" s="1"/>
      <c r="C40" s="2"/>
      <c r="D40" s="4" t="s">
        <v>11</v>
      </c>
      <c r="F40" s="8">
        <f t="shared" si="5"/>
        <v>0</v>
      </c>
      <c r="G40" s="8">
        <f t="shared" ref="G40:K40" si="15">G14-F14</f>
        <v>0</v>
      </c>
      <c r="H40" s="8">
        <f t="shared" si="15"/>
        <v>0</v>
      </c>
      <c r="I40" s="8">
        <f t="shared" si="15"/>
        <v>0</v>
      </c>
      <c r="J40" s="8">
        <f t="shared" si="15"/>
        <v>0</v>
      </c>
      <c r="K40" s="8">
        <f t="shared" si="15"/>
        <v>0</v>
      </c>
    </row>
    <row r="41" spans="2:11" x14ac:dyDescent="0.3">
      <c r="B41" s="1"/>
      <c r="C41" s="2"/>
      <c r="D41" s="4" t="s">
        <v>12</v>
      </c>
      <c r="F41" s="8">
        <f t="shared" si="5"/>
        <v>0</v>
      </c>
      <c r="G41" s="8">
        <f t="shared" ref="G41:K41" si="16">G15-F15</f>
        <v>0</v>
      </c>
      <c r="H41" s="8">
        <f t="shared" si="16"/>
        <v>0</v>
      </c>
      <c r="I41" s="8">
        <f t="shared" si="16"/>
        <v>0</v>
      </c>
      <c r="J41" s="8">
        <f t="shared" si="16"/>
        <v>0</v>
      </c>
      <c r="K41" s="8">
        <f t="shared" si="16"/>
        <v>0</v>
      </c>
    </row>
    <row r="42" spans="2:11" x14ac:dyDescent="0.3">
      <c r="B42" s="1"/>
      <c r="C42" s="2"/>
      <c r="D42" s="4" t="s">
        <v>13</v>
      </c>
      <c r="F42" s="9">
        <f t="shared" si="5"/>
        <v>0</v>
      </c>
      <c r="G42" s="9">
        <f t="shared" ref="G42:K42" si="17">G16-F16</f>
        <v>0</v>
      </c>
      <c r="H42" s="9">
        <f t="shared" si="17"/>
        <v>0</v>
      </c>
      <c r="I42" s="9">
        <f t="shared" si="17"/>
        <v>0</v>
      </c>
      <c r="J42" s="9">
        <f t="shared" si="17"/>
        <v>0</v>
      </c>
      <c r="K42" s="9">
        <f t="shared" si="17"/>
        <v>0</v>
      </c>
    </row>
    <row r="43" spans="2:11" x14ac:dyDescent="0.3">
      <c r="B43" s="1"/>
      <c r="C43" s="2"/>
      <c r="D43" s="4"/>
      <c r="F43" s="8">
        <f>SUM(F31:F42)</f>
        <v>3176.9769485989491</v>
      </c>
      <c r="G43" s="8">
        <f t="shared" ref="G43:K43" si="18">SUM(G31:G42)</f>
        <v>3417.8524300498057</v>
      </c>
      <c r="H43" s="8">
        <f t="shared" si="18"/>
        <v>3728.2871454265423</v>
      </c>
      <c r="I43" s="8">
        <f t="shared" si="18"/>
        <v>3810.720242567375</v>
      </c>
      <c r="J43" s="8">
        <f t="shared" si="18"/>
        <v>3912.0473203016381</v>
      </c>
      <c r="K43" s="8">
        <f t="shared" si="18"/>
        <v>4006.6032636287709</v>
      </c>
    </row>
    <row r="44" spans="2:11" x14ac:dyDescent="0.3">
      <c r="B44" s="1"/>
      <c r="C44" s="5"/>
      <c r="D44" s="3"/>
      <c r="F44" s="8"/>
      <c r="G44" s="8"/>
      <c r="H44" s="8"/>
      <c r="I44" s="8"/>
      <c r="J44" s="8"/>
      <c r="K44" s="8"/>
    </row>
    <row r="45" spans="2:11" x14ac:dyDescent="0.3">
      <c r="B45" s="1"/>
      <c r="C45" s="6" t="s">
        <v>14</v>
      </c>
      <c r="D45" s="4" t="s">
        <v>6</v>
      </c>
      <c r="F45" s="8">
        <f t="shared" ref="F45:F51" si="19">F19-E19</f>
        <v>0</v>
      </c>
      <c r="G45" s="8">
        <f t="shared" ref="G45:K45" si="20">G19-F19</f>
        <v>0</v>
      </c>
      <c r="H45" s="8">
        <f t="shared" si="20"/>
        <v>0</v>
      </c>
      <c r="I45" s="8">
        <f t="shared" si="20"/>
        <v>0</v>
      </c>
      <c r="J45" s="8">
        <f t="shared" si="20"/>
        <v>0</v>
      </c>
      <c r="K45" s="8">
        <f t="shared" si="20"/>
        <v>0</v>
      </c>
    </row>
    <row r="46" spans="2:11" x14ac:dyDescent="0.3">
      <c r="B46" s="1"/>
      <c r="C46" s="5"/>
      <c r="D46" s="4" t="s">
        <v>7</v>
      </c>
      <c r="F46" s="8">
        <f t="shared" si="19"/>
        <v>0</v>
      </c>
      <c r="G46" s="8">
        <f t="shared" ref="G46:K46" si="21">G20-F20</f>
        <v>0</v>
      </c>
      <c r="H46" s="8">
        <f t="shared" si="21"/>
        <v>0</v>
      </c>
      <c r="I46" s="8">
        <f t="shared" si="21"/>
        <v>0</v>
      </c>
      <c r="J46" s="8">
        <f t="shared" si="21"/>
        <v>0</v>
      </c>
      <c r="K46" s="8">
        <f t="shared" si="21"/>
        <v>0</v>
      </c>
    </row>
    <row r="47" spans="2:11" x14ac:dyDescent="0.3">
      <c r="B47" s="1"/>
      <c r="C47" s="6"/>
      <c r="D47" s="4" t="s">
        <v>10</v>
      </c>
      <c r="F47" s="8">
        <f t="shared" si="19"/>
        <v>0</v>
      </c>
      <c r="G47" s="8">
        <f t="shared" ref="G47:K47" si="22">G21-F21</f>
        <v>0</v>
      </c>
      <c r="H47" s="8">
        <f t="shared" si="22"/>
        <v>0</v>
      </c>
      <c r="I47" s="8">
        <f t="shared" si="22"/>
        <v>0</v>
      </c>
      <c r="J47" s="8">
        <f t="shared" si="22"/>
        <v>0</v>
      </c>
      <c r="K47" s="8">
        <f t="shared" si="22"/>
        <v>0</v>
      </c>
    </row>
    <row r="48" spans="2:11" x14ac:dyDescent="0.3">
      <c r="B48" s="1"/>
      <c r="C48" s="6"/>
      <c r="D48" s="4" t="s">
        <v>11</v>
      </c>
      <c r="F48" s="8">
        <f t="shared" si="19"/>
        <v>0</v>
      </c>
      <c r="G48" s="8">
        <f t="shared" ref="G48:K48" si="23">G22-F22</f>
        <v>0</v>
      </c>
      <c r="H48" s="8">
        <f t="shared" si="23"/>
        <v>0</v>
      </c>
      <c r="I48" s="8">
        <f t="shared" si="23"/>
        <v>0</v>
      </c>
      <c r="J48" s="8">
        <f t="shared" si="23"/>
        <v>0</v>
      </c>
      <c r="K48" s="8">
        <f t="shared" si="23"/>
        <v>0</v>
      </c>
    </row>
    <row r="49" spans="2:11" x14ac:dyDescent="0.3">
      <c r="B49" s="1"/>
      <c r="C49" s="6"/>
      <c r="D49" s="4" t="s">
        <v>13</v>
      </c>
      <c r="F49" s="8">
        <f t="shared" si="19"/>
        <v>0</v>
      </c>
      <c r="G49" s="8">
        <f t="shared" ref="G49:K49" si="24">G23-F23</f>
        <v>0</v>
      </c>
      <c r="H49" s="8">
        <f t="shared" si="24"/>
        <v>0</v>
      </c>
      <c r="I49" s="8">
        <f t="shared" si="24"/>
        <v>0</v>
      </c>
      <c r="J49" s="8">
        <f t="shared" si="24"/>
        <v>0</v>
      </c>
      <c r="K49" s="8">
        <f t="shared" si="24"/>
        <v>0</v>
      </c>
    </row>
    <row r="50" spans="2:11" x14ac:dyDescent="0.3">
      <c r="B50" s="1"/>
      <c r="C50" s="6"/>
      <c r="D50" s="4" t="s">
        <v>15</v>
      </c>
      <c r="F50" s="8">
        <f t="shared" si="19"/>
        <v>0</v>
      </c>
      <c r="G50" s="8">
        <f t="shared" ref="G50:K50" si="25">G24-F24</f>
        <v>0</v>
      </c>
      <c r="H50" s="8">
        <f t="shared" si="25"/>
        <v>0</v>
      </c>
      <c r="I50" s="8">
        <f t="shared" si="25"/>
        <v>0</v>
      </c>
      <c r="J50" s="8">
        <f t="shared" si="25"/>
        <v>0</v>
      </c>
      <c r="K50" s="8">
        <f t="shared" si="25"/>
        <v>0</v>
      </c>
    </row>
    <row r="51" spans="2:11" x14ac:dyDescent="0.3">
      <c r="B51" s="1"/>
      <c r="C51" s="6"/>
      <c r="D51" s="4" t="s">
        <v>16</v>
      </c>
      <c r="F51" s="9">
        <f t="shared" si="19"/>
        <v>0</v>
      </c>
      <c r="G51" s="9">
        <f t="shared" ref="G51:K51" si="26">G25-F25</f>
        <v>0</v>
      </c>
      <c r="H51" s="9">
        <f t="shared" si="26"/>
        <v>0</v>
      </c>
      <c r="I51" s="9">
        <f t="shared" si="26"/>
        <v>0</v>
      </c>
      <c r="J51" s="9">
        <f t="shared" si="26"/>
        <v>0</v>
      </c>
      <c r="K51" s="9">
        <f t="shared" si="26"/>
        <v>0</v>
      </c>
    </row>
    <row r="52" spans="2:11" x14ac:dyDescent="0.3">
      <c r="F52" s="8">
        <f>SUM(F45:F51)</f>
        <v>0</v>
      </c>
      <c r="G52" s="8">
        <f t="shared" ref="G52:K52" si="27">SUM(G45:G51)</f>
        <v>0</v>
      </c>
      <c r="H52" s="8">
        <f t="shared" si="27"/>
        <v>0</v>
      </c>
      <c r="I52" s="8">
        <f t="shared" si="27"/>
        <v>0</v>
      </c>
      <c r="J52" s="8">
        <f t="shared" si="27"/>
        <v>0</v>
      </c>
      <c r="K52" s="8">
        <f t="shared" si="27"/>
        <v>0</v>
      </c>
    </row>
  </sheetData>
  <mergeCells count="2">
    <mergeCell ref="E3:K3"/>
    <mergeCell ref="E29:K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23" ma:contentTypeDescription="" ma:contentTypeScope="" ma:versionID="908b45d8c6deae574c09d0cef9f4a60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fdcb16866325b715a8431b5111a9fee7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Props1.xml><?xml version="1.0" encoding="utf-8"?>
<ds:datastoreItem xmlns:ds="http://schemas.openxmlformats.org/officeDocument/2006/customXml" ds:itemID="{A4C699F1-7969-458C-9E5D-9FBD80D828B7}"/>
</file>

<file path=customXml/itemProps2.xml><?xml version="1.0" encoding="utf-8"?>
<ds:datastoreItem xmlns:ds="http://schemas.openxmlformats.org/officeDocument/2006/customXml" ds:itemID="{7F3B73E2-7FFF-46CF-B9B3-008391819F7A}">
  <ds:schemaRefs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a95189ed-a59d-41a1-91ce-b22fe42d8f40"/>
    <ds:schemaRef ds:uri="37c4900a-4cd5-429c-a9fe-dc4d86f347fa"/>
    <ds:schemaRef ds:uri="http://purl.org/dc/dcmitype/"/>
    <ds:schemaRef ds:uri="http://schemas.microsoft.com/office/infopath/2007/PartnerControls"/>
    <ds:schemaRef ds:uri="f2d8768a-c55a-460b-a28a-fa050f805e66"/>
  </ds:schemaRefs>
</ds:datastoreItem>
</file>

<file path=customXml/itemProps3.xml><?xml version="1.0" encoding="utf-8"?>
<ds:datastoreItem xmlns:ds="http://schemas.openxmlformats.org/officeDocument/2006/customXml" ds:itemID="{3BEC5DE1-C100-4C9A-8A13-3D1BBC43AF7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CBAF00D-1037-4C3A-BB99-94FEF19611B0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8E38BAB0-3DEE-4C45-8801-70A28B81CA65}"/>
</file>

<file path=customXml/itemProps6.xml><?xml version="1.0" encoding="utf-8"?>
<ds:datastoreItem xmlns:ds="http://schemas.openxmlformats.org/officeDocument/2006/customXml" ds:itemID="{B3151E0A-173D-4E86-8986-D791B448228B}"/>
</file>

<file path=customXml/itemProps7.xml><?xml version="1.0" encoding="utf-8"?>
<ds:datastoreItem xmlns:ds="http://schemas.openxmlformats.org/officeDocument/2006/customXml" ds:itemID="{FE18565C-4E28-454B-AC4C-CE61509FA9DE}"/>
</file>

<file path=customXml/itemProps8.xml><?xml version="1.0" encoding="utf-8"?>
<ds:datastoreItem xmlns:ds="http://schemas.openxmlformats.org/officeDocument/2006/customXml" ds:itemID="{CA7F0462-096C-43F9-B313-2CD03E53F6B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Tobin Davilla</dc:creator>
  <cp:lastModifiedBy>Wyman, Robert</cp:lastModifiedBy>
  <dcterms:created xsi:type="dcterms:W3CDTF">2019-05-24T17:21:13Z</dcterms:created>
  <dcterms:modified xsi:type="dcterms:W3CDTF">2019-05-30T16:56:50Z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