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12940" yWindow="0" windowWidth="15460" windowHeight="16400" tabRatio="500"/>
  </bookViews>
  <sheets>
    <sheet name="Sheet1" sheetId="1" r:id="rId1"/>
  </sheets>
  <definedNames>
    <definedName name="_xlnm.Print_Area" localSheetId="0">Sheet1!$B$1:$H$40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6" i="1"/>
  <c r="G37" i="1"/>
  <c r="G35" i="1"/>
</calcChain>
</file>

<file path=xl/sharedStrings.xml><?xml version="1.0" encoding="utf-8"?>
<sst xmlns="http://schemas.openxmlformats.org/spreadsheetml/2006/main" count="46" uniqueCount="45">
  <si>
    <t>Sample</t>
  </si>
  <si>
    <t>Projected</t>
  </si>
  <si>
    <t>Earnings</t>
  </si>
  <si>
    <t>Sustainable</t>
  </si>
  <si>
    <t>Company</t>
  </si>
  <si>
    <t>Growth</t>
  </si>
  <si>
    <t>DCF Result</t>
  </si>
  <si>
    <t>[1]</t>
  </si>
  <si>
    <t>[2]</t>
  </si>
  <si>
    <t>[3]</t>
  </si>
  <si>
    <t>[4]=[1]+([2]+[3])/2</t>
  </si>
  <si>
    <t>LNT</t>
  </si>
  <si>
    <t>AEP</t>
  </si>
  <si>
    <t>AVA</t>
  </si>
  <si>
    <t>BKH</t>
  </si>
  <si>
    <t>CNP</t>
  </si>
  <si>
    <t>CNL</t>
  </si>
  <si>
    <t>ED</t>
  </si>
  <si>
    <t>D</t>
  </si>
  <si>
    <t>DTE</t>
  </si>
  <si>
    <t>DUK</t>
  </si>
  <si>
    <t>EE</t>
  </si>
  <si>
    <t>IDA</t>
  </si>
  <si>
    <t>NEE</t>
  </si>
  <si>
    <t>NU</t>
  </si>
  <si>
    <t>NWE</t>
  </si>
  <si>
    <t>OGE</t>
  </si>
  <si>
    <t>POM</t>
  </si>
  <si>
    <t>PNW</t>
  </si>
  <si>
    <t>POR</t>
  </si>
  <si>
    <t>SCG</t>
  </si>
  <si>
    <t>SO</t>
  </si>
  <si>
    <t>WR</t>
  </si>
  <si>
    <t>WEC</t>
  </si>
  <si>
    <t>XEL</t>
  </si>
  <si>
    <t>Average</t>
  </si>
  <si>
    <t>Average Without NU &amp; POR</t>
  </si>
  <si>
    <t>Median</t>
  </si>
  <si>
    <t>PACIFIC POWER &amp; LIGHT COMPANY</t>
  </si>
  <si>
    <t>Strunk's DCF With Forward-lookng Dividend Yields</t>
  </si>
  <si>
    <t>Div. Yield†</t>
  </si>
  <si>
    <r>
      <t xml:space="preserve">† Data from Value Line, </t>
    </r>
    <r>
      <rPr>
        <i/>
        <sz val="10"/>
        <color theme="1"/>
        <rFont val="Times New Roman"/>
      </rPr>
      <t>Summary &amp; Index</t>
    </r>
    <r>
      <rPr>
        <sz val="10"/>
        <color theme="1"/>
        <rFont val="Times New Roman"/>
      </rPr>
      <t>, March 7, 2014.</t>
    </r>
  </si>
  <si>
    <t>Docket UE-140762 et al.</t>
  </si>
  <si>
    <t>Exhibit No. SGH-16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</si>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</sst>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0"/>
      <color theme="1"/>
      <name val="Times New Roman"/>
    </font>
    <font>
      <u/>
      <sz val="10"/>
      <color theme="1"/>
      <name val="Times New Roman"/>
    </font>
    <font>
      <sz val="11"/>
      <color theme="1"/>
      <name val="Calibri"/>
      <family val="2"/>
      <scheme val="minor"/>
    </font>
    <font>
      <sz val="10"/>
      <name val="Times New Roman"/>
    </font>
    <font>
      <b/>
      <sz val="10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0"/>
      <color theme="1"/>
      <name val="Times New Roman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0" xfId="1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0" xfId="0" applyNumberFormat="1" applyFont="1"/>
    <xf numFmtId="0" fontId="1" fillId="0" borderId="0" xfId="0" applyFont="1" applyAlignment="1">
      <alignment horizontal="right"/>
    </xf>
    <xf numFmtId="10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60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9"/>
  <sheetViews>
    <sheetView tabSelected="1" workbookViewId="0">
      <selection activeCell="A20" sqref="A20"/>
    </sheetView>
  </sheetViews>
  <sheetFormatPr baseColWidth="10" defaultRowHeight="15" x14ac:dyDescent="0"/>
  <cols>
    <col min="1" max="2" width="10.83203125" style="11"/>
    <col min="3" max="3" width="13.1640625" style="11" customWidth="1"/>
    <col min="4" max="6" width="10.83203125" style="11"/>
    <col min="7" max="7" width="14.6640625" style="11" customWidth="1"/>
    <col min="8" max="16384" width="10.83203125" style="11"/>
  </cols>
  <sheetData>
    <row r="1" spans="3:8">
      <c r="H1" s="14" t="s">
        <v>42</v>
      </c>
    </row>
    <row r="2" spans="3:8">
      <c r="H2" s="9" t="s">
        <v>43</v>
      </c>
    </row>
    <row r="3" spans="3:8">
      <c r="H3" s="9" t="s">
        <v>44</v>
      </c>
    </row>
    <row r="4" spans="3:8">
      <c r="E4" s="12" t="s">
        <v>38</v>
      </c>
    </row>
    <row r="5" spans="3:8">
      <c r="E5" s="13" t="s">
        <v>39</v>
      </c>
    </row>
    <row r="7" spans="3:8">
      <c r="C7" s="1" t="s">
        <v>0</v>
      </c>
      <c r="D7" s="1" t="s">
        <v>1</v>
      </c>
      <c r="E7" s="1" t="s">
        <v>2</v>
      </c>
      <c r="F7" s="1" t="s">
        <v>3</v>
      </c>
    </row>
    <row r="8" spans="3:8">
      <c r="C8" s="2" t="s">
        <v>4</v>
      </c>
      <c r="D8" s="2" t="s">
        <v>40</v>
      </c>
      <c r="E8" s="2" t="s">
        <v>5</v>
      </c>
      <c r="F8" s="2" t="s">
        <v>5</v>
      </c>
      <c r="G8" s="2" t="s">
        <v>6</v>
      </c>
    </row>
    <row r="9" spans="3:8">
      <c r="C9" s="3"/>
      <c r="D9" s="1" t="s">
        <v>7</v>
      </c>
      <c r="E9" s="1" t="s">
        <v>8</v>
      </c>
      <c r="F9" s="1" t="s">
        <v>9</v>
      </c>
      <c r="G9" s="1" t="s">
        <v>10</v>
      </c>
    </row>
    <row r="10" spans="3:8">
      <c r="C10" s="5" t="s">
        <v>11</v>
      </c>
      <c r="D10" s="6">
        <v>3.7999999999999999E-2</v>
      </c>
      <c r="E10" s="6">
        <v>4.8000000000000001E-2</v>
      </c>
      <c r="F10" s="6">
        <v>5.3647825424865556E-2</v>
      </c>
      <c r="G10" s="6">
        <f>D10+(E10+F10)/2</f>
        <v>8.8823912712432784E-2</v>
      </c>
    </row>
    <row r="11" spans="3:8">
      <c r="C11" s="5" t="s">
        <v>12</v>
      </c>
      <c r="D11" s="6">
        <v>0.04</v>
      </c>
      <c r="E11" s="6">
        <v>4.2299999999999997E-2</v>
      </c>
      <c r="F11" s="6">
        <v>6.0836937339714355E-2</v>
      </c>
      <c r="G11" s="6">
        <f t="shared" ref="G11:G33" si="0">D11+(E11+F11)/2</f>
        <v>9.1568468669857184E-2</v>
      </c>
    </row>
    <row r="12" spans="3:8">
      <c r="C12" s="5" t="s">
        <v>13</v>
      </c>
      <c r="D12" s="6">
        <v>4.2999999999999997E-2</v>
      </c>
      <c r="E12" s="6">
        <v>0.05</v>
      </c>
      <c r="F12" s="6">
        <v>3.3773868047502535E-2</v>
      </c>
      <c r="G12" s="6">
        <f t="shared" si="0"/>
        <v>8.4886934023751262E-2</v>
      </c>
    </row>
    <row r="13" spans="3:8">
      <c r="C13" s="5" t="s">
        <v>14</v>
      </c>
      <c r="D13" s="6">
        <v>2.8000000000000001E-2</v>
      </c>
      <c r="E13" s="6">
        <v>0.04</v>
      </c>
      <c r="F13" s="6">
        <v>5.5423097811035577E-2</v>
      </c>
      <c r="G13" s="6">
        <f t="shared" si="0"/>
        <v>7.5711548905517789E-2</v>
      </c>
    </row>
    <row r="14" spans="3:8">
      <c r="C14" s="5" t="s">
        <v>15</v>
      </c>
      <c r="D14" s="6">
        <v>3.9E-2</v>
      </c>
      <c r="E14" s="6">
        <v>3.7699999999999997E-2</v>
      </c>
      <c r="F14" s="6">
        <v>9.6533558093888527E-2</v>
      </c>
      <c r="G14" s="6">
        <f t="shared" si="0"/>
        <v>0.10611677904694428</v>
      </c>
    </row>
    <row r="15" spans="3:8">
      <c r="C15" s="5" t="s">
        <v>16</v>
      </c>
      <c r="D15" s="6">
        <v>3.2000000000000001E-2</v>
      </c>
      <c r="E15" s="6">
        <v>0.08</v>
      </c>
      <c r="F15" s="6">
        <v>4.8202550245564919E-2</v>
      </c>
      <c r="G15" s="6">
        <f t="shared" si="0"/>
        <v>9.6101275122782465E-2</v>
      </c>
    </row>
    <row r="16" spans="3:8">
      <c r="C16" s="5" t="s">
        <v>17</v>
      </c>
      <c r="D16" s="6">
        <v>4.4999999999999998E-2</v>
      </c>
      <c r="E16" s="6">
        <v>2.07E-2</v>
      </c>
      <c r="F16" s="6">
        <v>3.928324109919154E-2</v>
      </c>
      <c r="G16" s="6">
        <f t="shared" si="0"/>
        <v>7.4991620549595767E-2</v>
      </c>
    </row>
    <row r="17" spans="3:7">
      <c r="C17" s="5" t="s">
        <v>18</v>
      </c>
      <c r="D17" s="6">
        <v>3.4000000000000002E-2</v>
      </c>
      <c r="E17" s="6">
        <v>6.7699999999999996E-2</v>
      </c>
      <c r="F17" s="6">
        <v>4.7516661316254122E-2</v>
      </c>
      <c r="G17" s="6">
        <f t="shared" si="0"/>
        <v>9.1608330658127068E-2</v>
      </c>
    </row>
    <row r="18" spans="3:7">
      <c r="C18" s="5" t="s">
        <v>19</v>
      </c>
      <c r="D18" s="6">
        <v>3.6999999999999998E-2</v>
      </c>
      <c r="E18" s="6">
        <v>5.28E-2</v>
      </c>
      <c r="F18" s="6">
        <v>4.0811767210456797E-2</v>
      </c>
      <c r="G18" s="6">
        <f t="shared" si="0"/>
        <v>8.3805883605228393E-2</v>
      </c>
    </row>
    <row r="19" spans="3:7">
      <c r="C19" s="5" t="s">
        <v>20</v>
      </c>
      <c r="D19" s="6">
        <v>4.3999999999999997E-2</v>
      </c>
      <c r="E19" s="6">
        <v>2.9600000000000001E-2</v>
      </c>
      <c r="F19" s="6">
        <v>5.1518808994163369E-2</v>
      </c>
      <c r="G19" s="6">
        <f t="shared" si="0"/>
        <v>8.4559404497081686E-2</v>
      </c>
    </row>
    <row r="20" spans="3:7">
      <c r="C20" s="5" t="s">
        <v>21</v>
      </c>
      <c r="D20" s="6">
        <v>3.1E-2</v>
      </c>
      <c r="E20" s="6">
        <v>3.6999999999999998E-2</v>
      </c>
      <c r="F20" s="6">
        <v>4.8041991423637249E-2</v>
      </c>
      <c r="G20" s="6">
        <f t="shared" si="0"/>
        <v>7.3520995711818624E-2</v>
      </c>
    </row>
    <row r="21" spans="3:7">
      <c r="C21" s="5" t="s">
        <v>22</v>
      </c>
      <c r="D21" s="6">
        <v>3.1E-2</v>
      </c>
      <c r="E21" s="6">
        <v>0.04</v>
      </c>
      <c r="F21" s="6">
        <v>4.9400141942473906E-2</v>
      </c>
      <c r="G21" s="6">
        <f t="shared" si="0"/>
        <v>7.570007097123696E-2</v>
      </c>
    </row>
    <row r="22" spans="3:7">
      <c r="C22" s="5" t="s">
        <v>23</v>
      </c>
      <c r="D22" s="6">
        <v>3.2000000000000001E-2</v>
      </c>
      <c r="E22" s="6">
        <v>6.4799999999999996E-2</v>
      </c>
      <c r="F22" s="6">
        <v>6.3873927848979398E-2</v>
      </c>
      <c r="G22" s="6">
        <f t="shared" si="0"/>
        <v>9.6336963924489705E-2</v>
      </c>
    </row>
    <row r="23" spans="3:7">
      <c r="C23" s="5" t="s">
        <v>24</v>
      </c>
      <c r="D23" s="6">
        <v>3.5000000000000003E-2</v>
      </c>
      <c r="E23" s="6">
        <v>6.8099999999999994E-2</v>
      </c>
      <c r="F23" s="6">
        <v>0.10351693989415997</v>
      </c>
      <c r="G23" s="6">
        <f t="shared" si="0"/>
        <v>0.12080846994707999</v>
      </c>
    </row>
    <row r="24" spans="3:7">
      <c r="C24" s="5" t="s">
        <v>25</v>
      </c>
      <c r="D24" s="6">
        <v>3.5000000000000003E-2</v>
      </c>
      <c r="E24" s="6">
        <v>7.0000000000000007E-2</v>
      </c>
      <c r="F24" s="6">
        <v>3.4705266246066298E-2</v>
      </c>
      <c r="G24" s="6">
        <f t="shared" si="0"/>
        <v>8.7352633123033152E-2</v>
      </c>
    </row>
    <row r="25" spans="3:7">
      <c r="C25" s="5" t="s">
        <v>26</v>
      </c>
      <c r="D25" s="6">
        <v>2.5000000000000001E-2</v>
      </c>
      <c r="E25" s="6">
        <v>0.05</v>
      </c>
      <c r="F25" s="6">
        <v>6.5854001414909144E-2</v>
      </c>
      <c r="G25" s="6">
        <f t="shared" si="0"/>
        <v>8.2927000707454568E-2</v>
      </c>
    </row>
    <row r="26" spans="3:7">
      <c r="C26" s="5" t="s">
        <v>27</v>
      </c>
      <c r="D26" s="6">
        <v>5.1999999999999998E-2</v>
      </c>
      <c r="E26" s="6">
        <v>6.1699999999999998E-2</v>
      </c>
      <c r="F26" s="6">
        <v>2.6586283953813315E-2</v>
      </c>
      <c r="G26" s="6">
        <f t="shared" si="0"/>
        <v>9.6143141976906654E-2</v>
      </c>
    </row>
    <row r="27" spans="3:7">
      <c r="C27" s="5" t="s">
        <v>28</v>
      </c>
      <c r="D27" s="6">
        <v>4.2000000000000003E-2</v>
      </c>
      <c r="E27" s="6">
        <v>4.2299999999999997E-2</v>
      </c>
      <c r="F27" s="6">
        <v>4.6817001385308643E-2</v>
      </c>
      <c r="G27" s="6">
        <f t="shared" si="0"/>
        <v>8.6558500692654333E-2</v>
      </c>
    </row>
    <row r="28" spans="3:7">
      <c r="C28" s="5" t="s">
        <v>29</v>
      </c>
      <c r="D28" s="6">
        <v>3.5000000000000003E-2</v>
      </c>
      <c r="E28" s="6">
        <v>0.1384</v>
      </c>
      <c r="F28" s="6">
        <v>4.2819390205777505E-2</v>
      </c>
      <c r="G28" s="6">
        <f t="shared" si="0"/>
        <v>0.12560969510288875</v>
      </c>
    </row>
    <row r="29" spans="3:7">
      <c r="C29" s="5" t="s">
        <v>30</v>
      </c>
      <c r="D29" s="6">
        <v>4.2000000000000003E-2</v>
      </c>
      <c r="E29" s="6">
        <v>4.2000000000000003E-2</v>
      </c>
      <c r="F29" s="6">
        <v>4.9759794633897042E-2</v>
      </c>
      <c r="G29" s="6">
        <f t="shared" si="0"/>
        <v>8.7879897316948535E-2</v>
      </c>
    </row>
    <row r="30" spans="3:7">
      <c r="C30" s="5" t="s">
        <v>31</v>
      </c>
      <c r="D30" s="6">
        <v>0.05</v>
      </c>
      <c r="E30" s="6">
        <v>3.5299999999999998E-2</v>
      </c>
      <c r="F30" s="6">
        <v>4.2872669348034978E-2</v>
      </c>
      <c r="G30" s="6">
        <f t="shared" si="0"/>
        <v>8.9086334674017498E-2</v>
      </c>
    </row>
    <row r="31" spans="3:7">
      <c r="C31" s="5" t="s">
        <v>32</v>
      </c>
      <c r="D31" s="6">
        <v>0.04</v>
      </c>
      <c r="E31" s="6">
        <v>2.9000000000000001E-2</v>
      </c>
      <c r="F31" s="6">
        <v>6.3580720956031012E-2</v>
      </c>
      <c r="G31" s="6">
        <f t="shared" si="0"/>
        <v>8.6290360478015499E-2</v>
      </c>
    </row>
    <row r="32" spans="3:7">
      <c r="C32" s="5" t="s">
        <v>33</v>
      </c>
      <c r="D32" s="6">
        <v>3.5999999999999997E-2</v>
      </c>
      <c r="E32" s="6">
        <v>4.8599999999999997E-2</v>
      </c>
      <c r="F32" s="6">
        <v>5.3633264613459609E-2</v>
      </c>
      <c r="G32" s="6">
        <f t="shared" si="0"/>
        <v>8.7116632306729808E-2</v>
      </c>
    </row>
    <row r="33" spans="3:7">
      <c r="C33" s="5" t="s">
        <v>34</v>
      </c>
      <c r="D33" s="6">
        <v>0.04</v>
      </c>
      <c r="E33" s="6">
        <v>4.6199999999999998E-2</v>
      </c>
      <c r="F33" s="6">
        <v>5.2379218162930737E-2</v>
      </c>
      <c r="G33" s="7">
        <f t="shared" si="0"/>
        <v>8.9289609081465368E-2</v>
      </c>
    </row>
    <row r="34" spans="3:7">
      <c r="C34" s="4"/>
      <c r="D34" s="4"/>
      <c r="E34" s="4"/>
      <c r="F34" s="4"/>
      <c r="G34" s="4"/>
    </row>
    <row r="35" spans="3:7">
      <c r="C35" s="8"/>
      <c r="D35" s="8"/>
      <c r="E35" s="4"/>
      <c r="F35" s="9" t="s">
        <v>35</v>
      </c>
      <c r="G35" s="10">
        <f>AVERAGE(G10:G33)</f>
        <v>9.0116435991919083E-2</v>
      </c>
    </row>
    <row r="36" spans="3:7">
      <c r="C36" s="4"/>
      <c r="D36" s="4"/>
      <c r="E36" s="4"/>
      <c r="F36" s="9" t="s">
        <v>37</v>
      </c>
      <c r="G36" s="10">
        <f>MEDIAN(G10:G33)</f>
        <v>8.7616265219990844E-2</v>
      </c>
    </row>
    <row r="37" spans="3:7">
      <c r="F37" s="9" t="s">
        <v>36</v>
      </c>
      <c r="G37" s="10">
        <f>AVERAGE(G10:G22,G24:G27,G29:G33)</f>
        <v>8.7108013579822244E-2</v>
      </c>
    </row>
    <row r="39" spans="3:7">
      <c r="C39" s="4" t="s">
        <v>41</v>
      </c>
    </row>
  </sheetData>
  <phoneticPr fontId="1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427B0C-C1A6-48D8-A86E-B70E52D6E247}"/>
</file>

<file path=customXml/itemProps2.xml><?xml version="1.0" encoding="utf-8"?>
<ds:datastoreItem xmlns:ds="http://schemas.openxmlformats.org/officeDocument/2006/customXml" ds:itemID="{D8B81C83-2997-4DB1-A5F8-55E27540FD1E}"/>
</file>

<file path=customXml/itemProps3.xml><?xml version="1.0" encoding="utf-8"?>
<ds:datastoreItem xmlns:ds="http://schemas.openxmlformats.org/officeDocument/2006/customXml" ds:itemID="{565EEC38-980E-40F6-B0C2-7B3A35F08CC7}"/>
</file>

<file path=customXml/itemProps4.xml><?xml version="1.0" encoding="utf-8"?>
<ds:datastoreItem xmlns:ds="http://schemas.openxmlformats.org/officeDocument/2006/customXml" ds:itemID="{51FBDE87-1FB7-4C12-88EC-09148069F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Hill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Hill</dc:creator>
  <cp:lastModifiedBy>Stephen Hill</cp:lastModifiedBy>
  <cp:lastPrinted>2014-10-06T15:14:57Z</cp:lastPrinted>
  <dcterms:created xsi:type="dcterms:W3CDTF">2014-08-21T15:10:58Z</dcterms:created>
  <dcterms:modified xsi:type="dcterms:W3CDTF">2014-10-06T15:15:02Z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