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glundkelley-my.sharepoint.com/personal/kmceachern_hk-law_com/Documents/Desktop/"/>
    </mc:Choice>
  </mc:AlternateContent>
  <xr:revisionPtr revIDLastSave="2" documentId="13_ncr:1_{E757341E-4548-4759-AA4B-9F5265C41509}" xr6:coauthVersionLast="47" xr6:coauthVersionMax="47" xr10:uidLastSave="{C4EBF00C-46B5-40E2-840C-06D1FD9E6A06}"/>
  <bookViews>
    <workbookView xWindow="24645" yWindow="1020" windowWidth="18000" windowHeight="9360" xr2:uid="{FB0781BD-C979-4453-A1F2-1EC88E1F57F5}"/>
  </bookViews>
  <sheets>
    <sheet name="2019-202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2" i="1" l="1"/>
  <c r="N52" i="1"/>
  <c r="N32" i="1"/>
  <c r="N12" i="1"/>
  <c r="N11" i="1" l="1"/>
  <c r="N31" i="1" l="1"/>
  <c r="N71" i="1"/>
  <c r="B66" i="1" l="1"/>
  <c r="N51" i="1" l="1"/>
  <c r="N70" i="1"/>
  <c r="N53" i="1"/>
  <c r="C66" i="1" l="1"/>
  <c r="D66" i="1"/>
  <c r="E66" i="1"/>
  <c r="F66" i="1"/>
  <c r="G66" i="1"/>
  <c r="H66" i="1"/>
  <c r="I66" i="1"/>
  <c r="J66" i="1"/>
  <c r="K66" i="1"/>
  <c r="L66" i="1"/>
  <c r="M66" i="1"/>
  <c r="C46" i="1"/>
  <c r="D46" i="1"/>
  <c r="E46" i="1"/>
  <c r="F46" i="1"/>
  <c r="G46" i="1"/>
  <c r="H46" i="1"/>
  <c r="I46" i="1"/>
  <c r="J46" i="1"/>
  <c r="K46" i="1"/>
  <c r="L46" i="1"/>
  <c r="M46" i="1"/>
  <c r="B46" i="1"/>
  <c r="C26" i="1"/>
  <c r="D26" i="1"/>
  <c r="E26" i="1"/>
  <c r="F26" i="1"/>
  <c r="G26" i="1"/>
  <c r="H26" i="1"/>
  <c r="I26" i="1"/>
  <c r="J26" i="1"/>
  <c r="K26" i="1"/>
  <c r="L26" i="1"/>
  <c r="M26" i="1"/>
  <c r="B26" i="1"/>
  <c r="C6" i="1"/>
  <c r="D6" i="1"/>
  <c r="E6" i="1"/>
  <c r="F6" i="1"/>
  <c r="G6" i="1"/>
  <c r="H6" i="1"/>
  <c r="I6" i="1"/>
  <c r="J6" i="1"/>
  <c r="K6" i="1"/>
  <c r="L6" i="1"/>
  <c r="M6" i="1"/>
  <c r="B6" i="1"/>
  <c r="N29" i="1" l="1"/>
  <c r="N49" i="1" l="1"/>
  <c r="N50" i="1"/>
  <c r="N30" i="1"/>
  <c r="N10" i="1"/>
  <c r="N76" i="1" l="1"/>
  <c r="N27" i="1"/>
  <c r="N33" i="1" l="1"/>
  <c r="N13" i="1" l="1"/>
  <c r="N7" i="1" l="1"/>
  <c r="N9" i="1"/>
  <c r="N48" i="1" l="1"/>
  <c r="N47" i="1"/>
  <c r="N68" i="1"/>
  <c r="N67" i="1"/>
  <c r="N69" i="1" l="1"/>
  <c r="N73" i="1"/>
  <c r="N17" i="1" l="1"/>
  <c r="N37" i="1"/>
  <c r="N57" i="1"/>
  <c r="N77" i="1" l="1"/>
  <c r="N15" i="1" l="1"/>
  <c r="N14" i="1"/>
  <c r="N5" i="1"/>
  <c r="N4" i="1"/>
  <c r="N65" i="1"/>
  <c r="N45" i="1"/>
  <c r="N24" i="1"/>
  <c r="N25" i="1"/>
  <c r="N34" i="1"/>
  <c r="N35" i="1"/>
  <c r="N36" i="1"/>
  <c r="N6" i="1" l="1"/>
  <c r="N26" i="1"/>
  <c r="N74" i="1" l="1"/>
  <c r="N75" i="1"/>
  <c r="N54" i="1"/>
  <c r="N55" i="1"/>
  <c r="N44" i="1"/>
  <c r="N64" i="1"/>
  <c r="N46" i="1" l="1"/>
  <c r="N66" i="1"/>
</calcChain>
</file>

<file path=xl/sharedStrings.xml><?xml version="1.0" encoding="utf-8"?>
<sst xmlns="http://schemas.openxmlformats.org/spreadsheetml/2006/main" count="136" uniqueCount="40">
  <si>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</si>
  <si>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</si>
  <si>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</si>
  <si>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</si>
  <si>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</si>
  <si>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</si>
  <si>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</si>
  <si>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</si>
  <si>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</si>
  <si>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</si>
  <si>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</si>
  <si>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</si>
  <si>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YTD</t>
  </si>
  <si>
    <t>Avg. on watch assignments</t>
  </si>
  <si>
    <t>Assignments per month</t>
  </si>
  <si>
    <t>CTJ's per month</t>
  </si>
  <si>
    <t>CTJ ratio per month</t>
  </si>
  <si>
    <t>Delays due to pilot shortage</t>
  </si>
  <si>
    <t>10</t>
  </si>
  <si>
    <t>5</t>
  </si>
  <si>
    <t>4</t>
  </si>
  <si>
    <t>2</t>
  </si>
  <si>
    <t>18</t>
  </si>
  <si>
    <t>9</t>
  </si>
  <si>
    <t>15</t>
  </si>
  <si>
    <t>12</t>
  </si>
  <si>
    <t>Efficiency based delays</t>
  </si>
  <si>
    <t>Billable delays by customers</t>
  </si>
  <si>
    <t>Order time changes</t>
  </si>
  <si>
    <t>Cancellations</t>
  </si>
  <si>
    <t>Covid or NFFD days</t>
  </si>
  <si>
    <t xml:space="preserve">Three and Outs </t>
  </si>
  <si>
    <t>Training</t>
  </si>
  <si>
    <t>Upgrade trips</t>
  </si>
  <si>
    <t>Reposition hours</t>
  </si>
  <si>
    <t>Repo's</t>
  </si>
  <si>
    <t>Avg Assgn Time (w/o Repo)</t>
  </si>
  <si>
    <t>Avg Assgn Time (w/ Repo)</t>
  </si>
  <si>
    <t>Fit For Duty Pilots</t>
  </si>
  <si>
    <t>EXH. IC-13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</si>
</sst>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9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1" fontId="2" fillId="0" borderId="4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0" xfId="0" applyFont="1"/>
    <xf numFmtId="0" fontId="0" fillId="0" borderId="0" xfId="0" applyAlignment="1">
      <alignment horizontal="left"/>
    </xf>
    <xf numFmtId="1" fontId="0" fillId="0" borderId="0" xfId="0" applyNumberFormat="1"/>
    <xf numFmtId="1" fontId="5" fillId="0" borderId="4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6" fillId="0" borderId="2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4" fillId="0" borderId="8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left"/>
    </xf>
    <xf numFmtId="10" fontId="4" fillId="0" borderId="0" xfId="0" applyNumberFormat="1" applyFont="1" applyAlignment="1">
      <alignment horizontal="center"/>
    </xf>
    <xf numFmtId="1" fontId="2" fillId="0" borderId="0" xfId="0" applyNumberFormat="1" applyFont="1"/>
    <xf numFmtId="0" fontId="6" fillId="0" borderId="3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0" fontId="4" fillId="0" borderId="5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7" fillId="0" borderId="4" xfId="0" applyFont="1" applyBorder="1" applyAlignment="1">
      <alignment horizontal="left"/>
    </xf>
    <xf numFmtId="164" fontId="7" fillId="0" borderId="0" xfId="0" applyNumberFormat="1" applyFont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164" fontId="1" fillId="0" borderId="0" xfId="0" applyNumberFormat="1" applyFont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0" fontId="0" fillId="0" borderId="0" xfId="0" applyNumberFormat="1"/>
    <xf numFmtId="10" fontId="6" fillId="0" borderId="9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BA4CB-FB0B-4F33-8E40-74240CD6833A}">
  <sheetPr>
    <pageSetUpPr fitToPage="1"/>
  </sheetPr>
  <dimension ref="A2:O84"/>
  <sheetViews>
    <sheetView tabSelected="1" zoomScaleNormal="100" workbookViewId="0">
      <selection activeCell="O4" sqref="O4"/>
    </sheetView>
  </sheetViews>
  <sheetFormatPr defaultRowHeight="15" customHeight="1" x14ac:dyDescent="0.25"/>
  <cols>
    <col min="1" max="1" width="26.28515625" style="6" bestFit="1" customWidth="1"/>
    <col min="2" max="3" width="9.7109375" style="17" customWidth="1"/>
    <col min="4" max="11" width="8.7109375" style="17" customWidth="1"/>
    <col min="12" max="13" width="8.85546875" style="17" customWidth="1"/>
    <col min="14" max="14" width="11.85546875" style="17" customWidth="1"/>
  </cols>
  <sheetData>
    <row r="2" spans="1:15" ht="15" customHeight="1" x14ac:dyDescent="0.35">
      <c r="A2" s="9">
        <v>2019</v>
      </c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10</v>
      </c>
      <c r="M2" s="12" t="s">
        <v>11</v>
      </c>
      <c r="N2" s="26" t="s">
        <v>12</v>
      </c>
      <c r="O2" s="45" t="s">
        <v>39</v>
      </c>
    </row>
    <row r="3" spans="1:15" ht="15" customHeight="1" x14ac:dyDescent="0.25">
      <c r="A3" s="1" t="s">
        <v>13</v>
      </c>
      <c r="B3" s="13">
        <v>10.577777777777778</v>
      </c>
      <c r="C3" s="13">
        <v>9.5111111111111111</v>
      </c>
      <c r="D3" s="13">
        <v>9.8888888888888893</v>
      </c>
      <c r="E3" s="13">
        <v>9.3333333333333339</v>
      </c>
      <c r="F3" s="13">
        <v>10.717391304347826</v>
      </c>
      <c r="G3" s="13">
        <v>10.978723404255319</v>
      </c>
      <c r="H3" s="13">
        <v>10.876450511945393</v>
      </c>
      <c r="I3" s="13">
        <v>11.085106382978724</v>
      </c>
      <c r="J3" s="13">
        <v>9.5744680851063837</v>
      </c>
      <c r="K3" s="13">
        <v>9.5217391304347831</v>
      </c>
      <c r="L3" s="13">
        <v>10.262008733624455</v>
      </c>
      <c r="M3" s="13">
        <v>9.9555555555555557</v>
      </c>
      <c r="N3" s="27">
        <v>122.28255421935955</v>
      </c>
    </row>
    <row r="4" spans="1:15" ht="15" customHeight="1" x14ac:dyDescent="0.25">
      <c r="A4" s="2" t="s">
        <v>14</v>
      </c>
      <c r="B4" s="15">
        <v>590</v>
      </c>
      <c r="C4" s="15">
        <v>574</v>
      </c>
      <c r="D4" s="15">
        <v>530</v>
      </c>
      <c r="E4" s="15">
        <v>506</v>
      </c>
      <c r="F4" s="15">
        <v>613</v>
      </c>
      <c r="G4" s="15">
        <v>612</v>
      </c>
      <c r="H4" s="15">
        <v>677</v>
      </c>
      <c r="I4" s="15">
        <v>650</v>
      </c>
      <c r="J4" s="15">
        <v>577</v>
      </c>
      <c r="K4" s="15">
        <v>581</v>
      </c>
      <c r="L4" s="15">
        <v>570</v>
      </c>
      <c r="M4" s="15">
        <v>520</v>
      </c>
      <c r="N4" s="28">
        <f>SUM(B4:M4)</f>
        <v>7000</v>
      </c>
    </row>
    <row r="5" spans="1:15" ht="15" customHeight="1" x14ac:dyDescent="0.25">
      <c r="A5" s="3" t="s">
        <v>15</v>
      </c>
      <c r="B5" s="15">
        <v>114</v>
      </c>
      <c r="C5" s="15">
        <v>146</v>
      </c>
      <c r="D5" s="15">
        <v>85</v>
      </c>
      <c r="E5" s="15">
        <v>86</v>
      </c>
      <c r="F5" s="15">
        <v>120</v>
      </c>
      <c r="G5" s="15">
        <v>96</v>
      </c>
      <c r="H5" s="15">
        <v>163</v>
      </c>
      <c r="I5" s="15">
        <v>129</v>
      </c>
      <c r="J5" s="15">
        <v>127</v>
      </c>
      <c r="K5" s="15">
        <v>143</v>
      </c>
      <c r="L5" s="15">
        <v>100</v>
      </c>
      <c r="M5" s="15">
        <v>72</v>
      </c>
      <c r="N5" s="28">
        <f>SUM(B5:M5)</f>
        <v>1381</v>
      </c>
      <c r="O5" s="7"/>
    </row>
    <row r="6" spans="1:15" s="5" customFormat="1" ht="15" customHeight="1" x14ac:dyDescent="0.25">
      <c r="A6" s="23" t="s">
        <v>16</v>
      </c>
      <c r="B6" s="24">
        <f>B5/B4</f>
        <v>0.19322033898305085</v>
      </c>
      <c r="C6" s="24">
        <f t="shared" ref="C6:M6" si="0">C5/C4</f>
        <v>0.25435540069686413</v>
      </c>
      <c r="D6" s="24">
        <f t="shared" si="0"/>
        <v>0.16037735849056603</v>
      </c>
      <c r="E6" s="24">
        <f t="shared" si="0"/>
        <v>0.16996047430830039</v>
      </c>
      <c r="F6" s="24">
        <f t="shared" si="0"/>
        <v>0.19575856443719414</v>
      </c>
      <c r="G6" s="24">
        <f t="shared" si="0"/>
        <v>0.15686274509803921</v>
      </c>
      <c r="H6" s="24">
        <f t="shared" si="0"/>
        <v>0.24076809453471196</v>
      </c>
      <c r="I6" s="24">
        <f t="shared" si="0"/>
        <v>0.19846153846153847</v>
      </c>
      <c r="J6" s="24">
        <f t="shared" si="0"/>
        <v>0.22010398613518198</v>
      </c>
      <c r="K6" s="24">
        <f t="shared" si="0"/>
        <v>0.24612736660929432</v>
      </c>
      <c r="L6" s="24">
        <f t="shared" si="0"/>
        <v>0.17543859649122806</v>
      </c>
      <c r="M6" s="24">
        <f t="shared" si="0"/>
        <v>0.13846153846153847</v>
      </c>
      <c r="N6" s="40">
        <f>N5/N4</f>
        <v>0.19728571428571429</v>
      </c>
    </row>
    <row r="7" spans="1:15" s="7" customFormat="1" ht="15" customHeight="1" x14ac:dyDescent="0.25">
      <c r="A7" s="4" t="s">
        <v>17</v>
      </c>
      <c r="B7" s="18">
        <v>9</v>
      </c>
      <c r="C7" s="18" t="s">
        <v>18</v>
      </c>
      <c r="D7" s="18" t="s">
        <v>19</v>
      </c>
      <c r="E7" s="18" t="s">
        <v>20</v>
      </c>
      <c r="F7" s="18" t="s">
        <v>21</v>
      </c>
      <c r="G7" s="18" t="s">
        <v>19</v>
      </c>
      <c r="H7" s="18" t="s">
        <v>22</v>
      </c>
      <c r="I7" s="18" t="s">
        <v>18</v>
      </c>
      <c r="J7" s="18" t="s">
        <v>23</v>
      </c>
      <c r="K7" s="18" t="s">
        <v>24</v>
      </c>
      <c r="L7" s="18" t="s">
        <v>25</v>
      </c>
      <c r="M7" s="18" t="s">
        <v>19</v>
      </c>
      <c r="N7" s="19">
        <f>(B7+C7+D7+E7+F7+G7+H7+I7+J7+K7+L7+M7)</f>
        <v>104</v>
      </c>
    </row>
    <row r="8" spans="1:15" s="7" customFormat="1" ht="15" customHeight="1" x14ac:dyDescent="0.25">
      <c r="A8" s="4" t="s">
        <v>26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</row>
    <row r="9" spans="1:15" s="7" customFormat="1" ht="15" customHeight="1" x14ac:dyDescent="0.25">
      <c r="A9" s="4" t="s">
        <v>27</v>
      </c>
      <c r="B9" s="18">
        <v>45</v>
      </c>
      <c r="C9" s="18">
        <v>53</v>
      </c>
      <c r="D9" s="18">
        <v>45</v>
      </c>
      <c r="E9" s="18">
        <v>48</v>
      </c>
      <c r="F9" s="18">
        <v>83</v>
      </c>
      <c r="G9" s="18">
        <v>59</v>
      </c>
      <c r="H9" s="18">
        <v>89</v>
      </c>
      <c r="I9" s="18">
        <v>62</v>
      </c>
      <c r="J9" s="18">
        <v>67</v>
      </c>
      <c r="K9" s="18">
        <v>49</v>
      </c>
      <c r="L9" s="18">
        <v>41</v>
      </c>
      <c r="M9" s="18">
        <v>57</v>
      </c>
      <c r="N9" s="19">
        <f t="shared" ref="N9:N15" si="1">SUM(B9:M9)</f>
        <v>698</v>
      </c>
    </row>
    <row r="10" spans="1:15" s="7" customFormat="1" ht="15" customHeight="1" x14ac:dyDescent="0.25">
      <c r="A10" s="4" t="s">
        <v>28</v>
      </c>
      <c r="B10" s="18">
        <v>239</v>
      </c>
      <c r="C10" s="18">
        <v>176</v>
      </c>
      <c r="D10" s="18">
        <v>191</v>
      </c>
      <c r="E10" s="18">
        <v>166</v>
      </c>
      <c r="F10" s="18">
        <v>159</v>
      </c>
      <c r="G10" s="18">
        <v>145</v>
      </c>
      <c r="H10" s="18">
        <v>187</v>
      </c>
      <c r="I10" s="18">
        <v>185</v>
      </c>
      <c r="J10" s="18">
        <v>167</v>
      </c>
      <c r="K10" s="18">
        <v>182</v>
      </c>
      <c r="L10" s="18">
        <v>171</v>
      </c>
      <c r="M10" s="18">
        <v>179</v>
      </c>
      <c r="N10" s="19">
        <f t="shared" si="1"/>
        <v>2147</v>
      </c>
    </row>
    <row r="11" spans="1:15" s="7" customFormat="1" ht="15" customHeight="1" x14ac:dyDescent="0.25">
      <c r="A11" s="4" t="s">
        <v>29</v>
      </c>
      <c r="B11" s="18">
        <v>18</v>
      </c>
      <c r="C11" s="18">
        <v>14</v>
      </c>
      <c r="D11" s="18">
        <v>8</v>
      </c>
      <c r="E11" s="18">
        <v>11</v>
      </c>
      <c r="F11" s="18">
        <v>7</v>
      </c>
      <c r="G11" s="18">
        <v>9</v>
      </c>
      <c r="H11" s="18">
        <v>10</v>
      </c>
      <c r="I11" s="18">
        <v>6</v>
      </c>
      <c r="J11" s="18">
        <v>11</v>
      </c>
      <c r="K11" s="18">
        <v>13</v>
      </c>
      <c r="L11" s="18">
        <v>6</v>
      </c>
      <c r="M11" s="18">
        <v>7</v>
      </c>
      <c r="N11" s="19">
        <f t="shared" si="1"/>
        <v>120</v>
      </c>
    </row>
    <row r="12" spans="1:15" ht="15" customHeight="1" x14ac:dyDescent="0.25">
      <c r="A12" s="4" t="s">
        <v>30</v>
      </c>
      <c r="B12" s="18">
        <v>41</v>
      </c>
      <c r="C12" s="18">
        <v>43</v>
      </c>
      <c r="D12" s="18">
        <v>31</v>
      </c>
      <c r="E12" s="18">
        <v>30</v>
      </c>
      <c r="F12" s="18">
        <v>31</v>
      </c>
      <c r="G12" s="18">
        <v>30</v>
      </c>
      <c r="H12" s="18">
        <v>6</v>
      </c>
      <c r="I12" s="18">
        <v>0</v>
      </c>
      <c r="J12" s="18">
        <v>0</v>
      </c>
      <c r="K12" s="18">
        <v>0</v>
      </c>
      <c r="L12" s="18">
        <v>0</v>
      </c>
      <c r="M12" s="18">
        <v>14</v>
      </c>
      <c r="N12" s="19">
        <f>SUM(B12:M12)</f>
        <v>226</v>
      </c>
    </row>
    <row r="13" spans="1:15" ht="15" customHeight="1" x14ac:dyDescent="0.25">
      <c r="A13" s="4" t="s">
        <v>31</v>
      </c>
      <c r="B13" s="18">
        <v>18</v>
      </c>
      <c r="C13" s="18">
        <v>26</v>
      </c>
      <c r="D13" s="18">
        <v>26</v>
      </c>
      <c r="E13" s="18">
        <v>26</v>
      </c>
      <c r="F13" s="18">
        <v>35</v>
      </c>
      <c r="G13" s="18">
        <v>27</v>
      </c>
      <c r="H13" s="18">
        <v>41</v>
      </c>
      <c r="I13" s="18">
        <v>36</v>
      </c>
      <c r="J13" s="18">
        <v>37</v>
      </c>
      <c r="K13" s="18">
        <v>20</v>
      </c>
      <c r="L13" s="18">
        <v>40</v>
      </c>
      <c r="M13" s="18">
        <v>29</v>
      </c>
      <c r="N13" s="19">
        <f t="shared" si="1"/>
        <v>361</v>
      </c>
      <c r="O13" s="18"/>
    </row>
    <row r="14" spans="1:15" ht="15" customHeight="1" x14ac:dyDescent="0.25">
      <c r="A14" s="8" t="s">
        <v>32</v>
      </c>
      <c r="B14" s="20">
        <v>6</v>
      </c>
      <c r="C14" s="20">
        <v>7</v>
      </c>
      <c r="D14" s="20">
        <v>20</v>
      </c>
      <c r="E14" s="20">
        <v>9</v>
      </c>
      <c r="F14" s="20">
        <v>5</v>
      </c>
      <c r="G14" s="20">
        <v>0</v>
      </c>
      <c r="H14" s="20">
        <v>0</v>
      </c>
      <c r="I14" s="20">
        <v>0</v>
      </c>
      <c r="J14" s="20">
        <v>24</v>
      </c>
      <c r="K14" s="20">
        <v>54</v>
      </c>
      <c r="L14" s="20">
        <v>6</v>
      </c>
      <c r="M14" s="20">
        <v>7</v>
      </c>
      <c r="N14" s="19">
        <f t="shared" si="1"/>
        <v>138</v>
      </c>
    </row>
    <row r="15" spans="1:15" ht="15" customHeight="1" x14ac:dyDescent="0.25">
      <c r="A15" s="8" t="s">
        <v>33</v>
      </c>
      <c r="B15" s="20">
        <v>1</v>
      </c>
      <c r="C15" s="20">
        <v>9</v>
      </c>
      <c r="D15" s="20">
        <v>6</v>
      </c>
      <c r="E15" s="20">
        <v>15</v>
      </c>
      <c r="F15" s="20">
        <v>9</v>
      </c>
      <c r="G15" s="20">
        <v>20</v>
      </c>
      <c r="H15" s="20">
        <v>11</v>
      </c>
      <c r="I15" s="20">
        <v>16</v>
      </c>
      <c r="J15" s="20">
        <v>11</v>
      </c>
      <c r="K15" s="20">
        <v>10</v>
      </c>
      <c r="L15" s="20">
        <v>7</v>
      </c>
      <c r="M15" s="20">
        <v>2</v>
      </c>
      <c r="N15" s="30">
        <f t="shared" si="1"/>
        <v>117</v>
      </c>
    </row>
    <row r="16" spans="1:15" ht="15" customHeight="1" x14ac:dyDescent="0.25">
      <c r="A16" s="8" t="s">
        <v>34</v>
      </c>
      <c r="B16" s="21">
        <v>21</v>
      </c>
      <c r="C16" s="21">
        <v>19.875</v>
      </c>
      <c r="D16" s="21">
        <v>17.687500000007276</v>
      </c>
      <c r="E16" s="21">
        <v>24.166666666671517</v>
      </c>
      <c r="F16" s="21">
        <v>22.333333333343035</v>
      </c>
      <c r="G16" s="21">
        <v>18.395833333350311</v>
      </c>
      <c r="H16" s="21">
        <v>27.104166666693345</v>
      </c>
      <c r="I16" s="21">
        <v>24.125000000014552</v>
      </c>
      <c r="J16" s="21">
        <v>28.333333333357587</v>
      </c>
      <c r="K16" s="21">
        <v>23.291666666671517</v>
      </c>
      <c r="L16" s="21">
        <v>22.020833333335759</v>
      </c>
      <c r="M16" s="21">
        <v>21.187500000007276</v>
      </c>
      <c r="N16" s="31">
        <v>269.52083333345217</v>
      </c>
    </row>
    <row r="17" spans="1:15" ht="15" customHeight="1" x14ac:dyDescent="0.25">
      <c r="A17" s="8" t="s">
        <v>35</v>
      </c>
      <c r="B17" s="20">
        <v>112</v>
      </c>
      <c r="C17" s="20">
        <v>100</v>
      </c>
      <c r="D17" s="20">
        <v>95</v>
      </c>
      <c r="E17" s="20">
        <v>124</v>
      </c>
      <c r="F17" s="20">
        <v>115</v>
      </c>
      <c r="G17" s="20">
        <v>97</v>
      </c>
      <c r="H17" s="20">
        <v>143</v>
      </c>
      <c r="I17" s="20">
        <v>129</v>
      </c>
      <c r="J17" s="20">
        <v>146</v>
      </c>
      <c r="K17" s="20">
        <v>122</v>
      </c>
      <c r="L17" s="20">
        <v>116</v>
      </c>
      <c r="M17" s="20">
        <v>114</v>
      </c>
      <c r="N17" s="30">
        <f>SUM(B17:M17)</f>
        <v>1413</v>
      </c>
      <c r="O17" s="39"/>
    </row>
    <row r="18" spans="1:15" ht="15" customHeight="1" x14ac:dyDescent="0.25">
      <c r="A18" s="33" t="s">
        <v>36</v>
      </c>
      <c r="B18" s="34">
        <v>0.36746233521664212</v>
      </c>
      <c r="C18" s="34">
        <v>0.37913763066194767</v>
      </c>
      <c r="D18" s="34">
        <v>0.37221305031441415</v>
      </c>
      <c r="E18" s="34">
        <v>0.39603645147105737</v>
      </c>
      <c r="F18" s="34">
        <v>0.37991775421436003</v>
      </c>
      <c r="G18" s="34">
        <v>0.39827977487277844</v>
      </c>
      <c r="H18" s="34">
        <v>0.38225217462664818</v>
      </c>
      <c r="I18" s="34">
        <v>0.38713782051291601</v>
      </c>
      <c r="J18" s="34">
        <v>0.37106682072030478</v>
      </c>
      <c r="K18" s="34">
        <v>0.38660236182820229</v>
      </c>
      <c r="L18" s="34">
        <v>0.37829312865509757</v>
      </c>
      <c r="M18" s="34">
        <v>0.38931490384619305</v>
      </c>
      <c r="N18" s="35">
        <v>0.38227837301588263</v>
      </c>
    </row>
    <row r="19" spans="1:15" ht="15" customHeight="1" x14ac:dyDescent="0.25">
      <c r="A19" s="33" t="s">
        <v>37</v>
      </c>
      <c r="B19" s="34">
        <v>0.40305555555562517</v>
      </c>
      <c r="C19" s="34">
        <v>0.41376306620201736</v>
      </c>
      <c r="D19" s="34">
        <v>0.40558569182386184</v>
      </c>
      <c r="E19" s="34">
        <v>0.443796662274756</v>
      </c>
      <c r="F19" s="34">
        <v>0.4163505981512981</v>
      </c>
      <c r="G19" s="34">
        <v>0.42833832607106326</v>
      </c>
      <c r="H19" s="34">
        <v>0.42228787132782003</v>
      </c>
      <c r="I19" s="34">
        <v>0.42425320512832304</v>
      </c>
      <c r="J19" s="34">
        <v>0.42017138455627984</v>
      </c>
      <c r="K19" s="34">
        <v>0.42669128896533054</v>
      </c>
      <c r="L19" s="34">
        <v>0.41692616959077433</v>
      </c>
      <c r="M19" s="34">
        <v>0.43006009615389934</v>
      </c>
      <c r="N19" s="35">
        <v>0.42078134920637578</v>
      </c>
    </row>
    <row r="20" spans="1:15" ht="15" customHeight="1" x14ac:dyDescent="0.25">
      <c r="A20" s="10" t="s">
        <v>38</v>
      </c>
      <c r="B20" s="44">
        <v>45</v>
      </c>
      <c r="C20" s="44">
        <v>45</v>
      </c>
      <c r="D20" s="44">
        <v>45</v>
      </c>
      <c r="E20" s="44">
        <v>45</v>
      </c>
      <c r="F20" s="44">
        <v>46</v>
      </c>
      <c r="G20" s="44">
        <v>47</v>
      </c>
      <c r="H20" s="44">
        <v>47.258064516129032</v>
      </c>
      <c r="I20" s="44">
        <v>47</v>
      </c>
      <c r="J20" s="44">
        <v>47</v>
      </c>
      <c r="K20" s="44">
        <v>46</v>
      </c>
      <c r="L20" s="44">
        <v>45.8</v>
      </c>
      <c r="M20" s="44">
        <v>45</v>
      </c>
      <c r="N20" s="14">
        <v>45.921505376344079</v>
      </c>
    </row>
    <row r="21" spans="1:15" s="7" customFormat="1" ht="15" customHeight="1" x14ac:dyDescent="0.25">
      <c r="A21" s="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5" s="7" customFormat="1" ht="15" customHeight="1" x14ac:dyDescent="0.25">
      <c r="A22" s="9">
        <v>2020</v>
      </c>
      <c r="B22" s="12" t="s">
        <v>0</v>
      </c>
      <c r="C22" s="12" t="s">
        <v>1</v>
      </c>
      <c r="D22" s="12" t="s">
        <v>2</v>
      </c>
      <c r="E22" s="12" t="s">
        <v>3</v>
      </c>
      <c r="F22" s="12" t="s">
        <v>4</v>
      </c>
      <c r="G22" s="12" t="s">
        <v>5</v>
      </c>
      <c r="H22" s="12" t="s">
        <v>6</v>
      </c>
      <c r="I22" s="12" t="s">
        <v>7</v>
      </c>
      <c r="J22" s="12" t="s">
        <v>8</v>
      </c>
      <c r="K22" s="12" t="s">
        <v>9</v>
      </c>
      <c r="L22" s="12" t="s">
        <v>10</v>
      </c>
      <c r="M22" s="12" t="s">
        <v>11</v>
      </c>
      <c r="N22" s="26" t="s">
        <v>12</v>
      </c>
    </row>
    <row r="23" spans="1:15" s="7" customFormat="1" ht="15" customHeight="1" x14ac:dyDescent="0.25">
      <c r="A23" s="1" t="s">
        <v>13</v>
      </c>
      <c r="B23" s="13">
        <v>10.355555555555556</v>
      </c>
      <c r="C23" s="13">
        <v>9.7102137767220906</v>
      </c>
      <c r="D23" s="13">
        <v>9.4386089425124204</v>
      </c>
      <c r="E23" s="13">
        <v>9.0419580419580416</v>
      </c>
      <c r="F23" s="13">
        <v>9.2340425531914896</v>
      </c>
      <c r="G23" s="13">
        <v>9.212765957446809</v>
      </c>
      <c r="H23" s="13">
        <v>9.1931034482758616</v>
      </c>
      <c r="I23" s="13">
        <v>9.7588447653429604</v>
      </c>
      <c r="J23" s="13">
        <v>9.9772727272727266</v>
      </c>
      <c r="K23" s="13">
        <v>10.954545454545455</v>
      </c>
      <c r="L23" s="13">
        <v>10.007267441860465</v>
      </c>
      <c r="M23" s="13">
        <v>9.8723404255319149</v>
      </c>
      <c r="N23" s="27">
        <v>116.75651909021579</v>
      </c>
    </row>
    <row r="24" spans="1:15" s="7" customFormat="1" ht="15" customHeight="1" x14ac:dyDescent="0.25">
      <c r="A24" s="2" t="s">
        <v>14</v>
      </c>
      <c r="B24" s="15">
        <v>547</v>
      </c>
      <c r="C24" s="15">
        <v>537</v>
      </c>
      <c r="D24" s="15">
        <v>538</v>
      </c>
      <c r="E24" s="15">
        <v>498</v>
      </c>
      <c r="F24" s="15">
        <v>482</v>
      </c>
      <c r="G24" s="15">
        <v>458</v>
      </c>
      <c r="H24" s="15">
        <v>467</v>
      </c>
      <c r="I24" s="15">
        <v>484</v>
      </c>
      <c r="J24" s="15">
        <v>500</v>
      </c>
      <c r="K24" s="15">
        <v>565</v>
      </c>
      <c r="L24" s="15">
        <v>502</v>
      </c>
      <c r="M24" s="15">
        <v>532</v>
      </c>
      <c r="N24" s="28">
        <f>SUM(B24:M24)</f>
        <v>6110</v>
      </c>
    </row>
    <row r="25" spans="1:15" s="25" customFormat="1" ht="15" customHeight="1" x14ac:dyDescent="0.25">
      <c r="A25" s="3" t="s">
        <v>15</v>
      </c>
      <c r="B25" s="15">
        <v>81</v>
      </c>
      <c r="C25" s="15">
        <v>99</v>
      </c>
      <c r="D25" s="15">
        <v>109</v>
      </c>
      <c r="E25" s="15">
        <v>67</v>
      </c>
      <c r="F25" s="15">
        <v>48</v>
      </c>
      <c r="G25" s="15">
        <v>25</v>
      </c>
      <c r="H25" s="15">
        <v>37</v>
      </c>
      <c r="I25" s="15">
        <v>48</v>
      </c>
      <c r="J25" s="15">
        <v>61</v>
      </c>
      <c r="K25" s="15">
        <v>83</v>
      </c>
      <c r="L25" s="15">
        <v>43</v>
      </c>
      <c r="M25" s="15">
        <v>68</v>
      </c>
      <c r="N25" s="28">
        <f>SUM(B25:M25)</f>
        <v>769</v>
      </c>
    </row>
    <row r="26" spans="1:15" ht="15" customHeight="1" x14ac:dyDescent="0.25">
      <c r="A26" s="23" t="s">
        <v>16</v>
      </c>
      <c r="B26" s="24">
        <f>B25/B24</f>
        <v>0.14808043875685559</v>
      </c>
      <c r="C26" s="24">
        <f t="shared" ref="C26:N26" si="2">C25/C24</f>
        <v>0.18435754189944134</v>
      </c>
      <c r="D26" s="24">
        <f t="shared" si="2"/>
        <v>0.20260223048327136</v>
      </c>
      <c r="E26" s="24">
        <f t="shared" si="2"/>
        <v>0.13453815261044177</v>
      </c>
      <c r="F26" s="24">
        <f t="shared" si="2"/>
        <v>9.9585062240663894E-2</v>
      </c>
      <c r="G26" s="24">
        <f t="shared" si="2"/>
        <v>5.458515283842795E-2</v>
      </c>
      <c r="H26" s="24">
        <f t="shared" si="2"/>
        <v>7.922912205567452E-2</v>
      </c>
      <c r="I26" s="24">
        <f t="shared" si="2"/>
        <v>9.9173553719008267E-2</v>
      </c>
      <c r="J26" s="24">
        <f t="shared" si="2"/>
        <v>0.122</v>
      </c>
      <c r="K26" s="24">
        <f t="shared" si="2"/>
        <v>0.14690265486725665</v>
      </c>
      <c r="L26" s="24">
        <f t="shared" si="2"/>
        <v>8.565737051792828E-2</v>
      </c>
      <c r="M26" s="24">
        <f t="shared" si="2"/>
        <v>0.12781954887218044</v>
      </c>
      <c r="N26" s="29">
        <f t="shared" si="2"/>
        <v>0.12585924713584287</v>
      </c>
    </row>
    <row r="27" spans="1:15" ht="15" customHeight="1" x14ac:dyDescent="0.25">
      <c r="A27" s="4" t="s">
        <v>17</v>
      </c>
      <c r="B27" s="18">
        <v>3</v>
      </c>
      <c r="C27" s="18">
        <v>2</v>
      </c>
      <c r="D27" s="18">
        <v>3</v>
      </c>
      <c r="E27" s="18">
        <v>6</v>
      </c>
      <c r="F27" s="18">
        <v>2</v>
      </c>
      <c r="G27" s="18">
        <v>1</v>
      </c>
      <c r="H27" s="18">
        <v>0</v>
      </c>
      <c r="I27" s="18">
        <v>3</v>
      </c>
      <c r="J27" s="18">
        <v>3</v>
      </c>
      <c r="K27" s="18">
        <v>7</v>
      </c>
      <c r="L27" s="18">
        <v>5</v>
      </c>
      <c r="M27" s="18">
        <v>4</v>
      </c>
      <c r="N27" s="19">
        <f>SUM(B27:M27)</f>
        <v>39</v>
      </c>
    </row>
    <row r="28" spans="1:15" ht="15" customHeight="1" x14ac:dyDescent="0.25">
      <c r="A28" s="4" t="s">
        <v>26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</row>
    <row r="29" spans="1:15" ht="15" customHeight="1" x14ac:dyDescent="0.25">
      <c r="A29" s="4" t="s">
        <v>27</v>
      </c>
      <c r="B29" s="22">
        <v>47</v>
      </c>
      <c r="C29" s="22">
        <v>47</v>
      </c>
      <c r="D29" s="22">
        <v>45</v>
      </c>
      <c r="E29" s="22">
        <v>40</v>
      </c>
      <c r="F29" s="22">
        <v>35</v>
      </c>
      <c r="G29" s="22">
        <v>29</v>
      </c>
      <c r="H29" s="22">
        <v>19</v>
      </c>
      <c r="I29" s="22">
        <v>42</v>
      </c>
      <c r="J29" s="22">
        <v>57</v>
      </c>
      <c r="K29" s="22">
        <v>65</v>
      </c>
      <c r="L29" s="22">
        <v>58</v>
      </c>
      <c r="M29" s="22">
        <v>56</v>
      </c>
      <c r="N29" s="19">
        <f t="shared" ref="N29:N36" si="3">SUM(B29:M29)</f>
        <v>540</v>
      </c>
    </row>
    <row r="30" spans="1:15" ht="15" customHeight="1" x14ac:dyDescent="0.25">
      <c r="A30" s="4" t="s">
        <v>28</v>
      </c>
      <c r="B30" s="18">
        <v>251</v>
      </c>
      <c r="C30" s="18">
        <v>180</v>
      </c>
      <c r="D30" s="18">
        <v>183</v>
      </c>
      <c r="E30" s="18">
        <v>162</v>
      </c>
      <c r="F30" s="18">
        <v>157</v>
      </c>
      <c r="G30" s="18">
        <v>136</v>
      </c>
      <c r="H30" s="18">
        <v>121</v>
      </c>
      <c r="I30" s="18">
        <v>137</v>
      </c>
      <c r="J30" s="18">
        <v>166</v>
      </c>
      <c r="K30" s="18">
        <v>207</v>
      </c>
      <c r="L30" s="18">
        <v>244</v>
      </c>
      <c r="M30" s="18">
        <v>198</v>
      </c>
      <c r="N30" s="19">
        <f t="shared" si="3"/>
        <v>2142</v>
      </c>
    </row>
    <row r="31" spans="1:15" ht="15" customHeight="1" x14ac:dyDescent="0.25">
      <c r="A31" s="4" t="s">
        <v>29</v>
      </c>
      <c r="B31" s="18">
        <v>25</v>
      </c>
      <c r="C31" s="18">
        <v>14</v>
      </c>
      <c r="D31" s="18">
        <v>13</v>
      </c>
      <c r="E31" s="18">
        <v>6</v>
      </c>
      <c r="F31" s="18">
        <v>7</v>
      </c>
      <c r="G31" s="18">
        <v>12</v>
      </c>
      <c r="H31" s="18">
        <v>7</v>
      </c>
      <c r="I31" s="18">
        <v>9</v>
      </c>
      <c r="J31" s="18">
        <v>9</v>
      </c>
      <c r="K31" s="18">
        <v>17</v>
      </c>
      <c r="L31" s="18">
        <v>25</v>
      </c>
      <c r="M31" s="18">
        <v>17</v>
      </c>
      <c r="N31" s="19">
        <f>SUM(B31:M31)</f>
        <v>161</v>
      </c>
      <c r="O31" s="18"/>
    </row>
    <row r="32" spans="1:15" ht="15" customHeight="1" x14ac:dyDescent="0.25">
      <c r="A32" s="4" t="s">
        <v>30</v>
      </c>
      <c r="B32" s="18">
        <v>31</v>
      </c>
      <c r="C32" s="18">
        <v>53</v>
      </c>
      <c r="D32" s="18">
        <v>47</v>
      </c>
      <c r="E32" s="18">
        <v>9</v>
      </c>
      <c r="F32" s="18">
        <v>5</v>
      </c>
      <c r="G32" s="18">
        <v>30</v>
      </c>
      <c r="H32" s="18">
        <v>39</v>
      </c>
      <c r="I32" s="18">
        <v>76</v>
      </c>
      <c r="J32" s="18">
        <v>90</v>
      </c>
      <c r="K32" s="18">
        <v>93</v>
      </c>
      <c r="L32" s="18">
        <v>64</v>
      </c>
      <c r="M32" s="18">
        <v>62</v>
      </c>
      <c r="N32" s="19">
        <f>SUM(B32:M32)</f>
        <v>599</v>
      </c>
    </row>
    <row r="33" spans="1:15" ht="15" customHeight="1" x14ac:dyDescent="0.25">
      <c r="A33" s="4" t="s">
        <v>31</v>
      </c>
      <c r="B33" s="18">
        <v>32</v>
      </c>
      <c r="C33" s="18">
        <v>28</v>
      </c>
      <c r="D33" s="18">
        <v>17</v>
      </c>
      <c r="E33" s="18">
        <v>21</v>
      </c>
      <c r="F33" s="18">
        <v>16</v>
      </c>
      <c r="G33" s="18">
        <v>15</v>
      </c>
      <c r="H33" s="18">
        <v>18</v>
      </c>
      <c r="I33" s="18">
        <v>28</v>
      </c>
      <c r="J33" s="18">
        <v>24</v>
      </c>
      <c r="K33" s="18">
        <v>31</v>
      </c>
      <c r="L33" s="18">
        <v>14</v>
      </c>
      <c r="M33" s="18">
        <v>27</v>
      </c>
      <c r="N33" s="19">
        <f t="shared" si="3"/>
        <v>271</v>
      </c>
    </row>
    <row r="34" spans="1:15" ht="15" customHeight="1" x14ac:dyDescent="0.25">
      <c r="A34" s="8" t="s">
        <v>32</v>
      </c>
      <c r="B34" s="20">
        <v>0</v>
      </c>
      <c r="C34" s="20">
        <v>3</v>
      </c>
      <c r="D34" s="20">
        <v>7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30">
        <f t="shared" si="3"/>
        <v>10</v>
      </c>
    </row>
    <row r="35" spans="1:15" s="7" customFormat="1" ht="15" customHeight="1" x14ac:dyDescent="0.25">
      <c r="A35" s="8" t="s">
        <v>33</v>
      </c>
      <c r="B35" s="20">
        <v>4</v>
      </c>
      <c r="C35" s="20">
        <v>4</v>
      </c>
      <c r="D35" s="20">
        <v>11</v>
      </c>
      <c r="E35" s="20">
        <v>8</v>
      </c>
      <c r="F35" s="20">
        <v>16</v>
      </c>
      <c r="G35" s="20">
        <v>16</v>
      </c>
      <c r="H35" s="20">
        <v>18</v>
      </c>
      <c r="I35" s="20">
        <v>11</v>
      </c>
      <c r="J35" s="20">
        <v>10</v>
      </c>
      <c r="K35" s="20">
        <v>3</v>
      </c>
      <c r="L35" s="20">
        <v>5</v>
      </c>
      <c r="M35" s="20">
        <v>7</v>
      </c>
      <c r="N35" s="30">
        <f t="shared" si="3"/>
        <v>113</v>
      </c>
    </row>
    <row r="36" spans="1:15" s="7" customFormat="1" ht="15" customHeight="1" x14ac:dyDescent="0.25">
      <c r="A36" s="8" t="s">
        <v>34</v>
      </c>
      <c r="B36" s="21">
        <v>21.958333333343035</v>
      </c>
      <c r="C36" s="21">
        <v>21.062500000007276</v>
      </c>
      <c r="D36" s="21">
        <v>20.812500000007276</v>
      </c>
      <c r="E36" s="21">
        <v>22.25</v>
      </c>
      <c r="F36" s="21">
        <v>19.541666666671517</v>
      </c>
      <c r="G36" s="21">
        <v>21.916666666671517</v>
      </c>
      <c r="H36" s="21">
        <v>20.875</v>
      </c>
      <c r="I36" s="21">
        <v>18.208333333343035</v>
      </c>
      <c r="J36" s="21">
        <v>20.5</v>
      </c>
      <c r="K36" s="21">
        <v>17.25</v>
      </c>
      <c r="L36" s="21">
        <v>18</v>
      </c>
      <c r="M36" s="21">
        <v>22.520833333335759</v>
      </c>
      <c r="N36" s="31">
        <f t="shared" si="3"/>
        <v>244.89583333337941</v>
      </c>
    </row>
    <row r="37" spans="1:15" s="7" customFormat="1" ht="15" customHeight="1" x14ac:dyDescent="0.25">
      <c r="A37" s="8" t="s">
        <v>35</v>
      </c>
      <c r="B37" s="20">
        <v>114</v>
      </c>
      <c r="C37" s="20">
        <v>113</v>
      </c>
      <c r="D37" s="20">
        <v>108</v>
      </c>
      <c r="E37" s="20">
        <v>118</v>
      </c>
      <c r="F37" s="20">
        <v>104</v>
      </c>
      <c r="G37" s="20">
        <v>115</v>
      </c>
      <c r="H37" s="20">
        <v>110</v>
      </c>
      <c r="I37" s="20">
        <v>97</v>
      </c>
      <c r="J37" s="20">
        <v>107</v>
      </c>
      <c r="K37" s="20">
        <v>89</v>
      </c>
      <c r="L37" s="20">
        <v>92</v>
      </c>
      <c r="M37" s="20">
        <v>119</v>
      </c>
      <c r="N37" s="30">
        <f>SUM(B37:M37)</f>
        <v>1286</v>
      </c>
      <c r="O37" s="39"/>
    </row>
    <row r="38" spans="1:15" s="7" customFormat="1" ht="15" customHeight="1" x14ac:dyDescent="0.25">
      <c r="A38" s="33" t="s">
        <v>36</v>
      </c>
      <c r="B38" s="34">
        <v>0.36891885029449301</v>
      </c>
      <c r="C38" s="34">
        <v>0.38469635836957944</v>
      </c>
      <c r="D38" s="34">
        <v>0.40383751548939323</v>
      </c>
      <c r="E38" s="34">
        <v>0.3773371262827987</v>
      </c>
      <c r="F38" s="34">
        <v>0.38076158367922247</v>
      </c>
      <c r="G38" s="34">
        <v>0.37132459970913123</v>
      </c>
      <c r="H38" s="34">
        <v>0.37495836307415509</v>
      </c>
      <c r="I38" s="34">
        <v>0.37171860651962996</v>
      </c>
      <c r="J38" s="34">
        <v>0.37854305555533208</v>
      </c>
      <c r="K38" s="34">
        <v>0.37310471976370618</v>
      </c>
      <c r="L38" s="34">
        <v>0.3564256861441335</v>
      </c>
      <c r="M38" s="34">
        <v>0.36559367167918616</v>
      </c>
      <c r="N38" s="35">
        <v>0.375722972358563</v>
      </c>
    </row>
    <row r="39" spans="1:15" s="7" customFormat="1" ht="15" customHeight="1" x14ac:dyDescent="0.25">
      <c r="A39" s="33" t="s">
        <v>37</v>
      </c>
      <c r="B39" s="34">
        <v>0.40906205565709453</v>
      </c>
      <c r="C39" s="34">
        <v>0.42391889095804741</v>
      </c>
      <c r="D39" s="34">
        <v>0.44252245972732496</v>
      </c>
      <c r="E39" s="34">
        <v>0.42201584114223645</v>
      </c>
      <c r="F39" s="34">
        <v>0.4213044605810306</v>
      </c>
      <c r="G39" s="34">
        <v>0.41917758369749702</v>
      </c>
      <c r="H39" s="34">
        <v>0.4196585772069174</v>
      </c>
      <c r="I39" s="34">
        <v>0.40933912993562799</v>
      </c>
      <c r="J39" s="34">
        <v>0.41954305555533211</v>
      </c>
      <c r="K39" s="34">
        <v>0.40363569321503362</v>
      </c>
      <c r="L39" s="34">
        <v>0.39228225984931281</v>
      </c>
      <c r="M39" s="34">
        <v>0.40792606516289998</v>
      </c>
      <c r="N39" s="35">
        <v>0.41580412347695572</v>
      </c>
    </row>
    <row r="40" spans="1:15" ht="15" customHeight="1" x14ac:dyDescent="0.25">
      <c r="A40" s="10" t="s">
        <v>38</v>
      </c>
      <c r="B40" s="44">
        <v>45</v>
      </c>
      <c r="C40" s="44">
        <v>45.107142857142854</v>
      </c>
      <c r="D40" s="44">
        <v>45.451612903225808</v>
      </c>
      <c r="E40" s="44">
        <v>47.666666666666664</v>
      </c>
      <c r="F40" s="44">
        <v>47</v>
      </c>
      <c r="G40" s="44">
        <v>47</v>
      </c>
      <c r="H40" s="44">
        <v>46.774193548387096</v>
      </c>
      <c r="I40" s="44">
        <v>44.677419354838712</v>
      </c>
      <c r="J40" s="44">
        <v>44</v>
      </c>
      <c r="K40" s="44">
        <v>44</v>
      </c>
      <c r="L40" s="44">
        <v>45.866666666666667</v>
      </c>
      <c r="M40" s="44">
        <v>47</v>
      </c>
      <c r="N40" s="14">
        <v>45.795308499743989</v>
      </c>
    </row>
    <row r="41" spans="1:15" ht="15" customHeight="1" x14ac:dyDescent="0.25">
      <c r="O41" s="7"/>
    </row>
    <row r="42" spans="1:15" ht="15" customHeight="1" x14ac:dyDescent="0.25">
      <c r="A42" s="9">
        <v>2021</v>
      </c>
      <c r="B42" s="12" t="s">
        <v>0</v>
      </c>
      <c r="C42" s="12" t="s">
        <v>1</v>
      </c>
      <c r="D42" s="12" t="s">
        <v>2</v>
      </c>
      <c r="E42" s="12" t="s">
        <v>3</v>
      </c>
      <c r="F42" s="12" t="s">
        <v>4</v>
      </c>
      <c r="G42" s="12" t="s">
        <v>5</v>
      </c>
      <c r="H42" s="12" t="s">
        <v>6</v>
      </c>
      <c r="I42" s="12" t="s">
        <v>7</v>
      </c>
      <c r="J42" s="12" t="s">
        <v>8</v>
      </c>
      <c r="K42" s="12" t="s">
        <v>9</v>
      </c>
      <c r="L42" s="12" t="s">
        <v>10</v>
      </c>
      <c r="M42" s="12" t="s">
        <v>11</v>
      </c>
      <c r="N42" s="26" t="s">
        <v>12</v>
      </c>
    </row>
    <row r="43" spans="1:15" ht="15" customHeight="1" x14ac:dyDescent="0.25">
      <c r="A43" s="1" t="s">
        <v>13</v>
      </c>
      <c r="B43" s="41">
        <v>9.7795115332428768</v>
      </c>
      <c r="C43" s="41">
        <v>9.5191740412979353</v>
      </c>
      <c r="D43" s="41">
        <v>9.9387755102040813</v>
      </c>
      <c r="E43" s="41">
        <v>9.8695054945054945</v>
      </c>
      <c r="F43" s="41">
        <v>10.916666666666666</v>
      </c>
      <c r="G43" s="41">
        <v>11.083333333333334</v>
      </c>
      <c r="H43" s="41">
        <v>11.75</v>
      </c>
      <c r="I43" s="41">
        <v>11.035666218034994</v>
      </c>
      <c r="J43" s="41">
        <v>10.729166666666666</v>
      </c>
      <c r="K43" s="41">
        <v>11.145833333333334</v>
      </c>
      <c r="L43" s="41">
        <v>9.9387755102040813</v>
      </c>
      <c r="M43" s="41">
        <v>10.199317406143345</v>
      </c>
      <c r="N43" s="42">
        <v>125.9057257136328</v>
      </c>
    </row>
    <row r="44" spans="1:15" s="5" customFormat="1" ht="15" customHeight="1" x14ac:dyDescent="0.25">
      <c r="A44" s="2" t="s">
        <v>14</v>
      </c>
      <c r="B44" s="16">
        <v>500</v>
      </c>
      <c r="C44" s="16">
        <v>495</v>
      </c>
      <c r="D44" s="16">
        <v>561</v>
      </c>
      <c r="E44" s="16">
        <v>534</v>
      </c>
      <c r="F44" s="16">
        <v>568</v>
      </c>
      <c r="G44" s="16">
        <v>600</v>
      </c>
      <c r="H44" s="16">
        <v>704</v>
      </c>
      <c r="I44" s="16">
        <v>622</v>
      </c>
      <c r="J44" s="16">
        <v>613</v>
      </c>
      <c r="K44" s="16">
        <v>639</v>
      </c>
      <c r="L44" s="16">
        <v>565</v>
      </c>
      <c r="M44" s="16">
        <v>552</v>
      </c>
      <c r="N44" s="28">
        <f>SUM(B44:M44)</f>
        <v>6953</v>
      </c>
    </row>
    <row r="45" spans="1:15" ht="15" customHeight="1" x14ac:dyDescent="0.25">
      <c r="A45" s="3" t="s">
        <v>15</v>
      </c>
      <c r="B45" s="16">
        <v>35</v>
      </c>
      <c r="C45" s="16">
        <v>34</v>
      </c>
      <c r="D45" s="16">
        <v>74</v>
      </c>
      <c r="E45" s="16">
        <v>55</v>
      </c>
      <c r="F45" s="16">
        <v>44</v>
      </c>
      <c r="G45" s="16">
        <v>68</v>
      </c>
      <c r="H45" s="16">
        <v>140</v>
      </c>
      <c r="I45" s="16">
        <v>93</v>
      </c>
      <c r="J45" s="16">
        <v>98</v>
      </c>
      <c r="K45" s="16">
        <v>104</v>
      </c>
      <c r="L45" s="16">
        <v>78</v>
      </c>
      <c r="M45" s="16">
        <v>70</v>
      </c>
      <c r="N45" s="28">
        <f>SUM(B45:M45)</f>
        <v>893</v>
      </c>
    </row>
    <row r="46" spans="1:15" ht="15" customHeight="1" x14ac:dyDescent="0.25">
      <c r="A46" s="23" t="s">
        <v>16</v>
      </c>
      <c r="B46" s="24">
        <f>B45/B44</f>
        <v>7.0000000000000007E-2</v>
      </c>
      <c r="C46" s="24">
        <f t="shared" ref="C46:N46" si="4">C45/C44</f>
        <v>6.8686868686868685E-2</v>
      </c>
      <c r="D46" s="24">
        <f t="shared" si="4"/>
        <v>0.1319073083778966</v>
      </c>
      <c r="E46" s="24">
        <f t="shared" si="4"/>
        <v>0.10299625468164794</v>
      </c>
      <c r="F46" s="24">
        <f t="shared" si="4"/>
        <v>7.746478873239436E-2</v>
      </c>
      <c r="G46" s="24">
        <f t="shared" si="4"/>
        <v>0.11333333333333333</v>
      </c>
      <c r="H46" s="24">
        <f t="shared" si="4"/>
        <v>0.19886363636363635</v>
      </c>
      <c r="I46" s="24">
        <f t="shared" si="4"/>
        <v>0.14951768488745981</v>
      </c>
      <c r="J46" s="24">
        <f t="shared" si="4"/>
        <v>0.1598694942903752</v>
      </c>
      <c r="K46" s="24">
        <f t="shared" si="4"/>
        <v>0.16275430359937401</v>
      </c>
      <c r="L46" s="24">
        <f t="shared" si="4"/>
        <v>0.13805309734513274</v>
      </c>
      <c r="M46" s="24">
        <f t="shared" si="4"/>
        <v>0.12681159420289856</v>
      </c>
      <c r="N46" s="29">
        <f t="shared" si="4"/>
        <v>0.12843376959585789</v>
      </c>
    </row>
    <row r="47" spans="1:15" ht="15" customHeight="1" x14ac:dyDescent="0.25">
      <c r="A47" s="4" t="s">
        <v>17</v>
      </c>
      <c r="B47" s="18"/>
      <c r="C47" s="18">
        <v>2</v>
      </c>
      <c r="D47" s="18">
        <v>3</v>
      </c>
      <c r="E47" s="18">
        <v>2</v>
      </c>
      <c r="F47" s="18">
        <v>7</v>
      </c>
      <c r="G47" s="18">
        <v>2</v>
      </c>
      <c r="H47" s="18">
        <v>21</v>
      </c>
      <c r="I47" s="18">
        <v>7</v>
      </c>
      <c r="J47" s="18">
        <v>33</v>
      </c>
      <c r="K47" s="18">
        <v>13</v>
      </c>
      <c r="L47" s="18">
        <v>33</v>
      </c>
      <c r="M47" s="18">
        <v>32</v>
      </c>
      <c r="N47" s="19">
        <f>SUM(C47:M47)</f>
        <v>155</v>
      </c>
    </row>
    <row r="48" spans="1:15" ht="15" customHeight="1" x14ac:dyDescent="0.25">
      <c r="A48" s="4" t="s">
        <v>26</v>
      </c>
      <c r="B48" s="18"/>
      <c r="C48" s="18"/>
      <c r="D48" s="18"/>
      <c r="E48" s="18"/>
      <c r="F48" s="18"/>
      <c r="G48" s="18">
        <v>1</v>
      </c>
      <c r="H48" s="18">
        <v>5</v>
      </c>
      <c r="I48" s="18">
        <v>5</v>
      </c>
      <c r="J48" s="18">
        <v>5</v>
      </c>
      <c r="K48" s="18">
        <v>7</v>
      </c>
      <c r="L48" s="18">
        <v>4</v>
      </c>
      <c r="M48" s="18">
        <v>1</v>
      </c>
      <c r="N48" s="19">
        <f>SUM(C48:M48)</f>
        <v>28</v>
      </c>
    </row>
    <row r="49" spans="1:15" s="7" customFormat="1" ht="15" customHeight="1" x14ac:dyDescent="0.25">
      <c r="A49" s="4" t="s">
        <v>27</v>
      </c>
      <c r="B49" s="18">
        <v>40</v>
      </c>
      <c r="C49" s="18">
        <v>48</v>
      </c>
      <c r="D49" s="18">
        <v>54</v>
      </c>
      <c r="E49" s="18">
        <v>43</v>
      </c>
      <c r="F49" s="18">
        <v>53</v>
      </c>
      <c r="G49" s="18">
        <v>51</v>
      </c>
      <c r="H49" s="18">
        <v>55</v>
      </c>
      <c r="I49" s="18">
        <v>52</v>
      </c>
      <c r="J49" s="18">
        <v>39</v>
      </c>
      <c r="K49" s="18">
        <v>52</v>
      </c>
      <c r="L49" s="18">
        <v>65</v>
      </c>
      <c r="M49" s="18">
        <v>65</v>
      </c>
      <c r="N49" s="19">
        <f t="shared" ref="N49:N55" si="5">SUM(B49:M49)</f>
        <v>617</v>
      </c>
    </row>
    <row r="50" spans="1:15" s="7" customFormat="1" ht="15" customHeight="1" x14ac:dyDescent="0.25">
      <c r="A50" s="4" t="s">
        <v>28</v>
      </c>
      <c r="B50" s="18">
        <v>209</v>
      </c>
      <c r="C50" s="18">
        <v>175</v>
      </c>
      <c r="D50" s="18">
        <v>193</v>
      </c>
      <c r="E50" s="18">
        <v>170</v>
      </c>
      <c r="F50" s="18">
        <v>164</v>
      </c>
      <c r="G50" s="18">
        <v>230</v>
      </c>
      <c r="H50" s="18">
        <v>205</v>
      </c>
      <c r="I50" s="18">
        <v>140</v>
      </c>
      <c r="J50" s="18">
        <v>169</v>
      </c>
      <c r="K50" s="18">
        <v>178</v>
      </c>
      <c r="L50" s="18">
        <v>147</v>
      </c>
      <c r="M50" s="18">
        <v>220</v>
      </c>
      <c r="N50" s="19">
        <f t="shared" si="5"/>
        <v>2200</v>
      </c>
    </row>
    <row r="51" spans="1:15" s="7" customFormat="1" ht="15" customHeight="1" x14ac:dyDescent="0.25">
      <c r="A51" s="4" t="s">
        <v>29</v>
      </c>
      <c r="B51" s="18">
        <v>6</v>
      </c>
      <c r="C51" s="18">
        <v>20</v>
      </c>
      <c r="D51" s="18">
        <v>15</v>
      </c>
      <c r="E51" s="18">
        <v>17</v>
      </c>
      <c r="F51" s="18">
        <v>20</v>
      </c>
      <c r="G51" s="18">
        <v>24</v>
      </c>
      <c r="H51" s="18">
        <v>21</v>
      </c>
      <c r="I51" s="18">
        <v>15</v>
      </c>
      <c r="J51" s="18">
        <v>14</v>
      </c>
      <c r="K51" s="18">
        <v>21</v>
      </c>
      <c r="L51" s="18">
        <v>17</v>
      </c>
      <c r="M51" s="18">
        <v>27</v>
      </c>
      <c r="N51" s="19">
        <f t="shared" si="5"/>
        <v>217</v>
      </c>
    </row>
    <row r="52" spans="1:15" s="7" customFormat="1" ht="15" customHeight="1" x14ac:dyDescent="0.25">
      <c r="A52" s="4" t="s">
        <v>30</v>
      </c>
      <c r="B52" s="18">
        <v>46</v>
      </c>
      <c r="C52" s="18">
        <v>44</v>
      </c>
      <c r="D52" s="18">
        <v>31</v>
      </c>
      <c r="E52" s="18">
        <v>12</v>
      </c>
      <c r="F52" s="18">
        <v>0</v>
      </c>
      <c r="G52" s="18">
        <v>0</v>
      </c>
      <c r="H52" s="18">
        <v>0</v>
      </c>
      <c r="I52" s="18">
        <v>2</v>
      </c>
      <c r="J52" s="18">
        <v>0</v>
      </c>
      <c r="K52" s="18">
        <v>0</v>
      </c>
      <c r="L52" s="18">
        <v>0</v>
      </c>
      <c r="M52" s="18">
        <v>54</v>
      </c>
      <c r="N52" s="19">
        <f>SUM(B52:M52)</f>
        <v>189</v>
      </c>
    </row>
    <row r="53" spans="1:15" s="7" customFormat="1" ht="15" customHeight="1" x14ac:dyDescent="0.25">
      <c r="A53" s="4" t="s">
        <v>31</v>
      </c>
      <c r="B53" s="18">
        <v>21</v>
      </c>
      <c r="C53" s="18">
        <v>24</v>
      </c>
      <c r="D53" s="18">
        <v>33</v>
      </c>
      <c r="E53" s="18">
        <v>27</v>
      </c>
      <c r="F53" s="18">
        <v>34</v>
      </c>
      <c r="G53" s="18">
        <v>27</v>
      </c>
      <c r="H53" s="18">
        <v>57</v>
      </c>
      <c r="I53" s="18">
        <v>40</v>
      </c>
      <c r="J53" s="18">
        <v>35</v>
      </c>
      <c r="K53" s="18">
        <v>45</v>
      </c>
      <c r="L53" s="18">
        <v>29</v>
      </c>
      <c r="M53" s="18">
        <v>22</v>
      </c>
      <c r="N53" s="19">
        <f t="shared" si="5"/>
        <v>394</v>
      </c>
    </row>
    <row r="54" spans="1:15" ht="15" customHeight="1" x14ac:dyDescent="0.25">
      <c r="A54" s="8" t="s">
        <v>32</v>
      </c>
      <c r="B54" s="20">
        <v>4</v>
      </c>
      <c r="C54" s="20">
        <v>12</v>
      </c>
      <c r="D54" s="20">
        <v>0</v>
      </c>
      <c r="E54" s="20">
        <v>0</v>
      </c>
      <c r="F54" s="20">
        <v>0</v>
      </c>
      <c r="G54" s="20">
        <v>10</v>
      </c>
      <c r="H54" s="20">
        <v>15</v>
      </c>
      <c r="I54" s="20">
        <v>0</v>
      </c>
      <c r="J54" s="20">
        <v>0</v>
      </c>
      <c r="K54" s="20">
        <v>6</v>
      </c>
      <c r="L54" s="20">
        <v>0</v>
      </c>
      <c r="M54" s="20">
        <v>0</v>
      </c>
      <c r="N54" s="30">
        <f t="shared" si="5"/>
        <v>47</v>
      </c>
    </row>
    <row r="55" spans="1:15" ht="15" customHeight="1" x14ac:dyDescent="0.25">
      <c r="A55" s="8" t="s">
        <v>33</v>
      </c>
      <c r="B55" s="20">
        <v>17</v>
      </c>
      <c r="C55" s="20">
        <v>5</v>
      </c>
      <c r="D55" s="20">
        <v>18</v>
      </c>
      <c r="E55" s="20">
        <v>12</v>
      </c>
      <c r="F55" s="20">
        <v>13</v>
      </c>
      <c r="G55" s="20">
        <v>12</v>
      </c>
      <c r="H55" s="20">
        <v>19</v>
      </c>
      <c r="I55" s="20">
        <v>16</v>
      </c>
      <c r="J55" s="20">
        <v>20</v>
      </c>
      <c r="K55" s="20">
        <v>12</v>
      </c>
      <c r="L55" s="20">
        <v>5</v>
      </c>
      <c r="M55" s="20">
        <v>7</v>
      </c>
      <c r="N55" s="30">
        <f t="shared" si="5"/>
        <v>156</v>
      </c>
    </row>
    <row r="56" spans="1:15" ht="15" customHeight="1" x14ac:dyDescent="0.25">
      <c r="A56" s="8" t="s">
        <v>34</v>
      </c>
      <c r="B56" s="21">
        <v>20.020833333335759</v>
      </c>
      <c r="C56" s="21">
        <v>18.708333333343035</v>
      </c>
      <c r="D56" s="21">
        <v>22.916666666671517</v>
      </c>
      <c r="E56" s="21">
        <v>18.687500000007276</v>
      </c>
      <c r="F56" s="21">
        <v>21.416666666671517</v>
      </c>
      <c r="G56" s="21">
        <v>19.916666666671517</v>
      </c>
      <c r="H56" s="21">
        <v>21.791666666671517</v>
      </c>
      <c r="I56" s="21">
        <v>19.833333333343035</v>
      </c>
      <c r="J56" s="21">
        <v>26.041666666671517</v>
      </c>
      <c r="K56" s="21">
        <v>20.041666666671517</v>
      </c>
      <c r="L56" s="21">
        <v>20.875</v>
      </c>
      <c r="M56" s="21">
        <v>20.416666666671517</v>
      </c>
      <c r="N56" s="31">
        <v>250.66666666672972</v>
      </c>
    </row>
    <row r="57" spans="1:15" ht="15" customHeight="1" x14ac:dyDescent="0.25">
      <c r="A57" s="8" t="s">
        <v>35</v>
      </c>
      <c r="B57" s="20">
        <v>107</v>
      </c>
      <c r="C57" s="20">
        <v>100</v>
      </c>
      <c r="D57" s="20">
        <v>120</v>
      </c>
      <c r="E57" s="20">
        <v>100</v>
      </c>
      <c r="F57" s="20">
        <v>114</v>
      </c>
      <c r="G57" s="20">
        <v>101</v>
      </c>
      <c r="H57" s="20">
        <v>116</v>
      </c>
      <c r="I57" s="20">
        <v>106</v>
      </c>
      <c r="J57" s="20">
        <v>133</v>
      </c>
      <c r="K57" s="20">
        <v>107</v>
      </c>
      <c r="L57" s="20">
        <v>110</v>
      </c>
      <c r="M57" s="20">
        <v>113</v>
      </c>
      <c r="N57" s="30">
        <f>SUM(B57:M57)</f>
        <v>1327</v>
      </c>
      <c r="O57" s="39"/>
    </row>
    <row r="58" spans="1:15" ht="15" customHeight="1" x14ac:dyDescent="0.25">
      <c r="A58" s="33" t="s">
        <v>36</v>
      </c>
      <c r="B58" s="34">
        <v>0.37730694444445545</v>
      </c>
      <c r="C58" s="34">
        <v>0.36038720538732982</v>
      </c>
      <c r="D58" s="34">
        <v>0.38144063180822324</v>
      </c>
      <c r="E58" s="34">
        <v>0.3731676550143968</v>
      </c>
      <c r="F58" s="34">
        <v>0.38605609350553338</v>
      </c>
      <c r="G58" s="34">
        <v>0.38217939814817026</v>
      </c>
      <c r="H58" s="34">
        <v>0.3859108664770991</v>
      </c>
      <c r="I58" s="34">
        <v>0.37338670060718948</v>
      </c>
      <c r="J58" s="34">
        <v>0.38387597426135678</v>
      </c>
      <c r="K58" s="34">
        <v>0.37641823161172278</v>
      </c>
      <c r="L58" s="34">
        <v>0.38723942969549152</v>
      </c>
      <c r="M58" s="34">
        <v>0.37167748590981436</v>
      </c>
      <c r="N58" s="35">
        <v>0.37863132620608725</v>
      </c>
      <c r="O58" s="7"/>
    </row>
    <row r="59" spans="1:15" ht="15" customHeight="1" x14ac:dyDescent="0.25">
      <c r="A59" s="33" t="s">
        <v>37</v>
      </c>
      <c r="B59" s="34">
        <v>0.41734861111112698</v>
      </c>
      <c r="C59" s="34">
        <v>0.39818181818196224</v>
      </c>
      <c r="D59" s="34">
        <v>0.42229030501084625</v>
      </c>
      <c r="E59" s="34">
        <v>0.40816297336647034</v>
      </c>
      <c r="F59" s="34">
        <v>0.4237614925665748</v>
      </c>
      <c r="G59" s="34">
        <v>0.41537384259262278</v>
      </c>
      <c r="H59" s="34">
        <v>0.41686493844680295</v>
      </c>
      <c r="I59" s="34">
        <v>0.40527308860291783</v>
      </c>
      <c r="J59" s="34">
        <v>0.42635830161318633</v>
      </c>
      <c r="K59" s="34">
        <v>0.40778234220119308</v>
      </c>
      <c r="L59" s="34">
        <v>0.4241863323503588</v>
      </c>
      <c r="M59" s="34">
        <v>0.40866420088566857</v>
      </c>
      <c r="N59" s="35">
        <v>0.41468291065405644</v>
      </c>
    </row>
    <row r="60" spans="1:15" ht="15" customHeight="1" x14ac:dyDescent="0.25">
      <c r="A60" s="10" t="s">
        <v>38</v>
      </c>
      <c r="B60" s="43">
        <v>47.548387096774192</v>
      </c>
      <c r="C60" s="43">
        <v>48.428571428571431</v>
      </c>
      <c r="D60" s="43">
        <v>49</v>
      </c>
      <c r="E60" s="43">
        <v>48.533333333333331</v>
      </c>
      <c r="F60" s="43">
        <v>48</v>
      </c>
      <c r="G60" s="43">
        <v>48</v>
      </c>
      <c r="H60" s="43">
        <v>48</v>
      </c>
      <c r="I60" s="43">
        <v>47.935483870967744</v>
      </c>
      <c r="J60" s="43">
        <v>48</v>
      </c>
      <c r="K60" s="43">
        <v>48</v>
      </c>
      <c r="L60" s="43">
        <v>49</v>
      </c>
      <c r="M60" s="43">
        <v>47.258064516129032</v>
      </c>
      <c r="N60" s="14">
        <v>48.141986687147977</v>
      </c>
    </row>
    <row r="62" spans="1:15" ht="15" customHeight="1" x14ac:dyDescent="0.25">
      <c r="A62" s="9">
        <v>2022</v>
      </c>
      <c r="B62" s="12" t="s">
        <v>0</v>
      </c>
      <c r="C62" s="12" t="s">
        <v>1</v>
      </c>
      <c r="D62" s="12" t="s">
        <v>2</v>
      </c>
      <c r="E62" s="12" t="s">
        <v>3</v>
      </c>
      <c r="F62" s="12" t="s">
        <v>4</v>
      </c>
      <c r="G62" s="12" t="s">
        <v>5</v>
      </c>
      <c r="H62" s="12" t="s">
        <v>6</v>
      </c>
      <c r="I62" s="12" t="s">
        <v>7</v>
      </c>
      <c r="J62" s="12" t="s">
        <v>8</v>
      </c>
      <c r="K62" s="12" t="s">
        <v>9</v>
      </c>
      <c r="L62" s="12" t="s">
        <v>10</v>
      </c>
      <c r="M62" s="12" t="s">
        <v>11</v>
      </c>
      <c r="N62" s="26" t="s">
        <v>12</v>
      </c>
    </row>
    <row r="63" spans="1:15" s="5" customFormat="1" ht="15" customHeight="1" x14ac:dyDescent="0.25">
      <c r="A63" s="1" t="s">
        <v>13</v>
      </c>
      <c r="B63" s="41">
        <v>10.579898770788143</v>
      </c>
      <c r="C63" s="41">
        <v>9.7559478127398318</v>
      </c>
      <c r="D63" s="41">
        <v>10.493918918918919</v>
      </c>
      <c r="E63" s="41">
        <v>10.531468531468532</v>
      </c>
      <c r="F63" s="41">
        <v>11.908663532572197</v>
      </c>
      <c r="G63" s="41">
        <v>11.383561643835616</v>
      </c>
      <c r="H63" s="41">
        <v>12.839011356045425</v>
      </c>
      <c r="I63" s="41">
        <v>11.568692206076619</v>
      </c>
      <c r="J63" s="41">
        <v>9.5912986156888582</v>
      </c>
      <c r="K63" s="41">
        <v>10.420846905537459</v>
      </c>
      <c r="L63" s="41">
        <v>10.053404539385848</v>
      </c>
      <c r="M63" s="41">
        <v>9.7376943005181342</v>
      </c>
      <c r="N63" s="42">
        <v>128.86440713357558</v>
      </c>
    </row>
    <row r="64" spans="1:15" ht="15" customHeight="1" x14ac:dyDescent="0.25">
      <c r="A64" s="2" t="s">
        <v>14</v>
      </c>
      <c r="B64" s="16">
        <v>570</v>
      </c>
      <c r="C64" s="16">
        <v>555</v>
      </c>
      <c r="D64" s="16">
        <v>577</v>
      </c>
      <c r="E64" s="16">
        <v>592</v>
      </c>
      <c r="F64" s="16">
        <v>701</v>
      </c>
      <c r="G64" s="16">
        <v>709</v>
      </c>
      <c r="H64" s="16">
        <v>737</v>
      </c>
      <c r="I64" s="16">
        <v>680</v>
      </c>
      <c r="J64" s="16">
        <v>589</v>
      </c>
      <c r="K64" s="16">
        <v>651</v>
      </c>
      <c r="L64" s="15">
        <v>575</v>
      </c>
      <c r="M64" s="15">
        <v>546</v>
      </c>
      <c r="N64" s="28">
        <f>SUM(B64:M64)</f>
        <v>7482</v>
      </c>
    </row>
    <row r="65" spans="1:15" ht="15" customHeight="1" x14ac:dyDescent="0.25">
      <c r="A65" s="3" t="s">
        <v>15</v>
      </c>
      <c r="B65" s="15">
        <v>98</v>
      </c>
      <c r="C65" s="15">
        <v>101</v>
      </c>
      <c r="D65" s="15">
        <v>76</v>
      </c>
      <c r="E65" s="15">
        <v>90</v>
      </c>
      <c r="F65" s="15">
        <v>129</v>
      </c>
      <c r="G65" s="15">
        <v>155</v>
      </c>
      <c r="H65" s="15">
        <v>117</v>
      </c>
      <c r="I65" s="15">
        <v>115</v>
      </c>
      <c r="J65" s="15">
        <v>104</v>
      </c>
      <c r="K65" s="15">
        <v>135</v>
      </c>
      <c r="L65" s="15">
        <v>74</v>
      </c>
      <c r="M65" s="15">
        <v>61</v>
      </c>
      <c r="N65" s="28">
        <f>SUM(B65:M65)</f>
        <v>1255</v>
      </c>
    </row>
    <row r="66" spans="1:15" ht="15" customHeight="1" x14ac:dyDescent="0.25">
      <c r="A66" s="23" t="s">
        <v>16</v>
      </c>
      <c r="B66" s="24">
        <f>B65/B64</f>
        <v>0.17192982456140352</v>
      </c>
      <c r="C66" s="24">
        <f t="shared" ref="C66:N66" si="6">C65/C64</f>
        <v>0.18198198198198198</v>
      </c>
      <c r="D66" s="24">
        <f t="shared" si="6"/>
        <v>0.1317157712305026</v>
      </c>
      <c r="E66" s="24">
        <f t="shared" si="6"/>
        <v>0.15202702702702703</v>
      </c>
      <c r="F66" s="24">
        <f t="shared" si="6"/>
        <v>0.18402282453637661</v>
      </c>
      <c r="G66" s="24">
        <f t="shared" si="6"/>
        <v>0.21861777150916784</v>
      </c>
      <c r="H66" s="24">
        <f t="shared" si="6"/>
        <v>0.1587516960651289</v>
      </c>
      <c r="I66" s="24">
        <f t="shared" si="6"/>
        <v>0.16911764705882354</v>
      </c>
      <c r="J66" s="24">
        <f t="shared" si="6"/>
        <v>0.1765704584040747</v>
      </c>
      <c r="K66" s="24">
        <f t="shared" si="6"/>
        <v>0.20737327188940091</v>
      </c>
      <c r="L66" s="24">
        <f t="shared" si="6"/>
        <v>0.12869565217391304</v>
      </c>
      <c r="M66" s="24">
        <f t="shared" si="6"/>
        <v>0.11172161172161173</v>
      </c>
      <c r="N66" s="29">
        <f t="shared" si="6"/>
        <v>0.1677358994921144</v>
      </c>
    </row>
    <row r="67" spans="1:15" x14ac:dyDescent="0.25">
      <c r="A67" s="4" t="s">
        <v>17</v>
      </c>
      <c r="B67" s="18">
        <v>29</v>
      </c>
      <c r="C67" s="18">
        <v>45</v>
      </c>
      <c r="D67" s="18">
        <v>9</v>
      </c>
      <c r="E67" s="18">
        <v>25</v>
      </c>
      <c r="F67" s="18">
        <v>18</v>
      </c>
      <c r="G67" s="18">
        <v>25</v>
      </c>
      <c r="H67" s="18">
        <v>32</v>
      </c>
      <c r="I67" s="18">
        <v>18</v>
      </c>
      <c r="J67" s="18">
        <v>9</v>
      </c>
      <c r="K67" s="18">
        <v>17</v>
      </c>
      <c r="L67" s="18">
        <v>19</v>
      </c>
      <c r="M67" s="18">
        <v>12</v>
      </c>
      <c r="N67" s="19">
        <f t="shared" ref="N67:N76" si="7">SUM(B67:M67)</f>
        <v>258</v>
      </c>
      <c r="O67" s="18"/>
    </row>
    <row r="68" spans="1:15" x14ac:dyDescent="0.25">
      <c r="A68" s="4" t="s">
        <v>26</v>
      </c>
      <c r="B68" s="18">
        <v>4</v>
      </c>
      <c r="C68" s="18">
        <v>6</v>
      </c>
      <c r="D68" s="18">
        <v>0</v>
      </c>
      <c r="E68" s="18">
        <v>9</v>
      </c>
      <c r="F68" s="18">
        <v>26</v>
      </c>
      <c r="G68" s="18">
        <v>18</v>
      </c>
      <c r="H68" s="18">
        <v>16</v>
      </c>
      <c r="I68" s="18">
        <v>13</v>
      </c>
      <c r="J68" s="18">
        <v>11</v>
      </c>
      <c r="K68" s="18">
        <v>21</v>
      </c>
      <c r="L68" s="18">
        <v>11</v>
      </c>
      <c r="M68" s="18">
        <v>4</v>
      </c>
      <c r="N68" s="19">
        <f t="shared" si="7"/>
        <v>139</v>
      </c>
    </row>
    <row r="69" spans="1:15" x14ac:dyDescent="0.25">
      <c r="A69" s="4" t="s">
        <v>27</v>
      </c>
      <c r="B69" s="18">
        <v>60</v>
      </c>
      <c r="C69" s="18">
        <v>57</v>
      </c>
      <c r="D69" s="18">
        <v>56</v>
      </c>
      <c r="E69" s="18">
        <v>50</v>
      </c>
      <c r="F69" s="18">
        <v>53</v>
      </c>
      <c r="G69" s="18">
        <v>73</v>
      </c>
      <c r="H69" s="18">
        <v>54</v>
      </c>
      <c r="I69" s="18">
        <v>54</v>
      </c>
      <c r="J69" s="18">
        <v>56</v>
      </c>
      <c r="K69" s="18">
        <v>53</v>
      </c>
      <c r="L69" s="18">
        <v>37</v>
      </c>
      <c r="M69" s="18">
        <v>55</v>
      </c>
      <c r="N69" s="19">
        <f t="shared" si="7"/>
        <v>658</v>
      </c>
    </row>
    <row r="70" spans="1:15" x14ac:dyDescent="0.25">
      <c r="A70" s="4" t="s">
        <v>28</v>
      </c>
      <c r="B70" s="18">
        <v>210</v>
      </c>
      <c r="C70" s="18">
        <v>212</v>
      </c>
      <c r="D70" s="18">
        <v>363</v>
      </c>
      <c r="E70" s="18">
        <v>170</v>
      </c>
      <c r="F70" s="18">
        <v>173</v>
      </c>
      <c r="G70" s="18">
        <v>201</v>
      </c>
      <c r="H70" s="18">
        <v>179</v>
      </c>
      <c r="I70" s="18">
        <v>196</v>
      </c>
      <c r="J70" s="18">
        <v>172</v>
      </c>
      <c r="K70" s="18">
        <v>160</v>
      </c>
      <c r="L70" s="18">
        <v>165</v>
      </c>
      <c r="M70" s="18">
        <v>143</v>
      </c>
      <c r="N70" s="19">
        <f t="shared" si="7"/>
        <v>2344</v>
      </c>
    </row>
    <row r="71" spans="1:15" x14ac:dyDescent="0.25">
      <c r="A71" s="4" t="s">
        <v>29</v>
      </c>
      <c r="B71" s="18">
        <v>18</v>
      </c>
      <c r="C71" s="18">
        <v>15</v>
      </c>
      <c r="D71" s="18">
        <v>14</v>
      </c>
      <c r="E71" s="18">
        <v>15</v>
      </c>
      <c r="F71" s="18">
        <v>13</v>
      </c>
      <c r="G71" s="18">
        <v>6</v>
      </c>
      <c r="H71" s="18">
        <v>12</v>
      </c>
      <c r="I71" s="18">
        <v>11</v>
      </c>
      <c r="J71" s="18">
        <v>8</v>
      </c>
      <c r="K71" s="18">
        <v>14</v>
      </c>
      <c r="L71" s="18">
        <v>18</v>
      </c>
      <c r="M71" s="18">
        <v>19</v>
      </c>
      <c r="N71" s="19">
        <f>SUM(B71:M71)</f>
        <v>163</v>
      </c>
    </row>
    <row r="72" spans="1:15" x14ac:dyDescent="0.25">
      <c r="A72" s="4" t="s">
        <v>30</v>
      </c>
      <c r="B72" s="18">
        <v>135</v>
      </c>
      <c r="C72" s="18">
        <v>64</v>
      </c>
      <c r="D72" s="18">
        <v>39</v>
      </c>
      <c r="E72" s="18">
        <v>70</v>
      </c>
      <c r="F72" s="18">
        <v>63</v>
      </c>
      <c r="G72" s="18">
        <v>114</v>
      </c>
      <c r="H72" s="18">
        <v>84</v>
      </c>
      <c r="I72" s="18">
        <v>67</v>
      </c>
      <c r="J72" s="18">
        <v>48</v>
      </c>
      <c r="K72" s="18">
        <v>46</v>
      </c>
      <c r="L72" s="18">
        <v>32</v>
      </c>
      <c r="M72" s="18">
        <v>68</v>
      </c>
      <c r="N72" s="19">
        <f>SUM(B72:M72)</f>
        <v>830</v>
      </c>
    </row>
    <row r="73" spans="1:15" x14ac:dyDescent="0.25">
      <c r="A73" s="4" t="s">
        <v>31</v>
      </c>
      <c r="B73" s="18">
        <v>33</v>
      </c>
      <c r="C73" s="18">
        <v>34</v>
      </c>
      <c r="D73" s="18">
        <v>35</v>
      </c>
      <c r="E73" s="18">
        <v>45</v>
      </c>
      <c r="F73" s="18">
        <v>50</v>
      </c>
      <c r="G73" s="18">
        <v>47</v>
      </c>
      <c r="H73" s="18">
        <v>41</v>
      </c>
      <c r="I73" s="18">
        <v>51</v>
      </c>
      <c r="J73" s="18">
        <v>29</v>
      </c>
      <c r="K73" s="18">
        <v>29</v>
      </c>
      <c r="L73" s="18">
        <v>31</v>
      </c>
      <c r="M73" s="18">
        <v>28</v>
      </c>
      <c r="N73" s="19">
        <f t="shared" si="7"/>
        <v>453</v>
      </c>
    </row>
    <row r="74" spans="1:15" x14ac:dyDescent="0.25">
      <c r="A74" s="8" t="s">
        <v>32</v>
      </c>
      <c r="B74" s="20">
        <v>6</v>
      </c>
      <c r="C74" s="20">
        <v>30</v>
      </c>
      <c r="D74" s="20">
        <v>30</v>
      </c>
      <c r="E74" s="20">
        <v>22</v>
      </c>
      <c r="F74" s="20">
        <v>48</v>
      </c>
      <c r="G74" s="20">
        <v>3</v>
      </c>
      <c r="H74" s="20">
        <v>3</v>
      </c>
      <c r="I74" s="20">
        <v>0</v>
      </c>
      <c r="J74" s="20">
        <v>21</v>
      </c>
      <c r="K74" s="20">
        <v>93</v>
      </c>
      <c r="L74" s="20">
        <v>18</v>
      </c>
      <c r="M74" s="20">
        <v>21</v>
      </c>
      <c r="N74" s="30">
        <f t="shared" si="7"/>
        <v>295</v>
      </c>
    </row>
    <row r="75" spans="1:15" x14ac:dyDescent="0.25">
      <c r="A75" s="8" t="s">
        <v>33</v>
      </c>
      <c r="B75" s="20">
        <v>8</v>
      </c>
      <c r="C75" s="20">
        <v>10</v>
      </c>
      <c r="D75" s="20">
        <v>15</v>
      </c>
      <c r="E75" s="20">
        <v>10</v>
      </c>
      <c r="F75" s="20">
        <v>13</v>
      </c>
      <c r="G75" s="20">
        <v>16</v>
      </c>
      <c r="H75" s="20">
        <v>12</v>
      </c>
      <c r="I75" s="20">
        <v>16</v>
      </c>
      <c r="J75" s="20">
        <v>20</v>
      </c>
      <c r="K75" s="20">
        <v>12</v>
      </c>
      <c r="L75" s="20">
        <v>14</v>
      </c>
      <c r="M75" s="20">
        <v>15</v>
      </c>
      <c r="N75" s="30">
        <f t="shared" si="7"/>
        <v>161</v>
      </c>
    </row>
    <row r="76" spans="1:15" x14ac:dyDescent="0.25">
      <c r="A76" s="8" t="s">
        <v>34</v>
      </c>
      <c r="B76" s="21">
        <v>18.625</v>
      </c>
      <c r="C76" s="21">
        <v>14.375</v>
      </c>
      <c r="D76" s="21">
        <v>17.416666666664241</v>
      </c>
      <c r="E76" s="21">
        <v>17.375</v>
      </c>
      <c r="F76" s="21">
        <v>19</v>
      </c>
      <c r="G76" s="21">
        <v>23.75</v>
      </c>
      <c r="H76" s="21">
        <v>23.625</v>
      </c>
      <c r="I76" s="21">
        <v>27.25</v>
      </c>
      <c r="J76" s="21">
        <v>30.625</v>
      </c>
      <c r="K76" s="21">
        <v>23.875</v>
      </c>
      <c r="L76" s="21">
        <v>20.25</v>
      </c>
      <c r="M76" s="21">
        <v>20.375</v>
      </c>
      <c r="N76" s="31">
        <f t="shared" si="7"/>
        <v>256.54166666666424</v>
      </c>
    </row>
    <row r="77" spans="1:15" x14ac:dyDescent="0.25">
      <c r="A77" s="8" t="s">
        <v>35</v>
      </c>
      <c r="B77" s="20">
        <v>94</v>
      </c>
      <c r="C77" s="20">
        <v>77</v>
      </c>
      <c r="D77" s="20">
        <v>93</v>
      </c>
      <c r="E77" s="20">
        <v>87</v>
      </c>
      <c r="F77" s="20">
        <v>104</v>
      </c>
      <c r="G77" s="20">
        <v>123</v>
      </c>
      <c r="H77" s="20">
        <v>125</v>
      </c>
      <c r="I77" s="20">
        <v>142</v>
      </c>
      <c r="J77" s="20">
        <v>158</v>
      </c>
      <c r="K77" s="20">
        <v>127</v>
      </c>
      <c r="L77" s="20">
        <v>106</v>
      </c>
      <c r="M77" s="20">
        <v>107</v>
      </c>
      <c r="N77" s="30">
        <f>SUM(B77:M77)</f>
        <v>1343</v>
      </c>
      <c r="O77" s="39"/>
    </row>
    <row r="78" spans="1:15" x14ac:dyDescent="0.25">
      <c r="A78" s="33" t="s">
        <v>36</v>
      </c>
      <c r="B78" s="34">
        <v>0.37692129629630422</v>
      </c>
      <c r="C78" s="34">
        <v>0.37035160160153896</v>
      </c>
      <c r="D78" s="34">
        <v>0.36749590795261294</v>
      </c>
      <c r="E78" s="34">
        <v>0.35269449136629538</v>
      </c>
      <c r="F78" s="34">
        <v>0.35536634173415621</v>
      </c>
      <c r="G78" s="34">
        <v>0.3598211487229217</v>
      </c>
      <c r="H78" s="34">
        <v>0.37713892657921738</v>
      </c>
      <c r="I78" s="34">
        <v>0.36332516339865406</v>
      </c>
      <c r="J78" s="34">
        <v>0.3731029522731365</v>
      </c>
      <c r="K78" s="34">
        <v>0.36210850827787677</v>
      </c>
      <c r="L78" s="34">
        <v>0.3738043478258592</v>
      </c>
      <c r="M78" s="34">
        <v>0.3811444342692874</v>
      </c>
      <c r="N78" s="35">
        <v>0.36741522245978214</v>
      </c>
    </row>
    <row r="79" spans="1:15" x14ac:dyDescent="0.25">
      <c r="A79" s="36" t="s">
        <v>37</v>
      </c>
      <c r="B79" s="37">
        <v>0.40959673489279547</v>
      </c>
      <c r="C79" s="37">
        <v>0.39625250250243987</v>
      </c>
      <c r="D79" s="37">
        <v>0.39768077219293224</v>
      </c>
      <c r="E79" s="37">
        <v>0.3820441535284575</v>
      </c>
      <c r="F79" s="37">
        <v>0.38247047868137446</v>
      </c>
      <c r="G79" s="37">
        <v>0.39331903306706839</v>
      </c>
      <c r="H79" s="37">
        <v>0.40919455751544537</v>
      </c>
      <c r="I79" s="37">
        <v>0.40339869281041874</v>
      </c>
      <c r="J79" s="37">
        <v>0.42509785889452872</v>
      </c>
      <c r="K79" s="37">
        <v>0.39878285543609493</v>
      </c>
      <c r="L79" s="37">
        <v>0.40902173913020701</v>
      </c>
      <c r="M79" s="37">
        <v>0.4184612840861372</v>
      </c>
      <c r="N79" s="38">
        <v>0.4017030688466659</v>
      </c>
    </row>
    <row r="80" spans="1:15" x14ac:dyDescent="0.25">
      <c r="A80" s="10" t="s">
        <v>38</v>
      </c>
      <c r="B80" s="43">
        <v>44.612903225806448</v>
      </c>
      <c r="C80" s="43">
        <v>46.535714285714285</v>
      </c>
      <c r="D80" s="43">
        <v>47.741935483870968</v>
      </c>
      <c r="E80" s="43">
        <v>47.666666666666664</v>
      </c>
      <c r="F80" s="43">
        <v>48.032258064516128</v>
      </c>
      <c r="G80" s="43">
        <v>48.666666666666664</v>
      </c>
      <c r="H80" s="43">
        <v>48.29032258064516</v>
      </c>
      <c r="I80" s="43">
        <v>48.838709677419352</v>
      </c>
      <c r="J80" s="43">
        <v>50.56666666666667</v>
      </c>
      <c r="K80" s="43">
        <v>49.516129032258064</v>
      </c>
      <c r="L80" s="43">
        <v>49.93333333333333</v>
      </c>
      <c r="M80" s="43">
        <v>49.806451612903224</v>
      </c>
      <c r="N80" s="14">
        <v>48.350646441372241</v>
      </c>
    </row>
    <row r="81" spans="1:14" x14ac:dyDescent="0.25">
      <c r="A81" s="11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</row>
    <row r="82" spans="1:14" x14ac:dyDescent="0.25">
      <c r="A82" s="11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</row>
    <row r="83" spans="1:14" x14ac:dyDescent="0.25">
      <c r="A83" s="11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A84" s="11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32"/>
    </row>
  </sheetData>
  <printOptions horizontalCentered="1" verticalCentered="1" gridLines="1"/>
  <pageMargins left="0" right="0" top="0" bottom="0" header="0.3" footer="0.3"/>
  <pageSetup paperSize="17" scale="4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2022-06-29T07:00:00+00:00</OpenedDate>
    <SignificantOrder xmlns="dc463f71-b30c-4ab2-9473-d307f9d35888">false</SignificantOrder>
    <Date1 xmlns="dc463f71-b30c-4ab2-9473-d307f9d35888">2023-03-06T08:00:00+00:00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220513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FC0EFE9480AB49A04360964C47998D" ma:contentTypeVersion="20" ma:contentTypeDescription="" ma:contentTypeScope="" ma:versionID="404bcaa9d7a19c4fb54ca2a1344453c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F4F985C-E1C8-498F-AD76-6B73F11BAD6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EB31DAE-BE61-42CF-A090-32A88D26F8A7}"/>
</file>

<file path=customXml/itemProps3.xml><?xml version="1.0" encoding="utf-8"?>
<ds:datastoreItem xmlns:ds="http://schemas.openxmlformats.org/officeDocument/2006/customXml" ds:itemID="{18BE99EC-7769-4339-8C57-52371C27D16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34D1723-2728-4DF6-B08F-F137B935BF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ivanc</dc:creator>
  <cp:keywords/>
  <dc:description/>
  <cp:lastModifiedBy>Kathie McEachern</cp:lastModifiedBy>
  <cp:revision/>
  <dcterms:created xsi:type="dcterms:W3CDTF">2022-11-30T02:03:25Z</dcterms:created>
  <dcterms:modified xsi:type="dcterms:W3CDTF">2023-03-06T18:55:50Z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0x0101006E56B4D1795A2E4DB2F0B01679ED314A00CFFC0EFE9480AB49A04360964C47998D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