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696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'Sheet1'!$A$1:$E$49</definedName>
  </definedNames>
  <calcPr fullCalcOnLoad="1"/>
</workbook>
</file>

<file path=xl/sharedStrings.xml><?xml version="1.0" encoding="utf-8"?>
<sst xmlns="http://schemas.openxmlformats.org/spreadsheetml/2006/main" count="35" uniqueCount="24">
  <si>
    <t>TF-1 Demand Charges</t>
  </si>
  <si>
    <t>Capacity Release/Off-System Sales Guarantee</t>
  </si>
  <si>
    <t>TF-1 Commodity</t>
  </si>
  <si>
    <t xml:space="preserve">Charges to Washington Customers under Alternative </t>
  </si>
  <si>
    <t xml:space="preserve">     For use of Capacity ((109,477,300 therms * .71384 WA) * .027977)</t>
  </si>
  <si>
    <t xml:space="preserve">     For use of Capacity ((109,477,300 therms * .71384 WA) * .003760)</t>
  </si>
  <si>
    <t>Management Fee</t>
  </si>
  <si>
    <t>COMPANY PROPOSAL</t>
  </si>
  <si>
    <t>Net Northwest Pipeline Transportation Charges</t>
  </si>
  <si>
    <t xml:space="preserve">    Cap. Rel./Off-Sys. The Utility could have achieved</t>
  </si>
  <si>
    <t xml:space="preserve">     (($6,332,267-$3,000,000)*80%)</t>
  </si>
  <si>
    <t>Docket No. UG-021584</t>
  </si>
  <si>
    <t>Page 1 of 1</t>
  </si>
  <si>
    <t>Avista Corp.</t>
  </si>
  <si>
    <t>80% of Average of estimated</t>
  </si>
  <si>
    <t>Comparison of Staff's Alternative Recommendations</t>
  </si>
  <si>
    <t xml:space="preserve">      to Company's Proposal</t>
  </si>
  <si>
    <t>SECOND ALTERNATIVE RECOMMENDATION</t>
  </si>
  <si>
    <t>THIRD ALTERNATIVE RECOMMENDATION</t>
  </si>
  <si>
    <t xml:space="preserve">     (($6,332,267-$7,000,000)*80%)</t>
  </si>
  <si>
    <t>Exhibit No. _____ (MPP-11)</t>
  </si>
  <si>
    <t>Total Northwest Pipeline and Management Fees Charged to Washington Customers</t>
  </si>
  <si>
    <t>Note (1):  The figures on lines 1,4,9,13, and 17 come from Avista Corps. last PGA filing</t>
  </si>
  <si>
    <t xml:space="preserve">                    in Docket No. UG-021258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</si>
</sst>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6" fontId="0" fillId="0" borderId="2" xfId="0" applyNumberFormat="1" applyBorder="1" applyAlignment="1">
      <alignment/>
    </xf>
    <xf numFmtId="6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6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6" fontId="0" fillId="0" borderId="8" xfId="0" applyNumberFormat="1" applyBorder="1" applyAlignment="1">
      <alignment/>
    </xf>
    <xf numFmtId="0" fontId="2" fillId="0" borderId="0" xfId="0" applyFont="1" applyBorder="1" applyAlignment="1">
      <alignment/>
    </xf>
    <xf numFmtId="6" fontId="1" fillId="0" borderId="9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 topLeftCell="A37">
      <selection activeCell="B43" sqref="B43"/>
    </sheetView>
  </sheetViews>
  <sheetFormatPr defaultColWidth="9.140625" defaultRowHeight="12.75"/>
  <cols>
    <col min="1" max="1" width="6.28125" style="3" customWidth="1"/>
    <col min="2" max="2" width="63.7109375" style="0" customWidth="1"/>
    <col min="3" max="3" width="4.00390625" style="0" customWidth="1"/>
    <col min="4" max="4" width="4.8515625" style="0" customWidth="1"/>
    <col min="5" max="5" width="16.140625" style="1" customWidth="1"/>
  </cols>
  <sheetData>
    <row r="1" spans="1:5" ht="12.75">
      <c r="A1" s="4"/>
      <c r="B1" s="5" t="s">
        <v>13</v>
      </c>
      <c r="C1" s="6" t="s">
        <v>20</v>
      </c>
      <c r="D1" s="5"/>
      <c r="E1" s="7"/>
    </row>
    <row r="2" spans="1:5" ht="12.75">
      <c r="A2" s="8"/>
      <c r="B2" s="9" t="s">
        <v>15</v>
      </c>
      <c r="C2" s="2" t="s">
        <v>11</v>
      </c>
      <c r="D2" s="9"/>
      <c r="E2" s="10"/>
    </row>
    <row r="3" spans="1:5" ht="12.75">
      <c r="A3" s="8"/>
      <c r="B3" s="9" t="s">
        <v>16</v>
      </c>
      <c r="C3" s="2" t="s">
        <v>12</v>
      </c>
      <c r="D3" s="9"/>
      <c r="E3" s="10"/>
    </row>
    <row r="4" spans="1:5" ht="12.75">
      <c r="A4" s="8"/>
      <c r="B4" s="9"/>
      <c r="C4" s="9"/>
      <c r="D4" s="9"/>
      <c r="E4" s="10"/>
    </row>
    <row r="5" spans="1:5" ht="12.75">
      <c r="A5" s="8"/>
      <c r="B5" s="9"/>
      <c r="C5" s="9"/>
      <c r="D5" s="9"/>
      <c r="E5" s="10"/>
    </row>
    <row r="6" spans="1:5" ht="12.75">
      <c r="A6" s="8"/>
      <c r="B6" s="9"/>
      <c r="C6" s="9"/>
      <c r="D6" s="9"/>
      <c r="E6" s="10"/>
    </row>
    <row r="7" spans="1:5" ht="12.75">
      <c r="A7" s="11"/>
      <c r="B7" s="12"/>
      <c r="C7" s="12"/>
      <c r="D7" s="12"/>
      <c r="E7" s="13"/>
    </row>
    <row r="8" spans="1:5" ht="12.75">
      <c r="A8" s="4"/>
      <c r="B8" s="5"/>
      <c r="C8" s="5"/>
      <c r="D8" s="5"/>
      <c r="E8" s="7"/>
    </row>
    <row r="9" spans="1:5" ht="12.75">
      <c r="A9" s="8"/>
      <c r="B9" s="14" t="s">
        <v>17</v>
      </c>
      <c r="C9" s="9"/>
      <c r="D9" s="9"/>
      <c r="E9" s="10"/>
    </row>
    <row r="10" spans="1:5" ht="12.75">
      <c r="A10" s="8">
        <v>1</v>
      </c>
      <c r="B10" s="9" t="s">
        <v>0</v>
      </c>
      <c r="C10" s="9"/>
      <c r="D10" s="9"/>
      <c r="E10" s="10">
        <f>8726972+969663</f>
        <v>9696635</v>
      </c>
    </row>
    <row r="11" spans="1:5" ht="12.75">
      <c r="A11" s="8">
        <v>2</v>
      </c>
      <c r="B11" s="9" t="s">
        <v>1</v>
      </c>
      <c r="C11" s="9"/>
      <c r="D11" s="9"/>
      <c r="E11" s="10">
        <v>-7000000</v>
      </c>
    </row>
    <row r="12" spans="1:5" ht="12.75">
      <c r="A12" s="8"/>
      <c r="B12" s="9" t="s">
        <v>14</v>
      </c>
      <c r="C12" s="9"/>
      <c r="D12" s="9"/>
      <c r="E12" s="10"/>
    </row>
    <row r="13" spans="1:5" ht="12.75">
      <c r="A13" s="8"/>
      <c r="B13" s="9" t="s">
        <v>9</v>
      </c>
      <c r="C13" s="9"/>
      <c r="D13" s="9"/>
      <c r="E13" s="10"/>
    </row>
    <row r="14" spans="1:5" ht="12.75">
      <c r="A14" s="8">
        <v>3</v>
      </c>
      <c r="B14" s="9" t="s">
        <v>19</v>
      </c>
      <c r="C14" s="9"/>
      <c r="D14" s="9"/>
      <c r="E14" s="10">
        <v>0</v>
      </c>
    </row>
    <row r="15" spans="1:5" ht="12.75">
      <c r="A15" s="8">
        <v>4</v>
      </c>
      <c r="B15" s="9" t="s">
        <v>2</v>
      </c>
      <c r="C15" s="9"/>
      <c r="D15" s="9"/>
      <c r="E15" s="13">
        <v>293842</v>
      </c>
    </row>
    <row r="16" spans="1:5" ht="12.75">
      <c r="A16" s="8"/>
      <c r="B16" s="9"/>
      <c r="C16" s="9"/>
      <c r="D16" s="9"/>
      <c r="E16" s="10"/>
    </row>
    <row r="17" spans="1:5" ht="12.75">
      <c r="A17" s="8">
        <v>5</v>
      </c>
      <c r="B17" s="9" t="s">
        <v>8</v>
      </c>
      <c r="C17" s="9"/>
      <c r="D17" s="9"/>
      <c r="E17" s="10">
        <f>SUM(E10:E16)</f>
        <v>2990477</v>
      </c>
    </row>
    <row r="18" spans="1:5" ht="12.75">
      <c r="A18" s="8">
        <v>6</v>
      </c>
      <c r="B18" s="9" t="s">
        <v>6</v>
      </c>
      <c r="C18" s="9"/>
      <c r="D18" s="9"/>
      <c r="E18" s="13">
        <v>0</v>
      </c>
    </row>
    <row r="19" spans="1:5" ht="12.75">
      <c r="A19" s="8"/>
      <c r="B19" s="9"/>
      <c r="C19" s="9"/>
      <c r="D19" s="9"/>
      <c r="E19" s="10"/>
    </row>
    <row r="20" spans="1:5" ht="13.5" thickBot="1">
      <c r="A20" s="8">
        <v>7</v>
      </c>
      <c r="B20" s="9" t="s">
        <v>21</v>
      </c>
      <c r="C20" s="9"/>
      <c r="D20" s="9"/>
      <c r="E20" s="15">
        <f>+E17+E18</f>
        <v>2990477</v>
      </c>
    </row>
    <row r="21" spans="1:5" ht="13.5" thickTop="1">
      <c r="A21" s="11"/>
      <c r="B21" s="12"/>
      <c r="C21" s="12"/>
      <c r="D21" s="12"/>
      <c r="E21" s="13"/>
    </row>
    <row r="22" spans="1:5" ht="12.75">
      <c r="A22" s="16"/>
      <c r="B22" s="9"/>
      <c r="C22" s="9"/>
      <c r="D22" s="9"/>
      <c r="E22" s="2"/>
    </row>
    <row r="23" spans="1:5" ht="12.75">
      <c r="A23" s="4"/>
      <c r="B23" s="17" t="s">
        <v>18</v>
      </c>
      <c r="C23" s="5"/>
      <c r="D23" s="5"/>
      <c r="E23" s="7"/>
    </row>
    <row r="24" spans="1:5" ht="12.75">
      <c r="A24" s="8"/>
      <c r="B24" s="9" t="s">
        <v>3</v>
      </c>
      <c r="C24" s="9"/>
      <c r="D24" s="9"/>
      <c r="E24" s="10"/>
    </row>
    <row r="25" spans="1:5" ht="12.75">
      <c r="A25" s="8">
        <v>8</v>
      </c>
      <c r="B25" s="9" t="s">
        <v>4</v>
      </c>
      <c r="C25" s="9"/>
      <c r="D25" s="9"/>
      <c r="E25" s="10">
        <f>109477300*0.71384*0.027977</f>
        <v>2186382.289951864</v>
      </c>
    </row>
    <row r="26" spans="1:5" ht="12.75">
      <c r="A26" s="8">
        <v>9</v>
      </c>
      <c r="B26" s="9" t="s">
        <v>5</v>
      </c>
      <c r="C26" s="9"/>
      <c r="D26" s="9"/>
      <c r="E26" s="13">
        <f>109477300*0.71384*0.00376</f>
        <v>293841.27712832</v>
      </c>
    </row>
    <row r="27" spans="1:5" ht="12.75">
      <c r="A27" s="8"/>
      <c r="B27" s="9"/>
      <c r="C27" s="9"/>
      <c r="D27" s="9"/>
      <c r="E27" s="10"/>
    </row>
    <row r="28" spans="1:5" ht="12.75">
      <c r="A28" s="8">
        <v>10</v>
      </c>
      <c r="B28" s="9" t="s">
        <v>8</v>
      </c>
      <c r="C28" s="9"/>
      <c r="D28" s="9"/>
      <c r="E28" s="10">
        <f>+E25+E26</f>
        <v>2480223.5670801844</v>
      </c>
    </row>
    <row r="29" spans="1:5" ht="12.75">
      <c r="A29" s="8">
        <v>11</v>
      </c>
      <c r="B29" s="9" t="s">
        <v>6</v>
      </c>
      <c r="C29" s="9"/>
      <c r="D29" s="9"/>
      <c r="E29" s="13">
        <v>900000</v>
      </c>
    </row>
    <row r="30" spans="1:5" ht="12.75">
      <c r="A30" s="8"/>
      <c r="B30" s="9"/>
      <c r="C30" s="9"/>
      <c r="D30" s="9"/>
      <c r="E30" s="10"/>
    </row>
    <row r="31" spans="1:5" ht="13.5" thickBot="1">
      <c r="A31" s="8">
        <v>12</v>
      </c>
      <c r="B31" s="9" t="s">
        <v>21</v>
      </c>
      <c r="C31" s="9"/>
      <c r="D31" s="9"/>
      <c r="E31" s="15">
        <f>+E28+E29</f>
        <v>3380223.5670801844</v>
      </c>
    </row>
    <row r="32" spans="1:5" ht="13.5" thickTop="1">
      <c r="A32" s="11"/>
      <c r="B32" s="12"/>
      <c r="C32" s="12"/>
      <c r="D32" s="12"/>
      <c r="E32" s="13"/>
    </row>
    <row r="34" spans="1:5" ht="12.75">
      <c r="A34" s="4"/>
      <c r="B34" s="17" t="s">
        <v>7</v>
      </c>
      <c r="C34" s="5"/>
      <c r="D34" s="5"/>
      <c r="E34" s="7"/>
    </row>
    <row r="35" spans="1:5" ht="12.75">
      <c r="A35" s="8">
        <v>13</v>
      </c>
      <c r="B35" s="9" t="s">
        <v>0</v>
      </c>
      <c r="C35" s="9"/>
      <c r="D35" s="9"/>
      <c r="E35" s="10">
        <f>8726972+969663</f>
        <v>9696635</v>
      </c>
    </row>
    <row r="36" spans="1:5" ht="12.75">
      <c r="A36" s="8">
        <v>14</v>
      </c>
      <c r="B36" s="9" t="s">
        <v>1</v>
      </c>
      <c r="C36" s="9"/>
      <c r="D36" s="9"/>
      <c r="E36" s="10">
        <v>-3000000</v>
      </c>
    </row>
    <row r="37" spans="1:5" ht="12.75">
      <c r="A37" s="8">
        <v>15</v>
      </c>
      <c r="B37" s="9" t="s">
        <v>14</v>
      </c>
      <c r="C37" s="9"/>
      <c r="D37" s="9"/>
      <c r="E37" s="10"/>
    </row>
    <row r="38" spans="1:5" ht="12.75">
      <c r="A38" s="8"/>
      <c r="B38" s="9" t="s">
        <v>9</v>
      </c>
      <c r="C38" s="9"/>
      <c r="D38" s="9"/>
      <c r="E38" s="10"/>
    </row>
    <row r="39" spans="1:5" ht="12.75">
      <c r="A39" s="8">
        <v>16</v>
      </c>
      <c r="B39" s="9" t="s">
        <v>10</v>
      </c>
      <c r="C39" s="9"/>
      <c r="D39" s="9"/>
      <c r="E39" s="10">
        <f>-(6332267-3000000)*0.8</f>
        <v>-2665813.6</v>
      </c>
    </row>
    <row r="40" spans="1:5" ht="12.75">
      <c r="A40" s="8">
        <v>17</v>
      </c>
      <c r="B40" s="9" t="s">
        <v>2</v>
      </c>
      <c r="C40" s="9"/>
      <c r="D40" s="9"/>
      <c r="E40" s="13">
        <v>293842</v>
      </c>
    </row>
    <row r="41" spans="1:5" ht="12.75">
      <c r="A41" s="8"/>
      <c r="B41" s="9"/>
      <c r="C41" s="9"/>
      <c r="D41" s="9"/>
      <c r="E41" s="10"/>
    </row>
    <row r="42" spans="1:5" ht="12.75">
      <c r="A42" s="8">
        <v>18</v>
      </c>
      <c r="B42" s="9" t="s">
        <v>8</v>
      </c>
      <c r="C42" s="9"/>
      <c r="D42" s="9"/>
      <c r="E42" s="10">
        <f>SUM(E35:E41)</f>
        <v>4324663.4</v>
      </c>
    </row>
    <row r="43" spans="1:5" ht="12.75">
      <c r="A43" s="8">
        <v>19</v>
      </c>
      <c r="B43" s="9" t="s">
        <v>6</v>
      </c>
      <c r="C43" s="9"/>
      <c r="D43" s="9"/>
      <c r="E43" s="13">
        <v>900000</v>
      </c>
    </row>
    <row r="44" spans="1:5" ht="12.75">
      <c r="A44" s="8"/>
      <c r="B44" s="9"/>
      <c r="C44" s="9"/>
      <c r="D44" s="9"/>
      <c r="E44" s="10"/>
    </row>
    <row r="45" spans="1:5" ht="13.5" thickBot="1">
      <c r="A45" s="8">
        <v>20</v>
      </c>
      <c r="B45" s="9" t="s">
        <v>21</v>
      </c>
      <c r="C45" s="9"/>
      <c r="D45" s="9"/>
      <c r="E45" s="15">
        <f>+E42+E43</f>
        <v>5224663.4</v>
      </c>
    </row>
    <row r="46" spans="1:5" ht="13.5" thickTop="1">
      <c r="A46" s="11"/>
      <c r="B46" s="12"/>
      <c r="C46" s="12"/>
      <c r="D46" s="12"/>
      <c r="E46" s="13"/>
    </row>
    <row r="48" ht="12.75">
      <c r="B48" t="s">
        <v>22</v>
      </c>
    </row>
    <row r="49" ht="12.75">
      <c r="B49" t="s">
        <v>23</v>
      </c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mparvine</dc:creator>
  <cp:keywords/>
  <dc:description/>
  <cp:lastModifiedBy>SBurrell</cp:lastModifiedBy>
  <cp:lastPrinted>2003-07-17T15:35:37Z</cp:lastPrinted>
  <dcterms:created xsi:type="dcterms:W3CDTF">2003-07-10T17:31:53Z</dcterms:created>
  <dcterms:modified xsi:type="dcterms:W3CDTF">2003-07-18T19:23:05Z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021584</vt:lpwstr>
  </property>
  <property fmtid="{D5CDD505-2E9C-101B-9397-08002B2CF9AE}" pid="6" name="IsConfidenti">
    <vt:lpwstr>0</vt:lpwstr>
  </property>
  <property fmtid="{D5CDD505-2E9C-101B-9397-08002B2CF9AE}" pid="7" name="Dat">
    <vt:lpwstr>2003-07-18T00:00:00Z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2002-12-02T00:00:00Z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