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ARLSON\Documents\SDXC Card\PSP President 7-4-22\Committees\Pension committee\"/>
    </mc:Choice>
  </mc:AlternateContent>
  <xr:revisionPtr revIDLastSave="0" documentId="13_ncr:1_{12691A41-1E29-4C68-BA1F-F0DB0080E8E1}" xr6:coauthVersionLast="47" xr6:coauthVersionMax="47" xr10:uidLastSave="{00000000-0000-0000-0000-000000000000}"/>
  <bookViews>
    <workbookView xWindow="-108" yWindow="-108" windowWidth="23256" windowHeight="12456" xr2:uid="{BA0296EF-EC1B-4F66-BE87-227B83D355F2}"/>
  </bookViews>
  <sheets>
    <sheet name="RETIREES updated 2-22-23" sheetId="4" r:id="rId1"/>
    <sheet name="ACTIVE PILOTS update 2-22-23" sheetId="2" r:id="rId2"/>
  </sheets>
  <definedNames>
    <definedName name="_xlnm._FilterDatabase" localSheetId="1" hidden="1">'ACTIVE PILOTS update 2-22-23'!$A$2:$N$57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4" l="1"/>
  <c r="F81" i="4"/>
  <c r="K64" i="4"/>
  <c r="K54" i="4"/>
  <c r="K49" i="4"/>
</calcChain>
</file>

<file path=xl/sharedStrings.xml><?xml version="1.0" encoding="utf-8"?>
<sst xmlns="http://schemas.openxmlformats.org/spreadsheetml/2006/main" count="340" uniqueCount="299">
  <si>
    <t>#</t>
  </si>
  <si>
    <t>Spouse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</si>
  <si>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</si>
  <si>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</si>
  <si>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</si>
  <si>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</si>
  <si>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</si>
  <si>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</si>
  <si>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</si>
  <si>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</si>
  <si>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</si>
  <si>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</si>
  <si>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</si>
  <si>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</si>
  <si>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</si>
  <si>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</si>
  <si>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</si>
  <si>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</si>
  <si>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</si>
  <si>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</si>
  <si>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</si>
  <si>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</si>
  <si>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</si>
  <si>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</si>
  <si>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</si>
  <si>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</si>
  <si>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</si>
  <si>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</si>
  <si>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</si>
  <si>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</si>
  <si>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</si>
  <si>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</si>
  <si>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</si>
  <si>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</si>
  <si>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</si>
  <si>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R-34</t>
  </si>
  <si>
    <t>R-35</t>
  </si>
  <si>
    <t>R-36</t>
  </si>
  <si>
    <t>R-37</t>
  </si>
  <si>
    <t>R-38</t>
  </si>
  <si>
    <t>R-39</t>
  </si>
  <si>
    <t>R-40</t>
  </si>
  <si>
    <t>R-41</t>
  </si>
  <si>
    <t>R-42</t>
  </si>
  <si>
    <t>R-43</t>
  </si>
  <si>
    <t>R-44</t>
  </si>
  <si>
    <t>R-45</t>
  </si>
  <si>
    <t>R-46</t>
  </si>
  <si>
    <t>R-47</t>
  </si>
  <si>
    <t>R-48</t>
  </si>
  <si>
    <t>R-49</t>
  </si>
  <si>
    <t>R-50</t>
  </si>
  <si>
    <t>R-51</t>
  </si>
  <si>
    <t>R-52</t>
  </si>
  <si>
    <t>R-53</t>
  </si>
  <si>
    <t>R-54</t>
  </si>
  <si>
    <t>R-55</t>
  </si>
  <si>
    <t>R-56</t>
  </si>
  <si>
    <t>R-57</t>
  </si>
  <si>
    <t>R-58</t>
  </si>
  <si>
    <t>R-59</t>
  </si>
  <si>
    <t>R-60</t>
  </si>
  <si>
    <t>R-61</t>
  </si>
  <si>
    <t>R-62</t>
  </si>
  <si>
    <t>R-63</t>
  </si>
  <si>
    <t>R-64</t>
  </si>
  <si>
    <t>R-65</t>
  </si>
  <si>
    <t>R-66</t>
  </si>
  <si>
    <t>R-67</t>
  </si>
  <si>
    <t>R-68</t>
  </si>
  <si>
    <t>Date of Hire</t>
  </si>
  <si>
    <t>Date of Birth</t>
  </si>
  <si>
    <t>Pension Benefit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</si>
  <si>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</si>
  <si>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</si>
  <si>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</si>
  <si>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</si>
  <si>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</si>
  <si>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</si>
  <si>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</si>
  <si>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</si>
  <si>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</si>
  <si>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</si>
  <si>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</si>
  <si>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</si>
  <si>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</si>
  <si>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</si>
  <si>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</si>
  <si>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</si>
  <si>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</si>
  <si>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</si>
  <si>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</si>
  <si>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</si>
  <si>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</si>
  <si>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</si>
  <si>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</si>
  <si>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</si>
  <si>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</si>
  <si>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</si>
  <si>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</si>
  <si>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</si>
  <si>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</si>
  <si>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</si>
  <si>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</si>
  <si>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</si>
  <si>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</si>
  <si>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</si>
  <si>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</si>
  <si>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</si>
  <si>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</si>
  <si>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</si>
  <si>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</si>
  <si>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</si>
  <si>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</si>
  <si>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</si>
  <si>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</si>
  <si>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</si>
  <si>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</si>
  <si>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P-46</t>
  </si>
  <si>
    <t>P-47</t>
  </si>
  <si>
    <t>P-48</t>
  </si>
  <si>
    <t>P-49</t>
  </si>
  <si>
    <t>RETIREES (page 1 of 2)</t>
  </si>
  <si>
    <t>RETIREES (page 2 of 2)</t>
  </si>
  <si>
    <t>ACTIVE PILOTS</t>
  </si>
  <si>
    <t>Amount</t>
  </si>
  <si>
    <t>last day on distribution</t>
  </si>
  <si>
    <t>ANDERSON, PENELOPE</t>
  </si>
  <si>
    <t>ANDERSON, W.A.</t>
  </si>
  <si>
    <t>ARNOLD, J.</t>
  </si>
  <si>
    <t>BLAKE, M. E.</t>
  </si>
  <si>
    <t>BOCK, W.A.</t>
  </si>
  <si>
    <t>BROUILLARD, D.</t>
  </si>
  <si>
    <t>BUJACIC, JACK</t>
  </si>
  <si>
    <t>retired</t>
  </si>
  <si>
    <t>new retiree</t>
  </si>
  <si>
    <t>BUNDREN, W</t>
  </si>
  <si>
    <t>CAREY, LINDA</t>
  </si>
  <si>
    <t>COE, FRANTZ</t>
  </si>
  <si>
    <t>CRAMER, CAROLE</t>
  </si>
  <si>
    <t>EMERSON, LARRY</t>
  </si>
  <si>
    <t>ENDRODY, MIKLOS</t>
  </si>
  <si>
    <t>ENGSTROM, CARL</t>
  </si>
  <si>
    <t>ENGSTROM, MRS .JODY</t>
  </si>
  <si>
    <t>ENGSTROM, VIC</t>
  </si>
  <si>
    <t>FLAVEL, M.</t>
  </si>
  <si>
    <t>FOSSE, A</t>
  </si>
  <si>
    <t>GAVIN, M. T.</t>
  </si>
  <si>
    <t>GIESE, P. A.</t>
  </si>
  <si>
    <t>GOODIN, T. J.</t>
  </si>
  <si>
    <t>HANNIGAN, P.</t>
  </si>
  <si>
    <t>HANNUKSELA, JIM</t>
  </si>
  <si>
    <t>HARRIS, JOHN</t>
  </si>
  <si>
    <t>HENSHAW, B</t>
  </si>
  <si>
    <t>HOLMES, JOY</t>
  </si>
  <si>
    <t>HUNZIKER, CALVIN C.</t>
  </si>
  <si>
    <t>HURT, G.D.</t>
  </si>
  <si>
    <t>JACOBS, THOMAS</t>
  </si>
  <si>
    <t>JOHANNES, CARL A.</t>
  </si>
  <si>
    <t>JOHNSON, MARIN I.</t>
  </si>
  <si>
    <t>JUSTICE, V. K.</t>
  </si>
  <si>
    <t>KJELDTOFT, V.</t>
  </si>
  <si>
    <t>KNOWLES, BURTON</t>
  </si>
  <si>
    <t>KROMANN, ROBERT</t>
  </si>
  <si>
    <t>LARSON, C.N.</t>
  </si>
  <si>
    <t>LARSON, MRS. RONDA</t>
  </si>
  <si>
    <t>LICHTY, E.</t>
  </si>
  <si>
    <t>LINDHOLDM, MRS. G. F. (1978)</t>
  </si>
  <si>
    <t>LOFQUIST, CAROL</t>
  </si>
  <si>
    <t>LOWERY, WILLIAM</t>
  </si>
  <si>
    <t>MACKENZIE, DELMAR G.</t>
  </si>
  <si>
    <t>MARMOL, E.</t>
  </si>
  <si>
    <t>MATHISEN, LAURANCE</t>
  </si>
  <si>
    <t>MAYER, DON</t>
  </si>
  <si>
    <t>McCURDY, RICHARD F.</t>
  </si>
  <si>
    <t>BARONE (MENDENHALL), JANICE</t>
  </si>
  <si>
    <t>MICHELSON, B. L.</t>
  </si>
  <si>
    <t>MICHELSON, MRS. DOLORES</t>
  </si>
  <si>
    <t>MORENO, STEVE</t>
  </si>
  <si>
    <t>MORK, S. E.</t>
  </si>
  <si>
    <t>MOSS, R. A.</t>
  </si>
  <si>
    <t xml:space="preserve">deceased </t>
  </si>
  <si>
    <t>MURPHY, MRS. GRETCHEN L.</t>
  </si>
  <si>
    <t>NIEDERHAUSER, J</t>
  </si>
  <si>
    <t>OSTERGAARD, K. E.</t>
  </si>
  <si>
    <t>PEAKE, R. S.</t>
  </si>
  <si>
    <t>PETKE, L.</t>
  </si>
  <si>
    <t>POOR, G. M.</t>
  </si>
  <si>
    <t>ROBICHAUX, STANLEY</t>
  </si>
  <si>
    <t>SACKETT, L..W.</t>
  </si>
  <si>
    <t>deceased</t>
  </si>
  <si>
    <t>SANDERS, D.</t>
  </si>
  <si>
    <t>SCOGGINS, J. T.</t>
  </si>
  <si>
    <t>SHAFFER, D.L.</t>
  </si>
  <si>
    <t xml:space="preserve">SHAFFER, J. </t>
  </si>
  <si>
    <t>SHULER, M.</t>
  </si>
  <si>
    <t>SNYDER, W. H.</t>
  </si>
  <si>
    <t>STENSAGER, D.</t>
  </si>
  <si>
    <t>THORSEN, J. S.</t>
  </si>
  <si>
    <t>THORSEN, L. D.</t>
  </si>
  <si>
    <t xml:space="preserve">THORSEN, W </t>
  </si>
  <si>
    <t>WARD, J. E.</t>
  </si>
  <si>
    <t>WARD, JOHN K</t>
  </si>
  <si>
    <t>WERNER, MRS. JUDITH</t>
  </si>
  <si>
    <t>WILDES, G.</t>
  </si>
  <si>
    <t>WILEY, KATHIE</t>
  </si>
  <si>
    <t>WOOD, MICHEAL D.</t>
  </si>
  <si>
    <t>DOB</t>
  </si>
  <si>
    <t>New R-1</t>
  </si>
  <si>
    <t>New R-2</t>
  </si>
  <si>
    <t>New R-3</t>
  </si>
  <si>
    <t>New R-4</t>
  </si>
  <si>
    <t>New R-5</t>
  </si>
  <si>
    <t>New R-6</t>
  </si>
  <si>
    <t>SEE NOTE</t>
  </si>
  <si>
    <t>New R-7</t>
  </si>
  <si>
    <t>DECEASED</t>
  </si>
  <si>
    <t>PREVIOUS BENEFIT</t>
  </si>
  <si>
    <t>New R-8</t>
  </si>
  <si>
    <t>DECEASED DATE</t>
  </si>
  <si>
    <t xml:space="preserve">DECEASED </t>
  </si>
  <si>
    <t>NOTE</t>
  </si>
  <si>
    <t>pension begins Jul 2023</t>
  </si>
  <si>
    <t>pension begins Mar 2023</t>
  </si>
  <si>
    <t>pension began Nov 2021</t>
  </si>
  <si>
    <t>pension began Oct 2021</t>
  </si>
  <si>
    <t>pension began Dec 2021</t>
  </si>
  <si>
    <t>Went to 50% for Spouse Jul 2021 and pension ended upon spouse death Mar 2022</t>
  </si>
  <si>
    <t>No spouse, pension ended Aug 2022</t>
  </si>
  <si>
    <t>pension began Jan 2023</t>
  </si>
  <si>
    <t>PILOT NAME</t>
  </si>
  <si>
    <t>DATE OF BIRTH</t>
  </si>
  <si>
    <t>START DATE</t>
  </si>
  <si>
    <t>Hannuksela, J. A.</t>
  </si>
  <si>
    <t>Kearns, James T.</t>
  </si>
  <si>
    <t>Newman, A. J.</t>
  </si>
  <si>
    <t>Soriano, D. B.</t>
  </si>
  <si>
    <t>Bujacich, J.P.</t>
  </si>
  <si>
    <t>Moreno, S. E.</t>
  </si>
  <si>
    <t>Carley, Warren M.</t>
  </si>
  <si>
    <t>Kelleher, Neil</t>
  </si>
  <si>
    <t>Semler, J. R.</t>
  </si>
  <si>
    <t>Grobschmit, D. W.</t>
  </si>
  <si>
    <t>Thoreson, G</t>
  </si>
  <si>
    <t>vonBrandenfels, E.</t>
  </si>
  <si>
    <t>Carlson, I.J.</t>
  </si>
  <si>
    <t>Anthony, Michael</t>
  </si>
  <si>
    <t>Sliker, W.J.</t>
  </si>
  <si>
    <t>Anacker, D. Scott</t>
  </si>
  <si>
    <t>Coryell, Thomas D.</t>
  </si>
  <si>
    <t>Scragg, J</t>
  </si>
  <si>
    <t>Seymour, L. A.</t>
  </si>
  <si>
    <t>Semler, S</t>
  </si>
  <si>
    <t>Melin, David</t>
  </si>
  <si>
    <t>Kridler, Keith</t>
  </si>
  <si>
    <t>Carstensen, James</t>
  </si>
  <si>
    <t>Kalvoy, J. E.</t>
  </si>
  <si>
    <t>Bouma, B. W.</t>
  </si>
  <si>
    <t>Myers, Rodney</t>
  </si>
  <si>
    <t>Brusco, D</t>
  </si>
  <si>
    <t>Kelly. P.S.</t>
  </si>
  <si>
    <t>Galvin, James</t>
  </si>
  <si>
    <t>Hunter, Phillip V.</t>
  </si>
  <si>
    <t>Klapperich, E</t>
  </si>
  <si>
    <t>Miller, J. Matthew</t>
  </si>
  <si>
    <t>Henderson, Joseph D.</t>
  </si>
  <si>
    <t>Ninburg, E. Patrick</t>
  </si>
  <si>
    <t>Lowe, Bradley E.</t>
  </si>
  <si>
    <t>Grieser, Kenneth</t>
  </si>
  <si>
    <t>Velarde, Peter</t>
  </si>
  <si>
    <t>Rounds, Christopher F.</t>
  </si>
  <si>
    <t>Hannuksela, Matthew</t>
  </si>
  <si>
    <t>Ekelmann, Robert</t>
  </si>
  <si>
    <t>Jenson, Brian</t>
  </si>
  <si>
    <t>Seamans, Adam</t>
  </si>
  <si>
    <t>Siddell, Joseph</t>
  </si>
  <si>
    <t>Coleman, Scott</t>
  </si>
  <si>
    <t>Knutsen, Severin</t>
  </si>
  <si>
    <t>Moore, Nick</t>
  </si>
  <si>
    <t>Michael, Eric</t>
  </si>
  <si>
    <t>McGourty, Neil</t>
  </si>
  <si>
    <t>Stewart, Andrew</t>
  </si>
  <si>
    <t>Gartner, Ryan</t>
  </si>
  <si>
    <t>Bendixen, Sandra</t>
  </si>
  <si>
    <t>Bostick, Mark</t>
  </si>
  <si>
    <t>McGarth, Travis</t>
  </si>
  <si>
    <t>Bozina, Trevor</t>
  </si>
  <si>
    <t>Mann, Peter</t>
  </si>
  <si>
    <t>Henshaw, B. F.</t>
  </si>
  <si>
    <t>NOTES</t>
  </si>
  <si>
    <t>Hired in 2022</t>
  </si>
  <si>
    <t>Hired in Nov 2021</t>
  </si>
  <si>
    <t>Hired in Jun 2022</t>
  </si>
  <si>
    <t>Hired in Mar 2022</t>
  </si>
  <si>
    <t>Hired in Sep 2022</t>
  </si>
  <si>
    <t>Hired in Sep 2021</t>
  </si>
  <si>
    <t>Pilot Name(taken from WTB-05)</t>
  </si>
  <si>
    <t>Remove from active pilot list, is retired</t>
  </si>
  <si>
    <t xml:space="preserve">pension begins May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</si>
</sst>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m/dd/yy;@"/>
    <numFmt numFmtId="167" formatCode="&quot;$&quot;#,##0.00"/>
    <numFmt numFmtId="168" formatCode="#,##0.000_);\(#,##0.000\)"/>
    <numFmt numFmtId="170" formatCode="mm/dd/yy"/>
  </numFmts>
  <fonts count="2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1C1C1C"/>
      <name val="Times New Roman"/>
      <family val="1"/>
    </font>
    <font>
      <sz val="11"/>
      <color rgb="FF202020"/>
      <name val="Times New Roman"/>
      <family val="1"/>
    </font>
    <font>
      <sz val="11"/>
      <color rgb="FF1B1B1B"/>
      <name val="Times New Roman"/>
      <family val="1"/>
    </font>
    <font>
      <sz val="11"/>
      <color rgb="FF1F1F1F"/>
      <name val="Times New Roman"/>
      <family val="1"/>
    </font>
    <font>
      <sz val="11"/>
      <color rgb="FF1A1A1A"/>
      <name val="Times New Roman"/>
      <family val="1"/>
    </font>
    <font>
      <sz val="11"/>
      <color rgb="FF1D1D1D"/>
      <name val="Times New Roman"/>
      <family val="1"/>
    </font>
    <font>
      <sz val="11"/>
      <color rgb="FF232323"/>
      <name val="Times New Roman"/>
      <family val="1"/>
    </font>
    <font>
      <sz val="11"/>
      <color rgb="FF181818"/>
      <name val="Times New Roman"/>
      <family val="1"/>
    </font>
    <font>
      <sz val="11"/>
      <color rgb="FF242424"/>
      <name val="Times New Roman"/>
      <family val="1"/>
    </font>
    <font>
      <sz val="11"/>
      <color rgb="FF252525"/>
      <name val="Times New Roman"/>
      <family val="1"/>
    </font>
    <font>
      <sz val="11"/>
      <color rgb="FF212121"/>
      <name val="Times New Roman"/>
      <family val="1"/>
    </font>
    <font>
      <sz val="11"/>
      <color rgb="FF2D2D2D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/>
    <xf numFmtId="14" fontId="4" fillId="0" borderId="1" xfId="0" applyNumberFormat="1" applyFont="1" applyBorder="1"/>
    <xf numFmtId="0" fontId="3" fillId="0" borderId="0" xfId="0" applyFont="1"/>
    <xf numFmtId="4" fontId="5" fillId="0" borderId="1" xfId="0" applyNumberFormat="1" applyFont="1" applyBorder="1" applyAlignment="1">
      <alignment horizontal="right" shrinkToFit="1"/>
    </xf>
    <xf numFmtId="4" fontId="6" fillId="0" borderId="1" xfId="0" applyNumberFormat="1" applyFont="1" applyBorder="1" applyAlignment="1">
      <alignment horizontal="right" shrinkToFit="1"/>
    </xf>
    <xf numFmtId="4" fontId="7" fillId="0" borderId="1" xfId="0" applyNumberFormat="1" applyFont="1" applyBorder="1" applyAlignment="1">
      <alignment horizontal="right" shrinkToFit="1"/>
    </xf>
    <xf numFmtId="4" fontId="8" fillId="0" borderId="1" xfId="0" applyNumberFormat="1" applyFont="1" applyBorder="1" applyAlignment="1">
      <alignment horizontal="right" shrinkToFit="1"/>
    </xf>
    <xf numFmtId="14" fontId="4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shrinkToFit="1"/>
    </xf>
    <xf numFmtId="4" fontId="10" fillId="0" borderId="1" xfId="0" applyNumberFormat="1" applyFont="1" applyBorder="1" applyAlignment="1">
      <alignment horizontal="right" shrinkToFit="1"/>
    </xf>
    <xf numFmtId="2" fontId="11" fillId="0" borderId="1" xfId="0" applyNumberFormat="1" applyFont="1" applyBorder="1" applyAlignment="1">
      <alignment horizontal="right" shrinkToFit="1"/>
    </xf>
    <xf numFmtId="4" fontId="11" fillId="0" borderId="1" xfId="0" applyNumberFormat="1" applyFont="1" applyBorder="1" applyAlignment="1">
      <alignment horizontal="right" shrinkToFit="1"/>
    </xf>
    <xf numFmtId="4" fontId="12" fillId="0" borderId="1" xfId="0" applyNumberFormat="1" applyFont="1" applyBorder="1" applyAlignment="1">
      <alignment horizontal="right" shrinkToFit="1"/>
    </xf>
    <xf numFmtId="4" fontId="13" fillId="0" borderId="1" xfId="0" applyNumberFormat="1" applyFont="1" applyBorder="1" applyAlignment="1">
      <alignment horizontal="right" shrinkToFit="1"/>
    </xf>
    <xf numFmtId="4" fontId="14" fillId="0" borderId="1" xfId="0" applyNumberFormat="1" applyFont="1" applyBorder="1" applyAlignment="1">
      <alignment horizontal="right" shrinkToFit="1"/>
    </xf>
    <xf numFmtId="4" fontId="15" fillId="0" borderId="1" xfId="0" applyNumberFormat="1" applyFont="1" applyBorder="1" applyAlignment="1">
      <alignment horizontal="right" shrinkToFit="1"/>
    </xf>
    <xf numFmtId="14" fontId="4" fillId="0" borderId="1" xfId="0" applyNumberFormat="1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right" shrinkToFit="1"/>
    </xf>
    <xf numFmtId="4" fontId="16" fillId="0" borderId="1" xfId="0" applyNumberFormat="1" applyFont="1" applyBorder="1" applyAlignment="1">
      <alignment horizontal="right" shrinkToFit="1"/>
    </xf>
    <xf numFmtId="14" fontId="4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4" fontId="0" fillId="0" borderId="0" xfId="0" applyNumberFormat="1"/>
    <xf numFmtId="17" fontId="0" fillId="0" borderId="0" xfId="0" applyNumberFormat="1"/>
    <xf numFmtId="164" fontId="0" fillId="0" borderId="7" xfId="1" applyNumberFormat="1" applyFont="1" applyBorder="1"/>
    <xf numFmtId="165" fontId="20" fillId="0" borderId="0" xfId="0" applyNumberFormat="1" applyFont="1"/>
    <xf numFmtId="0" fontId="3" fillId="2" borderId="1" xfId="0" applyFont="1" applyFill="1" applyBorder="1"/>
    <xf numFmtId="14" fontId="4" fillId="2" borderId="1" xfId="0" applyNumberFormat="1" applyFont="1" applyFill="1" applyBorder="1"/>
    <xf numFmtId="14" fontId="21" fillId="2" borderId="0" xfId="0" applyNumberFormat="1" applyFont="1" applyFill="1"/>
    <xf numFmtId="39" fontId="0" fillId="0" borderId="0" xfId="1" applyNumberFormat="1" applyFont="1"/>
    <xf numFmtId="168" fontId="0" fillId="0" borderId="0" xfId="1" applyNumberFormat="1" applyFont="1"/>
    <xf numFmtId="4" fontId="22" fillId="2" borderId="8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shrinkToFit="1"/>
    </xf>
    <xf numFmtId="4" fontId="6" fillId="2" borderId="1" xfId="0" applyNumberFormat="1" applyFont="1" applyFill="1" applyBorder="1" applyAlignment="1">
      <alignment horizontal="right" shrinkToFit="1"/>
    </xf>
    <xf numFmtId="4" fontId="7" fillId="2" borderId="1" xfId="0" applyNumberFormat="1" applyFont="1" applyFill="1" applyBorder="1" applyAlignment="1">
      <alignment horizontal="right" shrinkToFit="1"/>
    </xf>
    <xf numFmtId="4" fontId="9" fillId="2" borderId="1" xfId="0" applyNumberFormat="1" applyFont="1" applyFill="1" applyBorder="1" applyAlignment="1">
      <alignment horizontal="right" shrinkToFit="1"/>
    </xf>
    <xf numFmtId="0" fontId="3" fillId="2" borderId="2" xfId="0" applyFont="1" applyFill="1" applyBorder="1"/>
    <xf numFmtId="14" fontId="4" fillId="2" borderId="2" xfId="0" applyNumberFormat="1" applyFont="1" applyFill="1" applyBorder="1"/>
    <xf numFmtId="4" fontId="23" fillId="2" borderId="1" xfId="0" applyNumberFormat="1" applyFont="1" applyFill="1" applyBorder="1" applyAlignment="1">
      <alignment horizontal="right" shrinkToFit="1"/>
    </xf>
    <xf numFmtId="4" fontId="23" fillId="2" borderId="2" xfId="0" applyNumberFormat="1" applyFont="1" applyFill="1" applyBorder="1" applyAlignment="1">
      <alignment horizontal="right" shrinkToFit="1"/>
    </xf>
    <xf numFmtId="14" fontId="23" fillId="2" borderId="2" xfId="0" applyNumberFormat="1" applyFont="1" applyFill="1" applyBorder="1"/>
    <xf numFmtId="4" fontId="3" fillId="0" borderId="0" xfId="0" applyNumberFormat="1" applyFont="1"/>
    <xf numFmtId="167" fontId="0" fillId="0" borderId="0" xfId="0" applyNumberFormat="1"/>
    <xf numFmtId="167" fontId="0" fillId="0" borderId="0" xfId="1" applyNumberFormat="1" applyFont="1"/>
    <xf numFmtId="4" fontId="4" fillId="0" borderId="1" xfId="0" applyNumberFormat="1" applyFont="1" applyBorder="1" applyAlignment="1">
      <alignment horizontal="right" wrapText="1"/>
    </xf>
    <xf numFmtId="0" fontId="23" fillId="2" borderId="1" xfId="0" applyFont="1" applyFill="1" applyBorder="1"/>
    <xf numFmtId="14" fontId="23" fillId="2" borderId="1" xfId="0" applyNumberFormat="1" applyFont="1" applyFill="1" applyBorder="1"/>
    <xf numFmtId="0" fontId="23" fillId="2" borderId="2" xfId="0" applyFont="1" applyFill="1" applyBorder="1"/>
    <xf numFmtId="17" fontId="23" fillId="2" borderId="0" xfId="0" applyNumberFormat="1" applyFont="1" applyFill="1" applyBorder="1"/>
    <xf numFmtId="0" fontId="23" fillId="2" borderId="0" xfId="0" applyFont="1" applyFill="1"/>
    <xf numFmtId="0" fontId="1" fillId="0" borderId="9" xfId="0" applyFont="1" applyFill="1" applyBorder="1" applyAlignment="1">
      <alignment horizontal="right"/>
    </xf>
    <xf numFmtId="14" fontId="24" fillId="2" borderId="1" xfId="0" applyNumberFormat="1" applyFont="1" applyFill="1" applyBorder="1"/>
    <xf numFmtId="0" fontId="0" fillId="0" borderId="0" xfId="0" applyAlignment="1">
      <alignment wrapText="1"/>
    </xf>
    <xf numFmtId="0" fontId="25" fillId="0" borderId="10" xfId="0" applyFont="1" applyBorder="1" applyAlignment="1">
      <alignment horizontal="center"/>
    </xf>
    <xf numFmtId="165" fontId="25" fillId="0" borderId="10" xfId="0" applyNumberFormat="1" applyFont="1" applyBorder="1" applyAlignment="1">
      <alignment horizontal="center" wrapText="1"/>
    </xf>
    <xf numFmtId="170" fontId="25" fillId="0" borderId="10" xfId="0" applyNumberFormat="1" applyFont="1" applyBorder="1" applyAlignment="1">
      <alignment horizontal="center" wrapText="1"/>
    </xf>
    <xf numFmtId="0" fontId="20" fillId="0" borderId="0" xfId="0" applyFont="1"/>
    <xf numFmtId="170" fontId="20" fillId="0" borderId="0" xfId="0" applyNumberFormat="1" applyFont="1"/>
    <xf numFmtId="165" fontId="20" fillId="0" borderId="0" xfId="0" applyNumberFormat="1" applyFont="1" applyAlignment="1">
      <alignment horizontal="right"/>
    </xf>
    <xf numFmtId="0" fontId="18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14" fontId="4" fillId="0" borderId="0" xfId="0" applyNumberFormat="1" applyFont="1" applyBorder="1"/>
    <xf numFmtId="14" fontId="4" fillId="2" borderId="0" xfId="0" applyNumberFormat="1" applyFont="1" applyFill="1" applyBorder="1"/>
    <xf numFmtId="0" fontId="20" fillId="2" borderId="0" xfId="0" applyFont="1" applyFill="1"/>
    <xf numFmtId="165" fontId="20" fillId="2" borderId="0" xfId="0" applyNumberFormat="1" applyFont="1" applyFill="1"/>
    <xf numFmtId="170" fontId="20" fillId="2" borderId="0" xfId="0" applyNumberFormat="1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4D5B-79FA-4A45-8D66-E129031C45CE}">
  <dimension ref="A1:V83"/>
  <sheetViews>
    <sheetView tabSelected="1" topLeftCell="A2" workbookViewId="0">
      <pane ySplit="1" topLeftCell="A3" activePane="bottomLeft" state="frozen"/>
      <selection activeCell="A2" sqref="A2"/>
      <selection pane="bottomLeft" activeCell="G82" sqref="G82"/>
    </sheetView>
  </sheetViews>
  <sheetFormatPr defaultRowHeight="14.75" x14ac:dyDescent="0.75"/>
  <cols>
    <col min="1" max="1" width="8.7265625" style="3"/>
    <col min="2" max="2" width="15.2265625" style="3" bestFit="1" customWidth="1"/>
    <col min="3" max="3" width="19.36328125" style="3" bestFit="1" customWidth="1"/>
    <col min="4" max="4" width="18.7265625" style="3" customWidth="1"/>
    <col min="5" max="5" width="20.6796875" style="3" customWidth="1"/>
    <col min="6" max="6" width="18.7265625" style="3" customWidth="1"/>
    <col min="7" max="7" width="34" bestFit="1" customWidth="1"/>
    <col min="8" max="8" width="28.453125" customWidth="1"/>
    <col min="10" max="10" width="10.7265625" bestFit="1" customWidth="1"/>
  </cols>
  <sheetData>
    <row r="1" spans="1:22" ht="16.5" thickBot="1" x14ac:dyDescent="0.9">
      <c r="A1" s="26" t="s">
        <v>122</v>
      </c>
      <c r="B1" s="27"/>
      <c r="C1" s="27"/>
      <c r="D1" s="27"/>
      <c r="E1" s="27"/>
      <c r="F1" s="28"/>
    </row>
    <row r="2" spans="1:22" ht="15.75" x14ac:dyDescent="0.75">
      <c r="A2" s="21" t="s">
        <v>0</v>
      </c>
      <c r="B2" s="22" t="s">
        <v>1</v>
      </c>
      <c r="C2" s="22" t="s">
        <v>219</v>
      </c>
      <c r="D2" s="23" t="s">
        <v>70</v>
      </c>
      <c r="E2" s="23" t="s">
        <v>71</v>
      </c>
      <c r="F2" s="23" t="s">
        <v>72</v>
      </c>
      <c r="G2" s="63" t="s">
        <v>221</v>
      </c>
      <c r="H2" t="s">
        <v>296</v>
      </c>
      <c r="I2" t="s">
        <v>207</v>
      </c>
      <c r="J2" s="32" t="s">
        <v>125</v>
      </c>
      <c r="K2" s="32"/>
      <c r="M2" t="s">
        <v>126</v>
      </c>
      <c r="N2" s="33"/>
    </row>
    <row r="3" spans="1:22" x14ac:dyDescent="0.75">
      <c r="A3" s="1" t="s">
        <v>2</v>
      </c>
      <c r="B3" s="1" t="s">
        <v>1</v>
      </c>
      <c r="C3" s="1"/>
      <c r="D3" s="2">
        <v>34919</v>
      </c>
      <c r="E3" s="2">
        <v>20309</v>
      </c>
      <c r="F3" s="4">
        <v>1601.89</v>
      </c>
      <c r="H3" t="s">
        <v>127</v>
      </c>
      <c r="J3" s="33">
        <v>1601.89</v>
      </c>
      <c r="K3" s="33"/>
      <c r="N3" s="33"/>
    </row>
    <row r="4" spans="1:22" x14ac:dyDescent="0.75">
      <c r="A4" s="1" t="s">
        <v>3</v>
      </c>
      <c r="B4" s="1"/>
      <c r="C4" s="1"/>
      <c r="D4" s="2">
        <v>33890</v>
      </c>
      <c r="E4" s="2">
        <v>14417</v>
      </c>
      <c r="F4" s="5">
        <v>3061.55</v>
      </c>
      <c r="H4" t="s">
        <v>128</v>
      </c>
      <c r="J4" s="33">
        <v>3061.55</v>
      </c>
      <c r="K4" s="33"/>
      <c r="N4" s="33"/>
    </row>
    <row r="5" spans="1:22" x14ac:dyDescent="0.75">
      <c r="A5" s="1" t="s">
        <v>4</v>
      </c>
      <c r="B5" s="1"/>
      <c r="C5" s="1"/>
      <c r="D5" s="2">
        <v>35045</v>
      </c>
      <c r="E5" s="2">
        <v>19154</v>
      </c>
      <c r="F5" s="5">
        <v>11328.47</v>
      </c>
      <c r="H5" t="s">
        <v>129</v>
      </c>
      <c r="J5" s="33">
        <v>11328.47</v>
      </c>
      <c r="K5" s="33"/>
      <c r="N5" s="33"/>
    </row>
    <row r="6" spans="1:22" x14ac:dyDescent="0.75">
      <c r="A6" s="1" t="s">
        <v>5</v>
      </c>
      <c r="B6" s="1"/>
      <c r="C6" s="1"/>
      <c r="D6" s="2">
        <v>38911</v>
      </c>
      <c r="E6" s="2">
        <v>20804</v>
      </c>
      <c r="F6" s="5">
        <v>5097.43</v>
      </c>
      <c r="H6" t="s">
        <v>130</v>
      </c>
      <c r="J6" s="33">
        <v>5097.43</v>
      </c>
      <c r="K6" s="33"/>
      <c r="N6" s="33"/>
    </row>
    <row r="7" spans="1:22" x14ac:dyDescent="0.75">
      <c r="A7" s="1" t="s">
        <v>6</v>
      </c>
      <c r="B7" s="1"/>
      <c r="C7" s="1"/>
      <c r="D7" s="2">
        <v>30755</v>
      </c>
      <c r="E7" s="2">
        <v>16188</v>
      </c>
      <c r="F7" s="6">
        <v>7961.21</v>
      </c>
      <c r="H7" t="s">
        <v>131</v>
      </c>
      <c r="J7" s="33">
        <v>7961.21</v>
      </c>
      <c r="K7" s="33"/>
      <c r="N7" s="33"/>
    </row>
    <row r="8" spans="1:22" x14ac:dyDescent="0.75">
      <c r="A8" s="1" t="s">
        <v>7</v>
      </c>
      <c r="B8" s="1"/>
      <c r="C8" s="1"/>
      <c r="D8" s="2">
        <v>41487</v>
      </c>
      <c r="E8" s="2">
        <v>19963</v>
      </c>
      <c r="F8" s="5">
        <v>2832.12</v>
      </c>
      <c r="H8" t="s">
        <v>132</v>
      </c>
      <c r="J8" s="33">
        <v>2832.12</v>
      </c>
      <c r="K8" s="33"/>
      <c r="N8" s="33"/>
    </row>
    <row r="9" spans="1:22" x14ac:dyDescent="0.75">
      <c r="A9" s="38" t="s">
        <v>208</v>
      </c>
      <c r="B9" s="38" t="s">
        <v>214</v>
      </c>
      <c r="C9" s="38"/>
      <c r="D9" s="39">
        <v>38923</v>
      </c>
      <c r="E9" s="40">
        <v>21036</v>
      </c>
      <c r="F9" s="43">
        <v>8457.796875</v>
      </c>
      <c r="G9" t="s">
        <v>223</v>
      </c>
      <c r="H9" t="s">
        <v>133</v>
      </c>
      <c r="J9" s="33">
        <v>8457.7999999999993</v>
      </c>
      <c r="P9" t="s">
        <v>133</v>
      </c>
      <c r="R9" s="33">
        <v>8140.03</v>
      </c>
      <c r="S9" s="32"/>
      <c r="T9" t="s">
        <v>134</v>
      </c>
      <c r="U9" s="34">
        <v>44922</v>
      </c>
      <c r="V9" s="33" t="s">
        <v>135</v>
      </c>
    </row>
    <row r="10" spans="1:22" x14ac:dyDescent="0.75">
      <c r="A10" s="1" t="s">
        <v>8</v>
      </c>
      <c r="B10" s="1"/>
      <c r="C10" s="1"/>
      <c r="D10" s="2">
        <v>31335</v>
      </c>
      <c r="E10" s="2">
        <v>15392</v>
      </c>
      <c r="F10" s="7">
        <v>10415.25</v>
      </c>
      <c r="H10" t="s">
        <v>136</v>
      </c>
      <c r="J10" s="33">
        <v>10415.25</v>
      </c>
      <c r="K10" s="33"/>
      <c r="N10" s="33"/>
    </row>
    <row r="11" spans="1:22" x14ac:dyDescent="0.75">
      <c r="A11" s="1" t="s">
        <v>9</v>
      </c>
      <c r="B11" s="1" t="s">
        <v>1</v>
      </c>
      <c r="C11" s="1"/>
      <c r="D11" s="8">
        <v>32605</v>
      </c>
      <c r="E11" s="2">
        <v>16507</v>
      </c>
      <c r="F11" s="9">
        <v>1439.4</v>
      </c>
      <c r="H11" t="s">
        <v>137</v>
      </c>
      <c r="J11" s="33">
        <v>1439.4</v>
      </c>
      <c r="K11" s="33"/>
      <c r="N11" s="33"/>
    </row>
    <row r="12" spans="1:22" x14ac:dyDescent="0.75">
      <c r="A12" s="1" t="s">
        <v>10</v>
      </c>
      <c r="B12" s="1"/>
      <c r="C12" s="1"/>
      <c r="D12" s="2">
        <v>33729</v>
      </c>
      <c r="E12" s="2">
        <v>19205</v>
      </c>
      <c r="F12" s="10">
        <v>12534</v>
      </c>
      <c r="H12" t="s">
        <v>138</v>
      </c>
      <c r="J12" s="33">
        <v>12534</v>
      </c>
      <c r="K12" s="33"/>
      <c r="N12" s="33"/>
    </row>
    <row r="13" spans="1:22" x14ac:dyDescent="0.75">
      <c r="A13" s="1" t="s">
        <v>11</v>
      </c>
      <c r="B13" s="1" t="s">
        <v>1</v>
      </c>
      <c r="C13" s="1"/>
      <c r="D13" s="8">
        <v>29252</v>
      </c>
      <c r="E13" s="2">
        <v>13733</v>
      </c>
      <c r="F13" s="11">
        <v>807.82</v>
      </c>
      <c r="H13" t="s">
        <v>139</v>
      </c>
      <c r="J13" s="33">
        <v>807.82</v>
      </c>
      <c r="K13" s="32"/>
    </row>
    <row r="14" spans="1:22" x14ac:dyDescent="0.75">
      <c r="A14" s="38" t="s">
        <v>209</v>
      </c>
      <c r="B14" s="38" t="s">
        <v>214</v>
      </c>
      <c r="C14" s="38"/>
      <c r="D14" s="44">
        <v>32147</v>
      </c>
      <c r="E14" s="64">
        <v>44312</v>
      </c>
      <c r="F14" s="45">
        <v>16232.84</v>
      </c>
      <c r="G14" t="s">
        <v>222</v>
      </c>
      <c r="H14" t="s">
        <v>140</v>
      </c>
      <c r="J14" s="33">
        <v>16232.84</v>
      </c>
      <c r="K14" s="33"/>
      <c r="L14" t="s">
        <v>134</v>
      </c>
      <c r="M14" s="34">
        <v>45099</v>
      </c>
      <c r="N14" s="33" t="s">
        <v>135</v>
      </c>
    </row>
    <row r="15" spans="1:22" x14ac:dyDescent="0.75">
      <c r="A15" s="1" t="s">
        <v>12</v>
      </c>
      <c r="B15" s="1"/>
      <c r="C15" s="1"/>
      <c r="D15" s="8">
        <v>27051</v>
      </c>
      <c r="E15" s="2">
        <v>14366</v>
      </c>
      <c r="F15" s="5">
        <v>7908.99</v>
      </c>
      <c r="H15" t="s">
        <v>141</v>
      </c>
      <c r="J15" s="33">
        <v>7908.99</v>
      </c>
      <c r="K15" s="33"/>
      <c r="N15" s="33"/>
    </row>
    <row r="16" spans="1:22" x14ac:dyDescent="0.75">
      <c r="A16" s="1" t="s">
        <v>13</v>
      </c>
      <c r="B16" s="1"/>
      <c r="C16" s="1"/>
      <c r="D16" s="2">
        <v>32895</v>
      </c>
      <c r="E16" s="2">
        <v>17028</v>
      </c>
      <c r="F16" s="7">
        <v>10433.17</v>
      </c>
      <c r="H16" t="s">
        <v>142</v>
      </c>
      <c r="J16" s="33">
        <v>10433.17</v>
      </c>
      <c r="K16" s="33"/>
      <c r="N16" s="33"/>
    </row>
    <row r="17" spans="1:14" x14ac:dyDescent="0.75">
      <c r="A17" s="1" t="s">
        <v>14</v>
      </c>
      <c r="B17" s="1" t="s">
        <v>1</v>
      </c>
      <c r="C17" s="1"/>
      <c r="D17" s="2">
        <v>41261</v>
      </c>
      <c r="E17" s="2">
        <v>19873</v>
      </c>
      <c r="F17" s="5">
        <v>1652.07</v>
      </c>
      <c r="H17" t="s">
        <v>143</v>
      </c>
      <c r="J17" s="33">
        <v>1652.07</v>
      </c>
      <c r="K17" s="33"/>
      <c r="N17" s="33"/>
    </row>
    <row r="18" spans="1:14" x14ac:dyDescent="0.75">
      <c r="A18" s="1" t="s">
        <v>15</v>
      </c>
      <c r="B18" s="1"/>
      <c r="C18" s="1"/>
      <c r="D18" s="2">
        <v>38475</v>
      </c>
      <c r="E18" s="2">
        <v>18602</v>
      </c>
      <c r="F18" s="12">
        <v>5792.53</v>
      </c>
      <c r="H18" t="s">
        <v>144</v>
      </c>
      <c r="J18" s="33">
        <v>5792.53</v>
      </c>
      <c r="K18" s="33"/>
      <c r="N18" s="33"/>
    </row>
    <row r="19" spans="1:14" x14ac:dyDescent="0.75">
      <c r="A19" s="1" t="s">
        <v>16</v>
      </c>
      <c r="B19" s="1"/>
      <c r="C19" s="1"/>
      <c r="D19" s="2">
        <v>33743</v>
      </c>
      <c r="E19" s="2">
        <v>16206</v>
      </c>
      <c r="F19" s="13">
        <v>14308</v>
      </c>
      <c r="H19" t="s">
        <v>145</v>
      </c>
      <c r="J19" s="33">
        <v>14308</v>
      </c>
      <c r="K19" s="33"/>
      <c r="N19" s="41"/>
    </row>
    <row r="20" spans="1:14" x14ac:dyDescent="0.75">
      <c r="A20" s="1" t="s">
        <v>17</v>
      </c>
      <c r="B20" s="1"/>
      <c r="C20" s="1"/>
      <c r="D20" s="2">
        <v>30994</v>
      </c>
      <c r="E20" s="2">
        <v>15544</v>
      </c>
      <c r="F20" s="14">
        <v>7961.21</v>
      </c>
      <c r="H20" t="s">
        <v>146</v>
      </c>
      <c r="J20" s="33">
        <v>7961.21</v>
      </c>
      <c r="K20" s="33"/>
      <c r="N20" s="42"/>
    </row>
    <row r="21" spans="1:14" x14ac:dyDescent="0.75">
      <c r="A21" s="1" t="s">
        <v>18</v>
      </c>
      <c r="B21" s="1"/>
      <c r="C21" s="1"/>
      <c r="D21" s="8">
        <v>29281</v>
      </c>
      <c r="E21" s="2">
        <v>13657</v>
      </c>
      <c r="F21" s="5">
        <v>5382.28</v>
      </c>
      <c r="H21" t="s">
        <v>147</v>
      </c>
      <c r="J21" s="33">
        <v>5382.28</v>
      </c>
      <c r="K21" s="33"/>
      <c r="N21" s="42"/>
    </row>
    <row r="22" spans="1:14" x14ac:dyDescent="0.75">
      <c r="A22" s="1" t="s">
        <v>19</v>
      </c>
      <c r="B22" s="1"/>
      <c r="C22" s="1"/>
      <c r="D22" s="2">
        <v>33890</v>
      </c>
      <c r="E22" s="2">
        <v>19125</v>
      </c>
      <c r="F22" s="7">
        <v>11585.06</v>
      </c>
      <c r="H22" t="s">
        <v>148</v>
      </c>
      <c r="J22" s="33">
        <v>11585.06</v>
      </c>
      <c r="K22" s="33"/>
      <c r="N22" s="33"/>
    </row>
    <row r="23" spans="1:14" x14ac:dyDescent="0.75">
      <c r="A23" s="1" t="s">
        <v>20</v>
      </c>
      <c r="B23" s="1"/>
      <c r="C23" s="1"/>
      <c r="D23" s="8">
        <v>29978</v>
      </c>
      <c r="E23" s="2">
        <v>19531</v>
      </c>
      <c r="F23" s="9">
        <v>4220.1099999999997</v>
      </c>
      <c r="H23" t="s">
        <v>149</v>
      </c>
      <c r="J23" s="33">
        <v>4220.1099999999997</v>
      </c>
      <c r="K23" s="33"/>
      <c r="N23" s="33"/>
    </row>
    <row r="24" spans="1:14" x14ac:dyDescent="0.75">
      <c r="A24" s="1" t="s">
        <v>21</v>
      </c>
      <c r="B24" s="1"/>
      <c r="C24" s="1"/>
      <c r="D24" s="2">
        <v>30106</v>
      </c>
      <c r="E24" s="2">
        <v>17930</v>
      </c>
      <c r="F24" s="5">
        <v>13540.92</v>
      </c>
      <c r="H24" t="s">
        <v>150</v>
      </c>
      <c r="J24" s="33">
        <v>13540.92</v>
      </c>
    </row>
    <row r="25" spans="1:14" x14ac:dyDescent="0.75">
      <c r="A25" s="38" t="s">
        <v>210</v>
      </c>
      <c r="B25" s="38" t="s">
        <v>214</v>
      </c>
      <c r="C25" s="38"/>
      <c r="D25" s="39">
        <v>39787</v>
      </c>
      <c r="E25" s="39">
        <v>19215</v>
      </c>
      <c r="F25" s="46">
        <v>6868.15</v>
      </c>
      <c r="G25" t="s">
        <v>298</v>
      </c>
      <c r="H25" t="s">
        <v>151</v>
      </c>
      <c r="J25" s="33">
        <v>6868.15</v>
      </c>
      <c r="K25" s="33"/>
      <c r="L25" t="s">
        <v>134</v>
      </c>
      <c r="M25" s="34">
        <v>45028</v>
      </c>
      <c r="N25" s="33" t="s">
        <v>135</v>
      </c>
    </row>
    <row r="26" spans="1:14" x14ac:dyDescent="0.75">
      <c r="A26" s="38" t="s">
        <v>211</v>
      </c>
      <c r="B26" s="38" t="s">
        <v>214</v>
      </c>
      <c r="C26" s="38"/>
      <c r="D26" s="39">
        <v>32133</v>
      </c>
      <c r="E26" s="39">
        <v>18532</v>
      </c>
      <c r="F26" s="46">
        <v>15880.5</v>
      </c>
      <c r="G26" t="s">
        <v>226</v>
      </c>
      <c r="H26" t="s">
        <v>152</v>
      </c>
      <c r="J26" s="33">
        <v>15880.5</v>
      </c>
      <c r="K26" s="32"/>
    </row>
    <row r="27" spans="1:14" x14ac:dyDescent="0.75">
      <c r="A27" s="38" t="s">
        <v>212</v>
      </c>
      <c r="B27" s="38" t="s">
        <v>214</v>
      </c>
      <c r="C27" s="38"/>
      <c r="D27" s="39">
        <v>36753</v>
      </c>
      <c r="E27" s="39">
        <v>20723</v>
      </c>
      <c r="F27" s="46">
        <v>10329.99</v>
      </c>
      <c r="G27" t="s">
        <v>225</v>
      </c>
      <c r="H27" t="s">
        <v>153</v>
      </c>
      <c r="J27" s="33">
        <v>10329.99</v>
      </c>
      <c r="K27" s="33"/>
      <c r="N27" s="33"/>
    </row>
    <row r="28" spans="1:14" x14ac:dyDescent="0.75">
      <c r="A28" s="1" t="s">
        <v>22</v>
      </c>
      <c r="B28" s="1" t="s">
        <v>1</v>
      </c>
      <c r="C28" s="1"/>
      <c r="D28" s="2">
        <v>24959</v>
      </c>
      <c r="E28" s="2">
        <v>10260</v>
      </c>
      <c r="F28" s="7">
        <v>2399.2600000000002</v>
      </c>
      <c r="H28" t="s">
        <v>154</v>
      </c>
      <c r="J28" s="33">
        <v>2399.2600000000002</v>
      </c>
      <c r="K28" s="33"/>
      <c r="N28" s="33"/>
    </row>
    <row r="29" spans="1:14" x14ac:dyDescent="0.75">
      <c r="A29" s="1" t="s">
        <v>23</v>
      </c>
      <c r="B29" s="1" t="s">
        <v>1</v>
      </c>
      <c r="C29" s="1"/>
      <c r="D29" s="2">
        <v>31139</v>
      </c>
      <c r="E29" s="2">
        <v>17142</v>
      </c>
      <c r="F29" s="6">
        <v>5184</v>
      </c>
      <c r="H29" t="s">
        <v>155</v>
      </c>
      <c r="J29" s="33">
        <v>5184</v>
      </c>
      <c r="K29" s="33"/>
      <c r="N29" s="33"/>
    </row>
    <row r="30" spans="1:14" x14ac:dyDescent="0.75">
      <c r="A30" s="1" t="s">
        <v>24</v>
      </c>
      <c r="B30" s="1"/>
      <c r="C30" s="1"/>
      <c r="D30" s="2">
        <v>37033</v>
      </c>
      <c r="E30" s="2">
        <v>19133</v>
      </c>
      <c r="F30" s="5">
        <v>7646.14</v>
      </c>
      <c r="H30" t="s">
        <v>156</v>
      </c>
      <c r="J30" s="33">
        <v>7646.14</v>
      </c>
      <c r="K30" s="33"/>
      <c r="N30" s="33"/>
    </row>
    <row r="31" spans="1:14" x14ac:dyDescent="0.75">
      <c r="A31" s="1" t="s">
        <v>25</v>
      </c>
      <c r="B31" s="1"/>
      <c r="C31" s="1"/>
      <c r="D31" s="2">
        <v>32889</v>
      </c>
      <c r="E31" s="2">
        <v>19343</v>
      </c>
      <c r="F31" s="15">
        <v>10433.17</v>
      </c>
      <c r="H31" t="s">
        <v>157</v>
      </c>
      <c r="J31" s="33">
        <v>10433.17</v>
      </c>
      <c r="K31" s="33"/>
      <c r="N31" s="33"/>
    </row>
    <row r="32" spans="1:14" x14ac:dyDescent="0.75">
      <c r="A32" s="1" t="s">
        <v>26</v>
      </c>
      <c r="B32" s="1"/>
      <c r="C32" s="1"/>
      <c r="D32" s="8">
        <v>33379</v>
      </c>
      <c r="E32" s="2">
        <v>13525</v>
      </c>
      <c r="F32" s="6">
        <v>4514.41</v>
      </c>
      <c r="H32" t="s">
        <v>158</v>
      </c>
      <c r="J32" s="33">
        <v>4514.41</v>
      </c>
      <c r="K32" s="33"/>
      <c r="N32" s="33"/>
    </row>
    <row r="33" spans="1:14" x14ac:dyDescent="0.75">
      <c r="A33" s="1" t="s">
        <v>27</v>
      </c>
      <c r="B33" s="1"/>
      <c r="C33" s="1"/>
      <c r="D33" s="2">
        <v>36852</v>
      </c>
      <c r="E33" s="2">
        <v>19738</v>
      </c>
      <c r="F33" s="10">
        <v>4406</v>
      </c>
      <c r="H33" t="s">
        <v>159</v>
      </c>
      <c r="J33" s="33">
        <v>4406</v>
      </c>
      <c r="K33" s="33"/>
      <c r="N33" s="33"/>
    </row>
    <row r="34" spans="1:14" x14ac:dyDescent="0.75">
      <c r="A34" s="1" t="s">
        <v>28</v>
      </c>
      <c r="B34" s="1"/>
      <c r="C34" s="1"/>
      <c r="D34" s="2">
        <v>32552</v>
      </c>
      <c r="E34" s="2">
        <v>19129</v>
      </c>
      <c r="F34" s="5">
        <v>12351.51</v>
      </c>
      <c r="H34" t="s">
        <v>160</v>
      </c>
      <c r="J34" s="33">
        <v>12351.51</v>
      </c>
      <c r="K34" s="33"/>
      <c r="N34" s="33"/>
    </row>
    <row r="35" spans="1:14" x14ac:dyDescent="0.75">
      <c r="A35" s="1" t="s">
        <v>29</v>
      </c>
      <c r="B35" s="1"/>
      <c r="C35" s="1"/>
      <c r="D35" s="8">
        <v>31111</v>
      </c>
      <c r="E35" s="2">
        <v>12829</v>
      </c>
      <c r="F35" s="12">
        <v>2467.62</v>
      </c>
      <c r="H35" t="s">
        <v>161</v>
      </c>
      <c r="J35" s="33">
        <v>2467.62</v>
      </c>
      <c r="K35" s="33"/>
      <c r="N35" s="33"/>
    </row>
    <row r="36" spans="1:14" x14ac:dyDescent="0.75">
      <c r="A36" s="1" t="s">
        <v>30</v>
      </c>
      <c r="B36" s="1"/>
      <c r="C36" s="1"/>
      <c r="D36" s="2">
        <v>35185</v>
      </c>
      <c r="E36" s="2">
        <v>20733</v>
      </c>
      <c r="F36" s="6">
        <v>8020.19</v>
      </c>
      <c r="H36" t="s">
        <v>162</v>
      </c>
      <c r="J36" s="33">
        <v>8020.19</v>
      </c>
      <c r="K36" s="33"/>
      <c r="N36" s="33"/>
    </row>
    <row r="37" spans="1:14" x14ac:dyDescent="0.75">
      <c r="A37" s="1" t="s">
        <v>31</v>
      </c>
      <c r="B37" s="1"/>
      <c r="C37" s="1"/>
      <c r="D37" s="2">
        <v>29333</v>
      </c>
      <c r="E37" s="2">
        <v>15936</v>
      </c>
      <c r="F37" s="16">
        <v>12442</v>
      </c>
      <c r="H37" t="s">
        <v>163</v>
      </c>
      <c r="J37" s="33">
        <v>12442</v>
      </c>
      <c r="K37" s="33"/>
      <c r="N37" s="33"/>
    </row>
    <row r="38" spans="1:14" x14ac:dyDescent="0.75">
      <c r="A38" s="1" t="s">
        <v>32</v>
      </c>
      <c r="B38" s="1"/>
      <c r="C38" s="1"/>
      <c r="D38" s="2">
        <v>35340</v>
      </c>
      <c r="E38" s="2">
        <v>18965</v>
      </c>
      <c r="F38" s="5">
        <v>8020.19</v>
      </c>
      <c r="H38" t="s">
        <v>164</v>
      </c>
      <c r="J38" s="33">
        <v>8020.19</v>
      </c>
      <c r="K38" s="33"/>
      <c r="N38" s="33"/>
    </row>
    <row r="39" spans="1:14" x14ac:dyDescent="0.75">
      <c r="A39" s="1" t="s">
        <v>33</v>
      </c>
      <c r="B39" s="1" t="s">
        <v>1</v>
      </c>
      <c r="C39" s="1"/>
      <c r="D39" s="2">
        <v>30089</v>
      </c>
      <c r="E39" s="2">
        <v>18157</v>
      </c>
      <c r="F39" s="6">
        <v>5806</v>
      </c>
      <c r="H39" t="s">
        <v>165</v>
      </c>
      <c r="J39" s="33">
        <v>5806</v>
      </c>
      <c r="K39" s="33"/>
      <c r="N39" s="33"/>
    </row>
    <row r="40" spans="1:14" x14ac:dyDescent="0.75">
      <c r="A40" s="1" t="s">
        <v>34</v>
      </c>
      <c r="B40" s="1"/>
      <c r="C40" s="1"/>
      <c r="D40" s="2">
        <v>41765</v>
      </c>
      <c r="E40" s="2">
        <v>18469</v>
      </c>
      <c r="F40" s="5">
        <v>10994.19</v>
      </c>
      <c r="H40" t="s">
        <v>166</v>
      </c>
      <c r="J40" s="33">
        <v>10994.19</v>
      </c>
      <c r="K40" s="33"/>
      <c r="N40" s="33"/>
    </row>
    <row r="41" spans="1:14" x14ac:dyDescent="0.75">
      <c r="A41" s="1" t="s">
        <v>35</v>
      </c>
      <c r="B41" s="1" t="s">
        <v>1</v>
      </c>
      <c r="C41" s="1"/>
      <c r="D41" s="17"/>
      <c r="E41" s="2"/>
      <c r="F41" s="18">
        <v>600</v>
      </c>
      <c r="H41" t="s">
        <v>167</v>
      </c>
      <c r="J41" s="33">
        <v>600</v>
      </c>
      <c r="K41" s="33"/>
      <c r="N41" s="33"/>
    </row>
    <row r="42" spans="1:14" x14ac:dyDescent="0.75">
      <c r="A42" s="1" t="s">
        <v>36</v>
      </c>
      <c r="B42" s="1" t="s">
        <v>1</v>
      </c>
      <c r="C42" s="1"/>
      <c r="D42" s="17"/>
      <c r="E42" s="2"/>
      <c r="F42" s="7">
        <v>1120.1400000000001</v>
      </c>
      <c r="H42" t="s">
        <v>168</v>
      </c>
      <c r="J42" s="33">
        <v>1120.1400000000001</v>
      </c>
      <c r="K42" s="33"/>
      <c r="N42" s="33"/>
    </row>
    <row r="43" spans="1:14" x14ac:dyDescent="0.75">
      <c r="A43" s="1" t="s">
        <v>37</v>
      </c>
      <c r="B43" s="1"/>
      <c r="C43" s="1"/>
      <c r="D43" s="2">
        <v>41331</v>
      </c>
      <c r="E43" s="2">
        <v>19824</v>
      </c>
      <c r="F43" s="6">
        <v>3935.23</v>
      </c>
      <c r="H43" t="s">
        <v>169</v>
      </c>
      <c r="J43" s="33">
        <v>3935.23</v>
      </c>
      <c r="K43" s="33"/>
      <c r="N43" s="33"/>
    </row>
    <row r="44" spans="1:14" x14ac:dyDescent="0.75">
      <c r="A44" s="1" t="s">
        <v>38</v>
      </c>
      <c r="B44" s="1"/>
      <c r="C44" s="1"/>
      <c r="D44" s="2">
        <v>32133</v>
      </c>
      <c r="E44" s="2">
        <v>18322</v>
      </c>
      <c r="F44" s="5">
        <v>12030.29</v>
      </c>
      <c r="H44" t="s">
        <v>170</v>
      </c>
      <c r="J44" s="33">
        <v>12030.29</v>
      </c>
      <c r="K44" s="33"/>
      <c r="N44" s="33"/>
    </row>
    <row r="45" spans="1:14" x14ac:dyDescent="0.75">
      <c r="A45" s="1" t="s">
        <v>39</v>
      </c>
      <c r="B45" s="1"/>
      <c r="C45" s="1"/>
      <c r="D45" s="2">
        <v>39339</v>
      </c>
      <c r="E45" s="2">
        <v>20255</v>
      </c>
      <c r="F45" s="5">
        <v>5302.85</v>
      </c>
      <c r="H45" t="s">
        <v>171</v>
      </c>
      <c r="J45" s="33">
        <v>5302.85</v>
      </c>
      <c r="K45" s="33"/>
      <c r="N45" s="33"/>
    </row>
    <row r="46" spans="1:14" x14ac:dyDescent="0.75">
      <c r="A46" s="1" t="s">
        <v>40</v>
      </c>
      <c r="B46" s="1"/>
      <c r="C46" s="1"/>
      <c r="D46" s="2">
        <v>30996</v>
      </c>
      <c r="E46" s="2">
        <v>19612</v>
      </c>
      <c r="F46" s="6">
        <v>10576</v>
      </c>
      <c r="H46" t="s">
        <v>172</v>
      </c>
      <c r="J46" s="33">
        <v>10576</v>
      </c>
      <c r="K46" s="33"/>
      <c r="N46" s="33"/>
    </row>
    <row r="47" spans="1:14" x14ac:dyDescent="0.75">
      <c r="A47" s="38" t="s">
        <v>213</v>
      </c>
      <c r="B47" s="38" t="s">
        <v>214</v>
      </c>
      <c r="C47" s="38"/>
      <c r="D47" s="39">
        <v>31629</v>
      </c>
      <c r="E47" s="39">
        <v>18377</v>
      </c>
      <c r="F47" s="47">
        <v>16369.13</v>
      </c>
      <c r="G47" t="s">
        <v>226</v>
      </c>
      <c r="H47" t="s">
        <v>173</v>
      </c>
      <c r="J47" s="33">
        <v>16369.13</v>
      </c>
      <c r="K47" s="33"/>
      <c r="N47" s="33"/>
    </row>
    <row r="48" spans="1:14" x14ac:dyDescent="0.75">
      <c r="A48" s="1" t="s">
        <v>41</v>
      </c>
      <c r="B48" s="1"/>
      <c r="C48" s="1"/>
      <c r="D48" s="2">
        <v>33729</v>
      </c>
      <c r="E48" s="2">
        <v>17807</v>
      </c>
      <c r="F48" s="16">
        <v>10025.24</v>
      </c>
      <c r="H48" t="s">
        <v>174</v>
      </c>
      <c r="J48" s="33">
        <v>10025.24</v>
      </c>
      <c r="K48" s="33"/>
      <c r="N48" s="33"/>
    </row>
    <row r="49" spans="1:14" ht="44.25" x14ac:dyDescent="0.75">
      <c r="A49" s="58" t="s">
        <v>42</v>
      </c>
      <c r="B49" s="58"/>
      <c r="C49" s="59">
        <v>44377</v>
      </c>
      <c r="D49" s="59">
        <v>28318</v>
      </c>
      <c r="E49" s="59">
        <v>15534</v>
      </c>
      <c r="F49" s="51">
        <v>14718</v>
      </c>
      <c r="G49" s="65" t="s">
        <v>227</v>
      </c>
      <c r="H49" t="s">
        <v>175</v>
      </c>
      <c r="J49" s="33">
        <v>7359</v>
      </c>
      <c r="K49" s="32">
        <f>J49</f>
        <v>7359</v>
      </c>
      <c r="N49" s="33"/>
    </row>
    <row r="50" spans="1:14" x14ac:dyDescent="0.75">
      <c r="A50" s="1" t="s">
        <v>43</v>
      </c>
      <c r="B50" s="1"/>
      <c r="C50" s="1"/>
      <c r="D50" s="2">
        <v>33057</v>
      </c>
      <c r="E50" s="2">
        <v>19618</v>
      </c>
      <c r="F50" s="9">
        <v>11139.16</v>
      </c>
      <c r="H50" t="s">
        <v>176</v>
      </c>
      <c r="J50" s="33">
        <v>11139.16</v>
      </c>
      <c r="K50" s="33"/>
      <c r="N50" s="33"/>
    </row>
    <row r="51" spans="1:14" x14ac:dyDescent="0.75">
      <c r="A51" s="1" t="s">
        <v>44</v>
      </c>
      <c r="B51" s="1" t="s">
        <v>1</v>
      </c>
      <c r="C51" s="1"/>
      <c r="D51" s="2">
        <v>28915</v>
      </c>
      <c r="E51" s="2">
        <v>10631</v>
      </c>
      <c r="F51" s="9">
        <v>1056.8599999999999</v>
      </c>
      <c r="H51" t="s">
        <v>177</v>
      </c>
      <c r="J51" s="33">
        <v>1056.8599999999999</v>
      </c>
      <c r="K51" s="33"/>
      <c r="N51" s="33"/>
    </row>
    <row r="52" spans="1:14" x14ac:dyDescent="0.75">
      <c r="A52" s="38" t="s">
        <v>215</v>
      </c>
      <c r="B52" s="38" t="s">
        <v>214</v>
      </c>
      <c r="C52" s="38"/>
      <c r="D52" s="39">
        <v>40169</v>
      </c>
      <c r="E52" s="39">
        <v>21351</v>
      </c>
      <c r="F52" s="48">
        <v>6613.78</v>
      </c>
      <c r="G52" t="s">
        <v>229</v>
      </c>
      <c r="H52" t="s">
        <v>178</v>
      </c>
      <c r="J52" s="33">
        <v>6613.78</v>
      </c>
      <c r="K52" s="32"/>
      <c r="L52" t="s">
        <v>134</v>
      </c>
      <c r="M52" s="34">
        <v>44912</v>
      </c>
      <c r="N52" s="33" t="s">
        <v>135</v>
      </c>
    </row>
    <row r="53" spans="1:14" x14ac:dyDescent="0.75">
      <c r="A53" s="1" t="s">
        <v>45</v>
      </c>
      <c r="B53" s="1"/>
      <c r="C53" s="1"/>
      <c r="D53" s="2">
        <v>37078</v>
      </c>
      <c r="E53" s="2">
        <v>19681</v>
      </c>
      <c r="F53" s="19">
        <v>7414.44</v>
      </c>
      <c r="H53" t="s">
        <v>179</v>
      </c>
      <c r="J53" s="33">
        <v>7414.44</v>
      </c>
      <c r="K53" s="33"/>
      <c r="N53" s="33"/>
    </row>
    <row r="54" spans="1:14" ht="15.5" thickBot="1" x14ac:dyDescent="0.9">
      <c r="A54" s="60" t="s">
        <v>46</v>
      </c>
      <c r="B54" s="60" t="s">
        <v>216</v>
      </c>
      <c r="C54" s="61">
        <v>44743</v>
      </c>
      <c r="D54" s="62"/>
      <c r="E54" s="53" t="s">
        <v>217</v>
      </c>
      <c r="F54" s="52">
        <v>1450.6</v>
      </c>
      <c r="G54" t="s">
        <v>228</v>
      </c>
      <c r="H54" t="s">
        <v>180</v>
      </c>
      <c r="J54" s="33">
        <v>1449.6</v>
      </c>
      <c r="K54" s="32">
        <f>J54</f>
        <v>1449.6</v>
      </c>
      <c r="L54" s="35" t="s">
        <v>181</v>
      </c>
      <c r="M54" s="35">
        <v>44743</v>
      </c>
      <c r="N54" s="33"/>
    </row>
    <row r="55" spans="1:14" ht="16.5" thickBot="1" x14ac:dyDescent="0.9">
      <c r="A55" s="26" t="s">
        <v>123</v>
      </c>
      <c r="B55" s="27"/>
      <c r="C55" s="27"/>
      <c r="D55" s="27"/>
      <c r="E55" s="27"/>
      <c r="F55" s="28"/>
      <c r="G55" s="55"/>
      <c r="H55" s="55"/>
      <c r="I55" s="55"/>
      <c r="J55" s="56"/>
      <c r="K55" s="32"/>
      <c r="L55" s="35"/>
      <c r="M55" s="35"/>
      <c r="N55" s="33"/>
    </row>
    <row r="56" spans="1:14" ht="15.75" x14ac:dyDescent="0.75">
      <c r="A56" s="21" t="s">
        <v>0</v>
      </c>
      <c r="B56" s="22" t="s">
        <v>1</v>
      </c>
      <c r="C56" s="22"/>
      <c r="D56" s="23" t="s">
        <v>70</v>
      </c>
      <c r="E56" s="23" t="s">
        <v>71</v>
      </c>
      <c r="F56" s="23" t="s">
        <v>72</v>
      </c>
      <c r="J56" s="33"/>
      <c r="K56" s="32"/>
      <c r="L56" s="35"/>
      <c r="M56" s="35"/>
      <c r="N56" s="33"/>
    </row>
    <row r="57" spans="1:14" x14ac:dyDescent="0.75">
      <c r="A57" s="1" t="s">
        <v>47</v>
      </c>
      <c r="B57" s="1" t="s">
        <v>1</v>
      </c>
      <c r="C57" s="1"/>
      <c r="D57" s="2">
        <v>28206</v>
      </c>
      <c r="E57" s="2">
        <v>14046</v>
      </c>
      <c r="F57" s="19">
        <v>2821.22</v>
      </c>
      <c r="H57" t="s">
        <v>182</v>
      </c>
      <c r="J57" s="33">
        <v>2821.22</v>
      </c>
      <c r="K57" s="33"/>
      <c r="N57" s="33"/>
    </row>
    <row r="58" spans="1:14" x14ac:dyDescent="0.75">
      <c r="A58" s="1" t="s">
        <v>48</v>
      </c>
      <c r="B58" s="1"/>
      <c r="C58" s="1"/>
      <c r="D58" s="2">
        <v>32889</v>
      </c>
      <c r="E58" s="2">
        <v>18050</v>
      </c>
      <c r="F58" s="9">
        <v>9251</v>
      </c>
      <c r="H58" t="s">
        <v>183</v>
      </c>
      <c r="J58" s="33">
        <v>9251</v>
      </c>
      <c r="K58" s="33"/>
      <c r="N58" s="33"/>
    </row>
    <row r="59" spans="1:14" x14ac:dyDescent="0.75">
      <c r="A59" s="1" t="s">
        <v>49</v>
      </c>
      <c r="B59" s="1"/>
      <c r="C59" s="1"/>
      <c r="D59" s="2">
        <v>30677</v>
      </c>
      <c r="E59" s="2">
        <v>12019</v>
      </c>
      <c r="F59" s="9">
        <v>4425.43</v>
      </c>
      <c r="H59" t="s">
        <v>184</v>
      </c>
      <c r="J59" s="33">
        <v>4425.43</v>
      </c>
      <c r="K59" s="33"/>
      <c r="N59" s="33"/>
    </row>
    <row r="60" spans="1:14" x14ac:dyDescent="0.75">
      <c r="A60" s="1" t="s">
        <v>50</v>
      </c>
      <c r="B60" s="1"/>
      <c r="C60" s="1"/>
      <c r="D60" s="2">
        <v>26665</v>
      </c>
      <c r="E60" s="2">
        <v>9929</v>
      </c>
      <c r="F60" s="9">
        <v>2974.86</v>
      </c>
      <c r="H60" t="s">
        <v>185</v>
      </c>
      <c r="J60" s="33">
        <v>2974.86</v>
      </c>
      <c r="K60" s="33"/>
      <c r="N60" s="33"/>
    </row>
    <row r="61" spans="1:14" x14ac:dyDescent="0.75">
      <c r="A61" s="1" t="s">
        <v>51</v>
      </c>
      <c r="B61" s="1"/>
      <c r="C61" s="1"/>
      <c r="D61" s="2">
        <v>33156</v>
      </c>
      <c r="E61" s="2">
        <v>15183</v>
      </c>
      <c r="F61" s="9">
        <v>8212</v>
      </c>
      <c r="H61" t="s">
        <v>186</v>
      </c>
      <c r="J61" s="33">
        <v>8212</v>
      </c>
      <c r="K61" s="33"/>
      <c r="N61" s="33"/>
    </row>
    <row r="62" spans="1:14" x14ac:dyDescent="0.75">
      <c r="A62" s="1" t="s">
        <v>52</v>
      </c>
      <c r="B62" s="1"/>
      <c r="C62" s="1"/>
      <c r="D62" s="2">
        <v>29980</v>
      </c>
      <c r="E62" s="2">
        <v>13177</v>
      </c>
      <c r="F62" s="9">
        <v>3776.15</v>
      </c>
      <c r="H62" t="s">
        <v>187</v>
      </c>
      <c r="J62" s="33">
        <v>3776.15</v>
      </c>
      <c r="K62" s="33"/>
      <c r="N62" s="33"/>
    </row>
    <row r="63" spans="1:14" x14ac:dyDescent="0.75">
      <c r="A63" s="1" t="s">
        <v>53</v>
      </c>
      <c r="B63" s="1"/>
      <c r="C63" s="1"/>
      <c r="D63" s="2">
        <v>33281</v>
      </c>
      <c r="E63" s="2">
        <v>16770</v>
      </c>
      <c r="F63" s="9">
        <v>4514.41</v>
      </c>
      <c r="H63" t="s">
        <v>188</v>
      </c>
      <c r="J63" s="33">
        <v>4514.41</v>
      </c>
      <c r="K63" s="33"/>
      <c r="N63" s="33"/>
    </row>
    <row r="64" spans="1:14" x14ac:dyDescent="0.75">
      <c r="A64" s="58" t="s">
        <v>54</v>
      </c>
      <c r="B64" s="60" t="s">
        <v>220</v>
      </c>
      <c r="C64" s="61">
        <v>44743</v>
      </c>
      <c r="D64" s="53"/>
      <c r="E64" s="53" t="s">
        <v>217</v>
      </c>
      <c r="F64" s="51">
        <v>1713.16</v>
      </c>
      <c r="G64" t="s">
        <v>228</v>
      </c>
      <c r="H64" t="s">
        <v>189</v>
      </c>
      <c r="J64" s="33">
        <v>1713.16</v>
      </c>
      <c r="K64" s="32">
        <f>J64</f>
        <v>1713.16</v>
      </c>
      <c r="L64" t="s">
        <v>190</v>
      </c>
      <c r="M64" s="35">
        <v>44743</v>
      </c>
      <c r="N64" s="33"/>
    </row>
    <row r="65" spans="1:14" x14ac:dyDescent="0.75">
      <c r="A65" s="1" t="s">
        <v>55</v>
      </c>
      <c r="B65" s="1"/>
      <c r="C65" s="1"/>
      <c r="D65" s="2">
        <v>35535</v>
      </c>
      <c r="E65" s="2">
        <v>21742</v>
      </c>
      <c r="F65" s="19">
        <v>10384.43</v>
      </c>
      <c r="H65" t="s">
        <v>191</v>
      </c>
      <c r="J65" s="33">
        <v>10384.43</v>
      </c>
      <c r="K65" s="33"/>
      <c r="N65" s="33"/>
    </row>
    <row r="66" spans="1:14" x14ac:dyDescent="0.75">
      <c r="A66" s="1" t="s">
        <v>56</v>
      </c>
      <c r="B66" s="1"/>
      <c r="C66" s="1"/>
      <c r="D66" s="2">
        <v>38391</v>
      </c>
      <c r="E66" s="2">
        <v>20331</v>
      </c>
      <c r="F66" s="9">
        <v>6608.27</v>
      </c>
      <c r="H66" t="s">
        <v>192</v>
      </c>
      <c r="J66" s="33">
        <v>6608.27</v>
      </c>
      <c r="K66" s="33"/>
      <c r="N66" s="33"/>
    </row>
    <row r="67" spans="1:14" x14ac:dyDescent="0.75">
      <c r="A67" s="38" t="s">
        <v>218</v>
      </c>
      <c r="B67" s="38" t="s">
        <v>214</v>
      </c>
      <c r="C67" s="49"/>
      <c r="D67" s="50">
        <v>31230</v>
      </c>
      <c r="E67" s="39">
        <v>18695</v>
      </c>
      <c r="F67" s="48">
        <v>17462.599999999999</v>
      </c>
      <c r="G67" t="s">
        <v>224</v>
      </c>
      <c r="H67" t="s">
        <v>193</v>
      </c>
      <c r="J67" s="33">
        <v>17462.599999999999</v>
      </c>
      <c r="K67" s="33"/>
      <c r="N67" s="33"/>
    </row>
    <row r="68" spans="1:14" x14ac:dyDescent="0.75">
      <c r="A68" s="1" t="s">
        <v>57</v>
      </c>
      <c r="B68" s="1"/>
      <c r="C68" s="1"/>
      <c r="D68" s="2">
        <v>33897</v>
      </c>
      <c r="E68" s="2">
        <v>19971</v>
      </c>
      <c r="F68" s="19">
        <v>13681.66</v>
      </c>
      <c r="H68" t="s">
        <v>194</v>
      </c>
      <c r="J68" s="33">
        <v>13681.66</v>
      </c>
      <c r="K68" s="33"/>
      <c r="N68" s="33"/>
    </row>
    <row r="69" spans="1:14" x14ac:dyDescent="0.75">
      <c r="A69" s="1" t="s">
        <v>58</v>
      </c>
      <c r="B69" s="1"/>
      <c r="C69" s="1"/>
      <c r="D69" s="2">
        <v>35858</v>
      </c>
      <c r="E69" s="2">
        <v>18982</v>
      </c>
      <c r="F69" s="57">
        <v>9882.58</v>
      </c>
      <c r="H69" t="s">
        <v>195</v>
      </c>
      <c r="J69" s="33">
        <v>9882.58</v>
      </c>
      <c r="K69" s="33"/>
      <c r="N69" s="33"/>
    </row>
    <row r="70" spans="1:14" x14ac:dyDescent="0.75">
      <c r="A70" s="1" t="s">
        <v>59</v>
      </c>
      <c r="B70" s="1"/>
      <c r="C70" s="1"/>
      <c r="D70" s="2">
        <v>35689</v>
      </c>
      <c r="E70" s="2">
        <v>17979</v>
      </c>
      <c r="F70" s="9">
        <v>5247</v>
      </c>
      <c r="H70" t="s">
        <v>196</v>
      </c>
      <c r="J70" s="33">
        <v>5247</v>
      </c>
      <c r="K70" s="33"/>
      <c r="N70" s="33"/>
    </row>
    <row r="71" spans="1:14" x14ac:dyDescent="0.75">
      <c r="A71" s="1" t="s">
        <v>60</v>
      </c>
      <c r="B71" s="1"/>
      <c r="C71" s="1"/>
      <c r="D71" s="2">
        <v>31601</v>
      </c>
      <c r="E71" s="2">
        <v>15462</v>
      </c>
      <c r="F71" s="9">
        <v>8984</v>
      </c>
      <c r="H71" t="s">
        <v>197</v>
      </c>
      <c r="J71" s="33">
        <v>8984</v>
      </c>
      <c r="K71" s="33"/>
      <c r="N71" s="33"/>
    </row>
    <row r="72" spans="1:14" x14ac:dyDescent="0.75">
      <c r="A72" s="1" t="s">
        <v>61</v>
      </c>
      <c r="B72" s="1"/>
      <c r="C72" s="1"/>
      <c r="D72" s="2">
        <v>28212</v>
      </c>
      <c r="E72" s="2">
        <v>16021</v>
      </c>
      <c r="F72" s="9">
        <v>4046.45</v>
      </c>
      <c r="H72" t="s">
        <v>198</v>
      </c>
      <c r="J72" s="33">
        <v>4046.45</v>
      </c>
      <c r="K72" s="33"/>
      <c r="N72" s="33"/>
    </row>
    <row r="73" spans="1:14" x14ac:dyDescent="0.75">
      <c r="A73" s="1" t="s">
        <v>62</v>
      </c>
      <c r="B73" s="1"/>
      <c r="C73" s="1"/>
      <c r="D73" s="2">
        <v>31251</v>
      </c>
      <c r="E73" s="2">
        <v>15138</v>
      </c>
      <c r="F73" s="19">
        <v>3331.67</v>
      </c>
      <c r="H73" t="s">
        <v>199</v>
      </c>
      <c r="J73" s="33">
        <v>3331.67</v>
      </c>
      <c r="K73" s="33"/>
      <c r="N73" s="33"/>
    </row>
    <row r="74" spans="1:14" x14ac:dyDescent="0.75">
      <c r="A74" s="1" t="s">
        <v>63</v>
      </c>
      <c r="B74" s="1"/>
      <c r="C74" s="1"/>
      <c r="D74" s="2">
        <v>31293</v>
      </c>
      <c r="E74" s="2">
        <v>17063</v>
      </c>
      <c r="F74" s="9">
        <v>9183.64</v>
      </c>
      <c r="H74" t="s">
        <v>200</v>
      </c>
      <c r="J74" s="33">
        <v>9183.64</v>
      </c>
      <c r="K74" s="33"/>
      <c r="N74" s="33"/>
    </row>
    <row r="75" spans="1:14" x14ac:dyDescent="0.75">
      <c r="A75" s="1" t="s">
        <v>64</v>
      </c>
      <c r="B75" s="1"/>
      <c r="C75" s="1"/>
      <c r="D75" s="2">
        <v>37887</v>
      </c>
      <c r="E75" s="2">
        <v>19596</v>
      </c>
      <c r="F75" s="9">
        <v>5328.79</v>
      </c>
      <c r="H75" t="s">
        <v>201</v>
      </c>
      <c r="J75" s="33">
        <v>5328.79</v>
      </c>
      <c r="K75" s="33"/>
      <c r="N75" s="33"/>
    </row>
    <row r="76" spans="1:14" x14ac:dyDescent="0.75">
      <c r="A76" s="1" t="s">
        <v>65</v>
      </c>
      <c r="B76" s="1"/>
      <c r="C76" s="1"/>
      <c r="D76" s="2">
        <v>38974</v>
      </c>
      <c r="E76" s="2">
        <v>18738</v>
      </c>
      <c r="F76" s="57">
        <v>3774.56</v>
      </c>
      <c r="H76" t="s">
        <v>202</v>
      </c>
      <c r="J76" s="33">
        <v>3774.56</v>
      </c>
      <c r="K76" s="33"/>
      <c r="N76" s="33"/>
    </row>
    <row r="77" spans="1:14" x14ac:dyDescent="0.75">
      <c r="A77" s="1" t="s">
        <v>66</v>
      </c>
      <c r="B77" s="1" t="s">
        <v>1</v>
      </c>
      <c r="C77" s="1"/>
      <c r="D77" s="2">
        <v>35059</v>
      </c>
      <c r="E77" s="2">
        <v>14099</v>
      </c>
      <c r="F77" s="9">
        <v>3115.26</v>
      </c>
      <c r="H77" t="s">
        <v>203</v>
      </c>
      <c r="J77" s="33">
        <v>3115.26</v>
      </c>
      <c r="K77" s="33"/>
      <c r="N77" s="33"/>
    </row>
    <row r="78" spans="1:14" x14ac:dyDescent="0.75">
      <c r="A78" s="1" t="s">
        <v>67</v>
      </c>
      <c r="B78" s="1"/>
      <c r="C78" s="1"/>
      <c r="D78" s="2">
        <v>39497</v>
      </c>
      <c r="E78" s="2">
        <v>20673</v>
      </c>
      <c r="F78" s="19">
        <v>5192.22</v>
      </c>
      <c r="H78" t="s">
        <v>204</v>
      </c>
      <c r="J78" s="33">
        <v>5192.22</v>
      </c>
      <c r="K78" s="33"/>
      <c r="N78" s="33"/>
    </row>
    <row r="79" spans="1:14" x14ac:dyDescent="0.75">
      <c r="A79" s="1" t="s">
        <v>68</v>
      </c>
      <c r="B79" s="1" t="s">
        <v>1</v>
      </c>
      <c r="C79" s="1"/>
      <c r="D79" s="2">
        <v>32442</v>
      </c>
      <c r="E79" s="2">
        <v>14427</v>
      </c>
      <c r="F79" s="9">
        <v>3288.33</v>
      </c>
      <c r="H79" t="s">
        <v>205</v>
      </c>
      <c r="J79" s="33">
        <v>3288.33</v>
      </c>
      <c r="K79" s="33"/>
      <c r="N79" s="33"/>
    </row>
    <row r="80" spans="1:14" x14ac:dyDescent="0.75">
      <c r="A80" s="1" t="s">
        <v>69</v>
      </c>
      <c r="B80" s="1"/>
      <c r="C80" s="1"/>
      <c r="D80" s="2">
        <v>32945</v>
      </c>
      <c r="E80" s="2">
        <v>18130</v>
      </c>
      <c r="F80" s="19">
        <v>11323.68</v>
      </c>
      <c r="H80" t="s">
        <v>206</v>
      </c>
      <c r="J80" s="36">
        <v>11323.68</v>
      </c>
    </row>
    <row r="81" spans="6:14" x14ac:dyDescent="0.75">
      <c r="F81" s="54">
        <f>SUM(F57:F80)+SUM(F3:F54)-F49-F54-F64</f>
        <v>535310.76687499997</v>
      </c>
      <c r="J81" s="32">
        <f>SUM(J3:J80)-J64-J54-J49</f>
        <v>535310.76999999979</v>
      </c>
      <c r="K81" s="33"/>
      <c r="N81" s="33"/>
    </row>
    <row r="82" spans="6:14" x14ac:dyDescent="0.75">
      <c r="F82" s="54"/>
    </row>
    <row r="83" spans="6:14" x14ac:dyDescent="0.75">
      <c r="F83" s="54"/>
    </row>
  </sheetData>
  <mergeCells count="2">
    <mergeCell ref="A1:F1"/>
    <mergeCell ref="A55:F5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8DE3-8DCC-4EDB-912B-E45108AAFCD7}">
  <sheetPr>
    <pageSetUpPr fitToPage="1"/>
  </sheetPr>
  <dimension ref="A1:H58"/>
  <sheetViews>
    <sheetView topLeftCell="A43" workbookViewId="0">
      <selection activeCell="B61" sqref="B61"/>
    </sheetView>
  </sheetViews>
  <sheetFormatPr defaultRowHeight="14.75" x14ac:dyDescent="0.75"/>
  <cols>
    <col min="2" max="3" width="18.7265625" customWidth="1"/>
    <col min="4" max="4" width="31.1796875" customWidth="1"/>
    <col min="5" max="5" width="24.86328125" customWidth="1"/>
    <col min="6" max="6" width="9.58984375" customWidth="1"/>
    <col min="8" max="8" width="9.54296875" bestFit="1" customWidth="1"/>
  </cols>
  <sheetData>
    <row r="1" spans="1:8" ht="16.5" thickBot="1" x14ac:dyDescent="0.9">
      <c r="A1" s="29" t="s">
        <v>124</v>
      </c>
      <c r="B1" s="30"/>
      <c r="C1" s="31"/>
      <c r="D1" s="72" t="s">
        <v>289</v>
      </c>
    </row>
    <row r="2" spans="1:8" ht="47.5" thickBot="1" x14ac:dyDescent="0.9">
      <c r="A2" s="24" t="s">
        <v>0</v>
      </c>
      <c r="B2" s="25" t="s">
        <v>71</v>
      </c>
      <c r="C2" s="25" t="s">
        <v>70</v>
      </c>
      <c r="D2" s="73"/>
      <c r="E2" s="66" t="s">
        <v>230</v>
      </c>
      <c r="F2" s="66"/>
      <c r="G2" s="67" t="s">
        <v>231</v>
      </c>
      <c r="H2" s="68" t="s">
        <v>232</v>
      </c>
    </row>
    <row r="3" spans="1:8" x14ac:dyDescent="0.75">
      <c r="A3" s="1" t="s">
        <v>88</v>
      </c>
      <c r="B3" s="2">
        <v>19215</v>
      </c>
      <c r="C3" s="2">
        <v>39787</v>
      </c>
      <c r="D3" s="74"/>
      <c r="E3" s="69" t="s">
        <v>233</v>
      </c>
      <c r="F3" s="69"/>
      <c r="G3" s="37">
        <v>19215</v>
      </c>
      <c r="H3" s="70">
        <v>39787</v>
      </c>
    </row>
    <row r="4" spans="1:8" x14ac:dyDescent="0.75">
      <c r="A4" s="1" t="s">
        <v>95</v>
      </c>
      <c r="B4" s="2">
        <v>20615</v>
      </c>
      <c r="C4" s="2">
        <v>40921</v>
      </c>
      <c r="D4" s="74"/>
      <c r="E4" s="69" t="s">
        <v>234</v>
      </c>
      <c r="F4" s="69"/>
      <c r="G4" s="37">
        <v>20615</v>
      </c>
      <c r="H4" s="37">
        <v>40921</v>
      </c>
    </row>
    <row r="5" spans="1:8" x14ac:dyDescent="0.75">
      <c r="A5" s="38" t="s">
        <v>91</v>
      </c>
      <c r="B5" s="39"/>
      <c r="C5" s="39"/>
      <c r="D5" s="75" t="s">
        <v>297</v>
      </c>
      <c r="E5" s="76" t="s">
        <v>288</v>
      </c>
      <c r="F5" s="76"/>
      <c r="G5" s="77">
        <v>20723</v>
      </c>
      <c r="H5" s="78">
        <v>36753</v>
      </c>
    </row>
    <row r="6" spans="1:8" x14ac:dyDescent="0.75">
      <c r="A6" s="1" t="s">
        <v>108</v>
      </c>
      <c r="B6" s="2">
        <v>20791</v>
      </c>
      <c r="C6" s="2">
        <v>32147</v>
      </c>
      <c r="D6" s="74"/>
      <c r="E6" s="69" t="s">
        <v>235</v>
      </c>
      <c r="F6" s="69"/>
      <c r="G6" s="37">
        <v>20791</v>
      </c>
      <c r="H6" s="70">
        <v>32147</v>
      </c>
    </row>
    <row r="7" spans="1:8" x14ac:dyDescent="0.75">
      <c r="A7" s="1" t="s">
        <v>118</v>
      </c>
      <c r="B7" s="2">
        <v>20904</v>
      </c>
      <c r="C7" s="2">
        <v>31727</v>
      </c>
      <c r="D7" s="74"/>
      <c r="E7" s="69" t="s">
        <v>236</v>
      </c>
      <c r="F7" s="69"/>
      <c r="G7" s="37">
        <v>20904</v>
      </c>
      <c r="H7" s="70">
        <v>31727</v>
      </c>
    </row>
    <row r="8" spans="1:8" x14ac:dyDescent="0.75">
      <c r="A8" s="38" t="s">
        <v>79</v>
      </c>
      <c r="B8" s="39"/>
      <c r="C8" s="39"/>
      <c r="D8" s="75" t="s">
        <v>297</v>
      </c>
      <c r="E8" s="76" t="s">
        <v>237</v>
      </c>
      <c r="F8" s="76"/>
      <c r="G8" s="77">
        <v>21036</v>
      </c>
      <c r="H8" s="78">
        <v>38923</v>
      </c>
    </row>
    <row r="9" spans="1:8" x14ac:dyDescent="0.75">
      <c r="A9" s="38" t="s">
        <v>106</v>
      </c>
      <c r="B9" s="39"/>
      <c r="C9" s="39"/>
      <c r="D9" s="75" t="s">
        <v>297</v>
      </c>
      <c r="E9" s="76" t="s">
        <v>238</v>
      </c>
      <c r="F9" s="76"/>
      <c r="G9" s="77">
        <v>21351</v>
      </c>
      <c r="H9" s="78">
        <v>40169</v>
      </c>
    </row>
    <row r="10" spans="1:8" x14ac:dyDescent="0.75">
      <c r="A10" s="1" t="s">
        <v>80</v>
      </c>
      <c r="B10" s="2">
        <v>21613</v>
      </c>
      <c r="C10" s="2">
        <v>41285</v>
      </c>
      <c r="D10" s="74"/>
      <c r="E10" s="69" t="s">
        <v>239</v>
      </c>
      <c r="F10" s="69"/>
      <c r="G10" s="37">
        <v>21613</v>
      </c>
      <c r="H10" s="70">
        <v>41285</v>
      </c>
    </row>
    <row r="11" spans="1:8" x14ac:dyDescent="0.75">
      <c r="A11" s="1" t="s">
        <v>96</v>
      </c>
      <c r="B11" s="2">
        <v>21616</v>
      </c>
      <c r="C11" s="2">
        <v>42475</v>
      </c>
      <c r="D11" s="74"/>
      <c r="E11" s="69" t="s">
        <v>240</v>
      </c>
      <c r="F11" s="69"/>
      <c r="G11" s="37">
        <v>21616</v>
      </c>
      <c r="H11" s="70">
        <v>42475</v>
      </c>
    </row>
    <row r="12" spans="1:8" x14ac:dyDescent="0.75">
      <c r="A12" s="1" t="s">
        <v>113</v>
      </c>
      <c r="B12" s="2">
        <v>21648</v>
      </c>
      <c r="C12" s="2">
        <v>36802</v>
      </c>
      <c r="D12" s="74"/>
      <c r="E12" s="69" t="s">
        <v>241</v>
      </c>
      <c r="F12" s="69"/>
      <c r="G12" s="37">
        <v>21648</v>
      </c>
      <c r="H12" s="70">
        <v>36802</v>
      </c>
    </row>
    <row r="13" spans="1:8" x14ac:dyDescent="0.75">
      <c r="A13" s="1" t="s">
        <v>87</v>
      </c>
      <c r="B13" s="2">
        <v>21935</v>
      </c>
      <c r="C13" s="2">
        <v>39226</v>
      </c>
      <c r="D13" s="74"/>
      <c r="E13" s="69" t="s">
        <v>242</v>
      </c>
      <c r="F13" s="69"/>
      <c r="G13" s="37">
        <v>21935</v>
      </c>
      <c r="H13" s="70">
        <v>39226</v>
      </c>
    </row>
    <row r="14" spans="1:8" x14ac:dyDescent="0.75">
      <c r="A14" s="1" t="s">
        <v>119</v>
      </c>
      <c r="B14" s="2">
        <v>21990</v>
      </c>
      <c r="C14" s="2">
        <v>39787</v>
      </c>
      <c r="D14" s="74"/>
      <c r="E14" s="69" t="s">
        <v>243</v>
      </c>
      <c r="F14" s="69"/>
      <c r="G14" s="37">
        <v>21990</v>
      </c>
      <c r="H14" s="70">
        <v>39787</v>
      </c>
    </row>
    <row r="15" spans="1:8" x14ac:dyDescent="0.75">
      <c r="A15" s="1" t="s">
        <v>121</v>
      </c>
      <c r="B15" s="2">
        <v>22003</v>
      </c>
      <c r="C15" s="2">
        <v>35045</v>
      </c>
      <c r="D15" s="74"/>
      <c r="E15" s="69" t="s">
        <v>244</v>
      </c>
      <c r="F15" s="69"/>
      <c r="G15" s="37">
        <v>22003</v>
      </c>
      <c r="H15" s="70">
        <v>35045</v>
      </c>
    </row>
    <row r="16" spans="1:8" x14ac:dyDescent="0.75">
      <c r="A16" s="1" t="s">
        <v>81</v>
      </c>
      <c r="B16" s="2">
        <v>22010</v>
      </c>
      <c r="C16" s="2">
        <v>38912</v>
      </c>
      <c r="D16" s="74"/>
      <c r="E16" s="69" t="s">
        <v>245</v>
      </c>
      <c r="F16" s="69"/>
      <c r="G16" s="37">
        <v>22010</v>
      </c>
      <c r="H16" s="70">
        <v>38912</v>
      </c>
    </row>
    <row r="17" spans="1:8" x14ac:dyDescent="0.75">
      <c r="A17" s="1" t="s">
        <v>74</v>
      </c>
      <c r="B17" s="2">
        <v>22414</v>
      </c>
      <c r="C17" s="2">
        <v>41121</v>
      </c>
      <c r="D17" s="74"/>
      <c r="E17" s="69" t="s">
        <v>246</v>
      </c>
      <c r="F17" s="69"/>
      <c r="G17" s="37">
        <v>22414</v>
      </c>
      <c r="H17" s="70">
        <v>41121</v>
      </c>
    </row>
    <row r="18" spans="1:8" x14ac:dyDescent="0.75">
      <c r="A18" s="1" t="s">
        <v>117</v>
      </c>
      <c r="B18" s="2">
        <v>22462</v>
      </c>
      <c r="C18" s="2">
        <v>38923</v>
      </c>
      <c r="D18" s="74"/>
      <c r="E18" s="69" t="s">
        <v>247</v>
      </c>
      <c r="F18" s="69"/>
      <c r="G18" s="37">
        <v>22462</v>
      </c>
      <c r="H18" s="70">
        <v>38923</v>
      </c>
    </row>
    <row r="19" spans="1:8" x14ac:dyDescent="0.75">
      <c r="A19" s="1" t="s">
        <v>73</v>
      </c>
      <c r="B19" s="2">
        <v>22470</v>
      </c>
      <c r="C19" s="2">
        <v>40997</v>
      </c>
      <c r="D19" s="74"/>
      <c r="E19" s="69" t="s">
        <v>248</v>
      </c>
      <c r="F19" s="69"/>
      <c r="G19" s="37">
        <v>22470</v>
      </c>
      <c r="H19" s="70">
        <v>40997</v>
      </c>
    </row>
    <row r="20" spans="1:8" x14ac:dyDescent="0.75">
      <c r="A20" s="1" t="s">
        <v>84</v>
      </c>
      <c r="B20" s="2">
        <v>22480</v>
      </c>
      <c r="C20" s="2">
        <v>41629</v>
      </c>
      <c r="D20" s="74"/>
      <c r="E20" s="69" t="s">
        <v>249</v>
      </c>
      <c r="F20" s="69"/>
      <c r="G20" s="37">
        <v>22480</v>
      </c>
      <c r="H20" s="70">
        <v>41629</v>
      </c>
    </row>
    <row r="21" spans="1:8" x14ac:dyDescent="0.75">
      <c r="A21" s="1" t="s">
        <v>111</v>
      </c>
      <c r="B21" s="2">
        <v>22491</v>
      </c>
      <c r="C21" s="2">
        <v>40368</v>
      </c>
      <c r="D21" s="74"/>
      <c r="E21" s="69" t="s">
        <v>250</v>
      </c>
      <c r="F21" s="69"/>
      <c r="G21" s="37">
        <v>22491</v>
      </c>
      <c r="H21" s="70">
        <v>40368</v>
      </c>
    </row>
    <row r="22" spans="1:8" x14ac:dyDescent="0.75">
      <c r="A22" s="1" t="s">
        <v>115</v>
      </c>
      <c r="B22" s="2">
        <v>22555</v>
      </c>
      <c r="C22" s="2">
        <v>40007</v>
      </c>
      <c r="D22" s="74"/>
      <c r="E22" s="69" t="s">
        <v>251</v>
      </c>
      <c r="F22" s="69"/>
      <c r="G22" s="37">
        <v>22555</v>
      </c>
      <c r="H22" s="70">
        <v>40007</v>
      </c>
    </row>
    <row r="23" spans="1:8" x14ac:dyDescent="0.75">
      <c r="A23" s="1" t="s">
        <v>114</v>
      </c>
      <c r="B23" s="2">
        <v>22688</v>
      </c>
      <c r="C23" s="2">
        <v>39577</v>
      </c>
      <c r="D23" s="74"/>
      <c r="E23" s="69" t="s">
        <v>252</v>
      </c>
      <c r="F23" s="69"/>
      <c r="G23" s="37">
        <v>22688</v>
      </c>
      <c r="H23" s="70">
        <v>39577</v>
      </c>
    </row>
    <row r="24" spans="1:8" x14ac:dyDescent="0.75">
      <c r="A24" s="1" t="s">
        <v>104</v>
      </c>
      <c r="B24" s="2">
        <v>22743</v>
      </c>
      <c r="C24" s="2">
        <v>43739</v>
      </c>
      <c r="D24" s="74"/>
      <c r="E24" s="69" t="s">
        <v>253</v>
      </c>
      <c r="F24" s="69"/>
      <c r="G24" s="37">
        <v>22743</v>
      </c>
      <c r="H24" s="70">
        <v>43739</v>
      </c>
    </row>
    <row r="25" spans="1:8" x14ac:dyDescent="0.75">
      <c r="A25" s="1" t="s">
        <v>100</v>
      </c>
      <c r="B25" s="2">
        <v>22865</v>
      </c>
      <c r="C25" s="2">
        <v>43727</v>
      </c>
      <c r="D25" s="74"/>
      <c r="E25" s="69" t="s">
        <v>254</v>
      </c>
      <c r="F25" s="69"/>
      <c r="G25" s="37">
        <v>22865</v>
      </c>
      <c r="H25" s="70">
        <v>43727</v>
      </c>
    </row>
    <row r="26" spans="1:8" x14ac:dyDescent="0.75">
      <c r="A26" s="1" t="s">
        <v>82</v>
      </c>
      <c r="B26" s="2">
        <v>22904</v>
      </c>
      <c r="C26" s="2">
        <v>42283</v>
      </c>
      <c r="D26" s="74"/>
      <c r="E26" s="69" t="s">
        <v>255</v>
      </c>
      <c r="F26" s="69"/>
      <c r="G26" s="37">
        <v>22904</v>
      </c>
      <c r="H26" s="70">
        <v>42283</v>
      </c>
    </row>
    <row r="27" spans="1:8" x14ac:dyDescent="0.75">
      <c r="A27" s="1" t="s">
        <v>94</v>
      </c>
      <c r="B27" s="2">
        <v>23014</v>
      </c>
      <c r="C27" s="2">
        <v>39226</v>
      </c>
      <c r="D27" s="74"/>
      <c r="E27" s="69" t="s">
        <v>256</v>
      </c>
      <c r="F27" s="69"/>
      <c r="G27" s="37">
        <v>23014</v>
      </c>
      <c r="H27" s="37">
        <v>39226</v>
      </c>
    </row>
    <row r="28" spans="1:8" x14ac:dyDescent="0.75">
      <c r="A28" s="1" t="s">
        <v>76</v>
      </c>
      <c r="B28" s="2">
        <v>23979</v>
      </c>
      <c r="C28" s="2">
        <v>40753</v>
      </c>
      <c r="D28" s="74"/>
      <c r="E28" s="69" t="s">
        <v>257</v>
      </c>
      <c r="F28" s="69"/>
      <c r="G28" s="37">
        <v>23979</v>
      </c>
      <c r="H28" s="70">
        <v>40753</v>
      </c>
    </row>
    <row r="29" spans="1:8" x14ac:dyDescent="0.75">
      <c r="A29" s="1" t="s">
        <v>107</v>
      </c>
      <c r="B29" s="2">
        <v>24125</v>
      </c>
      <c r="C29" s="2">
        <v>43067</v>
      </c>
      <c r="D29" s="74"/>
      <c r="E29" s="69" t="s">
        <v>258</v>
      </c>
      <c r="F29" s="69"/>
      <c r="G29" s="37">
        <v>24125</v>
      </c>
      <c r="H29" s="70">
        <v>43067</v>
      </c>
    </row>
    <row r="30" spans="1:8" x14ac:dyDescent="0.75">
      <c r="A30" s="1" t="s">
        <v>78</v>
      </c>
      <c r="B30" s="2">
        <v>24199</v>
      </c>
      <c r="C30" s="2">
        <v>40250</v>
      </c>
      <c r="D30" s="74"/>
      <c r="E30" s="69" t="s">
        <v>259</v>
      </c>
      <c r="F30" s="69"/>
      <c r="G30" s="37">
        <v>24199</v>
      </c>
      <c r="H30" s="70">
        <v>40250</v>
      </c>
    </row>
    <row r="31" spans="1:8" x14ac:dyDescent="0.75">
      <c r="A31" s="1" t="s">
        <v>97</v>
      </c>
      <c r="B31" s="2">
        <v>24266</v>
      </c>
      <c r="C31" s="2">
        <v>38951</v>
      </c>
      <c r="D31" s="74"/>
      <c r="E31" s="69" t="s">
        <v>260</v>
      </c>
      <c r="F31" s="69"/>
      <c r="G31" s="37">
        <v>24266</v>
      </c>
      <c r="H31" s="70">
        <v>38951</v>
      </c>
    </row>
    <row r="32" spans="1:8" x14ac:dyDescent="0.75">
      <c r="A32" s="1" t="s">
        <v>85</v>
      </c>
      <c r="B32" s="2">
        <v>24421</v>
      </c>
      <c r="C32" s="2">
        <v>41956</v>
      </c>
      <c r="D32" s="74"/>
      <c r="E32" s="69" t="s">
        <v>261</v>
      </c>
      <c r="F32" s="69"/>
      <c r="G32" s="37">
        <v>24421</v>
      </c>
      <c r="H32" s="37">
        <v>41956</v>
      </c>
    </row>
    <row r="33" spans="1:8" x14ac:dyDescent="0.75">
      <c r="A33" s="1" t="s">
        <v>92</v>
      </c>
      <c r="B33" s="2">
        <v>24810</v>
      </c>
      <c r="C33" s="2">
        <v>43021</v>
      </c>
      <c r="D33" s="74"/>
      <c r="E33" s="69" t="s">
        <v>262</v>
      </c>
      <c r="F33" s="69"/>
      <c r="G33" s="37">
        <v>24810</v>
      </c>
      <c r="H33" s="70">
        <v>43021</v>
      </c>
    </row>
    <row r="34" spans="1:8" x14ac:dyDescent="0.75">
      <c r="A34" s="1" t="s">
        <v>98</v>
      </c>
      <c r="B34" s="2">
        <v>24833</v>
      </c>
      <c r="C34" s="2">
        <v>39493</v>
      </c>
      <c r="D34" s="74"/>
      <c r="E34" s="69" t="s">
        <v>263</v>
      </c>
      <c r="F34" s="69"/>
      <c r="G34" s="37">
        <v>24833</v>
      </c>
      <c r="H34" s="70">
        <v>39493</v>
      </c>
    </row>
    <row r="35" spans="1:8" x14ac:dyDescent="0.75">
      <c r="A35" s="1" t="s">
        <v>105</v>
      </c>
      <c r="B35" s="2">
        <v>24946</v>
      </c>
      <c r="C35" s="2">
        <v>43963</v>
      </c>
      <c r="D35" s="74"/>
      <c r="E35" s="69" t="s">
        <v>264</v>
      </c>
      <c r="F35" s="69"/>
      <c r="G35" s="37">
        <v>24946</v>
      </c>
      <c r="H35" s="70">
        <v>43963</v>
      </c>
    </row>
    <row r="36" spans="1:8" x14ac:dyDescent="0.75">
      <c r="A36" s="1" t="s">
        <v>90</v>
      </c>
      <c r="B36" s="2">
        <v>25351</v>
      </c>
      <c r="C36" s="2">
        <v>42927</v>
      </c>
      <c r="D36" s="74"/>
      <c r="E36" s="69" t="s">
        <v>265</v>
      </c>
      <c r="F36" s="69"/>
      <c r="G36" s="37">
        <v>25351</v>
      </c>
      <c r="H36" s="70">
        <v>42927</v>
      </c>
    </row>
    <row r="37" spans="1:8" x14ac:dyDescent="0.75">
      <c r="A37" s="1" t="s">
        <v>109</v>
      </c>
      <c r="B37" s="2">
        <v>25428</v>
      </c>
      <c r="C37" s="2">
        <v>43692</v>
      </c>
      <c r="D37" s="74"/>
      <c r="E37" s="69" t="s">
        <v>266</v>
      </c>
      <c r="F37" s="69"/>
      <c r="G37" s="37">
        <v>25428</v>
      </c>
      <c r="H37" s="70">
        <v>43692</v>
      </c>
    </row>
    <row r="38" spans="1:8" x14ac:dyDescent="0.75">
      <c r="A38" s="1" t="s">
        <v>101</v>
      </c>
      <c r="B38" s="2">
        <v>25457</v>
      </c>
      <c r="C38" s="2">
        <v>42275</v>
      </c>
      <c r="D38" s="74"/>
      <c r="E38" s="69" t="s">
        <v>267</v>
      </c>
      <c r="F38" s="69"/>
      <c r="G38" s="37">
        <v>25457</v>
      </c>
      <c r="H38" s="70">
        <v>42275</v>
      </c>
    </row>
    <row r="39" spans="1:8" x14ac:dyDescent="0.75">
      <c r="A39" s="1" t="s">
        <v>86</v>
      </c>
      <c r="B39" s="2">
        <v>25530</v>
      </c>
      <c r="C39" s="2">
        <v>43517</v>
      </c>
      <c r="D39" s="74"/>
      <c r="E39" s="69" t="s">
        <v>268</v>
      </c>
      <c r="F39" s="69"/>
      <c r="G39" s="37">
        <v>25530</v>
      </c>
      <c r="H39" s="70">
        <v>43517</v>
      </c>
    </row>
    <row r="40" spans="1:8" x14ac:dyDescent="0.75">
      <c r="A40" s="1" t="s">
        <v>120</v>
      </c>
      <c r="B40" s="2">
        <v>25555</v>
      </c>
      <c r="C40" s="2">
        <v>43949</v>
      </c>
      <c r="D40" s="74"/>
      <c r="E40" s="69" t="s">
        <v>269</v>
      </c>
      <c r="F40" s="69"/>
      <c r="G40" s="37">
        <v>25555</v>
      </c>
      <c r="H40" s="70">
        <v>43949</v>
      </c>
    </row>
    <row r="41" spans="1:8" x14ac:dyDescent="0.75">
      <c r="A41" s="1" t="s">
        <v>110</v>
      </c>
      <c r="B41" s="2">
        <v>25627</v>
      </c>
      <c r="C41" s="2">
        <v>42927</v>
      </c>
      <c r="D41" s="74"/>
      <c r="E41" s="69" t="s">
        <v>270</v>
      </c>
      <c r="F41" s="69"/>
      <c r="G41" s="37">
        <v>25627</v>
      </c>
      <c r="H41" s="70">
        <v>42927</v>
      </c>
    </row>
    <row r="42" spans="1:8" x14ac:dyDescent="0.75">
      <c r="A42" s="1" t="s">
        <v>89</v>
      </c>
      <c r="B42" s="2">
        <v>26380</v>
      </c>
      <c r="C42" s="2">
        <v>44145</v>
      </c>
      <c r="D42" s="74"/>
      <c r="E42" s="69" t="s">
        <v>271</v>
      </c>
      <c r="F42" s="69"/>
      <c r="G42" s="37">
        <v>26380</v>
      </c>
      <c r="H42" s="70">
        <v>44145</v>
      </c>
    </row>
    <row r="43" spans="1:8" x14ac:dyDescent="0.75">
      <c r="B43" s="37">
        <v>26941</v>
      </c>
      <c r="C43" s="70">
        <v>44777</v>
      </c>
      <c r="D43" s="75" t="s">
        <v>290</v>
      </c>
      <c r="E43" s="69" t="s">
        <v>272</v>
      </c>
      <c r="F43" s="69"/>
      <c r="G43" s="37">
        <v>26941</v>
      </c>
      <c r="H43" s="70">
        <v>44777</v>
      </c>
    </row>
    <row r="44" spans="1:8" x14ac:dyDescent="0.75">
      <c r="A44" s="1" t="s">
        <v>93</v>
      </c>
      <c r="B44" s="2">
        <v>27095</v>
      </c>
      <c r="C44" s="2">
        <v>42003</v>
      </c>
      <c r="D44" s="74"/>
      <c r="E44" s="69" t="s">
        <v>273</v>
      </c>
      <c r="F44" s="69"/>
      <c r="G44" s="37">
        <v>27095</v>
      </c>
      <c r="H44" s="37">
        <v>42003</v>
      </c>
    </row>
    <row r="45" spans="1:8" x14ac:dyDescent="0.75">
      <c r="A45" s="1" t="s">
        <v>112</v>
      </c>
      <c r="B45" s="2">
        <v>28409</v>
      </c>
      <c r="C45" s="2">
        <v>43636</v>
      </c>
      <c r="D45" s="74"/>
      <c r="E45" s="69" t="s">
        <v>274</v>
      </c>
      <c r="F45" s="69"/>
      <c r="G45" s="37">
        <v>28409</v>
      </c>
      <c r="H45" s="70">
        <v>43636</v>
      </c>
    </row>
    <row r="46" spans="1:8" x14ac:dyDescent="0.75">
      <c r="A46" s="1" t="s">
        <v>116</v>
      </c>
      <c r="B46" s="2">
        <v>28499</v>
      </c>
      <c r="C46" s="2">
        <v>44131</v>
      </c>
      <c r="D46" s="74"/>
      <c r="E46" s="69" t="s">
        <v>275</v>
      </c>
      <c r="F46" s="69"/>
      <c r="G46" s="37">
        <v>28499</v>
      </c>
      <c r="H46" s="70">
        <v>44131</v>
      </c>
    </row>
    <row r="47" spans="1:8" x14ac:dyDescent="0.75">
      <c r="A47" s="1" t="s">
        <v>83</v>
      </c>
      <c r="B47" s="20">
        <v>28679</v>
      </c>
      <c r="C47" s="2">
        <v>41878</v>
      </c>
      <c r="D47" s="74"/>
      <c r="E47" s="69" t="s">
        <v>276</v>
      </c>
      <c r="F47" s="69"/>
      <c r="G47" s="71">
        <v>28679</v>
      </c>
      <c r="H47" s="37">
        <v>41878</v>
      </c>
    </row>
    <row r="48" spans="1:8" x14ac:dyDescent="0.75">
      <c r="A48" s="1" t="s">
        <v>99</v>
      </c>
      <c r="B48" s="2">
        <v>29075</v>
      </c>
      <c r="C48" s="2">
        <v>44231</v>
      </c>
      <c r="D48" s="74"/>
      <c r="E48" s="69" t="s">
        <v>277</v>
      </c>
      <c r="F48" s="69"/>
      <c r="G48" s="37">
        <v>29075</v>
      </c>
      <c r="H48" s="70">
        <v>44231</v>
      </c>
    </row>
    <row r="49" spans="1:8" x14ac:dyDescent="0.75">
      <c r="A49" s="69"/>
      <c r="B49" s="37">
        <v>30092</v>
      </c>
      <c r="C49" s="70">
        <v>44523</v>
      </c>
      <c r="D49" s="75" t="s">
        <v>291</v>
      </c>
      <c r="E49" s="69" t="s">
        <v>278</v>
      </c>
      <c r="F49" s="69"/>
      <c r="G49" s="37">
        <v>30092</v>
      </c>
      <c r="H49" s="70">
        <v>44523</v>
      </c>
    </row>
    <row r="50" spans="1:8" x14ac:dyDescent="0.75">
      <c r="A50" s="69"/>
      <c r="B50" s="37">
        <v>30093</v>
      </c>
      <c r="C50" s="70">
        <v>44735</v>
      </c>
      <c r="D50" s="75" t="s">
        <v>292</v>
      </c>
      <c r="E50" s="69" t="s">
        <v>279</v>
      </c>
      <c r="F50" s="69"/>
      <c r="G50" s="37">
        <v>30093</v>
      </c>
      <c r="H50" s="70">
        <v>44735</v>
      </c>
    </row>
    <row r="51" spans="1:8" x14ac:dyDescent="0.75">
      <c r="A51" s="1" t="s">
        <v>102</v>
      </c>
      <c r="B51" s="2">
        <v>30119</v>
      </c>
      <c r="C51" s="2">
        <v>44173</v>
      </c>
      <c r="E51" s="69" t="s">
        <v>280</v>
      </c>
      <c r="F51" s="69"/>
      <c r="G51" s="37">
        <v>30119</v>
      </c>
      <c r="H51" s="70">
        <v>44173</v>
      </c>
    </row>
    <row r="52" spans="1:8" x14ac:dyDescent="0.75">
      <c r="A52" s="69"/>
      <c r="B52" s="37">
        <v>30123</v>
      </c>
      <c r="C52" s="70">
        <v>44649</v>
      </c>
      <c r="D52" s="75" t="s">
        <v>293</v>
      </c>
      <c r="E52" s="69" t="s">
        <v>281</v>
      </c>
      <c r="F52" s="69"/>
      <c r="G52" s="37">
        <v>30123</v>
      </c>
      <c r="H52" s="70">
        <v>44649</v>
      </c>
    </row>
    <row r="53" spans="1:8" x14ac:dyDescent="0.75">
      <c r="A53" s="69"/>
      <c r="B53" s="37">
        <v>30153</v>
      </c>
      <c r="C53" s="70">
        <v>44467</v>
      </c>
      <c r="D53" s="75" t="s">
        <v>295</v>
      </c>
      <c r="E53" s="69" t="s">
        <v>282</v>
      </c>
      <c r="F53" s="69"/>
      <c r="G53" s="37">
        <v>30153</v>
      </c>
      <c r="H53" s="70">
        <v>44467</v>
      </c>
    </row>
    <row r="54" spans="1:8" x14ac:dyDescent="0.75">
      <c r="A54" s="1" t="s">
        <v>75</v>
      </c>
      <c r="B54" s="2">
        <v>30176</v>
      </c>
      <c r="C54" s="2">
        <v>43363</v>
      </c>
      <c r="D54" s="75" t="s">
        <v>294</v>
      </c>
      <c r="E54" s="69" t="s">
        <v>283</v>
      </c>
      <c r="F54" s="69"/>
      <c r="G54" s="37">
        <v>30176</v>
      </c>
      <c r="H54" s="70">
        <v>43363</v>
      </c>
    </row>
    <row r="55" spans="1:8" x14ac:dyDescent="0.75">
      <c r="A55" s="69"/>
      <c r="B55" s="37">
        <v>30468</v>
      </c>
      <c r="C55" s="70">
        <v>44819</v>
      </c>
      <c r="E55" s="69" t="s">
        <v>284</v>
      </c>
      <c r="F55" s="69"/>
      <c r="G55" s="37">
        <v>30468</v>
      </c>
      <c r="H55" s="70">
        <v>44819</v>
      </c>
    </row>
    <row r="56" spans="1:8" x14ac:dyDescent="0.75">
      <c r="A56" s="1" t="s">
        <v>103</v>
      </c>
      <c r="B56" s="2">
        <v>30660</v>
      </c>
      <c r="C56" s="2">
        <v>43585</v>
      </c>
      <c r="E56" s="69" t="s">
        <v>285</v>
      </c>
      <c r="F56" s="69"/>
      <c r="G56" s="37">
        <v>30660</v>
      </c>
      <c r="H56" s="70">
        <v>43585</v>
      </c>
    </row>
    <row r="57" spans="1:8" x14ac:dyDescent="0.75">
      <c r="A57" s="1" t="s">
        <v>77</v>
      </c>
      <c r="B57" s="2">
        <v>30737</v>
      </c>
      <c r="C57" s="2">
        <v>43865</v>
      </c>
      <c r="E57" s="69" t="s">
        <v>286</v>
      </c>
      <c r="F57" s="69"/>
      <c r="G57" s="37">
        <v>30737</v>
      </c>
      <c r="H57" s="70">
        <v>43865</v>
      </c>
    </row>
    <row r="58" spans="1:8" x14ac:dyDescent="0.75">
      <c r="B58" s="37">
        <v>31670</v>
      </c>
      <c r="C58" s="70">
        <v>44721</v>
      </c>
      <c r="D58" s="79" t="s">
        <v>292</v>
      </c>
      <c r="E58" s="69" t="s">
        <v>287</v>
      </c>
      <c r="F58" s="69"/>
      <c r="G58" s="37">
        <v>31670</v>
      </c>
      <c r="H58" s="70">
        <v>44721</v>
      </c>
    </row>
  </sheetData>
  <sortState xmlns:xlrd2="http://schemas.microsoft.com/office/spreadsheetml/2017/richdata2" ref="A3:C57">
    <sortCondition ref="B3:B57"/>
  </sortState>
  <mergeCells count="1">
    <mergeCell ref="A1:C1"/>
  </mergeCells>
  <pageMargins left="0.7" right="0.7" top="0.75" bottom="0.75" header="0.3" footer="0.3"/>
  <pageSetup scale="92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D9998C-CD87-4940-84B3-603EB52B5CC2}"/>
</file>

<file path=customXml/itemProps2.xml><?xml version="1.0" encoding="utf-8"?>
<ds:datastoreItem xmlns:ds="http://schemas.openxmlformats.org/officeDocument/2006/customXml" ds:itemID="{346A8146-9E50-4AF3-8582-C2A3FC55070A}"/>
</file>

<file path=customXml/itemProps3.xml><?xml version="1.0" encoding="utf-8"?>
<ds:datastoreItem xmlns:ds="http://schemas.openxmlformats.org/officeDocument/2006/customXml" ds:itemID="{BE9AE4F4-6E40-4CE9-A25E-4F968BC81454}"/>
</file>

<file path=customXml/itemProps4.xml><?xml version="1.0" encoding="utf-8"?>
<ds:datastoreItem xmlns:ds="http://schemas.openxmlformats.org/officeDocument/2006/customXml" ds:itemID="{B452585F-83B4-4B7B-B836-2B27153B8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RETIREES updated 2-22-23</vt:lpstr>
      <vt:lpstr>ACTIVE PILOTS update 2-22-23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Brown</dc:creator>
  <cp:lastModifiedBy>IVAN CARLSON</cp:lastModifiedBy>
  <cp:lastPrinted>2022-01-29T00:17:44Z</cp:lastPrinted>
  <dcterms:created xsi:type="dcterms:W3CDTF">2022-01-28T22:28:37Z</dcterms:created>
  <dcterms:modified xsi:type="dcterms:W3CDTF">2023-02-22T20:42:08Z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