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1665" windowWidth="11415" windowHeight="6945" tabRatio="1000" activeTab="0"/>
  </bookViews>
  <sheets>
    <sheet name="Gas North-0908" sheetId="1" r:id="rId1"/>
    <sheet name="Elec-0908" sheetId="2" r:id="rId2"/>
    <sheet name="SYS-0908" sheetId="3" r:id="rId3"/>
    <sheet name="GL 092007" sheetId="4" r:id="rId4"/>
    <sheet name="GL 092008" sheetId="5" r:id="rId5"/>
    <sheet name="DFIT GL" sheetId="6" r:id="rId6"/>
    <sheet name="AvgCalc" sheetId="7" r:id="rId7"/>
    <sheet name="Other DFIT_AMA" sheetId="8" r:id="rId8"/>
    <sheet name="283200 ED AN" sheetId="9" r:id="rId9"/>
    <sheet name="283850 CD AA" sheetId="10" r:id="rId10"/>
    <sheet name="283720 ED ID" sheetId="11" r:id="rId11"/>
    <sheet name="283720 GD WA" sheetId="12" r:id="rId12"/>
    <sheet name="283720 GD ID" sheetId="13" r:id="rId13"/>
  </sheets>
  <definedNames>
    <definedName name="_xlnm.Print_Area" localSheetId="1">'Elec-0908'!$A$1:$G$39</definedName>
    <definedName name="_xlnm.Print_Area" localSheetId="0">'Gas North-0908'!$A$1:$G$39</definedName>
    <definedName name="_xlnm.Print_Area" localSheetId="2">'SYS-0908'!$A$1:$F$43</definedName>
  </definedNames>
  <calcPr fullCalcOnLoad="1" fullPrecision="0"/>
</workbook>
</file>

<file path=xl/sharedStrings.xml><?xml version="1.0" encoding="utf-8"?>
<sst xmlns="http://schemas.openxmlformats.org/spreadsheetml/2006/main" count="17537" uniqueCount="1644">
  <si>
    <t>190610 GD ID</t>
  </si>
  <si>
    <t>283720 ED ID</t>
  </si>
  <si>
    <t>283720 GD WA</t>
  </si>
  <si>
    <t>283720 GD ID</t>
  </si>
  <si>
    <t>CD AA</t>
  </si>
  <si>
    <t>CD AN</t>
  </si>
  <si>
    <t>CD AA - 7</t>
  </si>
  <si>
    <t>CD AN - 9</t>
  </si>
  <si>
    <t>Source:  General Ledger and Acufile runs</t>
  </si>
  <si>
    <t>Source of Allocation Factors: Results of Operations Report E-ALL-12A</t>
  </si>
  <si>
    <t xml:space="preserve">(1) Source: Results of Operations (G-PLT-12A) </t>
  </si>
  <si>
    <t>Source of Allocation Factors: Results of Operations Report G-PLT-12A</t>
  </si>
  <si>
    <t>Rate Base</t>
  </si>
  <si>
    <t>CIACs</t>
  </si>
  <si>
    <t xml:space="preserve"> BAF &amp; Acquisition adjustments</t>
  </si>
  <si>
    <t xml:space="preserve">   Total Plant for Rate Base</t>
  </si>
  <si>
    <t>Gas - South</t>
  </si>
  <si>
    <t>Gas - North</t>
  </si>
  <si>
    <t>Source:  General Ledger</t>
  </si>
  <si>
    <t>190610</t>
  </si>
  <si>
    <t>ADFIT CIAC DISTRIBUTION</t>
  </si>
  <si>
    <t>ED</t>
  </si>
  <si>
    <t>ID</t>
  </si>
  <si>
    <t>DL</t>
  </si>
  <si>
    <t>WA</t>
  </si>
  <si>
    <t>GD</t>
  </si>
  <si>
    <t>OR</t>
  </si>
  <si>
    <t>282190</t>
  </si>
  <si>
    <t>ADFIT NON-UTILITY PLANT</t>
  </si>
  <si>
    <t>ZZ</t>
  </si>
  <si>
    <t>282380</t>
  </si>
  <si>
    <t>ADFIT SANDPOINT ACQUISITION - NONOP</t>
  </si>
  <si>
    <t>282680</t>
  </si>
  <si>
    <t>ADFIT OREGON WPNG ACQUISITION - NONOP</t>
  </si>
  <si>
    <t>282900</t>
  </si>
  <si>
    <t>ADFIT</t>
  </si>
  <si>
    <t>CD</t>
  </si>
  <si>
    <t>AA</t>
  </si>
  <si>
    <t>AN</t>
  </si>
  <si>
    <t>General Ledger</t>
  </si>
  <si>
    <t>282800</t>
  </si>
  <si>
    <t>ADFIT - FIN 48 PLANT</t>
  </si>
  <si>
    <t>Total DFIT per General Ledger</t>
  </si>
  <si>
    <t xml:space="preserve"> ED AN</t>
  </si>
  <si>
    <t xml:space="preserve">  Electric - 282900</t>
  </si>
  <si>
    <t xml:space="preserve">  Gas North - 282900</t>
  </si>
  <si>
    <t>GD AN</t>
  </si>
  <si>
    <t xml:space="preserve">Average Balance </t>
  </si>
  <si>
    <t xml:space="preserve">  Oregon Gas - 282900 </t>
  </si>
  <si>
    <t>GD OR</t>
  </si>
  <si>
    <t xml:space="preserve">  General Utility - 282900 </t>
  </si>
  <si>
    <t>Trial Balance</t>
  </si>
  <si>
    <t>200712</t>
  </si>
  <si>
    <t>YTD - Actual</t>
  </si>
  <si>
    <t>PTD - Actual</t>
  </si>
  <si>
    <t>001</t>
  </si>
  <si>
    <t>101000</t>
  </si>
  <si>
    <t>PLANT IN SERVICE OWNED</t>
  </si>
  <si>
    <t>MT</t>
  </si>
  <si>
    <t>AS</t>
  </si>
  <si>
    <t>101030</t>
  </si>
  <si>
    <t>KFGS DISALLOWED PLANT/PLANT RETURN</t>
  </si>
  <si>
    <t>101050</t>
  </si>
  <si>
    <t>BOULDER PARK (BPK) DISALLOWED PLANT</t>
  </si>
  <si>
    <t>101100</t>
  </si>
  <si>
    <t>PLANT IN SERVICE LEASED</t>
  </si>
  <si>
    <t>105000</t>
  </si>
  <si>
    <t xml:space="preserve"> PLANT HELD FOR FUTURE USE</t>
  </si>
  <si>
    <t>107000</t>
  </si>
  <si>
    <t>CONSTRUCTION WORK IN PROGRESS-CWIP</t>
  </si>
  <si>
    <t>107010</t>
  </si>
  <si>
    <t>CONSTRUCTION OVERHEAD A&amp;G</t>
  </si>
  <si>
    <t>107020</t>
  </si>
  <si>
    <t>CONSTRUCTION OVERHEAD PRODUCTION</t>
  </si>
  <si>
    <t>107030</t>
  </si>
  <si>
    <t>CONSTRUCTION OVERHEAD TRANSMISSION</t>
  </si>
  <si>
    <t>107040</t>
  </si>
  <si>
    <t>CONSTRUCTION OVERHEAD DISTRIBUTION</t>
  </si>
  <si>
    <t>107050</t>
  </si>
  <si>
    <t>CONSTRUCTION OVERHEAD NORTH GAS</t>
  </si>
  <si>
    <t>107060</t>
  </si>
  <si>
    <t>CONSTRUCTION OVERHEAD SOUTH GAS</t>
  </si>
  <si>
    <t>108000</t>
  </si>
  <si>
    <t>ACCUMULATED PROVISION DEPRECIATION</t>
  </si>
  <si>
    <t>108030</t>
  </si>
  <si>
    <t>ACC AMT KFGS DISALLOWED PLNT/RETURN</t>
  </si>
  <si>
    <t>108050</t>
  </si>
  <si>
    <t>ACC AMT BPK DISALLOWED PLANT</t>
  </si>
  <si>
    <t>111000</t>
  </si>
  <si>
    <t>ACC PROVISION AMT OF UTILITY PLANT</t>
  </si>
  <si>
    <t>111100</t>
  </si>
  <si>
    <t>ACC AMT COLSTRIP AFUDC COMMON PLANT</t>
  </si>
  <si>
    <t>114000</t>
  </si>
  <si>
    <t>PLANT ACQUISITION ADJUSTMENT</t>
  </si>
  <si>
    <t>CA</t>
  </si>
  <si>
    <t>115000</t>
  </si>
  <si>
    <t>ACC PROV AMT OF PLT ACQUISITION ADJ</t>
  </si>
  <si>
    <t>121000</t>
  </si>
  <si>
    <t>NONUTILITY PROPERTY</t>
  </si>
  <si>
    <t>122000</t>
  </si>
  <si>
    <t>ACC DEPR NONUTILITY PROPERTY</t>
  </si>
  <si>
    <t>123000</t>
  </si>
  <si>
    <t>INVESTMENT IN SPOKANE ENERGY</t>
  </si>
  <si>
    <t>123010</t>
  </si>
  <si>
    <t>INVESTMENT IN AVISTA CAPITAL II</t>
  </si>
  <si>
    <t>123100</t>
  </si>
  <si>
    <t>EQUITY INVESTMENT IN SUBSIDIARIES</t>
  </si>
  <si>
    <t>123120</t>
  </si>
  <si>
    <t>STOCK INVESTMENT IN SUBSIDIARIES</t>
  </si>
  <si>
    <t>124200</t>
  </si>
  <si>
    <t>TAX-EXEMPT AUCTION RATE SECURITIES</t>
  </si>
  <si>
    <t>124350</t>
  </si>
  <si>
    <t>OTHER INVEST-WZN LOANS SANDPOINT</t>
  </si>
  <si>
    <t>124600</t>
  </si>
  <si>
    <t>OTHER INVEST-EXEC DEFERRAL CASH VAL</t>
  </si>
  <si>
    <t>124610</t>
  </si>
  <si>
    <t>INTANGIBLES - GOODWILL &amp; OTHER</t>
  </si>
  <si>
    <t>124680</t>
  </si>
  <si>
    <t>OTHER INVESTMENT-WZN LOANS OREGON</t>
  </si>
  <si>
    <t>124810</t>
  </si>
  <si>
    <t>OTHER INVEST-LUCAS NOTES REC</t>
  </si>
  <si>
    <t>124900</t>
  </si>
  <si>
    <t>OTHER INVEST-WNP3 EXCHANGE POWER</t>
  </si>
  <si>
    <t>124930</t>
  </si>
  <si>
    <t>OTHER INVEST-AMT WNP3 EXCHANGE</t>
  </si>
  <si>
    <t>128150</t>
  </si>
  <si>
    <t>SPECIAL FUNDS-CS2 GE LTSA ADVANCES</t>
  </si>
  <si>
    <t>128250</t>
  </si>
  <si>
    <t>SPECIAL FUNDS-EXEC DEF COMP TRUST</t>
  </si>
  <si>
    <t>128300</t>
  </si>
  <si>
    <t>SPECIAL FUNDS-TRANSMSN SRVC REQUEST</t>
  </si>
  <si>
    <t>131100</t>
  </si>
  <si>
    <t>CASH-AVISTA RECEIVABLES</t>
  </si>
  <si>
    <t>131110</t>
  </si>
  <si>
    <t>CASH-WELLS FARGO</t>
  </si>
  <si>
    <t>131120</t>
  </si>
  <si>
    <t>CASH-PAYROLL</t>
  </si>
  <si>
    <t>131140</t>
  </si>
  <si>
    <t>CASH-WORKERS COMPENSATION</t>
  </si>
  <si>
    <t>131200</t>
  </si>
  <si>
    <t>CASH-CLEARING</t>
  </si>
  <si>
    <t>134100</t>
  </si>
  <si>
    <t>SPECIAL DEPOSITS-INTEREST RATE SWAP</t>
  </si>
  <si>
    <t>134150</t>
  </si>
  <si>
    <t>OTHER SPECIAL DEPOSITS-ENERGY RES</t>
  </si>
  <si>
    <t>135100</t>
  </si>
  <si>
    <t>WORKING FUNDS-EMPLOYEE</t>
  </si>
  <si>
    <t>135400</t>
  </si>
  <si>
    <t>WORKING FUND-REAL ESTATE DEPT</t>
  </si>
  <si>
    <t>135430</t>
  </si>
  <si>
    <t>WORKING FUND-FLEET MANAGEMENT</t>
  </si>
  <si>
    <t>135440</t>
  </si>
  <si>
    <t>WORKING FUND-KETTLE FALLS</t>
  </si>
  <si>
    <t>135450</t>
  </si>
  <si>
    <t>WORKING FUND-NOXON</t>
  </si>
  <si>
    <t>135600</t>
  </si>
  <si>
    <t>WORKING FUND-CS2</t>
  </si>
  <si>
    <t>135630</t>
  </si>
  <si>
    <t>WORKING FUND-COLSTRIP</t>
  </si>
  <si>
    <t>136000</t>
  </si>
  <si>
    <t>TEMPORARY CASH INVESTMENTS</t>
  </si>
  <si>
    <t>136050</t>
  </si>
  <si>
    <t>TEMP CASH INVEST-MARGIN CALL</t>
  </si>
  <si>
    <t>136200</t>
  </si>
  <si>
    <t>TAX-EXEMPT MONEY MARKET - TEMP CASH</t>
  </si>
  <si>
    <t>136510</t>
  </si>
  <si>
    <t>TEMP CASH INVEST-TRANMSN SRV RQST</t>
  </si>
  <si>
    <t>142100</t>
  </si>
  <si>
    <t>CUST ACCT REC-RETAIL SERVICE</t>
  </si>
  <si>
    <t>142150</t>
  </si>
  <si>
    <t>CUST ACCT REC-CT FUEL SALES</t>
  </si>
  <si>
    <t>142200</t>
  </si>
  <si>
    <t>CUST ACCT REC-CUSTOMER CONTRACTS</t>
  </si>
  <si>
    <t>142500</t>
  </si>
  <si>
    <t>CUST ACCT REC-UNBILLED REV ELEC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</si>
  <si>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</si>
  <si>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</si>
  <si>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</si>
  <si>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</si>
  <si>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</si>
  <si>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</si>
  <si>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142900</t>
  </si>
  <si>
    <t>CUST ACCT REC-RECEIVABLE SALE</t>
  </si>
  <si>
    <t>143020</t>
  </si>
  <si>
    <t>GST</t>
  </si>
  <si>
    <t>143050</t>
  </si>
  <si>
    <t>OTHER ACCT REC-RETIREE DEDUCTIONS</t>
  </si>
  <si>
    <t>143200</t>
  </si>
  <si>
    <t>OTHER ACCT REC-OTHER MISC</t>
  </si>
  <si>
    <t>143210</t>
  </si>
  <si>
    <t>OTHER ACCT REC-POWER TRANSACTIONS</t>
  </si>
  <si>
    <t>143390</t>
  </si>
  <si>
    <t>OTHER ACCT REC-WILMINGTON TRUST</t>
  </si>
  <si>
    <t>143500</t>
  </si>
  <si>
    <t>OTHER ACCT REC-MISCELLANEOUS</t>
  </si>
  <si>
    <t>143550</t>
  </si>
  <si>
    <t>OTHER ACCT REC-DAMAGE CLAIMS</t>
  </si>
  <si>
    <t>143900</t>
  </si>
  <si>
    <t>OTHER ACCT REC-CIAC CR INST FOR EXPIRED DEVEL</t>
  </si>
  <si>
    <t>144030</t>
  </si>
  <si>
    <t>ACC PRV UNCOLL NET OF ACTUAL-DAMAGE</t>
  </si>
  <si>
    <t>144140</t>
  </si>
  <si>
    <t>ACC PROV UNCOLL NET OF ACTUALS-MISC</t>
  </si>
  <si>
    <t>144200</t>
  </si>
  <si>
    <t>ACCUMULATED RETAIL WRITE-OFFS</t>
  </si>
  <si>
    <t>144600</t>
  </si>
  <si>
    <t>ACCUMULATED RETAIL REINSTATEMENTS</t>
  </si>
  <si>
    <t>144610</t>
  </si>
  <si>
    <t>ACC PROV FOR UNCOLLECTIBLES-RESALE</t>
  </si>
  <si>
    <t>144700</t>
  </si>
  <si>
    <t>ACCUMULATED RETAIL RECOVERIES</t>
  </si>
  <si>
    <t>144990</t>
  </si>
  <si>
    <t>ACC PROV FOR UNCOLLECTIBLES-RETAIL</t>
  </si>
  <si>
    <t>145000</t>
  </si>
  <si>
    <t>NOTES REC ASSOC CO-AVISTA CAPITAL</t>
  </si>
  <si>
    <t>146000</t>
  </si>
  <si>
    <t>A/R ASSOC CO-GENERAL</t>
  </si>
  <si>
    <t>146320</t>
  </si>
  <si>
    <t>ACCTS REC ASSOC CO-AVISTA ENERGY</t>
  </si>
  <si>
    <t>151120</t>
  </si>
  <si>
    <t>FUEL STOCK COAL-COLSTRIP</t>
  </si>
  <si>
    <t>151210</t>
  </si>
  <si>
    <t>FUEL STOCK HOG FUEL-KFGS</t>
  </si>
  <si>
    <t>154100</t>
  </si>
  <si>
    <t>PLANT MATERIALS &amp; OPER SUPPLIES</t>
  </si>
  <si>
    <t>154300</t>
  </si>
  <si>
    <t>PLANT MAT &amp; OPER SUP-COYOTE SPRINGS 2</t>
  </si>
  <si>
    <t>154400</t>
  </si>
  <si>
    <t>PLANT MAT &amp; OPER SUP-COLSTRIP</t>
  </si>
  <si>
    <t>154500</t>
  </si>
  <si>
    <t>SUPPLY CHAIN RECEIVING INVENTORY</t>
  </si>
  <si>
    <t>154550</t>
  </si>
  <si>
    <t>SUPPLY CHAIN AVERAGE COST VARIANCE</t>
  </si>
  <si>
    <t>154560</t>
  </si>
  <si>
    <t>SUPPLY CHAIN INVOICE PRICE VARIANCE</t>
  </si>
  <si>
    <t>163000</t>
  </si>
  <si>
    <t>STORES EXPENSE UNDISTRIBUTED</t>
  </si>
  <si>
    <t>163200</t>
  </si>
  <si>
    <t>STORES EXPENSE-SUPPLY CHAIN INVENTORY ADJ</t>
  </si>
  <si>
    <t>164100</t>
  </si>
  <si>
    <t>GAS STORED UNDERGND-408AVA-JP</t>
  </si>
  <si>
    <t>164105</t>
  </si>
  <si>
    <t>GAS STORED UNDERGND-403NWPL-JP</t>
  </si>
  <si>
    <t>164110</t>
  </si>
  <si>
    <t>GAS STORED UNDERGND-MIST STORAGE</t>
  </si>
  <si>
    <t>165100</t>
  </si>
  <si>
    <t>PREPAYMENTS-PREPAID INSURANCE</t>
  </si>
  <si>
    <t>165150</t>
  </si>
  <si>
    <t>PREPAYMENTS-PREPAID LICENSE FEES</t>
  </si>
  <si>
    <t>165170</t>
  </si>
  <si>
    <t>PREPAYMENTS-COLUMBIA GRID</t>
  </si>
  <si>
    <t>165180</t>
  </si>
  <si>
    <t>PREPAYMENTS-CUSTOMER BILLING SUPPLIES</t>
  </si>
  <si>
    <t>165200</t>
  </si>
  <si>
    <t>PREPAYMENTS-POSTAGE METERS</t>
  </si>
  <si>
    <t>165210</t>
  </si>
  <si>
    <t>PREPAYMENTS-RATHDRM MUN DVLPMT</t>
  </si>
  <si>
    <t>165230</t>
  </si>
  <si>
    <t>PREPAYMENTS-MOSCOW OFFICE SALE</t>
  </si>
  <si>
    <t>165250</t>
  </si>
  <si>
    <t>COLSTRIP PREPAID ASSET</t>
  </si>
  <si>
    <t>165260</t>
  </si>
  <si>
    <t>PREPAYMENTS-SPOKANE TRIBE</t>
  </si>
  <si>
    <t>165270</t>
  </si>
  <si>
    <t>PREPAYMENTS-POTLATCH REC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</si>
  <si>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</si>
  <si>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</si>
  <si>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</si>
  <si>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</si>
  <si>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</si>
  <si>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</si>
  <si>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</si>
  <si>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</si>
  <si>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</si>
  <si>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</si>
  <si>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</si>
  <si>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</si>
  <si>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</si>
  <si>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</si>
  <si>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165545</t>
  </si>
  <si>
    <t>PREPAYMENTS-JP EXPANSION PROJECT</t>
  </si>
  <si>
    <t>165550</t>
  </si>
  <si>
    <t>PREPAYMENTS-WILMINGTON TRUST</t>
  </si>
  <si>
    <t>171000</t>
  </si>
  <si>
    <t>INTEREST &amp; DIVIDENDS RECEIVABLE</t>
  </si>
  <si>
    <t>172500</t>
  </si>
  <si>
    <t>RENTS RECEIVABLE-MISCELLANEOUS</t>
  </si>
  <si>
    <t>172510</t>
  </si>
  <si>
    <t>RENTS RECEIVABLE-ACCRUED</t>
  </si>
  <si>
    <t>174050</t>
  </si>
  <si>
    <t>ASSET HELD FOR SALE - NON UTILITY</t>
  </si>
  <si>
    <t>174500</t>
  </si>
  <si>
    <t>MISC ASSETS-NONMONETARY PWR EXCHNGE</t>
  </si>
  <si>
    <t>175740</t>
  </si>
  <si>
    <t>DERIVATIVE INSTR ASSET-ST MTM</t>
  </si>
  <si>
    <t>175750</t>
  </si>
  <si>
    <t>DERIVATIVE INSTR ASSET-LT MTM</t>
  </si>
  <si>
    <t>181330</t>
  </si>
  <si>
    <t>UNAMT DEBT EXP-PCB INSURANCE PREMIUMS</t>
  </si>
  <si>
    <t>181750</t>
  </si>
  <si>
    <t>UNAMT DEBT EXPENSE-TOPRS</t>
  </si>
  <si>
    <t>181860</t>
  </si>
  <si>
    <t>UNAMT DEBT EXPENSE-LT DEBT</t>
  </si>
  <si>
    <t>181870</t>
  </si>
  <si>
    <t>UNAMT DEBT EXP-LT DEBT 9.75 NOTES</t>
  </si>
  <si>
    <t>181880</t>
  </si>
  <si>
    <t>CONVERTIBLE DEBT STRATEGY</t>
  </si>
  <si>
    <t>181950</t>
  </si>
  <si>
    <t>UNAMT DEBT EXP-DEBT STRATEGIES</t>
  </si>
  <si>
    <t>181960</t>
  </si>
  <si>
    <t>UNAMT DEBT EXP-RATHDRUM 2005</t>
  </si>
  <si>
    <t>181990</t>
  </si>
  <si>
    <t>UNAMT DEBT EXP-CONVERTIBLE DEBT</t>
  </si>
  <si>
    <t>182300</t>
  </si>
  <si>
    <t>REGULATORY ASSET FAS106</t>
  </si>
  <si>
    <t>182301</t>
  </si>
  <si>
    <t>GUARANTEED RESIDUAL VALUE - AIRPLANE</t>
  </si>
  <si>
    <t>182305</t>
  </si>
  <si>
    <t>REG ASSET POST RET LIAB</t>
  </si>
  <si>
    <t>182310</t>
  </si>
  <si>
    <t>REGULATORY ASSET FAS109 UTILITY PLANT</t>
  </si>
  <si>
    <t>182320</t>
  </si>
  <si>
    <t>REGULATORY ASSET FAS109 WNP3</t>
  </si>
  <si>
    <t>182328</t>
  </si>
  <si>
    <t>REG ASSET- DECOUPLING SURCHARGE</t>
  </si>
  <si>
    <t>182329</t>
  </si>
  <si>
    <t>REG ASSET- DECOUPLING PRIOR YEAR</t>
  </si>
  <si>
    <t>182330</t>
  </si>
  <si>
    <t>REGULATORY ASSET AMR</t>
  </si>
  <si>
    <t>182340</t>
  </si>
  <si>
    <t>REGULATORY ASSET RTO DEPOSIT - ID</t>
  </si>
  <si>
    <t>182345</t>
  </si>
  <si>
    <t>REGULATORY ASSET BPA RESIDENTIAL EXCHANGE</t>
  </si>
  <si>
    <t>182346</t>
  </si>
  <si>
    <t>REGULATORY ASSET BPA RESIDENTIAL EXCHANGE INTEREST</t>
  </si>
  <si>
    <t>182350</t>
  </si>
  <si>
    <t>REGULATORY ASSET ERM APPROVED FOR RECOVERY</t>
  </si>
  <si>
    <t>182370</t>
  </si>
  <si>
    <t>REGULATORY ASSET NEW GEN INSTALL COSTS</t>
  </si>
  <si>
    <t>182372</t>
  </si>
  <si>
    <t>REGULATORY ASSET WARTSILA UNITS</t>
  </si>
  <si>
    <t>182374</t>
  </si>
  <si>
    <t>MTM ST REGULATORY ASSET</t>
  </si>
  <si>
    <t>182376</t>
  </si>
  <si>
    <t>REGULATORY ASSET FAS 143 ASSET RETIREMENT OBLIGATION</t>
  </si>
  <si>
    <t>182380</t>
  </si>
  <si>
    <t>REGULATORY ASSET LOST MARGIN</t>
  </si>
  <si>
    <t>182383</t>
  </si>
  <si>
    <t>REGULATORY ASSET WORKERS COMP</t>
  </si>
  <si>
    <t>182384</t>
  </si>
  <si>
    <t>CS2 LEV RET</t>
  </si>
  <si>
    <t>182385</t>
  </si>
  <si>
    <t>REGULATORY ASSET ID PCA DEFERRAL 1</t>
  </si>
  <si>
    <t>182386</t>
  </si>
  <si>
    <t>REGULATORY ASSET ID PCA DEFERRAL 2</t>
  </si>
  <si>
    <t>183000</t>
  </si>
  <si>
    <t>PRELIMINARY SURVEY AND INVESTIGATION</t>
  </si>
  <si>
    <t>184054</t>
  </si>
  <si>
    <t>CLEARING ACCT-CORP ACCT</t>
  </si>
  <si>
    <t>184055</t>
  </si>
  <si>
    <t>CLEARING ACCT-RESOURCE ACCT</t>
  </si>
  <si>
    <t>184057</t>
  </si>
  <si>
    <t>CLEARING ACCT-ENERGY DLIVERY ACCT</t>
  </si>
  <si>
    <t>184058</t>
  </si>
  <si>
    <t>CLEARING ACCT-SUB INVENTORY</t>
  </si>
  <si>
    <t>184100</t>
  </si>
  <si>
    <t>TRANSPORTATION EXPENSES CLEARING</t>
  </si>
  <si>
    <t>184200</t>
  </si>
  <si>
    <t>PAYROLL CLEARING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</si>
  <si>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</si>
  <si>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</si>
  <si>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</si>
  <si>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</si>
  <si>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</si>
  <si>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</si>
  <si>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184290</t>
  </si>
  <si>
    <t>ORACLE DEFAULT SUSPENSE ACCOUNT</t>
  </si>
  <si>
    <t>184500</t>
  </si>
  <si>
    <t>CLARK FORK RELICENSE EXPENSE</t>
  </si>
  <si>
    <t>184999</t>
  </si>
  <si>
    <t>CLARK FORK RELICENSE EXPENSE CLEARING</t>
  </si>
  <si>
    <t>186000</t>
  </si>
  <si>
    <t>MISC NON WO SUSPENSE ACCOUNTS</t>
  </si>
  <si>
    <t>186010</t>
  </si>
  <si>
    <t>REGULATORY ASSET ERM YTD COMPANY BAND</t>
  </si>
  <si>
    <t>186020</t>
  </si>
  <si>
    <t>REGULATORY ASSET ERM YTD CONTRA ACCOUNT</t>
  </si>
  <si>
    <t>186060</t>
  </si>
  <si>
    <t>UNAMORTIZED ACCTS REC SALE EXPENSE</t>
  </si>
  <si>
    <t>186100</t>
  </si>
  <si>
    <t>REGULATORY ASSET AFUDC ALLOWED ON COLSTRIP COMMON FACILITIES</t>
  </si>
  <si>
    <t>186200</t>
  </si>
  <si>
    <t>VARIOUS SUSPENSE WORKORDERS</t>
  </si>
  <si>
    <t>186205</t>
  </si>
  <si>
    <t>PLANT ALLOC OF CLEARING JOURNALS</t>
  </si>
  <si>
    <t>186280</t>
  </si>
  <si>
    <t>Serv</t>
  </si>
  <si>
    <t>Juris</t>
  </si>
  <si>
    <t>Account</t>
  </si>
  <si>
    <t>REGULATORY ASSET ERM  DEFERRED CURRENT YEAR</t>
  </si>
  <si>
    <t>186328</t>
  </si>
  <si>
    <t>REG ASSET-DECOUPLING DEFERRED REV</t>
  </si>
  <si>
    <t>186350</t>
  </si>
  <si>
    <t>REGULATORY ASSET RTO DEPOSITS</t>
  </si>
  <si>
    <t>186360</t>
  </si>
  <si>
    <t>REGULATORY ASSET-MT LEASE PAYMENTS</t>
  </si>
  <si>
    <t>186400</t>
  </si>
  <si>
    <t>MISC DEFERRED DEBITS TREASURY SUSPENSE</t>
  </si>
  <si>
    <t>186410</t>
  </si>
  <si>
    <t>MISC DEFERRED DEBITS NSF SUSPENSE</t>
  </si>
  <si>
    <t>186460</t>
  </si>
  <si>
    <t>186700</t>
  </si>
  <si>
    <t>REGULATORY ASSET CONSERVATION PROGRAM PROJECTS</t>
  </si>
  <si>
    <t>186710</t>
  </si>
  <si>
    <t>186800</t>
  </si>
  <si>
    <t>REGULATORY ASSET NEZ PERCE SETTLEMENT</t>
  </si>
  <si>
    <t>186820</t>
  </si>
  <si>
    <t>CLARK FORK RELICENSING -- ID</t>
  </si>
  <si>
    <t>186870</t>
  </si>
  <si>
    <t>MISC DEFERRED DEBIT CENTRALIA MINE ENVIROMENTAL BALANCE</t>
  </si>
  <si>
    <t>186890</t>
  </si>
  <si>
    <t>CLARK FORK RELICENSING- MT</t>
  </si>
  <si>
    <t>186900</t>
  </si>
  <si>
    <t>MISC DEFERRED DEBITS CAE SUSPENSE</t>
  </si>
  <si>
    <t>186910</t>
  </si>
  <si>
    <t>MISC DEFERRED DEBIT CSS UNPOSTABLE CASH SUSPENSE</t>
  </si>
  <si>
    <t>189860</t>
  </si>
  <si>
    <t>UNAMT LOSS-REACQ DEBT</t>
  </si>
  <si>
    <t>190000</t>
  </si>
  <si>
    <t>ADFIT MISC-TAX TRUE-UP</t>
  </si>
  <si>
    <t>190040</t>
  </si>
  <si>
    <t>ADFIT IPUC DISALLOWED PLANT</t>
  </si>
  <si>
    <t>190060</t>
  </si>
  <si>
    <t>ADFIT DRY CREEK</t>
  </si>
  <si>
    <t>190070</t>
  </si>
  <si>
    <t>DFIT SERP</t>
  </si>
  <si>
    <t>190090</t>
  </si>
  <si>
    <t>DFIT STOCK OPTIONS ACCELERATION</t>
  </si>
  <si>
    <t>190110</t>
  </si>
  <si>
    <t>ADFIT CENTRALIA GAIN</t>
  </si>
  <si>
    <t>190120</t>
  </si>
  <si>
    <t>DFIT NONMONETARY POWER EXPENSE</t>
  </si>
  <si>
    <t>190130</t>
  </si>
  <si>
    <t>DFIT BPA C&amp;RD RECEIPTS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</si>
  <si>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</si>
  <si>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</si>
  <si>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</si>
  <si>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</si>
  <si>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</si>
  <si>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</si>
  <si>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</si>
  <si>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</si>
  <si>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</si>
  <si>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</si>
  <si>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190170</t>
  </si>
  <si>
    <t>DFIT INTEREST RATE SWAP</t>
  </si>
  <si>
    <t>190180</t>
  </si>
  <si>
    <t>ADFIT FAS109 ITC</t>
  </si>
  <si>
    <t>190200</t>
  </si>
  <si>
    <t>ADFIT INJURY AND DAMAGE</t>
  </si>
  <si>
    <t>190220</t>
  </si>
  <si>
    <t>ADFIT NEZ PERCE</t>
  </si>
  <si>
    <t>190230</t>
  </si>
  <si>
    <t>ADFIT NE TANK SPILL</t>
  </si>
  <si>
    <t>190240</t>
  </si>
  <si>
    <t>ADFIT WARTSILA UNITS</t>
  </si>
  <si>
    <t>190250</t>
  </si>
  <si>
    <t>ADFIT OREGON SB 408</t>
  </si>
  <si>
    <t>190260</t>
  </si>
  <si>
    <t>ADFIT- LM 2500 NONUTILITY</t>
  </si>
  <si>
    <t>190300</t>
  </si>
  <si>
    <t>ADFIT SHAWNEE ELECTRIC</t>
  </si>
  <si>
    <t>190310</t>
  </si>
  <si>
    <t>ADFIT DOLLAR ROAD REMEDIATION</t>
  </si>
  <si>
    <t>190420</t>
  </si>
  <si>
    <t>ADFIT KF RESERVE</t>
  </si>
  <si>
    <t>190500</t>
  </si>
  <si>
    <t>DFIT ON EQUITY STOCK COMP</t>
  </si>
  <si>
    <t>190510</t>
  </si>
  <si>
    <t>DFIT ON LIABILITY STOCK COMP</t>
  </si>
  <si>
    <t>190540</t>
  </si>
  <si>
    <t>ADFIT-AVA HOLDING CO FORMATION</t>
  </si>
  <si>
    <t>190615</t>
  </si>
  <si>
    <t>ADSIT CIAC DISTRIBUTION</t>
  </si>
  <si>
    <t>190740</t>
  </si>
  <si>
    <t>ADFIT - MTM/DERIVATIVE</t>
  </si>
  <si>
    <t>190810</t>
  </si>
  <si>
    <t>ADFIT BAD DEBT RESERVE &amp; WRITE OFF ACTIVITY</t>
  </si>
  <si>
    <t>190820</t>
  </si>
  <si>
    <t>ADFIT DEFERRED COMPENSATION</t>
  </si>
  <si>
    <t>190830</t>
  </si>
  <si>
    <t>ADFIT PAID TIME OFF</t>
  </si>
  <si>
    <t>190850</t>
  </si>
  <si>
    <t>ADFIT GAIN GENERAL OFFICE BLDG</t>
  </si>
  <si>
    <t>191000</t>
  </si>
  <si>
    <t>RECOVERABLE GAS COSTS AMORTIZED</t>
  </si>
  <si>
    <t>191005</t>
  </si>
  <si>
    <t>PRIOR PERIOD UNRECOV PGA DEFERRED</t>
  </si>
  <si>
    <t>191010</t>
  </si>
  <si>
    <t>CURR UNRECOV PGA DEFERRED</t>
  </si>
  <si>
    <t>191711</t>
  </si>
  <si>
    <t>DEFERRED GAS COSTS-GLENDALE SYSTEM</t>
  </si>
  <si>
    <t>191720</t>
  </si>
  <si>
    <t>INTERVENOR CITIZEN UTILITY BOARD</t>
  </si>
  <si>
    <t>191890</t>
  </si>
  <si>
    <t>DEFERRED GAS COSTS-MARGIN REDUCTION</t>
  </si>
  <si>
    <t>191899</t>
  </si>
  <si>
    <t>OR PGA 4% COMMODITY</t>
  </si>
  <si>
    <t>191900</t>
  </si>
  <si>
    <t>OR DEF 10/04</t>
  </si>
  <si>
    <t>191901</t>
  </si>
  <si>
    <t>OR DEFERRAL 10/1/05 - 9/30/06</t>
  </si>
  <si>
    <t>191902</t>
  </si>
  <si>
    <t>OR PGA 8.88% DEMAND</t>
  </si>
  <si>
    <t>191903</t>
  </si>
  <si>
    <t>OR PGA 0% COMMODITY</t>
  </si>
  <si>
    <t>191904</t>
  </si>
  <si>
    <t>OR PGA 0% DEMAND</t>
  </si>
  <si>
    <t>191905</t>
  </si>
  <si>
    <t>OR PGA COMMODITY DEFERRAL 11/2007</t>
  </si>
  <si>
    <t>191906</t>
  </si>
  <si>
    <t>OR PGA DEMAND DEFERRAL 11/2007</t>
  </si>
  <si>
    <t>201000</t>
  </si>
  <si>
    <t>COMMON STOCK ISSUED - NO PAR</t>
  </si>
  <si>
    <t>214000</t>
  </si>
  <si>
    <t>CAP STOCK EXP - COMMON PUBLIC ISSUE</t>
  </si>
  <si>
    <t>214040</t>
  </si>
  <si>
    <t>TAX BENEFIT - OPTIONS EXERCISED</t>
  </si>
  <si>
    <t>214050</t>
  </si>
  <si>
    <t>STOCK COMP INCENTIVE ACCRUAL</t>
  </si>
  <si>
    <t>214870</t>
  </si>
  <si>
    <t>CAP STK EXP-A RDMPT-ISSU SERIES K</t>
  </si>
  <si>
    <t>215100</t>
  </si>
  <si>
    <t>APPROPRIATED RETAINED EARNINGS</t>
  </si>
  <si>
    <t>216000</t>
  </si>
  <si>
    <t>RETAINED EARNINGS</t>
  </si>
  <si>
    <t>216100</t>
  </si>
  <si>
    <t>UNAPPROPRIATED UNDIST SUB EARNINGS</t>
  </si>
  <si>
    <t>216150</t>
  </si>
  <si>
    <t>CORP SUBSIDIARY ACTIVITY</t>
  </si>
  <si>
    <t>219000</t>
  </si>
  <si>
    <t>OCI INT RATE SWAP/PENSION</t>
  </si>
  <si>
    <t>219100</t>
  </si>
  <si>
    <t>AOCI - SFAS 158</t>
  </si>
  <si>
    <t>221160</t>
  </si>
  <si>
    <t>Gross (1)</t>
  </si>
  <si>
    <t>A/D (1)</t>
  </si>
  <si>
    <t>KETTLE FALLS P C REV BONDS DUE 14</t>
  </si>
  <si>
    <t>221300</t>
  </si>
  <si>
    <t>FMBS - SECURED MTNS - SERIES C</t>
  </si>
  <si>
    <t>221330</t>
  </si>
  <si>
    <t>FMBS - SECURED MTNS - SERIES A</t>
  </si>
  <si>
    <t>221340</t>
  </si>
  <si>
    <t>FMBS - SECURED MTNS - SERIES B</t>
  </si>
  <si>
    <t>221350</t>
  </si>
  <si>
    <t>COLSTRIP 1999A PCBS DUE 2032</t>
  </si>
  <si>
    <t>221360</t>
  </si>
  <si>
    <t>COLSTRIP 1999B PCBS DUE 2034</t>
  </si>
  <si>
    <t>221370</t>
  </si>
  <si>
    <t>FMBS - 6.125% DUE 09-01-2013</t>
  </si>
  <si>
    <t>221390</t>
  </si>
  <si>
    <t>BONDS</t>
  </si>
  <si>
    <t>221400</t>
  </si>
  <si>
    <t>FMBS - 6.25% DUE 12-01-35</t>
  </si>
  <si>
    <t>221410</t>
  </si>
  <si>
    <t>SWAP on FMBS DUE 12-01-35</t>
  </si>
  <si>
    <t>221420</t>
  </si>
  <si>
    <t>FMBS - 5.70% DUE 07-01-2037</t>
  </si>
  <si>
    <t>221430</t>
  </si>
  <si>
    <t>SWAP on FMBS DUE 07-01-2037</t>
  </si>
  <si>
    <t>223010</t>
  </si>
  <si>
    <t>ADVANCE ASSOCIATED-AVISTA CAPITAL II</t>
  </si>
  <si>
    <t>223300</t>
  </si>
  <si>
    <t>ADVANCE ASSOCIATED-ADVANTAGE</t>
  </si>
  <si>
    <t>223320</t>
  </si>
  <si>
    <t>ADVANCE ASSOCIATED-ENERGY</t>
  </si>
  <si>
    <t>224500</t>
  </si>
  <si>
    <t>PREFERRED STOCK SERIES K</t>
  </si>
  <si>
    <t>224640</t>
  </si>
  <si>
    <t>NOTES PAY-CORP. NOTES</t>
  </si>
  <si>
    <t>224650</t>
  </si>
  <si>
    <t>225000</t>
  </si>
  <si>
    <t>UNAMORT PREM - 6.25% FMB DUE 2035</t>
  </si>
  <si>
    <t>226000</t>
  </si>
  <si>
    <t>UNAMORT DSCNT-PCB KF 4.1 DUE 2014</t>
  </si>
  <si>
    <t>227000</t>
  </si>
  <si>
    <t>OBLIG UNDER CAP LEASE-NON CURRENT</t>
  </si>
  <si>
    <t>228200</t>
  </si>
  <si>
    <t>ACCUM PROV FOR INJURY &amp; DAMAGES</t>
  </si>
  <si>
    <t>228210</t>
  </si>
  <si>
    <t>PAYMENT/REFUND INJURY &amp; DAMAGE</t>
  </si>
  <si>
    <t>228300</t>
  </si>
  <si>
    <t>ACCUM PROV FAS106 POST RET MED WAID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</si>
  <si>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</si>
  <si>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</si>
  <si>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</si>
  <si>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</si>
  <si>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</si>
  <si>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</si>
  <si>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</si>
  <si>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COST</t>
  </si>
  <si>
    <t>228321</t>
  </si>
  <si>
    <t>PENSION UNFUNDED</t>
  </si>
  <si>
    <t>228330</t>
  </si>
  <si>
    <t xml:space="preserve"> HRA - RETIREE</t>
  </si>
  <si>
    <t>228331</t>
  </si>
  <si>
    <t xml:space="preserve"> HRA UNFUNDED - RETIREE</t>
  </si>
  <si>
    <t>228340</t>
  </si>
  <si>
    <t>ACCUM PROV MED CLAIMS PAYABLE</t>
  </si>
  <si>
    <t>228350</t>
  </si>
  <si>
    <t>OFFICER LIFE INSURANCE</t>
  </si>
  <si>
    <t>228351</t>
  </si>
  <si>
    <t>OFFICER LIFE INSURANCE-UNFUNDED</t>
  </si>
  <si>
    <t>228399</t>
  </si>
  <si>
    <t>CURRENT PORTION-BENEFIT LIAB</t>
  </si>
  <si>
    <t>228410</t>
  </si>
  <si>
    <t>230000</t>
  </si>
  <si>
    <t>ASSET RETIREMENT OBLIGATIONS</t>
  </si>
  <si>
    <t>231000</t>
  </si>
  <si>
    <t>NOTES PAYABLE-CURRENT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</si>
  <si>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</si>
  <si>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</si>
  <si>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</si>
  <si>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</si>
  <si>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</si>
  <si>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</si>
  <si>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</si>
  <si>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TRANSACTIONS</t>
  </si>
  <si>
    <t>232140</t>
  </si>
  <si>
    <t>ACCTS PAY-GAS RESEARCH INSTITUTE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</si>
  <si>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</si>
  <si>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</si>
  <si>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</si>
  <si>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</si>
  <si>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</si>
  <si>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</si>
  <si>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</si>
  <si>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</si>
  <si>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</si>
  <si>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</si>
  <si>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232370</t>
  </si>
  <si>
    <t>LIABILITY AWARD INCENTIVE ACCRUAL</t>
  </si>
  <si>
    <t>232380</t>
  </si>
  <si>
    <t>ACCTS PAY-EMPLOYEE INCENTIVE PLAN</t>
  </si>
  <si>
    <t>232400</t>
  </si>
  <si>
    <t>ACCTS PAY-UNCLAIMED FUNDS</t>
  </si>
  <si>
    <t>232545</t>
  </si>
  <si>
    <t>ACCTS PAY-JACKSON PRAIRIE STORAGE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</si>
  <si>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</si>
  <si>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</si>
  <si>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</si>
  <si>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</si>
  <si>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</si>
  <si>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</si>
  <si>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</si>
  <si>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FUEL</t>
  </si>
  <si>
    <t>232650</t>
  </si>
  <si>
    <t>ACCTS PAY-RESOURCE ACCOUNTING</t>
  </si>
  <si>
    <t>232660</t>
  </si>
  <si>
    <t>ACCTS PAY-CS2 OPERATIONS AVA SHARE</t>
  </si>
  <si>
    <t>232670</t>
  </si>
  <si>
    <t>ACCTS PAY-RESOURCE TRANS FEE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</si>
  <si>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</si>
  <si>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</si>
  <si>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</si>
  <si>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</si>
  <si>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</si>
  <si>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</si>
  <si>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234000</t>
  </si>
  <si>
    <t>A/P ASSOC CO-GENERAL</t>
  </si>
  <si>
    <t>234290</t>
  </si>
  <si>
    <t>ACAP ACCTS PAY ASSOC CO - NUCLEUS</t>
  </si>
  <si>
    <t>234390</t>
  </si>
  <si>
    <t>INTEREST INC PAYABLE-SPOKANE ENERGY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</si>
  <si>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</si>
  <si>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</si>
  <si>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</si>
  <si>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</si>
  <si>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</si>
  <si>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</si>
  <si>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</si>
  <si>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</si>
  <si>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</si>
  <si>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 SIT</t>
  </si>
  <si>
    <t>236050</t>
  </si>
  <si>
    <t>TAXES ACCRUED - STATE</t>
  </si>
  <si>
    <t>236100</t>
  </si>
  <si>
    <t>TAXES OTHER THAN INC-WA/ID &amp; OR/CA</t>
  </si>
  <si>
    <t>236230</t>
  </si>
  <si>
    <t>WA/ID MOTOR VEHICLE TAX - IDAHO</t>
  </si>
  <si>
    <t>236500</t>
  </si>
  <si>
    <t>USE TAX ACCRUAL</t>
  </si>
  <si>
    <t>236680</t>
  </si>
  <si>
    <t>OR/CA TAXES ACCRUED BETC-OREGON</t>
  </si>
  <si>
    <t>237100</t>
  </si>
  <si>
    <t>INTEREST ACCRUED - LT DEBT</t>
  </si>
  <si>
    <t>237200</t>
  </si>
  <si>
    <t>INTEREST ACCRUED - OTHER LIABILITIES</t>
  </si>
  <si>
    <t>237210</t>
  </si>
  <si>
    <t>INTEREST ACCRUED - CUST DEPOSITS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</si>
  <si>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</si>
  <si>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</si>
  <si>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</si>
  <si>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</si>
  <si>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</si>
  <si>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</si>
  <si>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</si>
  <si>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</si>
  <si>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242060</t>
  </si>
  <si>
    <t>MISC LIAB-FOREST USE PERMITS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</si>
  <si>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</si>
  <si>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</si>
  <si>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</si>
  <si>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</si>
  <si>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</si>
  <si>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</si>
  <si>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</si>
  <si>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</si>
  <si>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</si>
  <si>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</si>
  <si>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</si>
  <si>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PWR EXCHANGE</t>
  </si>
  <si>
    <t>242600</t>
  </si>
  <si>
    <t>DSM TARIFF RIDER</t>
  </si>
  <si>
    <t>242700</t>
  </si>
  <si>
    <t>MISC LIAB-PAYROLL EQLZTN</t>
  </si>
  <si>
    <t>242770</t>
  </si>
  <si>
    <t>LOW INCOME ENERGY ASSIST</t>
  </si>
  <si>
    <t>242830</t>
  </si>
  <si>
    <t>WORKERS COMP REGULATORY LIABILITY</t>
  </si>
  <si>
    <t>242900</t>
  </si>
  <si>
    <t>ACCTS PAYABLE INVENTORY ACCRUALS-SC</t>
  </si>
  <si>
    <t>242910</t>
  </si>
  <si>
    <t>ACCTS PAYABLE EXPENSE ACCRUAL-SC</t>
  </si>
  <si>
    <t>242999</t>
  </si>
  <si>
    <t>243000</t>
  </si>
  <si>
    <t>OBLIGATION UNDER CAPITAL LEASES- CURRENT</t>
  </si>
  <si>
    <t>244740</t>
  </si>
  <si>
    <t>DERIVATIVE INSTR LIAB-ST MTM</t>
  </si>
  <si>
    <t>244750</t>
  </si>
  <si>
    <t>DERIVATIVE INSTR LIAB-LT MTM</t>
  </si>
  <si>
    <t>245100</t>
  </si>
  <si>
    <t>DERIVATIVE INSTR LIAB-HEDGES</t>
  </si>
  <si>
    <t>252000</t>
  </si>
  <si>
    <t>CUSTOMER ADVANCE ASSIGNED TO PLANT</t>
  </si>
  <si>
    <t>253000</t>
  </si>
  <si>
    <t>CIAC (Gas-OR) Gas</t>
  </si>
  <si>
    <t>190610 GD OR</t>
  </si>
  <si>
    <t>CIAC (Gas-OR)</t>
  </si>
  <si>
    <t>OTHER DEF CR - CUST CONTRACT SYSTEM</t>
  </si>
  <si>
    <t>253080</t>
  </si>
  <si>
    <t>OTHER DEF CR-PACIFICORP CAPACITOR</t>
  </si>
  <si>
    <t>253100</t>
  </si>
  <si>
    <t>BPA C&amp;RD RECEIPTS</t>
  </si>
  <si>
    <t>253110</t>
  </si>
  <si>
    <t>OTR DEF CR-REG LIAB CENTRALIA ENVIRON</t>
  </si>
  <si>
    <t>253120</t>
  </si>
  <si>
    <t>DEF CR- RATHDRUM REFUND</t>
  </si>
  <si>
    <t>253130</t>
  </si>
  <si>
    <t>OTHER DEF CR-NE TANK SPILL</t>
  </si>
  <si>
    <t>253140</t>
  </si>
  <si>
    <t>OTH DEF CR-ADV BILLS POLE RENTALS</t>
  </si>
  <si>
    <t>253150</t>
  </si>
  <si>
    <t>OTHER DEF CR-CS2 GE LTSA</t>
  </si>
  <si>
    <t>253850</t>
  </si>
  <si>
    <t>DEF GAIN ON BLDG SALE/LEASEBACK ELEC</t>
  </si>
  <si>
    <t>253890</t>
  </si>
  <si>
    <t>ID - CLARK FORK RELIC</t>
  </si>
  <si>
    <t>253900</t>
  </si>
  <si>
    <t>DEF CR-DEF COMP RETIRE EXECS</t>
  </si>
  <si>
    <t>253910</t>
  </si>
  <si>
    <t>DEF CR-DEF COMP ACTIVE EXECS</t>
  </si>
  <si>
    <t>253920</t>
  </si>
  <si>
    <t>DEF CR-EXEC STOCK INCENTIVE PLAN</t>
  </si>
  <si>
    <t>253990</t>
  </si>
  <si>
    <t>AMT UNBILLED REV ADD-ONS</t>
  </si>
  <si>
    <t>254180</t>
  </si>
  <si>
    <t>FAS109 - ITC - REGULATORY LIAB</t>
  </si>
  <si>
    <t>254220</t>
  </si>
  <si>
    <t>NEZ PERCE REGULATORY LIABILITY</t>
  </si>
  <si>
    <t>254250</t>
  </si>
  <si>
    <t>OTHER REG LIAB - OREGON SB 408</t>
  </si>
  <si>
    <t>254345</t>
  </si>
  <si>
    <t>BPA RES EXCH REGULATORY LIAB</t>
  </si>
  <si>
    <t>254399</t>
  </si>
  <si>
    <t>REG LIABILITY-UNREALIZED CURR EXCH</t>
  </si>
  <si>
    <t>254740</t>
  </si>
  <si>
    <t>MTM ST REGULATORY LIABILITY</t>
  </si>
  <si>
    <t>254750</t>
  </si>
  <si>
    <t>MTM LT REGULATORY LIABILITY</t>
  </si>
  <si>
    <t>255000</t>
  </si>
  <si>
    <t>DEF INVESTMENT TAX CREDITS</t>
  </si>
  <si>
    <t>257000</t>
  </si>
  <si>
    <t>UNAMORTIZED GAIN ON REACQUIRED DEBT</t>
  </si>
  <si>
    <t>282400</t>
  </si>
  <si>
    <t>ADSIT</t>
  </si>
  <si>
    <t>283000</t>
  </si>
  <si>
    <t>283040</t>
  </si>
  <si>
    <t>ADFIT CS2 RET</t>
  </si>
  <si>
    <t>283070</t>
  </si>
  <si>
    <t>DFIT - INTEREST RATE SWAPS AMORT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</si>
  <si>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</si>
  <si>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</si>
  <si>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</si>
  <si>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</si>
  <si>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</si>
  <si>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</si>
  <si>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</si>
  <si>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283151</t>
  </si>
  <si>
    <t>DFIT REG ASSET - SFAS 158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</si>
  <si>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</si>
  <si>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</si>
  <si>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</si>
  <si>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</si>
  <si>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</si>
  <si>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</si>
  <si>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</si>
  <si>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</si>
  <si>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283328</t>
  </si>
  <si>
    <t>ADFIT DECOUPLING DEFERRED REV</t>
  </si>
  <si>
    <t>283330</t>
  </si>
  <si>
    <t>ADFIT PGA</t>
  </si>
  <si>
    <t>283350</t>
  </si>
  <si>
    <t>ADFIT RTO DEPOSITS</t>
  </si>
  <si>
    <t>283365</t>
  </si>
  <si>
    <t>ADFIT- MT LEASE PAYMENTS</t>
  </si>
  <si>
    <t>283370</t>
  </si>
  <si>
    <t>ADFIT NEW GENERATION CAPITAL</t>
  </si>
  <si>
    <t>283380</t>
  </si>
  <si>
    <t>ADFIT PCA</t>
  </si>
  <si>
    <t>283450</t>
  </si>
  <si>
    <t>ADFIT BPA RES EXCHANGE</t>
  </si>
  <si>
    <t>283700</t>
  </si>
  <si>
    <t>ADFIT PGE MONETIZATION</t>
  </si>
  <si>
    <t>283710</t>
  </si>
  <si>
    <t>DSM PROGRAM</t>
  </si>
  <si>
    <t>283720</t>
  </si>
  <si>
    <t>ADFIT DSM</t>
  </si>
  <si>
    <t>283740</t>
  </si>
  <si>
    <t>283850</t>
  </si>
  <si>
    <t>ADFIT FMB &amp; MTN REDEEMED</t>
  </si>
  <si>
    <t>403000</t>
  </si>
  <si>
    <t>DEPRECIATION EXPENSE</t>
  </si>
  <si>
    <t>OS</t>
  </si>
  <si>
    <t>E1</t>
  </si>
  <si>
    <t>E2</t>
  </si>
  <si>
    <t>G1</t>
  </si>
  <si>
    <t>G2</t>
  </si>
  <si>
    <t>G3</t>
  </si>
  <si>
    <t>404000</t>
  </si>
  <si>
    <t>AMORT OF LIMITED TERM PLANT</t>
  </si>
  <si>
    <t>405930</t>
  </si>
  <si>
    <t>AMORT OF WNP3 EXCHANGE POWER</t>
  </si>
  <si>
    <t>406100</t>
  </si>
  <si>
    <t>AMORT PLANT ACQ ADJ-COLSTRIP</t>
  </si>
  <si>
    <t>407328</t>
  </si>
  <si>
    <t>Net Distribution Plant</t>
  </si>
  <si>
    <t>General</t>
  </si>
  <si>
    <t>Transmission</t>
  </si>
  <si>
    <t>Intangible</t>
  </si>
  <si>
    <t>Electic Plant</t>
  </si>
  <si>
    <t>Results - Allocate</t>
  </si>
  <si>
    <t>Source of Allocation Factors: Results of Operations Report E-PLT-12A</t>
  </si>
  <si>
    <t>REG DEBIT DECOUPLING DEF REV</t>
  </si>
  <si>
    <t>407329</t>
  </si>
  <si>
    <t>REG DEBIT AMT DECOUPLING SURCHARGE</t>
  </si>
  <si>
    <t>407330</t>
  </si>
  <si>
    <t>REG DEBIT OREGON SB 408</t>
  </si>
  <si>
    <t>407370</t>
  </si>
  <si>
    <t>AMORTIZATION SMALL GEN C</t>
  </si>
  <si>
    <t>407380</t>
  </si>
  <si>
    <t>AMORT WARTSILA UNITS</t>
  </si>
  <si>
    <t>407403</t>
  </si>
  <si>
    <t>AMORT EXP KETTLE FALLS WA DISALLOW</t>
  </si>
  <si>
    <t>407405</t>
  </si>
  <si>
    <t>AMORT EXP BOULDER PARK DISALLOWED PLANT</t>
  </si>
  <si>
    <t>407420</t>
  </si>
  <si>
    <t>AMORT CS2 LEV R</t>
  </si>
  <si>
    <t>407428</t>
  </si>
  <si>
    <t>REG CREDIT DECOUPLING DEF REV</t>
  </si>
  <si>
    <t>407450</t>
  </si>
  <si>
    <t>AMORT BPA RX</t>
  </si>
  <si>
    <t>407499</t>
  </si>
  <si>
    <t>AMORT SCH 59 BPA RES EXCH CREDIT</t>
  </si>
  <si>
    <t>408110</t>
  </si>
  <si>
    <t>TAXES OTHER THAN INC-STATE EXCISE</t>
  </si>
  <si>
    <t>408120</t>
  </si>
  <si>
    <t>TAXES OTHER THAN INC-MUN/OCCUPATION</t>
  </si>
  <si>
    <t>408140</t>
  </si>
  <si>
    <t>TAXES OTHER THAN INC-STATE KWH</t>
  </si>
  <si>
    <t>408150</t>
  </si>
  <si>
    <t>TAXES OTHER THAN INC-PROD PROPERTY</t>
  </si>
  <si>
    <t>408160</t>
  </si>
  <si>
    <t>TAXES OTHER THAN INC-MISC</t>
  </si>
  <si>
    <t>408170</t>
  </si>
  <si>
    <t>TAXES OTHER THAN INC-DIST PROPERTY</t>
  </si>
  <si>
    <t>408180</t>
  </si>
  <si>
    <t>TAXES OTHER THAN INC-TRANS PROP TAX</t>
  </si>
  <si>
    <t>408200</t>
  </si>
  <si>
    <t>TAXES OTHER THAN INCOME - OTHER INCOME AND DEDUCTIONS</t>
  </si>
  <si>
    <t>408250</t>
  </si>
  <si>
    <t>TAXES OTHER THAN INC-NON OP PROP</t>
  </si>
  <si>
    <t>409000</t>
  </si>
  <si>
    <t>FEDERAL INCOME TAXES</t>
  </si>
  <si>
    <t>409100</t>
  </si>
  <si>
    <t>STATE INCOME TAXES</t>
  </si>
  <si>
    <t>409210</t>
  </si>
  <si>
    <t>NONOPER FIT</t>
  </si>
  <si>
    <t>409220</t>
  </si>
  <si>
    <t>NONOP FIT AVISTA CAPITAL</t>
  </si>
  <si>
    <t>410100</t>
  </si>
  <si>
    <t>ADFIT - FIN 48</t>
  </si>
  <si>
    <t>Balance as of 09-30-2008</t>
  </si>
  <si>
    <t>YTD-Actual</t>
  </si>
  <si>
    <t>PTD-Actual</t>
  </si>
  <si>
    <t>128155</t>
  </si>
  <si>
    <t>SPECIAL FUNDS-CS2 LTSA ADV-O&amp;M</t>
  </si>
  <si>
    <t>143800</t>
  </si>
  <si>
    <t>OTHER ACCT REC-FIN 48</t>
  </si>
  <si>
    <t>164115</t>
  </si>
  <si>
    <t>GAS STORED UNDERGRND-CLAY BASIN</t>
  </si>
  <si>
    <t>165130</t>
  </si>
  <si>
    <t>PREPAID ON $ OFF COUPONS</t>
  </si>
  <si>
    <t>165140</t>
  </si>
  <si>
    <t>PREPAID CFL AND FURNACE COUPONS</t>
  </si>
  <si>
    <t>182315</t>
  </si>
  <si>
    <t>REGULATORY ASSET FAS109 DSIT NON PLANT</t>
  </si>
  <si>
    <t>182316</t>
  </si>
  <si>
    <t>REGULATORY ASSET FAS109 DFIT STATE TAX CREDITS</t>
  </si>
  <si>
    <t>182387</t>
  </si>
  <si>
    <t>REGULATORY ASSET ID PCA DEFERRAL 3</t>
  </si>
  <si>
    <t>REGULATORY ASSET ERM 100% COMPANY</t>
  </si>
  <si>
    <t>REGULATORY ASSET ERM 100% CONTRA</t>
  </si>
  <si>
    <t>186030</t>
  </si>
  <si>
    <t>REGULATORY ASSET ERM 50% COMPANY</t>
  </si>
  <si>
    <t>186035</t>
  </si>
  <si>
    <t>REGULATORY ASSET ERM 50% CONTRA</t>
  </si>
  <si>
    <t>186040</t>
  </si>
  <si>
    <t>REGULATORY ASSET ERM 10% COMPANY</t>
  </si>
  <si>
    <t>186045</t>
  </si>
  <si>
    <t>REGULATORY ASSET ERM 10% CONTRA</t>
  </si>
  <si>
    <t>186365</t>
  </si>
  <si>
    <t>REGULATORY ASSET FOR COLSTRIP SETTLEMENT</t>
  </si>
  <si>
    <t>190005</t>
  </si>
  <si>
    <t>IDAHO ITC CREDIT CARRYFORWARD</t>
  </si>
  <si>
    <t>190010</t>
  </si>
  <si>
    <t>OREGON BETC CARRYFORWARD</t>
  </si>
  <si>
    <t>190450</t>
  </si>
  <si>
    <t>ADFIT- Def Comp ACTIVE Execs</t>
  </si>
  <si>
    <t>190821</t>
  </si>
  <si>
    <t>ADFIT- Def Comp RETIRE Execs</t>
  </si>
  <si>
    <t>190822</t>
  </si>
  <si>
    <t>ADFIT- Def Comp Exec Stock Incent</t>
  </si>
  <si>
    <t>191721</t>
  </si>
  <si>
    <t>INTERVENOR PREAUTHORIZED MATCHING</t>
  </si>
  <si>
    <t>191722</t>
  </si>
  <si>
    <t>INTERVENOR OTHER ISSUES FUND</t>
  </si>
  <si>
    <t>211000</t>
  </si>
  <si>
    <t>MISC PAID IN CAPITAL -AIQ</t>
  </si>
  <si>
    <t>214060</t>
  </si>
  <si>
    <t>STOCK COMP - SUBS</t>
  </si>
  <si>
    <t>221440</t>
  </si>
  <si>
    <t>5.95% FMB's</t>
  </si>
  <si>
    <t>221450</t>
  </si>
  <si>
    <t>5.95% FMB'S</t>
  </si>
  <si>
    <t>242090</t>
  </si>
  <si>
    <t>SETTLEMENT PAYABLE</t>
  </si>
  <si>
    <t>242780</t>
  </si>
  <si>
    <t>AVISTA GRANTS ENG SUSTAIN WSU-ASL</t>
  </si>
  <si>
    <t>242790</t>
  </si>
  <si>
    <t>MISC LIAB-MOBIUS</t>
  </si>
  <si>
    <t>254005</t>
  </si>
  <si>
    <t>REGULATORY LIABILITY, IDAHO ITC NET</t>
  </si>
  <si>
    <t>254010</t>
  </si>
  <si>
    <t>REGULATORY LIABILITY, OREGON BETC NET</t>
  </si>
  <si>
    <t>254028</t>
  </si>
  <si>
    <t>REG LIABILITY-DEFERRED GAS EXCHANGE</t>
  </si>
  <si>
    <t>283005</t>
  </si>
  <si>
    <t>DFIT- IDAHO ITC CREDIT CARRYFORWARD</t>
  </si>
  <si>
    <t>283010</t>
  </si>
  <si>
    <t>DFIT- OREGON BETC CARRYFORWARD</t>
  </si>
  <si>
    <t>283366</t>
  </si>
  <si>
    <t>ADFIT- COLSTRIP SETTLEMENT</t>
  </si>
  <si>
    <t>283950</t>
  </si>
  <si>
    <t>ADSIT-OTHER</t>
  </si>
  <si>
    <t>407431</t>
  </si>
  <si>
    <t>REG CREDIT OR SB 408</t>
  </si>
  <si>
    <t>417190</t>
  </si>
  <si>
    <t>BASIC AMERICAN FOODS EXP</t>
  </si>
  <si>
    <t>418030</t>
  </si>
  <si>
    <t>SUB EARN-AVISTA VENTURES</t>
  </si>
  <si>
    <t>418225</t>
  </si>
  <si>
    <t>SUB EARN-AIQ CONSOL</t>
  </si>
  <si>
    <t>419365</t>
  </si>
  <si>
    <t>INTEREST INCOME-MT LAND SETTLEMENT</t>
  </si>
  <si>
    <t>421300</t>
  </si>
  <si>
    <t>OTHER NON-OPER INCOME</t>
  </si>
  <si>
    <t>431005</t>
  </si>
  <si>
    <t>INTEREST EXP ON BPA RESIDENT EXCHG</t>
  </si>
  <si>
    <t>447100</t>
  </si>
  <si>
    <t>SALE FOR RESALE - FINANCIAL</t>
  </si>
  <si>
    <t>456017</t>
  </si>
  <si>
    <t>OTHER ELECTRIC REV-NON RESOURCE</t>
  </si>
  <si>
    <t>495028</t>
  </si>
  <si>
    <t>DEFERRED EXCHANGE RESERVATION FEE</t>
  </si>
  <si>
    <t>545300</t>
  </si>
  <si>
    <t>MAINT HYDRO REC</t>
  </si>
  <si>
    <t>555100</t>
  </si>
  <si>
    <t>PURCHASED POWER - FINANCIAL</t>
  </si>
  <si>
    <t>811000</t>
  </si>
  <si>
    <t>GAS USED FOR PRODUCTS EXTRACTION</t>
  </si>
  <si>
    <t>Estimated Balance at 9/30/2008</t>
  </si>
  <si>
    <t>Average - Twelve Months Ended September 30, 2008</t>
  </si>
  <si>
    <t>AMA Twelve Months Ended September 30, 2008</t>
  </si>
  <si>
    <t>200809</t>
  </si>
  <si>
    <t>200808</t>
  </si>
  <si>
    <t>200807</t>
  </si>
  <si>
    <t>200806</t>
  </si>
  <si>
    <t>200805</t>
  </si>
  <si>
    <t>200804</t>
  </si>
  <si>
    <t>200803</t>
  </si>
  <si>
    <t>200802</t>
  </si>
  <si>
    <t>200801</t>
  </si>
  <si>
    <t>Ferc Acct Desc:ADFIT COLSTRIP PCB</t>
  </si>
  <si>
    <t>GL Account Balance  Ferc Account : '283200' , Accounting Period : '2008%'</t>
  </si>
  <si>
    <t>Jurisdiction:AA</t>
  </si>
  <si>
    <t>Service:CD</t>
  </si>
  <si>
    <t>Ferc Acct Desc:ADFIT FMB &amp; MTN REDEEMED</t>
  </si>
  <si>
    <t>Ferc Acct:283850</t>
  </si>
  <si>
    <t>GL Account Balance  Ferc Account : '283850' , Accounting Period : '2008%'</t>
  </si>
  <si>
    <t>Jurisdiction:ID</t>
  </si>
  <si>
    <t>Ferc Acct Desc:ADFIT DSM</t>
  </si>
  <si>
    <t>Ferc Acct:283720</t>
  </si>
  <si>
    <t>GL Account Balance  Ferc Account : '283720' , Accounting Period : '2008%'</t>
  </si>
  <si>
    <t>Jurisdiction:WA</t>
  </si>
  <si>
    <t>Service:GD</t>
  </si>
  <si>
    <t>PRV DFIT DR</t>
  </si>
  <si>
    <t>410140</t>
  </si>
  <si>
    <t>DSIT EXPENSE-WA/ID DR</t>
  </si>
  <si>
    <t>410200</t>
  </si>
  <si>
    <t>DFIT EXP-NONOPER (DR)</t>
  </si>
  <si>
    <t>411100</t>
  </si>
  <si>
    <t>DFIT EXPENSE-WA/ID CR</t>
  </si>
  <si>
    <t>411200</t>
  </si>
  <si>
    <t>DFIT EXP-NONOPER (CR)</t>
  </si>
  <si>
    <t>411400</t>
  </si>
  <si>
    <t>AMT ITC</t>
  </si>
  <si>
    <t>417100</t>
  </si>
  <si>
    <t>EXPENSE/NONUTILITY</t>
  </si>
  <si>
    <t>417120</t>
  </si>
  <si>
    <t>EXPENSES OF NONUTILITY OPERATIONS</t>
  </si>
  <si>
    <t>418000</t>
  </si>
  <si>
    <t>OTHER INCM &amp; DED-NON OP RENT-MAINT BLD</t>
  </si>
  <si>
    <t>418050</t>
  </si>
  <si>
    <t>SUB EARN-AVISTA T POWER</t>
  </si>
  <si>
    <t>418080</t>
  </si>
  <si>
    <t>SUB EARN-AVISTA POWER</t>
  </si>
  <si>
    <t>418120</t>
  </si>
  <si>
    <t>SUB EARN-EQ-AVISTA CAPITAL</t>
  </si>
  <si>
    <t>418180</t>
  </si>
  <si>
    <t>SUB EARN-AVISTA ENERGY</t>
  </si>
  <si>
    <t>418190</t>
  </si>
  <si>
    <t>SUB EARN-AVISTA ADVANTAGE</t>
  </si>
  <si>
    <t>418300</t>
  </si>
  <si>
    <t>SUB EARN - DEVELOPMENT</t>
  </si>
  <si>
    <t>418310</t>
  </si>
  <si>
    <t>SUB EARN - PENTZER</t>
  </si>
  <si>
    <t>419000</t>
  </si>
  <si>
    <t>INTEREST AND DIVIDEND INCOME</t>
  </si>
  <si>
    <t>419001</t>
  </si>
  <si>
    <t>EXEC DEF COMP MARKET VALUE CHANGE</t>
  </si>
  <si>
    <t>419100</t>
  </si>
  <si>
    <t>AFUDC - EQUITY</t>
  </si>
  <si>
    <t>419200</t>
  </si>
  <si>
    <t>TAX-EXEMPT INTEREST INCOME</t>
  </si>
  <si>
    <t>419600</t>
  </si>
  <si>
    <t>INTEREST ON ENERGY DEFERRALS</t>
  </si>
  <si>
    <t>421100</t>
  </si>
  <si>
    <t>GAIN ON DISPOSITION OF PROPERTY</t>
  </si>
  <si>
    <t>421200</t>
  </si>
  <si>
    <t>LOSS ON DISPOSITION OF PROPERTY</t>
  </si>
  <si>
    <t>425680</t>
  </si>
  <si>
    <t>WPNG AMORT ACQUISITION ADJ</t>
  </si>
  <si>
    <t>426100</t>
  </si>
  <si>
    <t>DUES AND DONATIONS</t>
  </si>
  <si>
    <t>426210</t>
  </si>
  <si>
    <t>OFFICER LIFE PREMIUM</t>
  </si>
  <si>
    <t>426220</t>
  </si>
  <si>
    <t>OFFICER LIFE CASH VA</t>
  </si>
  <si>
    <t>426250</t>
  </si>
  <si>
    <t>OFFICER LIFE INT</t>
  </si>
  <si>
    <t>426280</t>
  </si>
  <si>
    <t>426290</t>
  </si>
  <si>
    <t>SERP</t>
  </si>
  <si>
    <t>426300</t>
  </si>
  <si>
    <t>PENALTIES</t>
  </si>
  <si>
    <t>426400</t>
  </si>
  <si>
    <t>POLITICS EXPEND</t>
  </si>
  <si>
    <t>426500</t>
  </si>
  <si>
    <t>MISC INCOME DEDUCTIONS-OTHER DEDUCT</t>
  </si>
  <si>
    <t>426505</t>
  </si>
  <si>
    <t>426510</t>
  </si>
  <si>
    <t>MISC INCOME OTHER DEDUCTIONS</t>
  </si>
  <si>
    <t>426520</t>
  </si>
  <si>
    <t>AMORT EXP KF DISALLOWED PLANT</t>
  </si>
  <si>
    <t>427320</t>
  </si>
  <si>
    <t>INTEREST LT DEBT</t>
  </si>
  <si>
    <t>427370</t>
  </si>
  <si>
    <t>427380</t>
  </si>
  <si>
    <t>427430</t>
  </si>
  <si>
    <t>427440</t>
  </si>
  <si>
    <t>427610</t>
  </si>
  <si>
    <t>427660</t>
  </si>
  <si>
    <t>427670</t>
  </si>
  <si>
    <t>427680</t>
  </si>
  <si>
    <t>428110</t>
  </si>
  <si>
    <t>AMORT OF DEBT</t>
  </si>
  <si>
    <t>428200</t>
  </si>
  <si>
    <t>428610</t>
  </si>
  <si>
    <t>429000</t>
  </si>
  <si>
    <t>AMORT OF DEBT PREM - 6.25% FMB DUE 2035</t>
  </si>
  <si>
    <t>430200</t>
  </si>
  <si>
    <t>INT ON DEBT TO ASSOC CO</t>
  </si>
  <si>
    <t>430300</t>
  </si>
  <si>
    <t>TAX-EXEMPT INTEREST EXP-ASSOC CO</t>
  </si>
  <si>
    <t>430670</t>
  </si>
  <si>
    <t>INTEREST LT DEBT PERF STK</t>
  </si>
  <si>
    <t>431100</t>
  </si>
  <si>
    <t>OTHER INTEREST EXP</t>
  </si>
  <si>
    <t>431600</t>
  </si>
  <si>
    <t>INTEREST EXPENSE ENERGY DEFERRALS</t>
  </si>
  <si>
    <t>432000</t>
  </si>
  <si>
    <t>AFUDC - DEBT</t>
  </si>
  <si>
    <t>440000</t>
  </si>
  <si>
    <t>REVENUE RESIDENTIAL</t>
  </si>
  <si>
    <t>442200</t>
  </si>
  <si>
    <t>REVENUE COMMERCIAL</t>
  </si>
  <si>
    <t>442300</t>
  </si>
  <si>
    <t>REVENUE INDUSTRIAL FIRM</t>
  </si>
  <si>
    <t>444000</t>
  </si>
  <si>
    <t>REVENUE ST/HWY LT</t>
  </si>
  <si>
    <t>447000</t>
  </si>
  <si>
    <t>SALE FOR RESALE PHYSICAL-MERCHANT</t>
  </si>
  <si>
    <t>447700</t>
  </si>
  <si>
    <t>SALE FOR RESALE BOOKOUT-MERCHANT</t>
  </si>
  <si>
    <t>447720</t>
  </si>
  <si>
    <t>TRANSMISSION REVENUE FROM MERCHANT</t>
  </si>
  <si>
    <t>448000</t>
  </si>
  <si>
    <t>SALES OF INTERDEPT SALES</t>
  </si>
  <si>
    <t>451000</t>
  </si>
  <si>
    <t>MISC SERVICE</t>
  </si>
  <si>
    <t>453000</t>
  </si>
  <si>
    <t>SALES OF WATER &amp; WATER POWER</t>
  </si>
  <si>
    <t>454000</t>
  </si>
  <si>
    <t>RENT FROM ELECTRIC PROPERTY</t>
  </si>
  <si>
    <t>456000</t>
  </si>
  <si>
    <t>OTHER ELECTRIC REV-MISCELLANEOUS</t>
  </si>
  <si>
    <t>456015</t>
  </si>
  <si>
    <t>OTHER ELECTRIC REV-CT FUEL SALES</t>
  </si>
  <si>
    <t>456016</t>
  </si>
  <si>
    <t>OTHER ELECTRIC REV-RESOURCE OPTIMZE</t>
  </si>
  <si>
    <t>456100</t>
  </si>
  <si>
    <t>TRANSMISSION REVENUE OF OTHERS</t>
  </si>
  <si>
    <t>456150</t>
  </si>
  <si>
    <t>456160</t>
  </si>
  <si>
    <t>OTHER ELECTRIC REV-RES OPTIM</t>
  </si>
  <si>
    <t>456700</t>
  </si>
  <si>
    <t>OTHER ELECTRIC REV-LOW VOLTAGE</t>
  </si>
  <si>
    <t>456720</t>
  </si>
  <si>
    <t>OTHER ELEC REV-TURBINE GAS BOOKOUT</t>
  </si>
  <si>
    <t>480000</t>
  </si>
  <si>
    <t>481200</t>
  </si>
  <si>
    <t>481250</t>
  </si>
  <si>
    <t>REVENUE GAS COMMERCIAL INTERRUPT</t>
  </si>
  <si>
    <t>481300</t>
  </si>
  <si>
    <t>481400</t>
  </si>
  <si>
    <t>REVENUE INDUSTRIAL INTERRUPTABLE</t>
  </si>
  <si>
    <t>483000</t>
  </si>
  <si>
    <t>SALES FOR RESALE PHYSICAL-GAS</t>
  </si>
  <si>
    <t>483700</t>
  </si>
  <si>
    <t>SALES FOR RESALE BOOKOUT-GAS</t>
  </si>
  <si>
    <t>484000</t>
  </si>
  <si>
    <t>INTERDEPARTMENTAL SALES</t>
  </si>
  <si>
    <t>488000</t>
  </si>
  <si>
    <t>MISC SERVICE REVENUE</t>
  </si>
  <si>
    <t>489300</t>
  </si>
  <si>
    <t>TRANSPORTATION REVENUE-3RD PARTY</t>
  </si>
  <si>
    <t>493000</t>
  </si>
  <si>
    <t>RENT FROM GAS PROPERTY</t>
  </si>
  <si>
    <t>495000</t>
  </si>
  <si>
    <t>OTHER GAS REVENUE-MISCELLANEOUS</t>
  </si>
  <si>
    <t>495600</t>
  </si>
  <si>
    <t>OTHER GAS REVENUE-DSM LOST MARGIN</t>
  </si>
  <si>
    <t>495680</t>
  </si>
  <si>
    <t>OTHER GAS REVENUE-MARGIN REDUCTION</t>
  </si>
  <si>
    <t>495711</t>
  </si>
  <si>
    <t>OTHER GAS REVENUE-GLENDALE SYSTEM</t>
  </si>
  <si>
    <t>499000</t>
  </si>
  <si>
    <t>SALES RESIDENTIAL UNBILLED</t>
  </si>
  <si>
    <t>499200</t>
  </si>
  <si>
    <t>SALES COMMERCIAL UNBILLED</t>
  </si>
  <si>
    <t>499250</t>
  </si>
  <si>
    <t>SALES COMMERCIAL INTR UNBILLED</t>
  </si>
  <si>
    <t>499300</t>
  </si>
  <si>
    <t>SALES INDUSTRIAL FIRM UNBILLED</t>
  </si>
  <si>
    <t>499400</t>
  </si>
  <si>
    <t>INDUSTRIAL INTERRUPTABLE UNBILLED</t>
  </si>
  <si>
    <t>499900</t>
  </si>
  <si>
    <t>TRANSPORTATION REVENUE UNBILLED</t>
  </si>
  <si>
    <t>500000</t>
  </si>
  <si>
    <t>STM PWR GEN OPER-SUPV &amp; ENG</t>
  </si>
  <si>
    <t>501110</t>
  </si>
  <si>
    <t>KETTLE FALLS HOG FUEL</t>
  </si>
  <si>
    <t>501120</t>
  </si>
  <si>
    <t>KETTLE FALLS GAS FUEL</t>
  </si>
  <si>
    <t>501140</t>
  </si>
  <si>
    <t>COLSTRIP COAL</t>
  </si>
  <si>
    <t>501160</t>
  </si>
  <si>
    <t>FUEL OIL COLSTRIP</t>
  </si>
  <si>
    <t>501200</t>
  </si>
  <si>
    <t>STM PWR GEN OPER-FUEL HANDLING</t>
  </si>
  <si>
    <t>502000</t>
  </si>
  <si>
    <t>STM PWR GEN OPER-STM EXP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</si>
  <si>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</si>
  <si>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</si>
  <si>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</si>
  <si>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</si>
  <si>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</si>
  <si>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</si>
  <si>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</si>
  <si>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</si>
  <si>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</si>
  <si>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</si>
  <si>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</si>
  <si>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</si>
  <si>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</si>
  <si>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</si>
  <si>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</si>
  <si>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535000</t>
  </si>
  <si>
    <t>OPER SUPV/ENG</t>
  </si>
  <si>
    <t>536000</t>
  </si>
  <si>
    <t>HYDRO GEN OPER-COST OF WATER</t>
  </si>
  <si>
    <t>537000</t>
  </si>
  <si>
    <t>HYDRO GEN OPER-HYDRO EXPENSES</t>
  </si>
  <si>
    <t>537200</t>
  </si>
  <si>
    <t>HYDRO CONSERVATION</t>
  </si>
  <si>
    <t>537300</t>
  </si>
  <si>
    <t>HYDRO RECREATION</t>
  </si>
  <si>
    <t>538000</t>
  </si>
  <si>
    <t>HYDRO GEN OPER EXPENSES</t>
  </si>
  <si>
    <t>539000</t>
  </si>
  <si>
    <t>HYDRO GEN OPER-MISC</t>
  </si>
  <si>
    <t>540000</t>
  </si>
  <si>
    <t>HYDRO GENERATION RENTS</t>
  </si>
  <si>
    <t>541000</t>
  </si>
  <si>
    <t>HYDRO GEN MAINT-SUPV &amp; ENG</t>
  </si>
  <si>
    <t>542000</t>
  </si>
  <si>
    <t>HYDRO GEN MAINT-STRUCTURES</t>
  </si>
  <si>
    <t>543000</t>
  </si>
  <si>
    <t>HYDRO GEN MAINT-RESV, DAMS, WTRWYS</t>
  </si>
  <si>
    <t>544000</t>
  </si>
  <si>
    <t>HYDRO GEN MAINT PLANT</t>
  </si>
  <si>
    <t>545000</t>
  </si>
  <si>
    <t>MAINT MISC HYDRO</t>
  </si>
  <si>
    <t>546000</t>
  </si>
  <si>
    <t>OPERATION SUPV/ENG</t>
  </si>
  <si>
    <t>547211</t>
  </si>
  <si>
    <t>FUEL KETTLE FALLS CT</t>
  </si>
  <si>
    <t>547213</t>
  </si>
  <si>
    <t>FUEL NORTHEAST CT</t>
  </si>
  <si>
    <t>547216</t>
  </si>
  <si>
    <t>GL Account Balance  Ferc Account : '283850' , Accounting Period : '2007%'</t>
  </si>
  <si>
    <t>Accounting Period</t>
  </si>
  <si>
    <t>Beginning Balance</t>
  </si>
  <si>
    <t>Monthly Activity</t>
  </si>
  <si>
    <t>Ending Balance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</si>
  <si>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</si>
  <si>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</si>
  <si>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</si>
  <si>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</si>
  <si>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</si>
  <si>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</si>
  <si>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</si>
  <si>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</si>
  <si>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</si>
  <si>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</si>
  <si>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</si>
  <si>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GL Account Balance  Ferc Account : '283200' , Accounting Period : '2007%'</t>
  </si>
  <si>
    <t>Ferc Acct:283200</t>
  </si>
  <si>
    <t>Service:ED</t>
  </si>
  <si>
    <t>Jurisdiction:AN</t>
  </si>
  <si>
    <t>GL Account Balance  Ferc Account : '283720' , Accounting Period : '2007%'</t>
  </si>
  <si>
    <t>Ferc Acct Desc:  ADFIT COLSTRIP PCB</t>
  </si>
  <si>
    <t>Ferc Acct Desc:   ADFIT FMB &amp; MTN REDEEMED</t>
  </si>
  <si>
    <t>Ferc Acct: 283850</t>
  </si>
  <si>
    <t>Service: CD</t>
  </si>
  <si>
    <t>Jurisdiction: AA</t>
  </si>
  <si>
    <t>Ferc Acct: 283720</t>
  </si>
  <si>
    <t>Ferc Acct Desc:  ADFIT DSM</t>
  </si>
  <si>
    <t>Service: ED</t>
  </si>
  <si>
    <t>Jurisdiction: ID</t>
  </si>
  <si>
    <t>Service: GD</t>
  </si>
  <si>
    <t>Jurisdiction: WA</t>
  </si>
  <si>
    <t>FUEL BOULDER PARK CT</t>
  </si>
  <si>
    <t>547310</t>
  </si>
  <si>
    <t>FUEL RATHDRUM CT</t>
  </si>
  <si>
    <t>547610</t>
  </si>
  <si>
    <t>FUEL COYOTE SPRINGS 2 CT</t>
  </si>
  <si>
    <t>548000</t>
  </si>
  <si>
    <t>OTHER GEN OPER-GENERATION EXP</t>
  </si>
  <si>
    <t>549000</t>
  </si>
  <si>
    <t>OTHER GEN OPER-MISC</t>
  </si>
  <si>
    <t>550000</t>
  </si>
  <si>
    <t>OTHER GEN OPER-RENTS</t>
  </si>
  <si>
    <t>551000</t>
  </si>
  <si>
    <t>MAINT SUPV/ENG</t>
  </si>
  <si>
    <t>552000</t>
  </si>
  <si>
    <t>OTHER GEN MAINT-STRUCTURES</t>
  </si>
  <si>
    <t>553000</t>
  </si>
  <si>
    <t>OTHER GEN MAINT-GEN &amp; ELEC EQUIP</t>
  </si>
  <si>
    <t>554000</t>
  </si>
  <si>
    <t>OTHER GEN MAINT-MISC</t>
  </si>
  <si>
    <t>555000</t>
  </si>
  <si>
    <t>OTHER PWR SUPPLY EXP-PURCH PWR</t>
  </si>
  <si>
    <t>555380</t>
  </si>
  <si>
    <t>ID WPI &amp; PFI</t>
  </si>
  <si>
    <t>555550</t>
  </si>
  <si>
    <t>NONMON EX PWR</t>
  </si>
  <si>
    <t>555700</t>
  </si>
  <si>
    <t>BOOKOUT PURCHASES</t>
  </si>
  <si>
    <t>555710</t>
  </si>
  <si>
    <t>INTER COMPANY POWER</t>
  </si>
  <si>
    <t>556000</t>
  </si>
  <si>
    <t>OTR PWR SUPPLY EXP-SYS CNTRL/DSPTCH</t>
  </si>
  <si>
    <t>557000</t>
  </si>
  <si>
    <t>OTHER PWR SUPPLY EXP-OTHER EXP</t>
  </si>
  <si>
    <t>557150</t>
  </si>
  <si>
    <t>FUEL ECONOMIC DISPATCH</t>
  </si>
  <si>
    <t>557160</t>
  </si>
  <si>
    <t>OTHER RESOURCE COSTS</t>
  </si>
  <si>
    <t>557161</t>
  </si>
  <si>
    <t>AMORT UNBILLED ADD-ONS</t>
  </si>
  <si>
    <t>557170</t>
  </si>
  <si>
    <t>BROKER FEES - POWER</t>
  </si>
  <si>
    <t>557200</t>
  </si>
  <si>
    <t>NEZ PERCE AMORT</t>
  </si>
  <si>
    <t>557280</t>
  </si>
  <si>
    <t>DEFERRED POWER SUPPLY EXPENSE</t>
  </si>
  <si>
    <t>557290</t>
  </si>
  <si>
    <t>WA ERM AMORTIZATION</t>
  </si>
  <si>
    <t>557380</t>
  </si>
  <si>
    <t>IDAHO PCA-DEF</t>
  </si>
  <si>
    <t>557390</t>
  </si>
  <si>
    <t>IDAHO PCA AMT</t>
  </si>
  <si>
    <t>557610</t>
  </si>
  <si>
    <t>OTHER PWR SUPPLY EXP-EXPOSURE RSRVE</t>
  </si>
  <si>
    <t>557700</t>
  </si>
  <si>
    <t>TURBINE GAS BOOKOUT EXP</t>
  </si>
  <si>
    <t>560000</t>
  </si>
  <si>
    <t>560350</t>
  </si>
  <si>
    <t>GRID WEST RTO DEPOSIT AMORT</t>
  </si>
  <si>
    <t>561000</t>
  </si>
  <si>
    <t>TRANSMISSION OPER-LOAD DISPATCHNG</t>
  </si>
  <si>
    <t>561110</t>
  </si>
  <si>
    <t>LOAD DISP - RELIABILITY</t>
  </si>
  <si>
    <t>561210</t>
  </si>
  <si>
    <t>LOAD DISP - MONITOR AND OPERATE TRANSMISSION SYSTEM</t>
  </si>
  <si>
    <t>561310</t>
  </si>
  <si>
    <t>LOAD DISP - TRANSMISSION SERVICE AND SCHEDULE</t>
  </si>
  <si>
    <t>561610</t>
  </si>
  <si>
    <t>TRANS SVC STUDIES</t>
  </si>
  <si>
    <t>562000</t>
  </si>
  <si>
    <t>TRANSMISSION STN EXP</t>
  </si>
  <si>
    <t>563000</t>
  </si>
  <si>
    <t>TRANSMISSION OPER-O H LINE EXP</t>
  </si>
  <si>
    <t>565000</t>
  </si>
  <si>
    <t>TRANS OPER-TRANS OF ELECT BY OTHERS</t>
  </si>
  <si>
    <t>565710</t>
  </si>
  <si>
    <t>TRANS OF ELECT BY OTHERS</t>
  </si>
  <si>
    <t>566000</t>
  </si>
  <si>
    <t>MISC TRANSMISSION EXP</t>
  </si>
  <si>
    <t>566610</t>
  </si>
  <si>
    <t>MISC TRANS EXP-EXP RSRV</t>
  </si>
  <si>
    <t>567000</t>
  </si>
  <si>
    <t>TRANSMISSION RENTS</t>
  </si>
  <si>
    <t>568000</t>
  </si>
  <si>
    <t>TRANSMISSION MAINT-SUPV &amp; ENG</t>
  </si>
  <si>
    <t>569000</t>
  </si>
  <si>
    <t>MAINT TRANMISSION STR</t>
  </si>
  <si>
    <t>570000</t>
  </si>
  <si>
    <t>TRANSMISSION MAINT-STATION EQUIP</t>
  </si>
  <si>
    <t>571000</t>
  </si>
  <si>
    <t>TRANSMISSION MAINT-O H LINE EXP</t>
  </si>
  <si>
    <t>572000</t>
  </si>
  <si>
    <t>TRANSMISSION MAINT-U G LINE EXP</t>
  </si>
  <si>
    <t>573000</t>
  </si>
  <si>
    <t>TRANSMISSION SERVICE MISC PLANT</t>
  </si>
  <si>
    <t>580000</t>
  </si>
  <si>
    <t>582000</t>
  </si>
  <si>
    <t>DISTRIBUTION OPER-STATION EXP</t>
  </si>
  <si>
    <t>583000</t>
  </si>
  <si>
    <t>DISTRIBUTION OPER-O H LINE EXP</t>
  </si>
  <si>
    <t>584000</t>
  </si>
  <si>
    <t>DISTRIBUTION OPER-U G LINE EXP</t>
  </si>
  <si>
    <t>585000</t>
  </si>
  <si>
    <t>DISTRIBUTION OPER-STREET LIGHTS</t>
  </si>
  <si>
    <t>586000</t>
  </si>
  <si>
    <t>DISTRIBUTION OPER-METER EXPS</t>
  </si>
  <si>
    <t>587000</t>
  </si>
  <si>
    <t>DISTRIBUTION OPER-CUST INSTLL EXP</t>
  </si>
  <si>
    <t>588000</t>
  </si>
  <si>
    <t>DISTRIBUTION OPER-MISC</t>
  </si>
  <si>
    <t>589000</t>
  </si>
  <si>
    <t>DISTRIBUTION RENT</t>
  </si>
  <si>
    <t>590000</t>
  </si>
  <si>
    <t>DISTRIBUTION MAINT-SUPV &amp; ENG</t>
  </si>
  <si>
    <t>591000</t>
  </si>
  <si>
    <t>MAINT DISTRIBUTION STR</t>
  </si>
  <si>
    <t>592000</t>
  </si>
  <si>
    <t>DISTRIBUTION MAINT-STATION EQUIP</t>
  </si>
  <si>
    <t>593000</t>
  </si>
  <si>
    <t>DISTRIBUTION MAINT-O H LINE EXP</t>
  </si>
  <si>
    <t>594000</t>
  </si>
  <si>
    <t>DISTRIBUTION MAINT-U G LINE EXP</t>
  </si>
  <si>
    <t>595000</t>
  </si>
  <si>
    <t>DISTRIBUTION MAINT-TRANSFORMERS</t>
  </si>
  <si>
    <t>596000</t>
  </si>
  <si>
    <t>DISTRIBUTION MAINT-STREET LIGHTS</t>
  </si>
  <si>
    <t>597000</t>
  </si>
  <si>
    <t>MAINT DIST METER</t>
  </si>
  <si>
    <t>598000</t>
  </si>
  <si>
    <t>DISTRIBUTION MAINT-MISC</t>
  </si>
  <si>
    <t>804000</t>
  </si>
  <si>
    <t>GAS COSTS-COMMODITY</t>
  </si>
  <si>
    <t>804001</t>
  </si>
  <si>
    <t>GAS COSTS-DEMAND</t>
  </si>
  <si>
    <t>804014</t>
  </si>
  <si>
    <t>GAS COSTS-GTI CONTRIBUTION</t>
  </si>
  <si>
    <t>804017</t>
  </si>
  <si>
    <t>GAS COSTS-TRANSACTION FEE</t>
  </si>
  <si>
    <t>804600</t>
  </si>
  <si>
    <t>GAS PURCHASES - FINANCIAL</t>
  </si>
  <si>
    <t>804700</t>
  </si>
  <si>
    <t>GAS COSTS-OFFSYSTEM BOOKOUT</t>
  </si>
  <si>
    <t>804999</t>
  </si>
  <si>
    <t>GAS COSTS-OFFSYSTEM PHYSICAL</t>
  </si>
  <si>
    <t>805110</t>
  </si>
  <si>
    <t>AMORTIZE RECOVERABLE GAS COSTS</t>
  </si>
  <si>
    <t>805120</t>
  </si>
  <si>
    <t>DEFER CURRENT UNRECOVERED GAS COSTS</t>
  </si>
  <si>
    <t>805270</t>
  </si>
  <si>
    <t>OTHER GAS COSTS-PROPANE</t>
  </si>
  <si>
    <t>805680</t>
  </si>
  <si>
    <t>REG DEBIT OPUC INVESTIGATE RESERVE</t>
  </si>
  <si>
    <t>808100</t>
  </si>
  <si>
    <t>GAS STORAGE WITHDRAWALS</t>
  </si>
  <si>
    <t>808200</t>
  </si>
  <si>
    <t>GAS STORAGE INJECTIONS</t>
  </si>
  <si>
    <t>813000</t>
  </si>
  <si>
    <t>OTHER EXPENSE</t>
  </si>
  <si>
    <t>813610</t>
  </si>
  <si>
    <t>OTHER GAS SUPPLY EXP-EXPOSURE RSRVE</t>
  </si>
  <si>
    <t>814000</t>
  </si>
  <si>
    <t>NAT GAS STORAGE-OPER SUPV &amp; ENG</t>
  </si>
  <si>
    <t>824000</t>
  </si>
  <si>
    <t>NAT GAS STORAGE-OTHER EXPENSES</t>
  </si>
  <si>
    <t>837000</t>
  </si>
  <si>
    <t>NAT GAS STRGE MAINT-OTHER EQUIP</t>
  </si>
  <si>
    <t>870000</t>
  </si>
  <si>
    <t>874000</t>
  </si>
  <si>
    <t>DIST EXPENSES OPER-MAINS&amp;SVCS EXP</t>
  </si>
  <si>
    <t>875000</t>
  </si>
  <si>
    <t>DIST EXP OPER-MEA &amp; REG STAT-GEN</t>
  </si>
  <si>
    <t>876000</t>
  </si>
  <si>
    <t>DIST EXP OPER-MEA &amp; REG STAT-IND</t>
  </si>
  <si>
    <t>877000</t>
  </si>
  <si>
    <t>DIST EXP OPER-MEA &amp; REG STAT-C G</t>
  </si>
  <si>
    <t>878000</t>
  </si>
  <si>
    <t>DIST EXP OPER-MTR &amp; HOUSE REG EXP</t>
  </si>
  <si>
    <t>879000</t>
  </si>
  <si>
    <t>DIST EXP OPER-CUST INSTALL EXP</t>
  </si>
  <si>
    <t>880000</t>
  </si>
  <si>
    <t>DIST EXP OPER-OTHER EXPENSES</t>
  </si>
  <si>
    <t>881000</t>
  </si>
  <si>
    <t>DISTRIBTION RENTS</t>
  </si>
  <si>
    <t>885000</t>
  </si>
  <si>
    <t>887000</t>
  </si>
  <si>
    <t>DIST EXP MAINT-MAINS</t>
  </si>
  <si>
    <t>889000</t>
  </si>
  <si>
    <t>DIST EXP MAINT-MEA &amp; REG STAT EQP GEN</t>
  </si>
  <si>
    <t>890000</t>
  </si>
  <si>
    <t>DIST EXP MAINT-MEA &amp; REG STAT EQP IND</t>
  </si>
  <si>
    <t>891000</t>
  </si>
  <si>
    <t>DIST EXP MAINT-MEA &amp; REG STAT EQP C G</t>
  </si>
  <si>
    <t>892000</t>
  </si>
  <si>
    <t>DIST EXP MAINT-SERVICES</t>
  </si>
  <si>
    <t>893000</t>
  </si>
  <si>
    <t>DIST EXP MAINT-MTRS &amp; HOUSE REG</t>
  </si>
  <si>
    <t>894000</t>
  </si>
  <si>
    <t>MAINT OF OTHER DISTRIBUTION EQUIPMENT</t>
  </si>
  <si>
    <t>901000</t>
  </si>
  <si>
    <t>SUPERVISION</t>
  </si>
  <si>
    <t>902000</t>
  </si>
  <si>
    <t>METER READING EXP</t>
  </si>
  <si>
    <t>903000</t>
  </si>
  <si>
    <t>CUST ACCOUNTS EXP-RECORDS &amp; COLLECT</t>
  </si>
  <si>
    <t>903920</t>
  </si>
  <si>
    <t>ACCTS REC PROGRAM FEE</t>
  </si>
  <si>
    <t>903930</t>
  </si>
  <si>
    <t>ACCTS REC MAT YIELD</t>
  </si>
  <si>
    <t>904000</t>
  </si>
  <si>
    <t>UNCOLLECT ACCTS</t>
  </si>
  <si>
    <t>905000</t>
  </si>
  <si>
    <t>MISC CUST AC EX</t>
  </si>
  <si>
    <t>908000</t>
  </si>
  <si>
    <t>CUST SVC &amp; INFO EXP-CUST ASST EXP</t>
  </si>
  <si>
    <t>908250</t>
  </si>
  <si>
    <t>CONSERVATION AMORT</t>
  </si>
  <si>
    <t>908600</t>
  </si>
  <si>
    <t>CUST SVC &amp; INFO EXP</t>
  </si>
  <si>
    <t>908610</t>
  </si>
  <si>
    <t>LIHEAP CREDITS</t>
  </si>
  <si>
    <t>908690</t>
  </si>
  <si>
    <t>AMORT UNBILLED DSM TARIFF RIDER REV</t>
  </si>
  <si>
    <t>908990</t>
  </si>
  <si>
    <t>CONSERVATION AMORTIZATION</t>
  </si>
  <si>
    <t>909000</t>
  </si>
  <si>
    <t>INFO AND INSTRUCT ADVERT EXP</t>
  </si>
  <si>
    <t>910000</t>
  </si>
  <si>
    <t>CUST SVC &amp; INFO EXP-MISC</t>
  </si>
  <si>
    <t>912000</t>
  </si>
  <si>
    <t>SALES EXPENSES-DEMONSTRATING</t>
  </si>
  <si>
    <t>913000</t>
  </si>
  <si>
    <t>ADVERTISING EXPENSE</t>
  </si>
  <si>
    <t>916000</t>
  </si>
  <si>
    <t>MISC SALES EXPENSES</t>
  </si>
  <si>
    <t>920000</t>
  </si>
  <si>
    <t>ADMIN &amp; GEN SALARIES</t>
  </si>
  <si>
    <t>921000</t>
  </si>
  <si>
    <t>OFFICE SUPPLIES &amp; EXPENSES</t>
  </si>
  <si>
    <t>922000</t>
  </si>
  <si>
    <t>ADMINISTRATIVE EXPENSE TRANSFERRED</t>
  </si>
  <si>
    <t>923000</t>
  </si>
  <si>
    <t>OUTSIDE SERVICES EMPLOYED</t>
  </si>
  <si>
    <t>924000</t>
  </si>
  <si>
    <t>PROPERTY INSURANCE</t>
  </si>
  <si>
    <t>925100</t>
  </si>
  <si>
    <t>INJURIES &amp; DAMAGES NON PB</t>
  </si>
  <si>
    <t>925200</t>
  </si>
  <si>
    <t>INJURIES &amp; DAMAGES PB</t>
  </si>
  <si>
    <t>925300</t>
  </si>
  <si>
    <t>INJURIES &amp; DAMAGES PB CLEARING</t>
  </si>
  <si>
    <t>926100</t>
  </si>
  <si>
    <t>EMPLOYEE PENSIONS &amp; BENEFITS NON PB</t>
  </si>
  <si>
    <t>926200</t>
  </si>
  <si>
    <t>EMPLOYEE PENSIONS &amp; BENEFITS PB</t>
  </si>
  <si>
    <t>926300</t>
  </si>
  <si>
    <t>EMPLOYEE PENSIONS &amp; BENEFITS PB CLEARING</t>
  </si>
  <si>
    <t>926400</t>
  </si>
  <si>
    <t>EMPLOYEE PENSIONS &amp; BENEFITS OLD FAS106</t>
  </si>
  <si>
    <t>927000</t>
  </si>
  <si>
    <t>FRANCHISE REQUIREMENTS</t>
  </si>
  <si>
    <t>928000</t>
  </si>
  <si>
    <t>REGULATORY COMMISSION EXPENSES</t>
  </si>
  <si>
    <t>930100</t>
  </si>
  <si>
    <t>GENERAL ADVERTISING EXPENSE</t>
  </si>
  <si>
    <t>930200</t>
  </si>
  <si>
    <t>MISC GENERAL EXPENSE</t>
  </si>
  <si>
    <t>931000</t>
  </si>
  <si>
    <t>MISC GENERAL-RENTS</t>
  </si>
  <si>
    <t>935000</t>
  </si>
  <si>
    <t>MAINT OF STRUCTURE &amp; IMPROVEMENTS</t>
  </si>
  <si>
    <t xml:space="preserve">  General Utility - 282900</t>
  </si>
  <si>
    <t>GAS North</t>
  </si>
  <si>
    <t>GAS Oregon</t>
  </si>
  <si>
    <t xml:space="preserve">General Utility </t>
  </si>
  <si>
    <t>General Utility</t>
  </si>
  <si>
    <t>Gas North</t>
  </si>
  <si>
    <t>AVISTA UTILITIES</t>
  </si>
  <si>
    <t>System</t>
  </si>
  <si>
    <t>Washington</t>
  </si>
  <si>
    <t>Idaho</t>
  </si>
  <si>
    <t>Distribution</t>
  </si>
  <si>
    <t>Production</t>
  </si>
  <si>
    <t>Accumulated Deferred Taxes</t>
  </si>
  <si>
    <t>Associated with Accelerated Tax Depreciation</t>
  </si>
  <si>
    <t>Average</t>
  </si>
  <si>
    <t>Balance at</t>
  </si>
  <si>
    <t>Alloc</t>
  </si>
  <si>
    <t xml:space="preserve">   Total Accelerated Tax Depr</t>
  </si>
  <si>
    <t>Total</t>
  </si>
  <si>
    <t>Electric</t>
  </si>
  <si>
    <t>Gas</t>
  </si>
  <si>
    <t>Average of Monthly Averages</t>
  </si>
  <si>
    <t>CIAC (Dist-WA) Elec</t>
  </si>
  <si>
    <t>CIAC (Dist-ID) Elec</t>
  </si>
  <si>
    <t>CIAC (Gas-WA) Gas</t>
  </si>
  <si>
    <t>CIAC (Gas-ID) Gas</t>
  </si>
  <si>
    <t>Colstrip PCB</t>
  </si>
  <si>
    <t xml:space="preserve">   Total Other Deferred FIT</t>
  </si>
  <si>
    <t xml:space="preserve">      Total Deferred FIT</t>
  </si>
  <si>
    <t>Changes once a year on January 1</t>
  </si>
  <si>
    <t>Electric Accumulated Deferred Taxes</t>
  </si>
  <si>
    <t>Basis</t>
  </si>
  <si>
    <t>ACCELERATED TAX DEPRECIATION</t>
  </si>
  <si>
    <t>D</t>
  </si>
  <si>
    <t>Allocation Notes:</t>
  </si>
  <si>
    <t>Production/Transmission</t>
  </si>
  <si>
    <t>Only changes once, every December 31</t>
  </si>
  <si>
    <t>Jurisdictional four-factor</t>
  </si>
  <si>
    <t>Net electric distribution plant - AMA</t>
  </si>
  <si>
    <t>Changes each month</t>
  </si>
  <si>
    <t>Net electric plant - AMA</t>
  </si>
  <si>
    <t>FMB &amp; MTN Redeemed</t>
  </si>
  <si>
    <t>Colstrip PCB - Elec</t>
  </si>
  <si>
    <t>Net electric general plant - AMA</t>
  </si>
  <si>
    <t>Direct</t>
  </si>
  <si>
    <t>Gas Accumulated Deferred Taxes</t>
  </si>
  <si>
    <t>NDP</t>
  </si>
  <si>
    <t>Net gas plant - AMA</t>
  </si>
  <si>
    <t>Net gas general plant - AMA</t>
  </si>
  <si>
    <t>Net distribution plant - AMA</t>
  </si>
  <si>
    <t>Percent</t>
  </si>
  <si>
    <t xml:space="preserve"> Accumulated Deferred Taxes</t>
  </si>
  <si>
    <t>CIAC (Dist-WA)</t>
  </si>
  <si>
    <t>CIAC (Dist-ID)</t>
  </si>
  <si>
    <t>CIAC (Gas-WA)</t>
  </si>
  <si>
    <t>CIAC (Gas-ID)</t>
  </si>
  <si>
    <t xml:space="preserve"> Elec</t>
  </si>
  <si>
    <t xml:space="preserve">   Total</t>
  </si>
  <si>
    <t>Average of monthly averages</t>
  </si>
  <si>
    <t>Bond Redemp.</t>
  </si>
  <si>
    <t>DSM (Elec-ID) Elec</t>
  </si>
  <si>
    <t>DSM (Gas-ID) Gas</t>
  </si>
  <si>
    <t>DSM (Gas-WA) Gas</t>
  </si>
  <si>
    <t>DSM</t>
  </si>
  <si>
    <t xml:space="preserve"> Elec-ID</t>
  </si>
  <si>
    <t>Gas-WA</t>
  </si>
  <si>
    <t>Gas-ID</t>
  </si>
  <si>
    <t>283200 ED AN</t>
  </si>
  <si>
    <t>283850 CD AA</t>
  </si>
  <si>
    <t>190610 ED WA</t>
  </si>
  <si>
    <t>190610 ED ID</t>
  </si>
  <si>
    <t>190610 GD WA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</si>
</sst>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#,##0;\(#,##0\)"/>
    <numFmt numFmtId="168" formatCode="#,##0\ ;\(#,##0\)"/>
    <numFmt numFmtId="169" formatCode="0.000000"/>
    <numFmt numFmtId="170" formatCode="_(* #,##0_);_(* \(#,##0\);_(* &quot;-&quot;??_);_(@_)"/>
    <numFmt numFmtId="171" formatCode="#,##0.00\ ;\(#,##0.00\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#,###,###,##0.00"/>
    <numFmt numFmtId="177" formatCode="###,###,##0.00"/>
    <numFmt numFmtId="178" formatCode="_(* #,##0.000_);_(* \(#,##0.000\);_(* &quot;-&quot;???_);_(@_)"/>
    <numFmt numFmtId="179" formatCode="mmmm\ d\,\ yyyy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2"/>
      <color indexed="10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Geneva"/>
      <family val="0"/>
    </font>
    <font>
      <sz val="18"/>
      <name val="Times New Roman"/>
      <family val="0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>
      <alignment horizontal="right"/>
      <protection/>
    </xf>
    <xf numFmtId="0" fontId="20" fillId="0" borderId="0" applyBorder="0">
      <alignment horizontal="centerContinuous"/>
      <protection/>
    </xf>
    <xf numFmtId="0" fontId="18" fillId="0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24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0" fillId="0" borderId="0" xfId="0" applyAlignment="1" quotePrefix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170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37" fontId="0" fillId="3" borderId="2" xfId="0" applyNumberFormat="1" applyFill="1" applyBorder="1" applyAlignment="1">
      <alignment/>
    </xf>
    <xf numFmtId="37" fontId="8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37" fontId="5" fillId="0" borderId="0" xfId="0" applyNumberFormat="1" applyFont="1" applyFill="1" applyAlignment="1">
      <alignment/>
    </xf>
    <xf numFmtId="17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centerContinuous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" borderId="0" xfId="0" applyNumberFormat="1" applyFill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3" fontId="11" fillId="0" borderId="0" xfId="15" applyFont="1" applyAlignment="1">
      <alignment horizontal="center"/>
    </xf>
    <xf numFmtId="49" fontId="11" fillId="0" borderId="0" xfId="15" applyNumberFormat="1" applyFont="1" applyAlignment="1">
      <alignment horizontal="center"/>
    </xf>
    <xf numFmtId="37" fontId="5" fillId="0" borderId="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176" fontId="14" fillId="0" borderId="0" xfId="0" applyNumberFormat="1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5" fillId="0" borderId="0" xfId="24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24" applyNumberFormat="1" applyAlignment="1">
      <alignment/>
    </xf>
    <xf numFmtId="10" fontId="0" fillId="0" borderId="0" xfId="0" applyNumberFormat="1" applyAlignment="1">
      <alignment/>
    </xf>
    <xf numFmtId="165" fontId="0" fillId="0" borderId="1" xfId="24" applyNumberForma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Continuous"/>
    </xf>
    <xf numFmtId="43" fontId="16" fillId="0" borderId="0" xfId="15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3" fontId="0" fillId="0" borderId="0" xfId="15" applyAlignment="1">
      <alignment horizontal="centerContinuous"/>
    </xf>
    <xf numFmtId="43" fontId="0" fillId="0" borderId="5" xfId="15" applyBorder="1" applyAlignment="1">
      <alignment/>
    </xf>
    <xf numFmtId="49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17" fillId="0" borderId="0" xfId="23" applyFont="1" applyBorder="1" applyAlignment="1">
      <alignment horizontal="centerContinuous" vertical="center"/>
      <protection/>
    </xf>
    <xf numFmtId="179" fontId="19" fillId="0" borderId="0" xfId="22" applyNumberFormat="1" applyFont="1" applyBorder="1" applyAlignment="1">
      <alignment horizontal="centerContinuous"/>
      <protection/>
    </xf>
    <xf numFmtId="0" fontId="21" fillId="2" borderId="0" xfId="21" applyFont="1" applyBorder="1" applyAlignment="1">
      <alignment horizontal="center"/>
      <protection/>
    </xf>
    <xf numFmtId="17" fontId="5" fillId="0" borderId="1" xfId="0" applyNumberFormat="1" applyFont="1" applyBorder="1" applyAlignment="1">
      <alignment horizontal="center"/>
    </xf>
    <xf numFmtId="49" fontId="0" fillId="3" borderId="0" xfId="0" applyNumberFormat="1" applyFill="1" applyAlignment="1">
      <alignment/>
    </xf>
    <xf numFmtId="43" fontId="0" fillId="3" borderId="5" xfId="15" applyFill="1" applyBorder="1" applyAlignment="1">
      <alignment/>
    </xf>
    <xf numFmtId="43" fontId="0" fillId="3" borderId="0" xfId="15" applyFill="1" applyAlignment="1">
      <alignment/>
    </xf>
    <xf numFmtId="49" fontId="0" fillId="5" borderId="0" xfId="0" applyNumberFormat="1" applyFill="1" applyAlignment="1">
      <alignment/>
    </xf>
    <xf numFmtId="43" fontId="0" fillId="5" borderId="5" xfId="15" applyFill="1" applyBorder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0" fillId="5" borderId="0" xfId="0" applyNumberFormat="1" applyFill="1" applyAlignment="1">
      <alignment/>
    </xf>
    <xf numFmtId="170" fontId="5" fillId="0" borderId="1" xfId="0" applyNumberFormat="1" applyFont="1" applyBorder="1" applyAlignment="1">
      <alignment/>
    </xf>
    <xf numFmtId="170" fontId="5" fillId="0" borderId="1" xfId="15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23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170" fontId="23" fillId="0" borderId="0" xfId="15" applyNumberFormat="1" applyFont="1" applyAlignment="1">
      <alignment/>
    </xf>
    <xf numFmtId="37" fontId="23" fillId="0" borderId="1" xfId="0" applyNumberFormat="1" applyFont="1" applyFill="1" applyBorder="1" applyAlignment="1">
      <alignment/>
    </xf>
    <xf numFmtId="170" fontId="23" fillId="0" borderId="1" xfId="15" applyNumberFormat="1" applyFont="1" applyBorder="1" applyAlignment="1">
      <alignment/>
    </xf>
    <xf numFmtId="170" fontId="23" fillId="0" borderId="0" xfId="15" applyNumberFormat="1" applyFont="1" applyFill="1" applyAlignment="1">
      <alignment/>
    </xf>
    <xf numFmtId="170" fontId="23" fillId="0" borderId="1" xfId="15" applyNumberFormat="1" applyFont="1" applyFill="1" applyBorder="1" applyAlignment="1">
      <alignment/>
    </xf>
    <xf numFmtId="166" fontId="8" fillId="0" borderId="0" xfId="24" applyNumberFormat="1" applyFont="1" applyFill="1" applyAlignment="1">
      <alignment/>
    </xf>
    <xf numFmtId="37" fontId="23" fillId="0" borderId="0" xfId="0" applyNumberFormat="1" applyFont="1" applyFill="1" applyAlignment="1">
      <alignment/>
    </xf>
    <xf numFmtId="17" fontId="0" fillId="0" borderId="0" xfId="0" applyNumberFormat="1" applyFont="1" applyBorder="1" applyAlignment="1">
      <alignment horizontal="left"/>
    </xf>
    <xf numFmtId="43" fontId="1" fillId="0" borderId="5" xfId="15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6" xfId="15" applyBorder="1" applyAlignment="1">
      <alignment/>
    </xf>
    <xf numFmtId="43" fontId="0" fillId="0" borderId="1" xfId="0" applyNumberFormat="1" applyBorder="1" applyAlignment="1">
      <alignment/>
    </xf>
    <xf numFmtId="0" fontId="4" fillId="3" borderId="0" xfId="0" applyFont="1" applyFill="1" applyAlignment="1">
      <alignment horizontal="center"/>
    </xf>
    <xf numFmtId="37" fontId="0" fillId="6" borderId="2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put Column Heading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tabSelected="1" workbookViewId="0" topLeftCell="A1">
      <pane ySplit="7" topLeftCell="BM8" activePane="bottomLeft" state="frozen"/>
      <selection pane="topLeft" activeCell="D15" sqref="D15"/>
      <selection pane="bottomLeft" activeCell="B6" sqref="A6:B6"/>
    </sheetView>
  </sheetViews>
  <sheetFormatPr defaultColWidth="9.00390625" defaultRowHeight="12.75"/>
  <cols>
    <col min="1" max="1" width="12.75390625" style="0" customWidth="1"/>
    <col min="2" max="2" width="19.875" style="0" customWidth="1"/>
    <col min="3" max="3" width="6.00390625" style="0" customWidth="1"/>
    <col min="4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1617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1588</v>
      </c>
      <c r="D6" s="1" t="s">
        <v>1592</v>
      </c>
      <c r="E6" s="1"/>
      <c r="F6" s="1"/>
    </row>
    <row r="7" spans="3:6" ht="12.75">
      <c r="C7" s="3" t="s">
        <v>1603</v>
      </c>
      <c r="D7" s="3" t="s">
        <v>1579</v>
      </c>
      <c r="E7" s="3" t="s">
        <v>1580</v>
      </c>
      <c r="F7" s="3" t="s">
        <v>1581</v>
      </c>
    </row>
    <row r="8" ht="12.75">
      <c r="A8" t="s">
        <v>1604</v>
      </c>
    </row>
    <row r="10" spans="1:6" ht="12.75">
      <c r="A10" t="s">
        <v>1577</v>
      </c>
      <c r="C10" s="1" t="s">
        <v>1618</v>
      </c>
      <c r="D10" s="6">
        <f>'SYS-0908'!E10</f>
        <v>-39775369</v>
      </c>
      <c r="E10" s="6">
        <f>D10*E35</f>
        <v>-26291519</v>
      </c>
      <c r="F10" s="6">
        <f>D10*F35</f>
        <v>-13483850</v>
      </c>
    </row>
    <row r="11" spans="3:6" ht="12.75">
      <c r="C11" s="1"/>
      <c r="D11" s="6"/>
      <c r="E11" s="6"/>
      <c r="F11" s="6"/>
    </row>
    <row r="12" spans="1:6" ht="12.75">
      <c r="A12" t="str">
        <f>'SYS-0908'!A16</f>
        <v>General Utility</v>
      </c>
      <c r="B12" t="s">
        <v>4</v>
      </c>
      <c r="C12" s="1">
        <v>4</v>
      </c>
      <c r="D12" s="28">
        <f>'SYS-0908'!E14</f>
        <v>-1799763</v>
      </c>
      <c r="E12" s="28">
        <f>D12*E28</f>
        <v>-1214930</v>
      </c>
      <c r="F12" s="28">
        <f>D12*F28</f>
        <v>-584833</v>
      </c>
    </row>
    <row r="13" spans="3:6" ht="12.75">
      <c r="C13" s="1"/>
      <c r="D13" s="28"/>
      <c r="E13" s="28"/>
      <c r="F13" s="28"/>
    </row>
    <row r="14" spans="1:6" ht="12.75">
      <c r="A14" t="s">
        <v>1576</v>
      </c>
      <c r="B14" t="s">
        <v>5</v>
      </c>
      <c r="C14" s="1">
        <v>4</v>
      </c>
      <c r="D14" s="7">
        <f>'SYS-0908'!E16</f>
        <v>-302360</v>
      </c>
      <c r="E14" s="7">
        <f>D14*E28</f>
        <v>-204108</v>
      </c>
      <c r="F14" s="7">
        <f>D14*F28</f>
        <v>-98252</v>
      </c>
    </row>
    <row r="15" spans="1:6" ht="12.75">
      <c r="A15" t="str">
        <f>'SYS-0908'!A17</f>
        <v>   Total Accelerated Tax Depr</v>
      </c>
      <c r="C15" s="1"/>
      <c r="D15" s="6">
        <f>SUM(D10:D14)</f>
        <v>-41877492</v>
      </c>
      <c r="E15" s="6">
        <f>SUM(E10:E14)</f>
        <v>-27710557</v>
      </c>
      <c r="F15" s="6">
        <f>SUM(F10:F14)</f>
        <v>-14166935</v>
      </c>
    </row>
    <row r="16" spans="3:6" ht="12.75">
      <c r="C16" s="1"/>
      <c r="D16" s="6"/>
      <c r="E16" s="6"/>
      <c r="F16" s="6"/>
    </row>
    <row r="17" spans="1:6" ht="12.75">
      <c r="A17" t="str">
        <f>'SYS-0908'!A22</f>
        <v>CIAC (Gas-WA) Gas</v>
      </c>
      <c r="C17" s="1" t="s">
        <v>1605</v>
      </c>
      <c r="D17" s="6">
        <f>'SYS-0908'!E22</f>
        <v>946461</v>
      </c>
      <c r="E17" s="6">
        <f>D17</f>
        <v>946461</v>
      </c>
      <c r="F17" s="6"/>
    </row>
    <row r="18" spans="1:6" ht="12.75">
      <c r="A18" t="str">
        <f>'SYS-0908'!A23</f>
        <v>CIAC (Gas-ID) Gas</v>
      </c>
      <c r="C18" s="1" t="s">
        <v>1605</v>
      </c>
      <c r="D18" s="6">
        <f>'SYS-0908'!E23</f>
        <v>398334</v>
      </c>
      <c r="E18" s="6"/>
      <c r="F18" s="6">
        <f>D18</f>
        <v>398334</v>
      </c>
    </row>
    <row r="19" spans="1:6" ht="12.75">
      <c r="A19" t="str">
        <f>'SYS-0908'!A26</f>
        <v>FMB &amp; MTN Redeemed</v>
      </c>
      <c r="C19" s="1">
        <v>12</v>
      </c>
      <c r="D19" s="6">
        <f>'SYS-0908'!E26</f>
        <v>-1002475</v>
      </c>
      <c r="E19" s="6">
        <f>D19*E29</f>
        <v>-665393</v>
      </c>
      <c r="F19" s="6">
        <f>D19*F29</f>
        <v>-337082</v>
      </c>
    </row>
    <row r="20" spans="1:6" ht="12" customHeight="1">
      <c r="A20" t="str">
        <f>'SYS-0908'!A28</f>
        <v>DSM (Gas-WA) Gas</v>
      </c>
      <c r="C20" s="1" t="s">
        <v>1605</v>
      </c>
      <c r="D20" s="28">
        <f>'SYS-0908'!E28</f>
        <v>-244972</v>
      </c>
      <c r="E20" s="28">
        <f>D20</f>
        <v>-244972</v>
      </c>
      <c r="F20" s="28"/>
    </row>
    <row r="21" spans="1:6" ht="12" customHeight="1">
      <c r="A21" t="str">
        <f>'SYS-0908'!A29</f>
        <v>DSM (Gas-ID) Gas</v>
      </c>
      <c r="C21" s="1" t="s">
        <v>1605</v>
      </c>
      <c r="D21" s="7">
        <f>'SYS-0908'!E29</f>
        <v>-115294</v>
      </c>
      <c r="E21" s="7"/>
      <c r="F21" s="7">
        <f>D21</f>
        <v>-115294</v>
      </c>
    </row>
    <row r="22" spans="1:6" ht="12.75">
      <c r="A22" t="str">
        <f>'SYS-0908'!A30</f>
        <v>   Total Other Deferred FIT</v>
      </c>
      <c r="C22" s="1"/>
      <c r="D22" s="7">
        <f>SUM(D17:D21)</f>
        <v>-17946</v>
      </c>
      <c r="E22" s="7">
        <f>SUM(E17:E21)</f>
        <v>36096</v>
      </c>
      <c r="F22" s="7">
        <f>SUM(F17:F21)</f>
        <v>-54042</v>
      </c>
    </row>
    <row r="23" spans="4:6" ht="12.75">
      <c r="D23" s="6"/>
      <c r="E23" s="6"/>
      <c r="F23" s="6"/>
    </row>
    <row r="24" spans="1:7" ht="13.5" thickBot="1">
      <c r="A24" t="str">
        <f>'SYS-0908'!A32</f>
        <v>      Total Deferred FIT</v>
      </c>
      <c r="D24" s="9">
        <f>D15+D22</f>
        <v>-41895438</v>
      </c>
      <c r="E24" s="126">
        <f>E15+E22</f>
        <v>-27674461</v>
      </c>
      <c r="F24" s="47">
        <f>F15+F22</f>
        <v>-14220977</v>
      </c>
      <c r="G24" s="2"/>
    </row>
    <row r="25" spans="4:6" ht="13.5" thickTop="1">
      <c r="D25" s="6"/>
      <c r="E25" s="6"/>
      <c r="F25" s="6"/>
    </row>
    <row r="27" ht="12.75">
      <c r="A27" t="s">
        <v>1606</v>
      </c>
    </row>
    <row r="28" spans="1:8" ht="12.75">
      <c r="A28" t="s">
        <v>1609</v>
      </c>
      <c r="C28" s="30">
        <v>4</v>
      </c>
      <c r="D28" s="4">
        <f>SUM(E28:F28)</f>
        <v>1</v>
      </c>
      <c r="E28" s="118">
        <v>0.67505</v>
      </c>
      <c r="F28" s="118">
        <v>0.32495</v>
      </c>
      <c r="H28" t="s">
        <v>1608</v>
      </c>
    </row>
    <row r="29" spans="1:8" ht="12.75">
      <c r="A29" t="s">
        <v>1619</v>
      </c>
      <c r="C29" s="1">
        <v>12</v>
      </c>
      <c r="D29" s="4">
        <f>SUM(E29:F29)</f>
        <v>1</v>
      </c>
      <c r="E29" s="80">
        <v>0.66375</v>
      </c>
      <c r="F29" s="80">
        <v>0.33625</v>
      </c>
      <c r="H29" t="s">
        <v>1611</v>
      </c>
    </row>
    <row r="30" spans="1:8" ht="12.75">
      <c r="A30" t="s">
        <v>1620</v>
      </c>
      <c r="C30" s="1">
        <v>13</v>
      </c>
      <c r="D30" s="4">
        <f>SUM(E30:F30)</f>
        <v>1</v>
      </c>
      <c r="E30" s="80">
        <v>0.67645</v>
      </c>
      <c r="F30" s="80">
        <v>0.32355</v>
      </c>
      <c r="H30" t="s">
        <v>1611</v>
      </c>
    </row>
    <row r="31" spans="1:3" ht="12.75">
      <c r="A31" t="s">
        <v>1621</v>
      </c>
      <c r="C31" s="1" t="s">
        <v>1618</v>
      </c>
    </row>
    <row r="32" spans="2:7" ht="12.75">
      <c r="B32" t="s">
        <v>545</v>
      </c>
      <c r="D32" s="6">
        <f>SUM(E32:F32)</f>
        <v>357932803</v>
      </c>
      <c r="E32" s="52">
        <v>237484091</v>
      </c>
      <c r="F32" s="52">
        <v>120448712</v>
      </c>
      <c r="G32" s="22"/>
    </row>
    <row r="33" spans="2:7" ht="12.75">
      <c r="B33" t="s">
        <v>546</v>
      </c>
      <c r="D33" s="7">
        <f>SUM(E33:F33)</f>
        <v>-120558391</v>
      </c>
      <c r="E33" s="64">
        <v>-80580349</v>
      </c>
      <c r="F33" s="64">
        <v>-39978042</v>
      </c>
      <c r="G33" s="22"/>
    </row>
    <row r="34" spans="2:6" ht="12.75">
      <c r="B34" t="s">
        <v>856</v>
      </c>
      <c r="D34" s="6">
        <f>SUM(D32:D33)</f>
        <v>237374412</v>
      </c>
      <c r="E34" s="6">
        <f>SUM(E32:E33)</f>
        <v>156903742</v>
      </c>
      <c r="F34" s="6">
        <f>SUM(F32:F33)</f>
        <v>80470670</v>
      </c>
    </row>
    <row r="35" spans="2:6" ht="12.75">
      <c r="B35" t="s">
        <v>1622</v>
      </c>
      <c r="D35" s="4">
        <f>SUM(E35:F35)</f>
        <v>1</v>
      </c>
      <c r="E35" s="4">
        <f>E34/D34</f>
        <v>0.661</v>
      </c>
      <c r="F35" s="4">
        <f>F34/D34</f>
        <v>0.339</v>
      </c>
    </row>
    <row r="36" spans="1:3" ht="12.75">
      <c r="A36" t="s">
        <v>1616</v>
      </c>
      <c r="C36" s="1" t="s">
        <v>1605</v>
      </c>
    </row>
    <row r="38" spans="1:6" ht="12.75">
      <c r="A38" s="31" t="s">
        <v>11</v>
      </c>
      <c r="B38" s="31"/>
      <c r="C38" s="31"/>
      <c r="D38" s="31"/>
      <c r="F38" s="31"/>
    </row>
    <row r="39" spans="1:4" ht="12.75">
      <c r="A39" s="31" t="s">
        <v>10</v>
      </c>
      <c r="B39" s="31"/>
      <c r="C39" s="31"/>
      <c r="D39" s="31"/>
    </row>
  </sheetData>
  <printOptions horizontalCentered="1"/>
  <pageMargins left="0.75" right="0.75" top="0.75" bottom="0.75" header="0.5" footer="0.5"/>
  <pageSetup orientation="portrait" r:id="rId1"/>
  <headerFooter alignWithMargins="0">
    <oddFooter>&amp;R&amp;"Courier New,Regular"&amp;9tm file: &amp;F
Sheet 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3.125" style="0" customWidth="1"/>
    <col min="3" max="3" width="17.25390625" style="0" bestFit="1" customWidth="1"/>
    <col min="4" max="4" width="13.25390625" style="0" bestFit="1" customWidth="1"/>
  </cols>
  <sheetData>
    <row r="1" spans="1:4" ht="12.75">
      <c r="A1" s="31" t="s">
        <v>1271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1294</v>
      </c>
      <c r="B3" s="77" t="s">
        <v>1293</v>
      </c>
      <c r="C3" s="70" t="s">
        <v>1295</v>
      </c>
      <c r="D3" s="70" t="s">
        <v>1296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-8085795</v>
      </c>
      <c r="C5" s="73">
        <v>117987</v>
      </c>
      <c r="D5" s="72">
        <v>-7967808</v>
      </c>
    </row>
    <row r="6" spans="1:4" ht="12.75">
      <c r="A6" s="71" t="s">
        <v>1277</v>
      </c>
      <c r="B6" s="72">
        <v>-7967808</v>
      </c>
      <c r="C6" s="73">
        <v>85379</v>
      </c>
      <c r="D6" s="72">
        <v>-7882429</v>
      </c>
    </row>
    <row r="7" spans="1:4" ht="12.75">
      <c r="A7" s="71" t="s">
        <v>1278</v>
      </c>
      <c r="B7" s="72">
        <v>-7882429</v>
      </c>
      <c r="C7" s="73">
        <v>85379</v>
      </c>
      <c r="D7" s="72">
        <v>-7797050</v>
      </c>
    </row>
    <row r="8" spans="1:4" ht="12.75">
      <c r="A8" s="71" t="s">
        <v>1279</v>
      </c>
      <c r="B8" s="72">
        <v>-7797050</v>
      </c>
      <c r="C8" s="73">
        <v>85379</v>
      </c>
      <c r="D8" s="72">
        <v>-7711671</v>
      </c>
    </row>
    <row r="9" spans="1:4" ht="12.75">
      <c r="A9" s="71" t="s">
        <v>1280</v>
      </c>
      <c r="B9" s="72">
        <v>-7711671</v>
      </c>
      <c r="C9" s="73">
        <v>85378.79</v>
      </c>
      <c r="D9" s="72">
        <v>-7626292.21</v>
      </c>
    </row>
    <row r="10" spans="1:4" ht="12.75">
      <c r="A10" s="71" t="s">
        <v>1281</v>
      </c>
      <c r="B10" s="72">
        <v>-7626292.21</v>
      </c>
      <c r="C10" s="73">
        <v>85378.79</v>
      </c>
      <c r="D10" s="72">
        <v>-7540913.42</v>
      </c>
    </row>
    <row r="11" spans="1:4" ht="12.75">
      <c r="A11" s="71" t="s">
        <v>1282</v>
      </c>
      <c r="B11" s="72">
        <v>-7540913.42</v>
      </c>
      <c r="C11" s="73">
        <v>85378.79</v>
      </c>
      <c r="D11" s="72">
        <v>-7455534.63</v>
      </c>
    </row>
    <row r="12" spans="1:4" ht="12.75">
      <c r="A12" s="71" t="s">
        <v>1283</v>
      </c>
      <c r="B12" s="72">
        <v>-7455534.63</v>
      </c>
      <c r="C12" s="73">
        <v>85378.79</v>
      </c>
      <c r="D12" s="72">
        <v>-7370155.84</v>
      </c>
    </row>
    <row r="13" spans="1:4" ht="12.75">
      <c r="A13" s="71" t="s">
        <v>1284</v>
      </c>
      <c r="B13" s="72">
        <v>-7370155.84</v>
      </c>
      <c r="C13" s="73">
        <v>85378.79</v>
      </c>
      <c r="D13" s="72">
        <v>-7284777.05</v>
      </c>
    </row>
    <row r="14" spans="1:4" ht="12.75">
      <c r="A14" s="71" t="s">
        <v>1285</v>
      </c>
      <c r="B14" s="72">
        <v>-7284777.05</v>
      </c>
      <c r="C14" s="73">
        <v>-1262025.21</v>
      </c>
      <c r="D14" s="72">
        <v>-8546802.26</v>
      </c>
    </row>
    <row r="15" spans="1:4" ht="12.75">
      <c r="A15" s="71" t="s">
        <v>1286</v>
      </c>
      <c r="B15" s="72">
        <v>-8546802.26</v>
      </c>
      <c r="C15" s="73">
        <v>2780186.79</v>
      </c>
      <c r="D15" s="72">
        <v>-5766615.47</v>
      </c>
    </row>
    <row r="16" spans="1:4" ht="12.75">
      <c r="A16" s="71" t="s">
        <v>52</v>
      </c>
      <c r="B16" s="72">
        <v>-5766615.47</v>
      </c>
      <c r="C16" s="73">
        <v>378389.34</v>
      </c>
      <c r="D16" s="72">
        <v>-5388226.13</v>
      </c>
    </row>
    <row r="18" spans="1:4" ht="12.75">
      <c r="A18" s="31" t="s">
        <v>1029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1028</v>
      </c>
      <c r="B20" s="77" t="s">
        <v>1027</v>
      </c>
      <c r="C20" s="70" t="s">
        <v>1026</v>
      </c>
      <c r="D20" s="70" t="s">
        <v>1025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-5388226.13</v>
      </c>
      <c r="C22" s="73">
        <v>55413.98</v>
      </c>
      <c r="D22" s="72">
        <v>-5332812.15</v>
      </c>
    </row>
    <row r="23" spans="1:4" ht="12.75">
      <c r="A23" s="71" t="s">
        <v>1021</v>
      </c>
      <c r="B23" s="72">
        <v>-5332812.15</v>
      </c>
      <c r="C23" s="73">
        <v>641557.35</v>
      </c>
      <c r="D23" s="72">
        <v>-4691254.8</v>
      </c>
    </row>
    <row r="24" spans="1:4" ht="12.75">
      <c r="A24" s="71" t="s">
        <v>1020</v>
      </c>
      <c r="B24" s="72">
        <v>-4691254.8</v>
      </c>
      <c r="C24" s="73">
        <v>53633.26</v>
      </c>
      <c r="D24" s="72">
        <v>-4637621.54</v>
      </c>
    </row>
    <row r="25" spans="1:4" ht="12.75">
      <c r="A25" s="71" t="s">
        <v>1019</v>
      </c>
      <c r="B25" s="72">
        <v>-4637621.54</v>
      </c>
      <c r="C25" s="73">
        <v>53633.26</v>
      </c>
      <c r="D25" s="72">
        <v>-4583988.28</v>
      </c>
    </row>
    <row r="26" spans="1:4" ht="12.75">
      <c r="A26" s="71" t="s">
        <v>1018</v>
      </c>
      <c r="B26" s="72">
        <v>-4583988.28</v>
      </c>
      <c r="C26" s="73">
        <v>53633.26</v>
      </c>
      <c r="D26" s="72">
        <v>-4530355.02</v>
      </c>
    </row>
    <row r="27" spans="1:4" ht="12.75">
      <c r="A27" s="71" t="s">
        <v>1017</v>
      </c>
      <c r="B27" s="72">
        <v>-4530355.02</v>
      </c>
      <c r="C27" s="73">
        <v>9500.37</v>
      </c>
      <c r="D27" s="72">
        <v>-4520854.65</v>
      </c>
    </row>
    <row r="28" spans="1:4" ht="12.75">
      <c r="A28" s="71" t="s">
        <v>1016</v>
      </c>
      <c r="B28" s="72">
        <v>-4520854.65</v>
      </c>
      <c r="C28" s="73">
        <v>49553.44</v>
      </c>
      <c r="D28" s="72">
        <v>-4471301.21</v>
      </c>
    </row>
    <row r="29" spans="1:4" ht="12.75">
      <c r="A29" s="71" t="s">
        <v>1015</v>
      </c>
      <c r="B29" s="72">
        <v>-4471301.21</v>
      </c>
      <c r="C29" s="73">
        <v>49573.35</v>
      </c>
      <c r="D29" s="72">
        <v>-4421727.86</v>
      </c>
    </row>
    <row r="30" spans="1:4" ht="12.75">
      <c r="A30" s="71" t="s">
        <v>1014</v>
      </c>
      <c r="B30" s="72">
        <v>-4421727.86</v>
      </c>
      <c r="C30" s="73">
        <v>49613.18</v>
      </c>
      <c r="D30" s="72">
        <v>-4372114.68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2.75390625" style="0" customWidth="1"/>
    <col min="3" max="3" width="15.625" style="0" bestFit="1" customWidth="1"/>
    <col min="4" max="4" width="14.75390625" style="0" customWidth="1"/>
  </cols>
  <sheetData>
    <row r="1" spans="1:4" ht="12.75">
      <c r="A1" s="31" t="s">
        <v>1291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1297</v>
      </c>
      <c r="B3" s="77" t="s">
        <v>1298</v>
      </c>
      <c r="C3" s="70" t="s">
        <v>1299</v>
      </c>
      <c r="D3" s="70" t="s">
        <v>1300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-1345522.63</v>
      </c>
      <c r="C5" s="73">
        <v>37341.87</v>
      </c>
      <c r="D5" s="72">
        <v>-1308180.76</v>
      </c>
    </row>
    <row r="6" spans="1:4" ht="12.75">
      <c r="A6" s="71" t="s">
        <v>1277</v>
      </c>
      <c r="B6" s="72">
        <v>-1308180.76</v>
      </c>
      <c r="C6" s="73">
        <v>37341.87</v>
      </c>
      <c r="D6" s="72">
        <v>-1270838.89</v>
      </c>
    </row>
    <row r="7" spans="1:4" ht="12.75">
      <c r="A7" s="71" t="s">
        <v>1278</v>
      </c>
      <c r="B7" s="72">
        <v>-1270838.89</v>
      </c>
      <c r="C7" s="73">
        <v>37341.87</v>
      </c>
      <c r="D7" s="72">
        <v>-1233497.02</v>
      </c>
    </row>
    <row r="8" spans="1:4" ht="12.75">
      <c r="A8" s="71" t="s">
        <v>1279</v>
      </c>
      <c r="B8" s="72">
        <v>-1233497.02</v>
      </c>
      <c r="C8" s="73">
        <v>37341.87</v>
      </c>
      <c r="D8" s="72">
        <v>-1196155.15</v>
      </c>
    </row>
    <row r="9" spans="1:4" ht="12.75">
      <c r="A9" s="71" t="s">
        <v>1280</v>
      </c>
      <c r="B9" s="72">
        <v>-1196155.15</v>
      </c>
      <c r="C9" s="73">
        <v>37341.87</v>
      </c>
      <c r="D9" s="72">
        <v>-1158813.28</v>
      </c>
    </row>
    <row r="10" spans="1:4" ht="12.75">
      <c r="A10" s="71" t="s">
        <v>1281</v>
      </c>
      <c r="B10" s="72">
        <v>-1158813.28</v>
      </c>
      <c r="C10" s="73">
        <v>37341.87</v>
      </c>
      <c r="D10" s="72">
        <v>-1121471.41</v>
      </c>
    </row>
    <row r="11" spans="1:4" ht="12.75">
      <c r="A11" s="71" t="s">
        <v>1282</v>
      </c>
      <c r="B11" s="72">
        <v>-1121471.41</v>
      </c>
      <c r="C11" s="73">
        <v>37341.87</v>
      </c>
      <c r="D11" s="72">
        <v>-1084129.54</v>
      </c>
    </row>
    <row r="12" spans="1:4" ht="12.75">
      <c r="A12" s="71" t="s">
        <v>1283</v>
      </c>
      <c r="B12" s="72">
        <v>-1084129.54</v>
      </c>
      <c r="C12" s="73">
        <v>37341.87</v>
      </c>
      <c r="D12" s="72">
        <v>-1046787.67</v>
      </c>
    </row>
    <row r="13" spans="1:4" ht="12.75">
      <c r="A13" s="71" t="s">
        <v>1284</v>
      </c>
      <c r="B13" s="72">
        <v>-1046787.67</v>
      </c>
      <c r="C13" s="73">
        <v>37341.87</v>
      </c>
      <c r="D13" s="72">
        <v>-1009445.8</v>
      </c>
    </row>
    <row r="14" spans="1:4" ht="12.75">
      <c r="A14" s="71" t="s">
        <v>1285</v>
      </c>
      <c r="B14" s="72">
        <v>-1009445.8</v>
      </c>
      <c r="C14" s="73">
        <v>37341.87</v>
      </c>
      <c r="D14" s="72">
        <v>-972103.93</v>
      </c>
    </row>
    <row r="15" spans="1:4" ht="12.75">
      <c r="A15" s="71" t="s">
        <v>1286</v>
      </c>
      <c r="B15" s="72">
        <v>-972103.93</v>
      </c>
      <c r="C15" s="73">
        <v>37341.87</v>
      </c>
      <c r="D15" s="72">
        <v>-934762.06</v>
      </c>
    </row>
    <row r="16" spans="1:4" ht="12.75">
      <c r="A16" s="71" t="s">
        <v>52</v>
      </c>
      <c r="B16" s="72">
        <v>-934762.06</v>
      </c>
      <c r="C16" s="73">
        <v>37341.87</v>
      </c>
      <c r="D16" s="72">
        <v>-897420.19</v>
      </c>
    </row>
    <row r="18" spans="1:4" ht="12.75">
      <c r="A18" s="31" t="s">
        <v>1033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1032</v>
      </c>
      <c r="B20" s="77" t="s">
        <v>1031</v>
      </c>
      <c r="C20" s="70" t="s">
        <v>1289</v>
      </c>
      <c r="D20" s="70" t="s">
        <v>1030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-897420.19</v>
      </c>
      <c r="C22" s="73">
        <v>37341.87</v>
      </c>
      <c r="D22" s="72">
        <v>-860078.32</v>
      </c>
    </row>
    <row r="23" spans="1:4" ht="12.75">
      <c r="A23" s="71" t="s">
        <v>1021</v>
      </c>
      <c r="B23" s="72">
        <v>-860078.32</v>
      </c>
      <c r="C23" s="73">
        <v>37341.87</v>
      </c>
      <c r="D23" s="72">
        <v>-822736.45</v>
      </c>
    </row>
    <row r="24" spans="1:4" ht="12.75">
      <c r="A24" s="71" t="s">
        <v>1020</v>
      </c>
      <c r="B24" s="72">
        <v>-822736.45</v>
      </c>
      <c r="C24" s="73">
        <v>37341.87</v>
      </c>
      <c r="D24" s="72">
        <v>-785394.58</v>
      </c>
    </row>
    <row r="25" spans="1:4" ht="12.75">
      <c r="A25" s="71" t="s">
        <v>1019</v>
      </c>
      <c r="B25" s="72">
        <v>-785394.58</v>
      </c>
      <c r="C25" s="73">
        <v>37341.87</v>
      </c>
      <c r="D25" s="72">
        <v>-748052.71</v>
      </c>
    </row>
    <row r="26" spans="1:4" ht="12.75">
      <c r="A26" s="71" t="s">
        <v>1018</v>
      </c>
      <c r="B26" s="72">
        <v>-748052.71</v>
      </c>
      <c r="C26" s="73">
        <v>37341.87</v>
      </c>
      <c r="D26" s="72">
        <v>-710710.84</v>
      </c>
    </row>
    <row r="27" spans="1:4" ht="12.75">
      <c r="A27" s="71" t="s">
        <v>1017</v>
      </c>
      <c r="B27" s="72">
        <v>-710710.84</v>
      </c>
      <c r="C27" s="73">
        <v>37341.87</v>
      </c>
      <c r="D27" s="72">
        <v>-673368.97</v>
      </c>
    </row>
    <row r="28" spans="1:4" ht="12.75">
      <c r="A28" s="71" t="s">
        <v>1016</v>
      </c>
      <c r="B28" s="72">
        <v>-673368.97</v>
      </c>
      <c r="C28" s="73">
        <v>37341.87</v>
      </c>
      <c r="D28" s="72">
        <v>-636027.1</v>
      </c>
    </row>
    <row r="29" spans="1:4" ht="12.75">
      <c r="A29" s="71" t="s">
        <v>1015</v>
      </c>
      <c r="B29" s="72">
        <v>-636027.1</v>
      </c>
      <c r="C29" s="73">
        <v>37341.87</v>
      </c>
      <c r="D29" s="72">
        <v>-598685.23</v>
      </c>
    </row>
    <row r="30" spans="1:4" ht="12.75">
      <c r="A30" s="71" t="s">
        <v>1014</v>
      </c>
      <c r="B30" s="72">
        <v>-598685.23</v>
      </c>
      <c r="C30" s="73">
        <v>37341.87</v>
      </c>
      <c r="D30" s="72">
        <v>-561343.36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0.75390625" style="31" customWidth="1"/>
    <col min="3" max="3" width="15.625" style="31" bestFit="1" customWidth="1"/>
    <col min="4" max="4" width="13.75390625" style="31" bestFit="1" customWidth="1"/>
    <col min="5" max="16384" width="9.125" style="31" customWidth="1"/>
  </cols>
  <sheetData>
    <row r="1" ht="12.75">
      <c r="A1" s="31" t="s">
        <v>1291</v>
      </c>
    </row>
    <row r="3" spans="1:4" ht="25.5">
      <c r="A3" s="69" t="s">
        <v>1297</v>
      </c>
      <c r="B3" s="77" t="s">
        <v>1298</v>
      </c>
      <c r="C3" s="70" t="s">
        <v>1301</v>
      </c>
      <c r="D3" s="70" t="s">
        <v>1302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-392152.47</v>
      </c>
      <c r="C5" s="73">
        <v>9812.05</v>
      </c>
      <c r="D5" s="72">
        <v>-382340.42</v>
      </c>
    </row>
    <row r="6" spans="1:4" ht="12.75">
      <c r="A6" s="71" t="s">
        <v>1277</v>
      </c>
      <c r="B6" s="72">
        <v>-382340.42</v>
      </c>
      <c r="C6" s="73">
        <v>9812.05</v>
      </c>
      <c r="D6" s="72">
        <v>-372528.37</v>
      </c>
    </row>
    <row r="7" spans="1:4" ht="12.75">
      <c r="A7" s="71" t="s">
        <v>1278</v>
      </c>
      <c r="B7" s="72">
        <v>-372528.37</v>
      </c>
      <c r="C7" s="73">
        <v>9812.05</v>
      </c>
      <c r="D7" s="72">
        <v>-362716.32</v>
      </c>
    </row>
    <row r="8" spans="1:4" ht="12.75">
      <c r="A8" s="71" t="s">
        <v>1279</v>
      </c>
      <c r="B8" s="72">
        <v>-362716.32</v>
      </c>
      <c r="C8" s="73">
        <v>9812.05</v>
      </c>
      <c r="D8" s="72">
        <v>-352904.27</v>
      </c>
    </row>
    <row r="9" spans="1:4" ht="12.75">
      <c r="A9" s="71" t="s">
        <v>1280</v>
      </c>
      <c r="B9" s="72">
        <v>-352904.27</v>
      </c>
      <c r="C9" s="73">
        <v>9812.05</v>
      </c>
      <c r="D9" s="72">
        <v>-343092.22</v>
      </c>
    </row>
    <row r="10" spans="1:4" ht="12.75">
      <c r="A10" s="71" t="s">
        <v>1281</v>
      </c>
      <c r="B10" s="72">
        <v>-343092.22</v>
      </c>
      <c r="C10" s="73">
        <v>9812.05</v>
      </c>
      <c r="D10" s="72">
        <v>-333280.17</v>
      </c>
    </row>
    <row r="11" spans="1:4" ht="12.75">
      <c r="A11" s="71" t="s">
        <v>1282</v>
      </c>
      <c r="B11" s="72">
        <v>-333280.17</v>
      </c>
      <c r="C11" s="73">
        <v>9812.05</v>
      </c>
      <c r="D11" s="72">
        <v>-323468.12</v>
      </c>
    </row>
    <row r="12" spans="1:4" ht="12.75">
      <c r="A12" s="71" t="s">
        <v>1283</v>
      </c>
      <c r="B12" s="72">
        <v>-323468.12</v>
      </c>
      <c r="C12" s="73">
        <v>9812.05</v>
      </c>
      <c r="D12" s="72">
        <v>-313656.07</v>
      </c>
    </row>
    <row r="13" spans="1:4" ht="12.75">
      <c r="A13" s="71" t="s">
        <v>1284</v>
      </c>
      <c r="B13" s="72">
        <v>-313656.07</v>
      </c>
      <c r="C13" s="73">
        <v>9812.05</v>
      </c>
      <c r="D13" s="72">
        <v>-303844.02</v>
      </c>
    </row>
    <row r="14" spans="1:4" ht="12.75">
      <c r="A14" s="71" t="s">
        <v>1285</v>
      </c>
      <c r="B14" s="72">
        <v>-303844.02</v>
      </c>
      <c r="C14" s="73">
        <v>9812.05</v>
      </c>
      <c r="D14" s="72">
        <v>-294031.97</v>
      </c>
    </row>
    <row r="15" spans="1:4" ht="12.75">
      <c r="A15" s="71" t="s">
        <v>1286</v>
      </c>
      <c r="B15" s="72">
        <v>-294031.97</v>
      </c>
      <c r="C15" s="73">
        <v>9812.05</v>
      </c>
      <c r="D15" s="72">
        <v>-284219.92</v>
      </c>
    </row>
    <row r="16" spans="1:4" ht="12.75">
      <c r="A16" s="71" t="s">
        <v>52</v>
      </c>
      <c r="B16" s="72">
        <v>-284219.92</v>
      </c>
      <c r="C16" s="73">
        <v>9812.05</v>
      </c>
      <c r="D16" s="72">
        <v>-274407.87</v>
      </c>
    </row>
    <row r="18" ht="12.75">
      <c r="A18" s="31" t="s">
        <v>1033</v>
      </c>
    </row>
    <row r="20" spans="1:4" ht="25.5">
      <c r="A20" s="69" t="s">
        <v>1032</v>
      </c>
      <c r="B20" s="77" t="s">
        <v>1031</v>
      </c>
      <c r="C20" s="70" t="s">
        <v>1035</v>
      </c>
      <c r="D20" s="70" t="s">
        <v>1034</v>
      </c>
    </row>
    <row r="21" spans="1:4" ht="12.75">
      <c r="A21" s="69" t="s">
        <v>1272</v>
      </c>
      <c r="B21" s="69" t="s">
        <v>1273</v>
      </c>
      <c r="C21" s="69" t="s">
        <v>1274</v>
      </c>
      <c r="D21" s="69" t="s">
        <v>1275</v>
      </c>
    </row>
    <row r="22" spans="1:4" ht="12.75">
      <c r="A22" s="71" t="s">
        <v>1022</v>
      </c>
      <c r="B22" s="72">
        <v>-274407.87</v>
      </c>
      <c r="C22" s="73">
        <v>9812.05</v>
      </c>
      <c r="D22" s="72">
        <v>-264595.82</v>
      </c>
    </row>
    <row r="23" spans="1:4" ht="12.75">
      <c r="A23" s="71" t="s">
        <v>1021</v>
      </c>
      <c r="B23" s="72">
        <v>-264595.82</v>
      </c>
      <c r="C23" s="73">
        <v>9812.05</v>
      </c>
      <c r="D23" s="72">
        <v>-254783.77</v>
      </c>
    </row>
    <row r="24" spans="1:4" ht="12.75">
      <c r="A24" s="71" t="s">
        <v>1020</v>
      </c>
      <c r="B24" s="72">
        <v>-254783.77</v>
      </c>
      <c r="C24" s="73">
        <v>9812.05</v>
      </c>
      <c r="D24" s="72">
        <v>-244971.72</v>
      </c>
    </row>
    <row r="25" spans="1:4" ht="12.75">
      <c r="A25" s="71" t="s">
        <v>1019</v>
      </c>
      <c r="B25" s="72">
        <v>-244971.72</v>
      </c>
      <c r="C25" s="73">
        <v>9812.05</v>
      </c>
      <c r="D25" s="72">
        <v>-235159.67</v>
      </c>
    </row>
    <row r="26" spans="1:4" ht="12.75">
      <c r="A26" s="71" t="s">
        <v>1018</v>
      </c>
      <c r="B26" s="72">
        <v>-235159.67</v>
      </c>
      <c r="C26" s="73">
        <v>9812.05</v>
      </c>
      <c r="D26" s="72">
        <v>-225347.62</v>
      </c>
    </row>
    <row r="27" spans="1:4" ht="12.75">
      <c r="A27" s="71" t="s">
        <v>1017</v>
      </c>
      <c r="B27" s="72">
        <v>-225347.62</v>
      </c>
      <c r="C27" s="73">
        <v>9812.05</v>
      </c>
      <c r="D27" s="72">
        <v>-215535.57</v>
      </c>
    </row>
    <row r="28" spans="1:4" ht="12.75">
      <c r="A28" s="71" t="s">
        <v>1016</v>
      </c>
      <c r="B28" s="72">
        <v>-215535.57</v>
      </c>
      <c r="C28" s="73">
        <v>9812.05</v>
      </c>
      <c r="D28" s="72">
        <v>-205723.52</v>
      </c>
    </row>
    <row r="29" spans="1:4" ht="12.75">
      <c r="A29" s="71" t="s">
        <v>1015</v>
      </c>
      <c r="B29" s="72">
        <v>-205723.52</v>
      </c>
      <c r="C29" s="73">
        <v>9812.05</v>
      </c>
      <c r="D29" s="72">
        <v>-195911.47</v>
      </c>
    </row>
    <row r="30" spans="1:4" ht="12.75">
      <c r="A30" s="71" t="s">
        <v>1014</v>
      </c>
      <c r="B30" s="72">
        <v>-195911.47</v>
      </c>
      <c r="C30" s="73">
        <v>9812.05</v>
      </c>
      <c r="D30" s="72">
        <v>-186099.42</v>
      </c>
    </row>
    <row r="31" spans="1:4" ht="12.75">
      <c r="A31" s="74"/>
      <c r="B31" s="75"/>
      <c r="C31" s="76"/>
      <c r="D31" s="7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R16" sqref="R16"/>
    </sheetView>
  </sheetViews>
  <sheetFormatPr defaultColWidth="9.00390625" defaultRowHeight="12.75"/>
  <cols>
    <col min="1" max="1" width="19.75390625" style="31" customWidth="1"/>
    <col min="2" max="2" width="20.875" style="31" customWidth="1"/>
    <col min="3" max="3" width="14.625" style="31" bestFit="1" customWidth="1"/>
    <col min="4" max="4" width="13.75390625" style="31" customWidth="1"/>
    <col min="5" max="16384" width="9.125" style="31" customWidth="1"/>
  </cols>
  <sheetData>
    <row r="1" ht="12.75">
      <c r="A1" s="31" t="s">
        <v>1291</v>
      </c>
    </row>
    <row r="3" spans="1:4" ht="25.5">
      <c r="A3" s="69" t="s">
        <v>1297</v>
      </c>
      <c r="B3" s="77" t="s">
        <v>1298</v>
      </c>
      <c r="C3" s="70" t="s">
        <v>1301</v>
      </c>
      <c r="D3" s="70" t="s">
        <v>1300</v>
      </c>
    </row>
    <row r="4" spans="1:4" ht="15.75" customHeight="1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-159543.93</v>
      </c>
      <c r="C5" s="73">
        <v>2950.03</v>
      </c>
      <c r="D5" s="72">
        <v>-156593.9</v>
      </c>
    </row>
    <row r="6" spans="1:4" ht="12.75">
      <c r="A6" s="71" t="s">
        <v>1277</v>
      </c>
      <c r="B6" s="72">
        <v>-156593.9</v>
      </c>
      <c r="C6" s="73">
        <v>2950.03</v>
      </c>
      <c r="D6" s="72">
        <v>-153643.87</v>
      </c>
    </row>
    <row r="7" spans="1:4" ht="12.75">
      <c r="A7" s="71" t="s">
        <v>1278</v>
      </c>
      <c r="B7" s="72">
        <v>-153643.87</v>
      </c>
      <c r="C7" s="73">
        <v>2950.03</v>
      </c>
      <c r="D7" s="72">
        <v>-150693.84</v>
      </c>
    </row>
    <row r="8" spans="1:4" ht="12.75">
      <c r="A8" s="71" t="s">
        <v>1279</v>
      </c>
      <c r="B8" s="72">
        <v>-150693.84</v>
      </c>
      <c r="C8" s="73">
        <v>2950.03</v>
      </c>
      <c r="D8" s="72">
        <v>-147743.81</v>
      </c>
    </row>
    <row r="9" spans="1:4" ht="12.75">
      <c r="A9" s="71" t="s">
        <v>1280</v>
      </c>
      <c r="B9" s="72">
        <v>-147743.81</v>
      </c>
      <c r="C9" s="73">
        <v>2950.03</v>
      </c>
      <c r="D9" s="72">
        <v>-144793.78</v>
      </c>
    </row>
    <row r="10" spans="1:4" ht="12.75">
      <c r="A10" s="71" t="s">
        <v>1281</v>
      </c>
      <c r="B10" s="72">
        <v>-144793.78</v>
      </c>
      <c r="C10" s="73">
        <v>2950.03</v>
      </c>
      <c r="D10" s="72">
        <v>-141843.75</v>
      </c>
    </row>
    <row r="11" spans="1:4" ht="12.75">
      <c r="A11" s="71" t="s">
        <v>1282</v>
      </c>
      <c r="B11" s="72">
        <v>-141843.75</v>
      </c>
      <c r="C11" s="73">
        <v>2950.03</v>
      </c>
      <c r="D11" s="72">
        <v>-138893.72</v>
      </c>
    </row>
    <row r="12" spans="1:4" ht="12.75">
      <c r="A12" s="71" t="s">
        <v>1283</v>
      </c>
      <c r="B12" s="72">
        <v>-138893.72</v>
      </c>
      <c r="C12" s="73">
        <v>2950.03</v>
      </c>
      <c r="D12" s="72">
        <v>-135943.69</v>
      </c>
    </row>
    <row r="13" spans="1:4" ht="12.75">
      <c r="A13" s="71" t="s">
        <v>1284</v>
      </c>
      <c r="B13" s="72">
        <v>-135943.69</v>
      </c>
      <c r="C13" s="73">
        <v>2950.03</v>
      </c>
      <c r="D13" s="72">
        <v>-132993.66</v>
      </c>
    </row>
    <row r="14" spans="1:4" ht="12.75">
      <c r="A14" s="71" t="s">
        <v>1285</v>
      </c>
      <c r="B14" s="72">
        <v>-132993.66</v>
      </c>
      <c r="C14" s="73">
        <v>2950.03</v>
      </c>
      <c r="D14" s="72">
        <v>-130043.63</v>
      </c>
    </row>
    <row r="15" spans="1:4" ht="12.75">
      <c r="A15" s="71" t="s">
        <v>1286</v>
      </c>
      <c r="B15" s="72">
        <v>-130043.63</v>
      </c>
      <c r="C15" s="73">
        <v>2950.03</v>
      </c>
      <c r="D15" s="72">
        <v>-127093.6</v>
      </c>
    </row>
    <row r="16" spans="1:4" ht="12.75">
      <c r="A16" s="71" t="s">
        <v>52</v>
      </c>
      <c r="B16" s="72">
        <v>-127093.6</v>
      </c>
      <c r="C16" s="73">
        <v>2950.03</v>
      </c>
      <c r="D16" s="72">
        <v>-124143.57</v>
      </c>
    </row>
    <row r="18" ht="12.75">
      <c r="A18" s="31" t="s">
        <v>1033</v>
      </c>
    </row>
    <row r="20" spans="1:4" ht="25.5">
      <c r="A20" s="69" t="s">
        <v>1032</v>
      </c>
      <c r="B20" s="77" t="s">
        <v>1031</v>
      </c>
      <c r="C20" s="70" t="s">
        <v>1035</v>
      </c>
      <c r="D20" s="70" t="s">
        <v>1030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-124143.57</v>
      </c>
      <c r="C22" s="73">
        <v>2950.03</v>
      </c>
      <c r="D22" s="72">
        <v>-121193.54</v>
      </c>
    </row>
    <row r="23" spans="1:4" ht="12.75">
      <c r="A23" s="71" t="s">
        <v>1021</v>
      </c>
      <c r="B23" s="72">
        <v>-121193.54</v>
      </c>
      <c r="C23" s="73">
        <v>2950.03</v>
      </c>
      <c r="D23" s="72">
        <v>-118243.51</v>
      </c>
    </row>
    <row r="24" spans="1:4" ht="12.75">
      <c r="A24" s="71" t="s">
        <v>1020</v>
      </c>
      <c r="B24" s="72">
        <v>-118243.51</v>
      </c>
      <c r="C24" s="73">
        <v>2950.03</v>
      </c>
      <c r="D24" s="72">
        <v>-115293.48</v>
      </c>
    </row>
    <row r="25" spans="1:4" ht="12.75">
      <c r="A25" s="71" t="s">
        <v>1019</v>
      </c>
      <c r="B25" s="72">
        <v>-115293.48</v>
      </c>
      <c r="C25" s="73">
        <v>2950.03</v>
      </c>
      <c r="D25" s="72">
        <v>-112343.45</v>
      </c>
    </row>
    <row r="26" spans="1:4" ht="12.75">
      <c r="A26" s="71" t="s">
        <v>1018</v>
      </c>
      <c r="B26" s="72">
        <v>-112343.45</v>
      </c>
      <c r="C26" s="73">
        <v>2950.03</v>
      </c>
      <c r="D26" s="72">
        <v>-109393.42</v>
      </c>
    </row>
    <row r="27" spans="1:4" ht="12.75">
      <c r="A27" s="71" t="s">
        <v>1017</v>
      </c>
      <c r="B27" s="72">
        <v>-109393.42</v>
      </c>
      <c r="C27" s="73">
        <v>2950.03</v>
      </c>
      <c r="D27" s="72">
        <v>-106443.39</v>
      </c>
    </row>
    <row r="28" spans="1:4" ht="12.75">
      <c r="A28" s="71" t="s">
        <v>1016</v>
      </c>
      <c r="B28" s="72">
        <v>-106443.39</v>
      </c>
      <c r="C28" s="73">
        <v>2950.03</v>
      </c>
      <c r="D28" s="72">
        <v>-103493.36</v>
      </c>
    </row>
    <row r="29" spans="1:4" ht="12.75">
      <c r="A29" s="71" t="s">
        <v>1015</v>
      </c>
      <c r="B29" s="72">
        <v>-103493.36</v>
      </c>
      <c r="C29" s="73">
        <v>2950.03</v>
      </c>
      <c r="D29" s="72">
        <v>-100543.33</v>
      </c>
    </row>
    <row r="30" spans="1:4" ht="12.75">
      <c r="A30" s="71" t="s">
        <v>1014</v>
      </c>
      <c r="B30" s="72">
        <v>-100543.33</v>
      </c>
      <c r="C30" s="73">
        <v>2950.03</v>
      </c>
      <c r="D30" s="72">
        <v>-97593.3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workbookViewId="0" topLeftCell="A1">
      <pane ySplit="7" topLeftCell="BM8" activePane="bottomLeft" state="frozen"/>
      <selection pane="topLeft" activeCell="D15" sqref="D15"/>
      <selection pane="bottomLeft" activeCell="B45" sqref="B45"/>
    </sheetView>
  </sheetViews>
  <sheetFormatPr defaultColWidth="9.00390625" defaultRowHeight="12.75"/>
  <cols>
    <col min="1" max="1" width="16.625" style="0" customWidth="1"/>
    <col min="2" max="2" width="23.125" style="0" customWidth="1"/>
    <col min="3" max="3" width="6.375" style="0" customWidth="1"/>
    <col min="4" max="6" width="13.75390625" style="0" customWidth="1"/>
    <col min="7" max="7" width="11.375" style="0" customWidth="1"/>
    <col min="8" max="8" width="12.00390625" style="0" customWidth="1"/>
    <col min="9" max="9" width="15.00390625" style="0" customWidth="1"/>
    <col min="10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1602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1588</v>
      </c>
      <c r="D6" s="1" t="s">
        <v>1591</v>
      </c>
      <c r="E6" s="1"/>
      <c r="F6" s="1"/>
    </row>
    <row r="7" spans="3:6" ht="12.75">
      <c r="C7" s="3" t="s">
        <v>1603</v>
      </c>
      <c r="D7" s="3" t="s">
        <v>1579</v>
      </c>
      <c r="E7" s="3" t="s">
        <v>1580</v>
      </c>
      <c r="F7" s="3" t="s">
        <v>1581</v>
      </c>
    </row>
    <row r="8" spans="1:8" ht="12.75">
      <c r="A8" t="s">
        <v>1604</v>
      </c>
      <c r="H8" s="1"/>
    </row>
    <row r="9" spans="3:9" ht="12.75">
      <c r="C9" s="1"/>
      <c r="D9" s="6"/>
      <c r="E9" s="6"/>
      <c r="F9" s="6"/>
      <c r="I9" s="82" t="s">
        <v>861</v>
      </c>
    </row>
    <row r="10" spans="1:9" ht="12.75">
      <c r="A10" t="s">
        <v>1591</v>
      </c>
      <c r="B10" t="s">
        <v>1583</v>
      </c>
      <c r="C10" s="1">
        <v>1</v>
      </c>
      <c r="D10" s="6">
        <f>'SYS-0908'!D8*'Elec-0908'!I18</f>
        <v>-91202210</v>
      </c>
      <c r="E10" s="6">
        <f>D10*E31</f>
        <v>-58907507</v>
      </c>
      <c r="F10" s="6">
        <f>D10*F31</f>
        <v>-32294703</v>
      </c>
      <c r="H10" s="83" t="s">
        <v>1583</v>
      </c>
      <c r="I10" s="51">
        <v>1015757706</v>
      </c>
    </row>
    <row r="11" spans="2:9" ht="12.75">
      <c r="B11" t="s">
        <v>858</v>
      </c>
      <c r="C11" s="1">
        <v>1</v>
      </c>
      <c r="D11" s="6">
        <f>'SYS-0908'!D8*'Elec-0908'!I19</f>
        <v>-39789199</v>
      </c>
      <c r="E11" s="6">
        <f>D11*E31</f>
        <v>-25699844</v>
      </c>
      <c r="F11" s="6">
        <f>D11*F31</f>
        <v>-14089355</v>
      </c>
      <c r="H11" s="83" t="s">
        <v>858</v>
      </c>
      <c r="I11" s="51">
        <v>442421355</v>
      </c>
    </row>
    <row r="12" spans="2:9" ht="12.75">
      <c r="B12" t="s">
        <v>1582</v>
      </c>
      <c r="C12" s="1">
        <v>10</v>
      </c>
      <c r="D12" s="6">
        <f>'SYS-0908'!D8*'Elec-0908'!I20</f>
        <v>-80249003</v>
      </c>
      <c r="E12" s="6">
        <f>D12*E33</f>
        <v>-49619564</v>
      </c>
      <c r="F12" s="6">
        <f>D12*F33</f>
        <v>-30629439</v>
      </c>
      <c r="H12" s="83" t="s">
        <v>1582</v>
      </c>
      <c r="I12" s="51">
        <v>893140751</v>
      </c>
    </row>
    <row r="13" spans="2:9" ht="12.75">
      <c r="B13" t="s">
        <v>1576</v>
      </c>
      <c r="C13" s="1">
        <v>13</v>
      </c>
      <c r="D13" s="6">
        <f>'SYS-0908'!D8*'Elec-0908'!I21</f>
        <v>-12294416</v>
      </c>
      <c r="E13" s="6">
        <f>D13*E35</f>
        <v>-7829699</v>
      </c>
      <c r="F13" s="6">
        <f>D13*F35</f>
        <v>-4464717</v>
      </c>
      <c r="H13" s="83" t="s">
        <v>857</v>
      </c>
      <c r="I13" s="109">
        <v>137853811</v>
      </c>
    </row>
    <row r="14" spans="3:9" ht="12.75">
      <c r="C14" s="1"/>
      <c r="D14" s="6"/>
      <c r="E14" s="6"/>
      <c r="F14" s="6"/>
      <c r="H14" s="83"/>
      <c r="I14" s="57">
        <f>SUM(I10:I13)</f>
        <v>2489173623</v>
      </c>
    </row>
    <row r="15" spans="1:9" ht="12.75">
      <c r="A15" t="s">
        <v>1575</v>
      </c>
      <c r="B15" s="68" t="s">
        <v>4</v>
      </c>
      <c r="C15" s="1">
        <v>4</v>
      </c>
      <c r="D15" s="6">
        <f>'SYS-0908'!D14</f>
        <v>-6752396</v>
      </c>
      <c r="E15" s="6">
        <f>D15*E32</f>
        <v>-4395607</v>
      </c>
      <c r="F15" s="6">
        <f>D15*F32</f>
        <v>-2356789</v>
      </c>
      <c r="H15" s="83" t="s">
        <v>859</v>
      </c>
      <c r="I15" s="108">
        <v>34522138</v>
      </c>
    </row>
    <row r="16" spans="3:9" ht="12.75">
      <c r="C16" s="1"/>
      <c r="D16" s="6"/>
      <c r="E16" s="6"/>
      <c r="F16" s="6"/>
      <c r="H16" s="83" t="s">
        <v>860</v>
      </c>
      <c r="I16" s="57">
        <f>SUM(I14:I15)</f>
        <v>2523695761</v>
      </c>
    </row>
    <row r="17" spans="1:6" ht="12.75">
      <c r="A17" t="s">
        <v>1576</v>
      </c>
      <c r="B17" t="s">
        <v>5</v>
      </c>
      <c r="C17" s="1">
        <v>4</v>
      </c>
      <c r="D17" s="7">
        <f>'SYS-0908'!D16</f>
        <v>-1145864</v>
      </c>
      <c r="E17" s="7">
        <f>D17*E32</f>
        <v>-745923</v>
      </c>
      <c r="F17" s="7">
        <f>D17*F32</f>
        <v>-399941</v>
      </c>
    </row>
    <row r="18" spans="1:9" ht="12.75">
      <c r="A18" t="s">
        <v>1589</v>
      </c>
      <c r="C18" s="1"/>
      <c r="D18" s="6">
        <f>SUM(D10:D17)</f>
        <v>-231433088</v>
      </c>
      <c r="E18" s="6">
        <f>SUM(E10:E17)</f>
        <v>-147198144</v>
      </c>
      <c r="F18" s="6">
        <f>SUM(F10:F17)</f>
        <v>-84234944</v>
      </c>
      <c r="H18" s="83" t="s">
        <v>1583</v>
      </c>
      <c r="I18" s="84">
        <f>I10/I14</f>
        <v>0.408</v>
      </c>
    </row>
    <row r="19" spans="3:9" ht="12.75">
      <c r="C19" s="1"/>
      <c r="D19" s="6"/>
      <c r="E19" s="6"/>
      <c r="F19" s="6"/>
      <c r="H19" s="83" t="s">
        <v>858</v>
      </c>
      <c r="I19" s="84">
        <f>I11/I14</f>
        <v>0.178</v>
      </c>
    </row>
    <row r="20" spans="3:9" ht="12.75">
      <c r="C20" s="1"/>
      <c r="D20" s="6"/>
      <c r="E20" s="6"/>
      <c r="F20" s="6"/>
      <c r="H20" s="83" t="s">
        <v>1582</v>
      </c>
      <c r="I20" s="84">
        <f>I12/I14</f>
        <v>0.359</v>
      </c>
    </row>
    <row r="21" spans="1:9" ht="12.75">
      <c r="A21" t="str">
        <f>'SYS-0908'!A20</f>
        <v>CIAC (Dist-WA) Elec</v>
      </c>
      <c r="C21" s="1" t="s">
        <v>1605</v>
      </c>
      <c r="D21" s="6">
        <f>'SYS-0908'!D20</f>
        <v>7325180</v>
      </c>
      <c r="E21" s="6">
        <f>D21</f>
        <v>7325180</v>
      </c>
      <c r="F21" s="6"/>
      <c r="H21" s="83" t="s">
        <v>857</v>
      </c>
      <c r="I21" s="86">
        <f>I13/I14</f>
        <v>0.055</v>
      </c>
    </row>
    <row r="22" spans="1:9" ht="12.75">
      <c r="A22" t="str">
        <f>'SYS-0908'!A21</f>
        <v>CIAC (Dist-ID) Elec</v>
      </c>
      <c r="C22" s="1" t="s">
        <v>1605</v>
      </c>
      <c r="D22" s="6">
        <f>'SYS-0908'!D21</f>
        <v>4232044</v>
      </c>
      <c r="E22" s="6"/>
      <c r="F22" s="6">
        <f>D22</f>
        <v>4232044</v>
      </c>
      <c r="I22" s="85">
        <f>SUM(I18:I21)</f>
        <v>1</v>
      </c>
    </row>
    <row r="23" spans="1:6" ht="12.75">
      <c r="A23" t="s">
        <v>1614</v>
      </c>
      <c r="C23" s="1">
        <v>1</v>
      </c>
      <c r="D23" s="6">
        <f>'SYS-0908'!D25</f>
        <v>-697837</v>
      </c>
      <c r="E23" s="6">
        <f>D23*E31</f>
        <v>-450733</v>
      </c>
      <c r="F23" s="6">
        <f>D23*F31</f>
        <v>-247104</v>
      </c>
    </row>
    <row r="24" spans="1:6" ht="12.75">
      <c r="A24" t="str">
        <f>'SYS-0908'!A26</f>
        <v>FMB &amp; MTN Redeemed</v>
      </c>
      <c r="C24" s="1">
        <v>12</v>
      </c>
      <c r="D24" s="28">
        <f>'SYS-0908'!D26</f>
        <v>-3761110</v>
      </c>
      <c r="E24" s="28">
        <f>D24*E34</f>
        <v>-2389132</v>
      </c>
      <c r="F24" s="28">
        <f>D24*F34</f>
        <v>-1371978</v>
      </c>
    </row>
    <row r="25" spans="1:6" ht="12.75">
      <c r="A25" t="str">
        <f>'SYS-0908'!A27</f>
        <v>DSM (Elec-ID) Elec</v>
      </c>
      <c r="C25" s="1" t="s">
        <v>1605</v>
      </c>
      <c r="D25" s="7">
        <f>'SYS-0908'!D27</f>
        <v>-785395</v>
      </c>
      <c r="E25" s="7">
        <v>0</v>
      </c>
      <c r="F25" s="7">
        <f>D25</f>
        <v>-785395</v>
      </c>
    </row>
    <row r="26" spans="1:6" ht="12.75">
      <c r="A26" t="s">
        <v>1599</v>
      </c>
      <c r="D26" s="7">
        <f>SUM(D21:D25)</f>
        <v>6312882</v>
      </c>
      <c r="E26" s="7">
        <f>SUM(E21:E25)</f>
        <v>4485315</v>
      </c>
      <c r="F26" s="7">
        <f>SUM(F21:F25)</f>
        <v>1827567</v>
      </c>
    </row>
    <row r="27" spans="4:7" ht="12.75">
      <c r="D27" s="6"/>
      <c r="E27" s="6"/>
      <c r="F27" s="6"/>
      <c r="G27" s="2"/>
    </row>
    <row r="28" spans="1:6" ht="13.5" thickBot="1">
      <c r="A28" t="s">
        <v>1600</v>
      </c>
      <c r="D28" s="9">
        <f>D18+D26</f>
        <v>-225120206</v>
      </c>
      <c r="E28" s="126">
        <f>E18+E26</f>
        <v>-142712829</v>
      </c>
      <c r="F28" s="9">
        <f>F18+F26</f>
        <v>-82407377</v>
      </c>
    </row>
    <row r="29" ht="13.5" thickTop="1"/>
    <row r="30" ht="12.75">
      <c r="A30" t="s">
        <v>1606</v>
      </c>
    </row>
    <row r="31" spans="1:8" ht="12.75">
      <c r="A31" t="s">
        <v>1607</v>
      </c>
      <c r="C31" s="1">
        <v>1</v>
      </c>
      <c r="D31" s="4">
        <f>SUM(E31:F31)</f>
        <v>1</v>
      </c>
      <c r="E31" s="118">
        <v>0.6459</v>
      </c>
      <c r="F31" s="118">
        <v>0.3541</v>
      </c>
      <c r="H31" t="s">
        <v>1608</v>
      </c>
    </row>
    <row r="32" spans="1:8" ht="12.75">
      <c r="A32" t="s">
        <v>1609</v>
      </c>
      <c r="C32" s="1">
        <v>4</v>
      </c>
      <c r="D32" s="4">
        <f>SUM(E32:F32)</f>
        <v>1</v>
      </c>
      <c r="E32" s="118">
        <v>0.65097</v>
      </c>
      <c r="F32" s="118">
        <v>0.34903</v>
      </c>
      <c r="H32" t="s">
        <v>1608</v>
      </c>
    </row>
    <row r="33" spans="1:8" ht="12.75">
      <c r="A33" t="s">
        <v>1610</v>
      </c>
      <c r="C33" s="1">
        <v>10</v>
      </c>
      <c r="D33" s="4">
        <f>SUM(E33:F33)</f>
        <v>1</v>
      </c>
      <c r="E33" s="80">
        <v>0.61832</v>
      </c>
      <c r="F33" s="80">
        <v>0.38168</v>
      </c>
      <c r="H33" t="s">
        <v>1611</v>
      </c>
    </row>
    <row r="34" spans="1:8" ht="12.75">
      <c r="A34" t="s">
        <v>1612</v>
      </c>
      <c r="C34" s="1">
        <v>12</v>
      </c>
      <c r="D34" s="4">
        <f>SUM(E34:F34)</f>
        <v>1</v>
      </c>
      <c r="E34" s="80">
        <v>0.63522</v>
      </c>
      <c r="F34" s="80">
        <v>0.36478</v>
      </c>
      <c r="H34" t="s">
        <v>1611</v>
      </c>
    </row>
    <row r="35" spans="1:8" ht="12.75">
      <c r="A35" t="s">
        <v>1615</v>
      </c>
      <c r="C35" s="1">
        <v>13</v>
      </c>
      <c r="D35" s="4">
        <f>SUM(E35:F35)</f>
        <v>1</v>
      </c>
      <c r="E35" s="80">
        <v>0.63685</v>
      </c>
      <c r="F35" s="80">
        <v>0.36315</v>
      </c>
      <c r="H35" t="s">
        <v>1611</v>
      </c>
    </row>
    <row r="36" spans="1:6" ht="12.75">
      <c r="A36" t="s">
        <v>1616</v>
      </c>
      <c r="C36" s="1" t="s">
        <v>1605</v>
      </c>
      <c r="D36" s="4"/>
      <c r="E36" s="4"/>
      <c r="F36" s="4"/>
    </row>
    <row r="38" spans="1:4" ht="12.75">
      <c r="A38" s="31" t="s">
        <v>9</v>
      </c>
      <c r="B38" s="31"/>
      <c r="C38" s="31"/>
      <c r="D38" s="31"/>
    </row>
    <row r="39" spans="1:4" ht="12.75">
      <c r="A39" s="31" t="s">
        <v>862</v>
      </c>
      <c r="B39" s="31"/>
      <c r="C39" s="31"/>
      <c r="D39" s="31"/>
    </row>
  </sheetData>
  <printOptions/>
  <pageMargins left="0.75" right="0.75" top="0.75" bottom="0.75" header="0.5" footer="0.5"/>
  <pageSetup fitToHeight="1" fitToWidth="1" orientation="portrait" scale="90" r:id="rId1"/>
  <headerFooter alignWithMargins="0">
    <oddFooter>&amp;R&amp;"Courier New,Regular"&amp;9tm file: &amp;F
Sheet: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workbookViewId="0" topLeftCell="A1">
      <pane ySplit="7" topLeftCell="BM8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25.75390625" style="0" customWidth="1"/>
    <col min="2" max="2" width="14.125" style="0" customWidth="1"/>
    <col min="3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1584</v>
      </c>
    </row>
    <row r="3" ht="12.75">
      <c r="C3" s="81" t="s">
        <v>1012</v>
      </c>
    </row>
    <row r="6" spans="3:6" ht="12.75">
      <c r="C6" s="1" t="s">
        <v>1590</v>
      </c>
      <c r="D6" s="1"/>
      <c r="E6" s="1"/>
      <c r="F6" s="1"/>
    </row>
    <row r="7" spans="3:6" ht="12.75">
      <c r="C7" s="3" t="s">
        <v>1579</v>
      </c>
      <c r="D7" s="3" t="s">
        <v>1591</v>
      </c>
      <c r="E7" s="3" t="s">
        <v>17</v>
      </c>
      <c r="F7" s="125" t="s">
        <v>16</v>
      </c>
    </row>
    <row r="8" spans="1:4" ht="12.75">
      <c r="A8" t="s">
        <v>1591</v>
      </c>
      <c r="B8" s="8"/>
      <c r="C8" s="6">
        <f>AvgCalc!F9</f>
        <v>-223534828</v>
      </c>
      <c r="D8" s="6">
        <f>C8</f>
        <v>-223534828</v>
      </c>
    </row>
    <row r="9" spans="3:6" ht="12.75">
      <c r="C9" s="6"/>
      <c r="D9" s="6"/>
      <c r="E9" s="6"/>
      <c r="F9" s="6"/>
    </row>
    <row r="10" spans="1:6" ht="12.75">
      <c r="A10" t="s">
        <v>1573</v>
      </c>
      <c r="C10" s="6">
        <f>AvgCalc!F11</f>
        <v>-39775369</v>
      </c>
      <c r="D10" s="6"/>
      <c r="E10" s="6">
        <f>C10</f>
        <v>-39775369</v>
      </c>
      <c r="F10" s="6"/>
    </row>
    <row r="11" spans="3:6" ht="12.75">
      <c r="C11" s="6"/>
      <c r="D11" s="6"/>
      <c r="E11" s="6"/>
      <c r="F11" s="6"/>
    </row>
    <row r="12" spans="1:6" ht="12.75">
      <c r="A12" t="s">
        <v>1574</v>
      </c>
      <c r="C12" s="6">
        <f>AvgCalc!F13</f>
        <v>-17764991</v>
      </c>
      <c r="D12" s="6"/>
      <c r="E12" s="6"/>
      <c r="F12" s="6">
        <f>C12</f>
        <v>-17764991</v>
      </c>
    </row>
    <row r="13" spans="3:6" ht="12.75">
      <c r="C13" s="6"/>
      <c r="D13" s="6"/>
      <c r="E13" s="6"/>
      <c r="F13" s="6"/>
    </row>
    <row r="14" spans="1:6" ht="12.75">
      <c r="A14" t="s">
        <v>1575</v>
      </c>
      <c r="B14" t="s">
        <v>4</v>
      </c>
      <c r="C14" s="6">
        <f>AvgCalc!F15</f>
        <v>-9383541</v>
      </c>
      <c r="D14" s="6">
        <f>C14*D36</f>
        <v>-6752396</v>
      </c>
      <c r="E14" s="6">
        <f>C14*E36</f>
        <v>-1799763</v>
      </c>
      <c r="F14" s="6">
        <f>C14*F36</f>
        <v>-831382</v>
      </c>
    </row>
    <row r="15" spans="3:6" ht="12.75">
      <c r="C15" s="6"/>
      <c r="D15" s="6"/>
      <c r="E15" s="6"/>
      <c r="F15" s="6"/>
    </row>
    <row r="16" spans="1:6" ht="12.75">
      <c r="A16" t="s">
        <v>1576</v>
      </c>
      <c r="B16" t="s">
        <v>5</v>
      </c>
      <c r="C16" s="7">
        <f>AvgCalc!F17</f>
        <v>-1448224</v>
      </c>
      <c r="D16" s="7">
        <f>C16*D37</f>
        <v>-1145864</v>
      </c>
      <c r="E16" s="7">
        <f>C16*E37</f>
        <v>-302360</v>
      </c>
      <c r="F16" s="7"/>
    </row>
    <row r="17" spans="1:7" ht="12.75">
      <c r="A17" t="s">
        <v>1589</v>
      </c>
      <c r="C17" s="6">
        <f>SUM(C8:C16)</f>
        <v>-291906953</v>
      </c>
      <c r="D17" s="6">
        <f>SUM(D8:D16)</f>
        <v>-231433088</v>
      </c>
      <c r="E17" s="6">
        <f>SUM(E9:E16)</f>
        <v>-41877492</v>
      </c>
      <c r="F17" s="6">
        <f>SUM(F9:F16)</f>
        <v>-18596373</v>
      </c>
      <c r="G17" s="2"/>
    </row>
    <row r="18" spans="3:7" ht="12.75">
      <c r="C18" s="6"/>
      <c r="D18" s="6"/>
      <c r="E18" s="6"/>
      <c r="F18" s="6"/>
      <c r="G18" s="2"/>
    </row>
    <row r="19" spans="1:6" ht="12.75">
      <c r="A19" s="5" t="s">
        <v>1593</v>
      </c>
      <c r="C19" s="6"/>
      <c r="D19" s="6"/>
      <c r="E19" s="6"/>
      <c r="F19" s="6"/>
    </row>
    <row r="20" spans="1:6" ht="12.75">
      <c r="A20" t="s">
        <v>1594</v>
      </c>
      <c r="B20" s="38" t="s">
        <v>1641</v>
      </c>
      <c r="C20" s="6">
        <f>'Other DFIT_AMA'!B10</f>
        <v>7325180</v>
      </c>
      <c r="D20" s="6">
        <f>C20</f>
        <v>7325180</v>
      </c>
      <c r="E20" s="6"/>
      <c r="F20" s="6"/>
    </row>
    <row r="21" spans="1:6" ht="12.75">
      <c r="A21" t="s">
        <v>1595</v>
      </c>
      <c r="B21" s="38" t="s">
        <v>1642</v>
      </c>
      <c r="C21" s="6">
        <f>'Other DFIT_AMA'!C10</f>
        <v>4232044</v>
      </c>
      <c r="D21" s="6">
        <f>C21</f>
        <v>4232044</v>
      </c>
      <c r="E21" s="6"/>
      <c r="F21" s="6"/>
    </row>
    <row r="22" spans="1:6" ht="12.75">
      <c r="A22" t="s">
        <v>1596</v>
      </c>
      <c r="B22" s="39" t="s">
        <v>1643</v>
      </c>
      <c r="C22" s="6">
        <f>'Other DFIT_AMA'!D10</f>
        <v>946461</v>
      </c>
      <c r="D22" s="6"/>
      <c r="E22" s="6">
        <f>C22</f>
        <v>946461</v>
      </c>
      <c r="F22" s="6"/>
    </row>
    <row r="23" spans="1:6" ht="12.75">
      <c r="A23" t="s">
        <v>1597</v>
      </c>
      <c r="B23" s="39" t="s">
        <v>0</v>
      </c>
      <c r="C23" s="6">
        <f>'Other DFIT_AMA'!E10</f>
        <v>398334</v>
      </c>
      <c r="D23" s="6"/>
      <c r="E23" s="6">
        <f>C23</f>
        <v>398334</v>
      </c>
      <c r="F23" s="6"/>
    </row>
    <row r="24" spans="1:6" ht="12.75">
      <c r="A24" t="s">
        <v>746</v>
      </c>
      <c r="B24" s="39" t="s">
        <v>747</v>
      </c>
      <c r="C24" s="6">
        <f>'Other DFIT_AMA'!F10</f>
        <v>260799</v>
      </c>
      <c r="D24" s="6"/>
      <c r="E24" s="6"/>
      <c r="F24" s="6">
        <f>C24</f>
        <v>260799</v>
      </c>
    </row>
    <row r="25" spans="1:6" ht="12.75">
      <c r="A25" t="s">
        <v>1598</v>
      </c>
      <c r="B25" s="40" t="s">
        <v>1639</v>
      </c>
      <c r="C25" s="6">
        <f>'Other DFIT_AMA'!B33</f>
        <v>-697837</v>
      </c>
      <c r="D25" s="6">
        <f>C25</f>
        <v>-697837</v>
      </c>
      <c r="E25" s="6"/>
      <c r="F25" s="6"/>
    </row>
    <row r="26" spans="1:6" ht="12.75">
      <c r="A26" t="s">
        <v>1613</v>
      </c>
      <c r="B26" s="88" t="s">
        <v>1640</v>
      </c>
      <c r="C26" s="45">
        <f>'Other DFIT_AMA'!C33</f>
        <v>-5226667</v>
      </c>
      <c r="D26" s="45">
        <f>C26*D36</f>
        <v>-3761110</v>
      </c>
      <c r="E26" s="45">
        <f>C26*E36</f>
        <v>-1002475</v>
      </c>
      <c r="F26" s="45">
        <f>C26*F36</f>
        <v>-463083</v>
      </c>
    </row>
    <row r="27" spans="1:6" ht="12.75">
      <c r="A27" t="s">
        <v>1632</v>
      </c>
      <c r="B27" s="40" t="s">
        <v>1</v>
      </c>
      <c r="C27" s="28">
        <f>'Other DFIT_AMA'!B56</f>
        <v>-785395</v>
      </c>
      <c r="D27" s="6">
        <f>C27</f>
        <v>-785395</v>
      </c>
      <c r="E27" s="28"/>
      <c r="F27" s="28"/>
    </row>
    <row r="28" spans="1:6" ht="12.75">
      <c r="A28" t="s">
        <v>1634</v>
      </c>
      <c r="B28" s="40" t="s">
        <v>2</v>
      </c>
      <c r="C28" s="28">
        <f>'Other DFIT_AMA'!C56</f>
        <v>-244972</v>
      </c>
      <c r="D28" s="28"/>
      <c r="E28" s="28">
        <f>C28</f>
        <v>-244972</v>
      </c>
      <c r="F28" s="28"/>
    </row>
    <row r="29" spans="1:6" ht="12.75">
      <c r="A29" t="s">
        <v>1633</v>
      </c>
      <c r="B29" s="40" t="s">
        <v>3</v>
      </c>
      <c r="C29" s="7">
        <f>'Other DFIT_AMA'!D56</f>
        <v>-115294</v>
      </c>
      <c r="D29" s="7"/>
      <c r="E29" s="7">
        <f>C29</f>
        <v>-115294</v>
      </c>
      <c r="F29" s="7"/>
    </row>
    <row r="30" spans="1:6" ht="12.75">
      <c r="A30" t="s">
        <v>1599</v>
      </c>
      <c r="C30" s="7">
        <f>SUM(C20:C29)</f>
        <v>6092653</v>
      </c>
      <c r="D30" s="7">
        <f>SUM(D20:D29)</f>
        <v>6312882</v>
      </c>
      <c r="E30" s="7">
        <f>SUM(E20:E29)</f>
        <v>-17946</v>
      </c>
      <c r="F30" s="7">
        <f>SUM(F20:F29)</f>
        <v>-202284</v>
      </c>
    </row>
    <row r="31" spans="3:6" ht="12.75">
      <c r="C31" s="6"/>
      <c r="D31" s="6"/>
      <c r="E31" s="6"/>
      <c r="F31" s="6"/>
    </row>
    <row r="32" spans="1:7" ht="13.5" thickBot="1">
      <c r="A32" t="s">
        <v>1600</v>
      </c>
      <c r="C32" s="9">
        <f>C17+C30</f>
        <v>-285814300</v>
      </c>
      <c r="D32" s="9">
        <f>D17+D30</f>
        <v>-225120206</v>
      </c>
      <c r="E32" s="9">
        <f>E17+E30</f>
        <v>-41895438</v>
      </c>
      <c r="F32" s="42">
        <f>F17+F30</f>
        <v>-18798657</v>
      </c>
      <c r="G32" s="2"/>
    </row>
    <row r="33" ht="13.5" thickTop="1"/>
    <row r="35" spans="1:5" ht="12.75">
      <c r="A35" s="31" t="s">
        <v>9</v>
      </c>
      <c r="B35" s="31"/>
      <c r="C35" s="31"/>
      <c r="D35" s="31"/>
      <c r="E35" s="31"/>
    </row>
    <row r="36" spans="2:7" ht="12.75">
      <c r="B36" s="31" t="s">
        <v>6</v>
      </c>
      <c r="C36" s="4">
        <f>SUM(D36:F36)</f>
        <v>1</v>
      </c>
      <c r="D36" s="80">
        <v>0.7196</v>
      </c>
      <c r="E36" s="80">
        <v>0.1918</v>
      </c>
      <c r="F36" s="80">
        <v>0.0886</v>
      </c>
      <c r="G36" t="s">
        <v>1601</v>
      </c>
    </row>
    <row r="37" spans="2:7" ht="12.75">
      <c r="B37" s="31" t="s">
        <v>7</v>
      </c>
      <c r="C37" s="4">
        <f>SUM(D37:F37)</f>
        <v>1</v>
      </c>
      <c r="D37" s="80">
        <v>0.79122</v>
      </c>
      <c r="E37" s="80">
        <v>0.20878</v>
      </c>
      <c r="F37" s="80">
        <v>0</v>
      </c>
      <c r="G37" t="s">
        <v>1601</v>
      </c>
    </row>
    <row r="39" ht="12.75">
      <c r="A39" t="s">
        <v>8</v>
      </c>
    </row>
    <row r="46" ht="12.75">
      <c r="A46" s="20"/>
    </row>
    <row r="47" ht="12.75">
      <c r="A47" s="20"/>
    </row>
    <row r="48" ht="12.75">
      <c r="A48" s="20"/>
    </row>
  </sheetData>
  <printOptions/>
  <pageMargins left="0.75" right="0.75" top="0.75" bottom="0.75" header="0.5" footer="0.5"/>
  <pageSetup orientation="portrait" scale="95" r:id="rId1"/>
  <headerFooter alignWithMargins="0">
    <oddFooter xml:space="preserve">&amp;R&amp;"Courier New,Regular"&amp;9tm file: &amp;F
Sheet: &amp;A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9"/>
  <sheetViews>
    <sheetView workbookViewId="0" topLeftCell="A486">
      <selection activeCell="J512" sqref="J512"/>
    </sheetView>
  </sheetViews>
  <sheetFormatPr defaultColWidth="9.00390625" defaultRowHeight="12.75"/>
  <cols>
    <col min="1" max="1" width="5.75390625" style="49" customWidth="1"/>
    <col min="2" max="2" width="8.125" style="49" bestFit="1" customWidth="1"/>
    <col min="3" max="3" width="30.375" style="49" customWidth="1"/>
    <col min="4" max="4" width="6.25390625" style="49" customWidth="1"/>
    <col min="5" max="5" width="6.125" style="49" customWidth="1"/>
    <col min="6" max="6" width="6.75390625" style="49" customWidth="1"/>
    <col min="7" max="7" width="19.00390625" style="50" bestFit="1" customWidth="1"/>
    <col min="8" max="8" width="15.75390625" style="50" customWidth="1"/>
    <col min="9" max="9" width="19.625" style="50" bestFit="1" customWidth="1"/>
    <col min="10" max="10" width="15.625" style="50" bestFit="1" customWidth="1"/>
    <col min="11" max="11" width="11.00390625" style="50" bestFit="1" customWidth="1"/>
    <col min="12" max="12" width="8.25390625" style="50" bestFit="1" customWidth="1"/>
    <col min="13" max="13" width="11.00390625" style="50" bestFit="1" customWidth="1"/>
    <col min="14" max="14" width="12.00390625" style="50" bestFit="1" customWidth="1"/>
    <col min="15" max="15" width="0" style="50" hidden="1" customWidth="1"/>
  </cols>
  <sheetData>
    <row r="1" spans="1:9" ht="23.25">
      <c r="A1" s="89" t="s">
        <v>51</v>
      </c>
      <c r="B1" s="89"/>
      <c r="C1" s="89"/>
      <c r="D1" s="89"/>
      <c r="E1" s="89"/>
      <c r="F1" s="89"/>
      <c r="G1" s="90"/>
      <c r="H1" s="90"/>
      <c r="I1" s="90"/>
    </row>
    <row r="2" spans="1:9" ht="23.25">
      <c r="A2" s="89" t="s">
        <v>1284</v>
      </c>
      <c r="B2" s="91"/>
      <c r="C2" s="91"/>
      <c r="D2" s="91"/>
      <c r="E2" s="91"/>
      <c r="F2" s="91"/>
      <c r="G2" s="92"/>
      <c r="H2" s="92"/>
      <c r="I2" s="92"/>
    </row>
    <row r="3" spans="1:9" ht="23.25">
      <c r="A3" s="89"/>
      <c r="B3" s="91"/>
      <c r="C3" s="91"/>
      <c r="D3" s="91"/>
      <c r="E3" s="91"/>
      <c r="F3" s="91"/>
      <c r="G3" s="62" t="s">
        <v>53</v>
      </c>
      <c r="H3" s="62" t="s">
        <v>54</v>
      </c>
      <c r="I3" s="62" t="s">
        <v>53</v>
      </c>
    </row>
    <row r="4" spans="1:9" ht="23.25">
      <c r="A4" s="89"/>
      <c r="B4" s="91"/>
      <c r="C4" s="91"/>
      <c r="D4" s="91"/>
      <c r="E4" s="91"/>
      <c r="F4" s="91"/>
      <c r="G4" s="63" t="s">
        <v>1283</v>
      </c>
      <c r="H4" s="63" t="s">
        <v>1284</v>
      </c>
      <c r="I4" s="63" t="s">
        <v>1284</v>
      </c>
    </row>
    <row r="5" spans="1:9" ht="23.25">
      <c r="A5" s="89"/>
      <c r="B5" s="91"/>
      <c r="C5" s="91"/>
      <c r="D5" s="91"/>
      <c r="E5" s="91"/>
      <c r="F5" s="91"/>
      <c r="G5" s="63"/>
      <c r="H5" s="63"/>
      <c r="I5" s="63"/>
    </row>
    <row r="6" spans="1:15" ht="12.75">
      <c r="A6" s="49" t="s">
        <v>55</v>
      </c>
      <c r="B6" s="49" t="s">
        <v>56</v>
      </c>
      <c r="C6" s="49" t="s">
        <v>57</v>
      </c>
      <c r="D6" s="49" t="s">
        <v>36</v>
      </c>
      <c r="E6" s="49" t="s">
        <v>37</v>
      </c>
      <c r="F6" s="49" t="s">
        <v>23</v>
      </c>
      <c r="G6" s="93">
        <v>73174443.82</v>
      </c>
      <c r="H6" s="50">
        <v>676131</v>
      </c>
      <c r="I6" s="50">
        <v>73850574.82</v>
      </c>
      <c r="J6" s="93"/>
      <c r="M6" s="93"/>
      <c r="O6" s="50">
        <v>1083</v>
      </c>
    </row>
    <row r="7" spans="1:15" ht="12.75">
      <c r="A7" s="49" t="s">
        <v>55</v>
      </c>
      <c r="B7" s="49" t="s">
        <v>56</v>
      </c>
      <c r="C7" s="49" t="s">
        <v>57</v>
      </c>
      <c r="D7" s="49" t="s">
        <v>36</v>
      </c>
      <c r="E7" s="49" t="s">
        <v>38</v>
      </c>
      <c r="F7" s="49" t="s">
        <v>23</v>
      </c>
      <c r="G7" s="93">
        <v>13371413.06</v>
      </c>
      <c r="H7" s="50">
        <v>12883.76</v>
      </c>
      <c r="I7" s="50">
        <v>13384296.82</v>
      </c>
      <c r="J7" s="93"/>
      <c r="M7" s="93"/>
      <c r="O7" s="50">
        <v>1052</v>
      </c>
    </row>
    <row r="8" spans="1:15" ht="12.75">
      <c r="A8" s="49" t="s">
        <v>55</v>
      </c>
      <c r="B8" s="49" t="s">
        <v>56</v>
      </c>
      <c r="C8" s="49" t="s">
        <v>57</v>
      </c>
      <c r="D8" s="49" t="s">
        <v>36</v>
      </c>
      <c r="E8" s="49" t="s">
        <v>22</v>
      </c>
      <c r="F8" s="49" t="s">
        <v>23</v>
      </c>
      <c r="G8" s="93">
        <v>5339179.76</v>
      </c>
      <c r="H8" s="50">
        <v>0</v>
      </c>
      <c r="I8" s="50">
        <v>5339179.76</v>
      </c>
      <c r="J8" s="93"/>
      <c r="M8" s="93"/>
      <c r="O8" s="50">
        <v>1074</v>
      </c>
    </row>
    <row r="9" spans="1:15" ht="12.75">
      <c r="A9" s="49" t="s">
        <v>55</v>
      </c>
      <c r="B9" s="49" t="s">
        <v>56</v>
      </c>
      <c r="C9" s="49" t="s">
        <v>57</v>
      </c>
      <c r="D9" s="49" t="s">
        <v>36</v>
      </c>
      <c r="E9" s="49" t="s">
        <v>24</v>
      </c>
      <c r="F9" s="49" t="s">
        <v>23</v>
      </c>
      <c r="G9" s="93">
        <v>3736633.38</v>
      </c>
      <c r="H9" s="50">
        <v>0</v>
      </c>
      <c r="I9" s="50">
        <v>3736633.38</v>
      </c>
      <c r="J9" s="93"/>
      <c r="M9" s="93"/>
      <c r="O9" s="50">
        <v>1077</v>
      </c>
    </row>
    <row r="10" spans="1:15" ht="12.75">
      <c r="A10" s="49" t="s">
        <v>55</v>
      </c>
      <c r="B10" s="49" t="s">
        <v>56</v>
      </c>
      <c r="C10" s="49" t="s">
        <v>57</v>
      </c>
      <c r="D10" s="49" t="s">
        <v>21</v>
      </c>
      <c r="E10" s="49" t="s">
        <v>38</v>
      </c>
      <c r="F10" s="49" t="s">
        <v>23</v>
      </c>
      <c r="G10" s="93">
        <v>1479742246.15</v>
      </c>
      <c r="H10" s="50">
        <v>6953485.05</v>
      </c>
      <c r="I10" s="50">
        <v>1486695731.2</v>
      </c>
      <c r="J10" s="93"/>
      <c r="M10" s="93"/>
      <c r="O10" s="50">
        <v>1055</v>
      </c>
    </row>
    <row r="11" spans="1:15" ht="12.75">
      <c r="A11" s="49" t="s">
        <v>55</v>
      </c>
      <c r="B11" s="49" t="s">
        <v>56</v>
      </c>
      <c r="C11" s="49" t="s">
        <v>57</v>
      </c>
      <c r="D11" s="49" t="s">
        <v>21</v>
      </c>
      <c r="E11" s="49" t="s">
        <v>22</v>
      </c>
      <c r="F11" s="49" t="s">
        <v>23</v>
      </c>
      <c r="G11" s="93">
        <v>339762249.3</v>
      </c>
      <c r="H11" s="50">
        <v>1678770.17</v>
      </c>
      <c r="I11" s="50">
        <v>341441019.47</v>
      </c>
      <c r="J11" s="93"/>
      <c r="M11" s="93"/>
      <c r="O11" s="50">
        <v>1061</v>
      </c>
    </row>
    <row r="12" spans="1:15" ht="12.75">
      <c r="A12" s="49" t="s">
        <v>55</v>
      </c>
      <c r="B12" s="49" t="s">
        <v>56</v>
      </c>
      <c r="C12" s="49" t="s">
        <v>57</v>
      </c>
      <c r="D12" s="49" t="s">
        <v>21</v>
      </c>
      <c r="E12" s="49" t="s">
        <v>58</v>
      </c>
      <c r="F12" s="49" t="s">
        <v>23</v>
      </c>
      <c r="G12" s="93">
        <v>194138.73</v>
      </c>
      <c r="H12" s="50">
        <v>0</v>
      </c>
      <c r="I12" s="50">
        <v>194138.73</v>
      </c>
      <c r="J12" s="93"/>
      <c r="M12" s="93"/>
      <c r="O12" s="50">
        <v>1087</v>
      </c>
    </row>
    <row r="13" spans="1:15" ht="12.75">
      <c r="A13" s="49" t="s">
        <v>55</v>
      </c>
      <c r="B13" s="49" t="s">
        <v>56</v>
      </c>
      <c r="C13" s="49" t="s">
        <v>57</v>
      </c>
      <c r="D13" s="49" t="s">
        <v>21</v>
      </c>
      <c r="E13" s="49" t="s">
        <v>24</v>
      </c>
      <c r="F13" s="49" t="s">
        <v>23</v>
      </c>
      <c r="G13" s="93">
        <v>552259127.57</v>
      </c>
      <c r="H13" s="50">
        <v>2941788.47</v>
      </c>
      <c r="I13" s="50">
        <v>555200916.04</v>
      </c>
      <c r="J13" s="93"/>
      <c r="M13" s="93"/>
      <c r="O13" s="50">
        <v>1058</v>
      </c>
    </row>
    <row r="14" spans="1:15" ht="12.75">
      <c r="A14" s="49" t="s">
        <v>55</v>
      </c>
      <c r="B14" s="49" t="s">
        <v>56</v>
      </c>
      <c r="C14" s="49" t="s">
        <v>57</v>
      </c>
      <c r="D14" s="49" t="s">
        <v>25</v>
      </c>
      <c r="E14" s="49" t="s">
        <v>37</v>
      </c>
      <c r="F14" s="49" t="s">
        <v>23</v>
      </c>
      <c r="G14" s="93">
        <v>2434228.59</v>
      </c>
      <c r="H14" s="50">
        <v>0</v>
      </c>
      <c r="I14" s="50">
        <v>2434228.59</v>
      </c>
      <c r="J14" s="93"/>
      <c r="M14" s="93"/>
      <c r="O14" s="50">
        <v>1080</v>
      </c>
    </row>
    <row r="15" spans="1:15" ht="12.75">
      <c r="A15" s="49" t="s">
        <v>55</v>
      </c>
      <c r="B15" s="49" t="s">
        <v>56</v>
      </c>
      <c r="C15" s="49" t="s">
        <v>57</v>
      </c>
      <c r="D15" s="49" t="s">
        <v>25</v>
      </c>
      <c r="E15" s="49" t="s">
        <v>38</v>
      </c>
      <c r="F15" s="49" t="s">
        <v>23</v>
      </c>
      <c r="G15" s="93">
        <v>23028767.68</v>
      </c>
      <c r="H15" s="50">
        <v>-112449.63</v>
      </c>
      <c r="I15" s="50">
        <v>22916318.05</v>
      </c>
      <c r="J15" s="93"/>
      <c r="M15" s="93"/>
      <c r="O15" s="50">
        <v>1064</v>
      </c>
    </row>
    <row r="16" spans="1:15" ht="12.75">
      <c r="A16" s="49" t="s">
        <v>55</v>
      </c>
      <c r="B16" s="49" t="s">
        <v>56</v>
      </c>
      <c r="C16" s="49" t="s">
        <v>57</v>
      </c>
      <c r="D16" s="49" t="s">
        <v>25</v>
      </c>
      <c r="E16" s="49" t="s">
        <v>59</v>
      </c>
      <c r="F16" s="49" t="s">
        <v>23</v>
      </c>
      <c r="G16" s="93">
        <v>0.01</v>
      </c>
      <c r="H16" s="50">
        <v>-0.01</v>
      </c>
      <c r="I16" s="50">
        <v>0</v>
      </c>
      <c r="J16" s="93"/>
      <c r="M16" s="93"/>
      <c r="O16" s="50">
        <v>1068</v>
      </c>
    </row>
    <row r="17" spans="1:15" ht="12.75">
      <c r="A17" s="49" t="s">
        <v>55</v>
      </c>
      <c r="B17" s="49" t="s">
        <v>56</v>
      </c>
      <c r="C17" s="49" t="s">
        <v>57</v>
      </c>
      <c r="D17" s="49" t="s">
        <v>25</v>
      </c>
      <c r="E17" s="49" t="s">
        <v>22</v>
      </c>
      <c r="F17" s="49" t="s">
        <v>23</v>
      </c>
      <c r="G17" s="93">
        <v>113941209.09</v>
      </c>
      <c r="H17" s="50">
        <v>462920.37</v>
      </c>
      <c r="I17" s="50">
        <v>114404129.46</v>
      </c>
      <c r="J17" s="93"/>
      <c r="M17" s="93"/>
      <c r="O17" s="50">
        <v>1090</v>
      </c>
    </row>
    <row r="18" spans="1:15" ht="12.75">
      <c r="A18" s="49" t="s">
        <v>55</v>
      </c>
      <c r="B18" s="49" t="s">
        <v>56</v>
      </c>
      <c r="C18" s="49" t="s">
        <v>57</v>
      </c>
      <c r="D18" s="49" t="s">
        <v>25</v>
      </c>
      <c r="E18" s="49" t="s">
        <v>26</v>
      </c>
      <c r="F18" s="49" t="s">
        <v>23</v>
      </c>
      <c r="G18" s="93">
        <v>182307461.91</v>
      </c>
      <c r="H18" s="50">
        <v>6217156.41</v>
      </c>
      <c r="I18" s="50">
        <v>188524618.32</v>
      </c>
      <c r="J18" s="93"/>
      <c r="M18" s="93"/>
      <c r="O18" s="50">
        <v>1093</v>
      </c>
    </row>
    <row r="19" spans="1:15" ht="12.75">
      <c r="A19" s="49" t="s">
        <v>55</v>
      </c>
      <c r="B19" s="49" t="s">
        <v>56</v>
      </c>
      <c r="C19" s="49" t="s">
        <v>57</v>
      </c>
      <c r="D19" s="49" t="s">
        <v>25</v>
      </c>
      <c r="E19" s="49" t="s">
        <v>24</v>
      </c>
      <c r="F19" s="49" t="s">
        <v>23</v>
      </c>
      <c r="G19" s="93">
        <v>236032089.88</v>
      </c>
      <c r="H19" s="50">
        <v>706713.75</v>
      </c>
      <c r="I19" s="50">
        <v>236738803.63</v>
      </c>
      <c r="J19" s="93"/>
      <c r="M19" s="93"/>
      <c r="O19" s="50">
        <v>1097</v>
      </c>
    </row>
    <row r="20" spans="1:15" ht="12.75">
      <c r="A20" s="49" t="s">
        <v>55</v>
      </c>
      <c r="B20" s="49" t="s">
        <v>60</v>
      </c>
      <c r="C20" s="49" t="s">
        <v>61</v>
      </c>
      <c r="D20" s="49" t="s">
        <v>21</v>
      </c>
      <c r="E20" s="49" t="s">
        <v>22</v>
      </c>
      <c r="F20" s="49" t="s">
        <v>23</v>
      </c>
      <c r="G20" s="93">
        <v>-2063509</v>
      </c>
      <c r="H20" s="50">
        <v>0</v>
      </c>
      <c r="I20" s="50">
        <v>-2063509</v>
      </c>
      <c r="J20" s="93"/>
      <c r="M20" s="93"/>
      <c r="O20" s="50">
        <v>1125</v>
      </c>
    </row>
    <row r="21" spans="1:15" ht="12.75">
      <c r="A21" s="49" t="s">
        <v>55</v>
      </c>
      <c r="B21" s="49" t="s">
        <v>60</v>
      </c>
      <c r="C21" s="49" t="s">
        <v>61</v>
      </c>
      <c r="D21" s="49" t="s">
        <v>21</v>
      </c>
      <c r="E21" s="49" t="s">
        <v>24</v>
      </c>
      <c r="F21" s="49" t="s">
        <v>23</v>
      </c>
      <c r="G21" s="93">
        <v>-5247725</v>
      </c>
      <c r="H21" s="50">
        <v>0</v>
      </c>
      <c r="I21" s="50">
        <v>-5247725</v>
      </c>
      <c r="J21" s="93"/>
      <c r="M21" s="93"/>
      <c r="O21" s="50">
        <v>1127</v>
      </c>
    </row>
    <row r="22" spans="1:15" ht="12.75">
      <c r="A22" s="49" t="s">
        <v>55</v>
      </c>
      <c r="B22" s="49" t="s">
        <v>62</v>
      </c>
      <c r="C22" s="49" t="s">
        <v>63</v>
      </c>
      <c r="D22" s="49" t="s">
        <v>21</v>
      </c>
      <c r="E22" s="49" t="s">
        <v>22</v>
      </c>
      <c r="F22" s="49" t="s">
        <v>23</v>
      </c>
      <c r="G22" s="93">
        <v>-2600000</v>
      </c>
      <c r="H22" s="50">
        <v>0</v>
      </c>
      <c r="I22" s="50">
        <v>-2600000</v>
      </c>
      <c r="J22" s="93"/>
      <c r="M22" s="93"/>
      <c r="O22" s="50">
        <v>1112</v>
      </c>
    </row>
    <row r="23" spans="1:15" ht="12.75">
      <c r="A23" s="49" t="s">
        <v>55</v>
      </c>
      <c r="B23" s="49" t="s">
        <v>64</v>
      </c>
      <c r="C23" s="49" t="s">
        <v>65</v>
      </c>
      <c r="D23" s="49" t="s">
        <v>36</v>
      </c>
      <c r="E23" s="49" t="s">
        <v>37</v>
      </c>
      <c r="F23" s="49" t="s">
        <v>23</v>
      </c>
      <c r="G23" s="93">
        <v>3621961.92</v>
      </c>
      <c r="H23" s="50">
        <v>0</v>
      </c>
      <c r="I23" s="50">
        <v>3621961.92</v>
      </c>
      <c r="J23" s="93"/>
      <c r="M23" s="93"/>
      <c r="O23" s="50">
        <v>1102</v>
      </c>
    </row>
    <row r="24" spans="1:15" ht="12.75">
      <c r="A24" s="49" t="s">
        <v>55</v>
      </c>
      <c r="B24" s="49" t="s">
        <v>64</v>
      </c>
      <c r="C24" s="49" t="s">
        <v>65</v>
      </c>
      <c r="D24" s="49" t="s">
        <v>36</v>
      </c>
      <c r="E24" s="49" t="s">
        <v>38</v>
      </c>
      <c r="F24" s="49" t="s">
        <v>23</v>
      </c>
      <c r="G24" s="93">
        <v>283484.25</v>
      </c>
      <c r="H24" s="50">
        <v>0</v>
      </c>
      <c r="I24" s="50">
        <v>283484.25</v>
      </c>
      <c r="J24" s="93"/>
      <c r="M24" s="93"/>
      <c r="O24" s="50">
        <v>1106</v>
      </c>
    </row>
    <row r="25" spans="1:15" ht="12.75">
      <c r="A25" s="49" t="s">
        <v>55</v>
      </c>
      <c r="B25" s="49" t="s">
        <v>64</v>
      </c>
      <c r="C25" s="49" t="s">
        <v>65</v>
      </c>
      <c r="D25" s="49" t="s">
        <v>25</v>
      </c>
      <c r="E25" s="49" t="s">
        <v>38</v>
      </c>
      <c r="F25" s="49" t="s">
        <v>23</v>
      </c>
      <c r="G25" s="93">
        <v>254354.23</v>
      </c>
      <c r="H25" s="50">
        <v>0</v>
      </c>
      <c r="I25" s="50">
        <v>254354.23</v>
      </c>
      <c r="J25" s="93"/>
      <c r="M25" s="93"/>
      <c r="O25" s="50">
        <v>1118</v>
      </c>
    </row>
    <row r="26" spans="1:15" ht="12.75">
      <c r="A26" s="49" t="s">
        <v>55</v>
      </c>
      <c r="B26" s="49" t="s">
        <v>64</v>
      </c>
      <c r="C26" s="49" t="s">
        <v>65</v>
      </c>
      <c r="D26" s="49" t="s">
        <v>25</v>
      </c>
      <c r="E26" s="49" t="s">
        <v>22</v>
      </c>
      <c r="F26" s="49" t="s">
        <v>23</v>
      </c>
      <c r="G26" s="93">
        <v>403189.4</v>
      </c>
      <c r="H26" s="50">
        <v>0</v>
      </c>
      <c r="I26" s="50">
        <v>403189.4</v>
      </c>
      <c r="J26" s="93"/>
      <c r="M26" s="93"/>
      <c r="O26" s="50">
        <v>1129</v>
      </c>
    </row>
    <row r="27" spans="1:15" ht="12.75">
      <c r="A27" s="49" t="s">
        <v>55</v>
      </c>
      <c r="B27" s="49" t="s">
        <v>64</v>
      </c>
      <c r="C27" s="49" t="s">
        <v>65</v>
      </c>
      <c r="D27" s="49" t="s">
        <v>25</v>
      </c>
      <c r="E27" s="49" t="s">
        <v>24</v>
      </c>
      <c r="F27" s="49" t="s">
        <v>23</v>
      </c>
      <c r="G27" s="93">
        <v>962301.45</v>
      </c>
      <c r="H27" s="50">
        <v>0</v>
      </c>
      <c r="I27" s="50">
        <v>962301.45</v>
      </c>
      <c r="J27" s="93"/>
      <c r="M27" s="93"/>
      <c r="O27" s="50">
        <v>1130</v>
      </c>
    </row>
    <row r="28" spans="1:15" ht="12.75">
      <c r="A28" s="49" t="s">
        <v>55</v>
      </c>
      <c r="B28" s="49" t="s">
        <v>66</v>
      </c>
      <c r="C28" s="49" t="s">
        <v>67</v>
      </c>
      <c r="D28" s="49" t="s">
        <v>25</v>
      </c>
      <c r="E28" s="49" t="s">
        <v>22</v>
      </c>
      <c r="F28" s="49" t="s">
        <v>23</v>
      </c>
      <c r="G28" s="93">
        <v>35400.53</v>
      </c>
      <c r="H28" s="50">
        <v>4412.14</v>
      </c>
      <c r="I28" s="50">
        <v>39812.67</v>
      </c>
      <c r="J28" s="93"/>
      <c r="M28" s="93"/>
      <c r="O28" s="50">
        <v>7926</v>
      </c>
    </row>
    <row r="29" spans="1:15" ht="12.75">
      <c r="A29" s="49" t="s">
        <v>55</v>
      </c>
      <c r="B29" s="49" t="s">
        <v>68</v>
      </c>
      <c r="C29" s="49" t="s">
        <v>69</v>
      </c>
      <c r="D29" s="49" t="s">
        <v>36</v>
      </c>
      <c r="E29" s="49" t="s">
        <v>37</v>
      </c>
      <c r="F29" s="49" t="s">
        <v>23</v>
      </c>
      <c r="G29" s="93">
        <v>7230732.55</v>
      </c>
      <c r="H29" s="50">
        <v>755396.82</v>
      </c>
      <c r="I29" s="50">
        <v>7986129.37</v>
      </c>
      <c r="J29" s="93"/>
      <c r="M29" s="93"/>
      <c r="O29" s="50">
        <v>1084</v>
      </c>
    </row>
    <row r="30" spans="1:15" ht="12.75">
      <c r="A30" s="49" t="s">
        <v>55</v>
      </c>
      <c r="B30" s="49" t="s">
        <v>68</v>
      </c>
      <c r="C30" s="49" t="s">
        <v>69</v>
      </c>
      <c r="D30" s="49" t="s">
        <v>36</v>
      </c>
      <c r="E30" s="49" t="s">
        <v>38</v>
      </c>
      <c r="F30" s="49" t="s">
        <v>23</v>
      </c>
      <c r="G30" s="93">
        <v>262730.41</v>
      </c>
      <c r="H30" s="50">
        <v>-2018.52</v>
      </c>
      <c r="I30" s="50">
        <v>260711.89</v>
      </c>
      <c r="J30" s="93"/>
      <c r="M30" s="93"/>
      <c r="O30" s="50">
        <v>1053</v>
      </c>
    </row>
    <row r="31" spans="1:15" ht="12.75">
      <c r="A31" s="49" t="s">
        <v>55</v>
      </c>
      <c r="B31" s="49" t="s">
        <v>68</v>
      </c>
      <c r="C31" s="49" t="s">
        <v>69</v>
      </c>
      <c r="D31" s="49" t="s">
        <v>36</v>
      </c>
      <c r="E31" s="49" t="s">
        <v>22</v>
      </c>
      <c r="F31" s="49" t="s">
        <v>23</v>
      </c>
      <c r="G31" s="93">
        <v>6956.98</v>
      </c>
      <c r="H31" s="50">
        <v>3256.76</v>
      </c>
      <c r="I31" s="50">
        <v>10213.74</v>
      </c>
      <c r="J31" s="93"/>
      <c r="M31" s="93"/>
      <c r="O31" s="50">
        <v>1075</v>
      </c>
    </row>
    <row r="32" spans="1:15" ht="12.75">
      <c r="A32" s="49" t="s">
        <v>55</v>
      </c>
      <c r="B32" s="49" t="s">
        <v>68</v>
      </c>
      <c r="C32" s="49" t="s">
        <v>69</v>
      </c>
      <c r="D32" s="49" t="s">
        <v>36</v>
      </c>
      <c r="E32" s="49" t="s">
        <v>24</v>
      </c>
      <c r="F32" s="49" t="s">
        <v>23</v>
      </c>
      <c r="G32" s="93">
        <v>10256.05</v>
      </c>
      <c r="H32" s="50">
        <v>4041.72</v>
      </c>
      <c r="I32" s="50">
        <v>14297.77</v>
      </c>
      <c r="J32" s="93"/>
      <c r="M32" s="93"/>
      <c r="O32" s="50">
        <v>1078</v>
      </c>
    </row>
    <row r="33" spans="1:15" ht="12.75">
      <c r="A33" s="49" t="s">
        <v>55</v>
      </c>
      <c r="B33" s="49" t="s">
        <v>68</v>
      </c>
      <c r="C33" s="49" t="s">
        <v>69</v>
      </c>
      <c r="D33" s="49" t="s">
        <v>21</v>
      </c>
      <c r="E33" s="49" t="s">
        <v>38</v>
      </c>
      <c r="F33" s="49" t="s">
        <v>23</v>
      </c>
      <c r="G33" s="93">
        <v>65952315.02</v>
      </c>
      <c r="H33" s="50">
        <v>-2504766.63</v>
      </c>
      <c r="I33" s="50">
        <v>63447548.39</v>
      </c>
      <c r="J33" s="93"/>
      <c r="M33" s="93"/>
      <c r="O33" s="50">
        <v>1056</v>
      </c>
    </row>
    <row r="34" spans="1:15" ht="12.75">
      <c r="A34" s="49" t="s">
        <v>55</v>
      </c>
      <c r="B34" s="49" t="s">
        <v>68</v>
      </c>
      <c r="C34" s="49" t="s">
        <v>69</v>
      </c>
      <c r="D34" s="49" t="s">
        <v>21</v>
      </c>
      <c r="E34" s="49" t="s">
        <v>22</v>
      </c>
      <c r="F34" s="49" t="s">
        <v>23</v>
      </c>
      <c r="G34" s="93">
        <v>2749983.49</v>
      </c>
      <c r="H34" s="50">
        <v>311977.31</v>
      </c>
      <c r="I34" s="50">
        <v>3061960.8</v>
      </c>
      <c r="J34" s="93"/>
      <c r="M34" s="93"/>
      <c r="O34" s="50">
        <v>1062</v>
      </c>
    </row>
    <row r="35" spans="1:15" ht="12.75">
      <c r="A35" s="49" t="s">
        <v>55</v>
      </c>
      <c r="B35" s="49" t="s">
        <v>68</v>
      </c>
      <c r="C35" s="49" t="s">
        <v>69</v>
      </c>
      <c r="D35" s="49" t="s">
        <v>21</v>
      </c>
      <c r="E35" s="49" t="s">
        <v>24</v>
      </c>
      <c r="F35" s="49" t="s">
        <v>23</v>
      </c>
      <c r="G35" s="93">
        <v>6457798.61</v>
      </c>
      <c r="H35" s="50">
        <v>170997.04</v>
      </c>
      <c r="I35" s="50">
        <v>6628795.65</v>
      </c>
      <c r="J35" s="93"/>
      <c r="M35" s="93"/>
      <c r="O35" s="50">
        <v>1059</v>
      </c>
    </row>
    <row r="36" spans="1:15" ht="12.75">
      <c r="A36" s="49" t="s">
        <v>55</v>
      </c>
      <c r="B36" s="49" t="s">
        <v>68</v>
      </c>
      <c r="C36" s="49" t="s">
        <v>69</v>
      </c>
      <c r="D36" s="49" t="s">
        <v>25</v>
      </c>
      <c r="E36" s="49" t="s">
        <v>37</v>
      </c>
      <c r="F36" s="49" t="s">
        <v>23</v>
      </c>
      <c r="G36" s="93">
        <v>2685</v>
      </c>
      <c r="H36" s="50">
        <v>4815</v>
      </c>
      <c r="I36" s="50">
        <v>7500</v>
      </c>
      <c r="J36" s="93"/>
      <c r="M36" s="93"/>
      <c r="O36" s="50">
        <v>1081</v>
      </c>
    </row>
    <row r="37" spans="1:15" ht="12.75">
      <c r="A37" s="49" t="s">
        <v>55</v>
      </c>
      <c r="B37" s="49" t="s">
        <v>68</v>
      </c>
      <c r="C37" s="49" t="s">
        <v>69</v>
      </c>
      <c r="D37" s="49" t="s">
        <v>25</v>
      </c>
      <c r="E37" s="49" t="s">
        <v>38</v>
      </c>
      <c r="F37" s="49" t="s">
        <v>23</v>
      </c>
      <c r="G37" s="93">
        <v>1162149.61</v>
      </c>
      <c r="H37" s="50">
        <v>120024.18</v>
      </c>
      <c r="I37" s="50">
        <v>1282173.79</v>
      </c>
      <c r="J37" s="93"/>
      <c r="M37" s="93"/>
      <c r="O37" s="50">
        <v>1065</v>
      </c>
    </row>
    <row r="38" spans="1:15" ht="12.75">
      <c r="A38" s="49" t="s">
        <v>55</v>
      </c>
      <c r="B38" s="49" t="s">
        <v>68</v>
      </c>
      <c r="C38" s="49" t="s">
        <v>69</v>
      </c>
      <c r="D38" s="49" t="s">
        <v>25</v>
      </c>
      <c r="E38" s="49" t="s">
        <v>22</v>
      </c>
      <c r="F38" s="49" t="s">
        <v>23</v>
      </c>
      <c r="G38" s="93">
        <v>1817316.03</v>
      </c>
      <c r="H38" s="50">
        <v>614316.98</v>
      </c>
      <c r="I38" s="50">
        <v>2431633.01</v>
      </c>
      <c r="J38" s="93"/>
      <c r="M38" s="93"/>
      <c r="O38" s="50">
        <v>1091</v>
      </c>
    </row>
    <row r="39" spans="1:15" ht="12.75">
      <c r="A39" s="49" t="s">
        <v>55</v>
      </c>
      <c r="B39" s="49" t="s">
        <v>68</v>
      </c>
      <c r="C39" s="49" t="s">
        <v>69</v>
      </c>
      <c r="D39" s="49" t="s">
        <v>25</v>
      </c>
      <c r="E39" s="49" t="s">
        <v>26</v>
      </c>
      <c r="F39" s="49" t="s">
        <v>23</v>
      </c>
      <c r="G39" s="93">
        <v>10600797.57</v>
      </c>
      <c r="H39" s="50">
        <v>-4369707.77</v>
      </c>
      <c r="I39" s="50">
        <v>6231089.8</v>
      </c>
      <c r="J39" s="93"/>
      <c r="M39" s="93"/>
      <c r="O39" s="50">
        <v>1094</v>
      </c>
    </row>
    <row r="40" spans="1:15" ht="12.75">
      <c r="A40" s="49" t="s">
        <v>55</v>
      </c>
      <c r="B40" s="49" t="s">
        <v>68</v>
      </c>
      <c r="C40" s="49" t="s">
        <v>69</v>
      </c>
      <c r="D40" s="49" t="s">
        <v>25</v>
      </c>
      <c r="E40" s="49" t="s">
        <v>24</v>
      </c>
      <c r="F40" s="49" t="s">
        <v>23</v>
      </c>
      <c r="G40" s="93">
        <v>689816.53</v>
      </c>
      <c r="H40" s="50">
        <v>253548.35</v>
      </c>
      <c r="I40" s="50">
        <v>943364.88</v>
      </c>
      <c r="J40" s="93"/>
      <c r="M40" s="93"/>
      <c r="O40" s="50">
        <v>1098</v>
      </c>
    </row>
    <row r="41" spans="1:15" ht="12.75">
      <c r="A41" s="49" t="s">
        <v>55</v>
      </c>
      <c r="B41" s="49" t="s">
        <v>70</v>
      </c>
      <c r="C41" s="49" t="s">
        <v>71</v>
      </c>
      <c r="D41" s="49" t="s">
        <v>29</v>
      </c>
      <c r="E41" s="49" t="s">
        <v>29</v>
      </c>
      <c r="F41" s="49" t="s">
        <v>23</v>
      </c>
      <c r="G41" s="93">
        <v>88510.18</v>
      </c>
      <c r="H41" s="50">
        <v>10644.05</v>
      </c>
      <c r="I41" s="50">
        <v>99154.23</v>
      </c>
      <c r="J41" s="93"/>
      <c r="M41" s="93"/>
      <c r="O41" s="50">
        <v>1139</v>
      </c>
    </row>
    <row r="42" spans="1:15" ht="12.75">
      <c r="A42" s="49" t="s">
        <v>55</v>
      </c>
      <c r="B42" s="49" t="s">
        <v>72</v>
      </c>
      <c r="C42" s="49" t="s">
        <v>73</v>
      </c>
      <c r="D42" s="49" t="s">
        <v>29</v>
      </c>
      <c r="E42" s="49" t="s">
        <v>29</v>
      </c>
      <c r="F42" s="49" t="s">
        <v>23</v>
      </c>
      <c r="G42" s="93">
        <v>-55472.13</v>
      </c>
      <c r="H42" s="50">
        <v>9219.5</v>
      </c>
      <c r="I42" s="50">
        <v>-46252.63</v>
      </c>
      <c r="J42" s="93"/>
      <c r="M42" s="93"/>
      <c r="O42" s="50">
        <v>1140</v>
      </c>
    </row>
    <row r="43" spans="1:15" ht="12.75">
      <c r="A43" s="49" t="s">
        <v>55</v>
      </c>
      <c r="B43" s="49" t="s">
        <v>74</v>
      </c>
      <c r="C43" s="49" t="s">
        <v>75</v>
      </c>
      <c r="D43" s="49" t="s">
        <v>29</v>
      </c>
      <c r="E43" s="49" t="s">
        <v>29</v>
      </c>
      <c r="F43" s="49" t="s">
        <v>23</v>
      </c>
      <c r="G43" s="93">
        <v>-640844.75</v>
      </c>
      <c r="H43" s="50">
        <v>106544.49</v>
      </c>
      <c r="I43" s="50">
        <v>-534300.26</v>
      </c>
      <c r="J43" s="93"/>
      <c r="M43" s="93"/>
      <c r="O43" s="50">
        <v>1141</v>
      </c>
    </row>
    <row r="44" spans="1:15" ht="12.75">
      <c r="A44" s="49" t="s">
        <v>55</v>
      </c>
      <c r="B44" s="49" t="s">
        <v>76</v>
      </c>
      <c r="C44" s="49" t="s">
        <v>77</v>
      </c>
      <c r="D44" s="49" t="s">
        <v>29</v>
      </c>
      <c r="E44" s="49" t="s">
        <v>29</v>
      </c>
      <c r="F44" s="49" t="s">
        <v>23</v>
      </c>
      <c r="G44" s="93">
        <v>118084.09</v>
      </c>
      <c r="H44" s="50">
        <v>-141557.5</v>
      </c>
      <c r="I44" s="50">
        <v>-23473.41</v>
      </c>
      <c r="J44" s="93"/>
      <c r="M44" s="93"/>
      <c r="O44" s="50">
        <v>1142</v>
      </c>
    </row>
    <row r="45" spans="1:15" ht="12.75">
      <c r="A45" s="49" t="s">
        <v>55</v>
      </c>
      <c r="B45" s="49" t="s">
        <v>78</v>
      </c>
      <c r="C45" s="49" t="s">
        <v>79</v>
      </c>
      <c r="D45" s="49" t="s">
        <v>29</v>
      </c>
      <c r="E45" s="49" t="s">
        <v>29</v>
      </c>
      <c r="F45" s="49" t="s">
        <v>23</v>
      </c>
      <c r="G45" s="93">
        <v>139815.46</v>
      </c>
      <c r="H45" s="50">
        <v>-64908.87</v>
      </c>
      <c r="I45" s="50">
        <v>74906.59</v>
      </c>
      <c r="J45" s="93"/>
      <c r="M45" s="93"/>
      <c r="O45" s="50">
        <v>1143</v>
      </c>
    </row>
    <row r="46" spans="1:15" ht="12.75">
      <c r="A46" s="49" t="s">
        <v>55</v>
      </c>
      <c r="B46" s="49" t="s">
        <v>80</v>
      </c>
      <c r="C46" s="49" t="s">
        <v>81</v>
      </c>
      <c r="D46" s="49" t="s">
        <v>29</v>
      </c>
      <c r="E46" s="49" t="s">
        <v>29</v>
      </c>
      <c r="F46" s="49" t="s">
        <v>23</v>
      </c>
      <c r="G46" s="93">
        <v>76912.22</v>
      </c>
      <c r="H46" s="50">
        <v>31421.02</v>
      </c>
      <c r="I46" s="50">
        <v>108333.24</v>
      </c>
      <c r="J46" s="93"/>
      <c r="M46" s="93"/>
      <c r="O46" s="50">
        <v>1144</v>
      </c>
    </row>
    <row r="47" spans="1:15" ht="12.75">
      <c r="A47" s="49" t="s">
        <v>55</v>
      </c>
      <c r="B47" s="49" t="s">
        <v>82</v>
      </c>
      <c r="C47" s="49" t="s">
        <v>83</v>
      </c>
      <c r="D47" s="49" t="s">
        <v>36</v>
      </c>
      <c r="E47" s="49" t="s">
        <v>37</v>
      </c>
      <c r="F47" s="49" t="s">
        <v>23</v>
      </c>
      <c r="G47" s="93">
        <v>-7895349.59</v>
      </c>
      <c r="H47" s="50">
        <v>-382232.26</v>
      </c>
      <c r="I47" s="50">
        <v>-8277581.85</v>
      </c>
      <c r="J47" s="93"/>
      <c r="M47" s="93"/>
      <c r="O47" s="50">
        <v>1086</v>
      </c>
    </row>
    <row r="48" spans="1:15" ht="12.75">
      <c r="A48" s="49" t="s">
        <v>55</v>
      </c>
      <c r="B48" s="49" t="s">
        <v>82</v>
      </c>
      <c r="C48" s="49" t="s">
        <v>83</v>
      </c>
      <c r="D48" s="49" t="s">
        <v>36</v>
      </c>
      <c r="E48" s="49" t="s">
        <v>38</v>
      </c>
      <c r="F48" s="49" t="s">
        <v>23</v>
      </c>
      <c r="G48" s="93">
        <v>-9398944.04</v>
      </c>
      <c r="H48" s="50">
        <v>-62546.16</v>
      </c>
      <c r="I48" s="50">
        <v>-9461490.2</v>
      </c>
      <c r="J48" s="93"/>
      <c r="M48" s="93"/>
      <c r="O48" s="50">
        <v>1054</v>
      </c>
    </row>
    <row r="49" spans="1:15" ht="12.75">
      <c r="A49" s="49" t="s">
        <v>55</v>
      </c>
      <c r="B49" s="49" t="s">
        <v>82</v>
      </c>
      <c r="C49" s="49" t="s">
        <v>83</v>
      </c>
      <c r="D49" s="49" t="s">
        <v>36</v>
      </c>
      <c r="E49" s="49" t="s">
        <v>22</v>
      </c>
      <c r="F49" s="49" t="s">
        <v>23</v>
      </c>
      <c r="G49" s="93">
        <v>-3196919.59</v>
      </c>
      <c r="H49" s="50">
        <v>-9822.46</v>
      </c>
      <c r="I49" s="50">
        <v>-3206742.05</v>
      </c>
      <c r="J49" s="93"/>
      <c r="M49" s="93"/>
      <c r="O49" s="50">
        <v>1076</v>
      </c>
    </row>
    <row r="50" spans="1:15" ht="12.75">
      <c r="A50" s="49" t="s">
        <v>55</v>
      </c>
      <c r="B50" s="49" t="s">
        <v>82</v>
      </c>
      <c r="C50" s="49" t="s">
        <v>83</v>
      </c>
      <c r="D50" s="49" t="s">
        <v>36</v>
      </c>
      <c r="E50" s="49" t="s">
        <v>24</v>
      </c>
      <c r="F50" s="49" t="s">
        <v>23</v>
      </c>
      <c r="G50" s="93">
        <v>-1885783.1</v>
      </c>
      <c r="H50" s="50">
        <v>-11792.84</v>
      </c>
      <c r="I50" s="50">
        <v>-1897575.94</v>
      </c>
      <c r="J50" s="93"/>
      <c r="M50" s="93"/>
      <c r="O50" s="50">
        <v>1079</v>
      </c>
    </row>
    <row r="51" spans="1:15" ht="12.75">
      <c r="A51" s="49" t="s">
        <v>55</v>
      </c>
      <c r="B51" s="49" t="s">
        <v>82</v>
      </c>
      <c r="C51" s="49" t="s">
        <v>83</v>
      </c>
      <c r="D51" s="49" t="s">
        <v>21</v>
      </c>
      <c r="E51" s="49" t="s">
        <v>38</v>
      </c>
      <c r="F51" s="49" t="s">
        <v>23</v>
      </c>
      <c r="G51" s="93">
        <v>-528139655.32</v>
      </c>
      <c r="H51" s="50">
        <v>-3506139.53</v>
      </c>
      <c r="I51" s="50">
        <v>-531645794.85</v>
      </c>
      <c r="J51" s="93"/>
      <c r="M51" s="93"/>
      <c r="O51" s="50">
        <v>1057</v>
      </c>
    </row>
    <row r="52" spans="1:15" ht="12.75">
      <c r="A52" s="49" t="s">
        <v>55</v>
      </c>
      <c r="B52" s="49" t="s">
        <v>82</v>
      </c>
      <c r="C52" s="49" t="s">
        <v>83</v>
      </c>
      <c r="D52" s="49" t="s">
        <v>21</v>
      </c>
      <c r="E52" s="49" t="s">
        <v>22</v>
      </c>
      <c r="F52" s="49" t="s">
        <v>23</v>
      </c>
      <c r="G52" s="93">
        <v>-109872002.05</v>
      </c>
      <c r="H52" s="50">
        <v>-547372.99</v>
      </c>
      <c r="I52" s="50">
        <v>-110419375.04</v>
      </c>
      <c r="J52" s="93"/>
      <c r="M52" s="93"/>
      <c r="O52" s="50">
        <v>1063</v>
      </c>
    </row>
    <row r="53" spans="1:15" ht="12.75">
      <c r="A53" s="49" t="s">
        <v>55</v>
      </c>
      <c r="B53" s="49" t="s">
        <v>82</v>
      </c>
      <c r="C53" s="49" t="s">
        <v>83</v>
      </c>
      <c r="D53" s="49" t="s">
        <v>21</v>
      </c>
      <c r="E53" s="49" t="s">
        <v>58</v>
      </c>
      <c r="F53" s="49" t="s">
        <v>23</v>
      </c>
      <c r="G53" s="93">
        <v>-74218.68</v>
      </c>
      <c r="H53" s="50">
        <v>-429.47</v>
      </c>
      <c r="I53" s="50">
        <v>-74648.15</v>
      </c>
      <c r="J53" s="93"/>
      <c r="M53" s="93"/>
      <c r="O53" s="50">
        <v>1089</v>
      </c>
    </row>
    <row r="54" spans="1:15" ht="12.75">
      <c r="A54" s="49" t="s">
        <v>55</v>
      </c>
      <c r="B54" s="49" t="s">
        <v>82</v>
      </c>
      <c r="C54" s="49" t="s">
        <v>83</v>
      </c>
      <c r="D54" s="49" t="s">
        <v>21</v>
      </c>
      <c r="E54" s="49" t="s">
        <v>24</v>
      </c>
      <c r="F54" s="49" t="s">
        <v>23</v>
      </c>
      <c r="G54" s="93">
        <v>-170615612.89</v>
      </c>
      <c r="H54" s="50">
        <v>-596769.46</v>
      </c>
      <c r="I54" s="50">
        <v>-171212382.35</v>
      </c>
      <c r="J54" s="93"/>
      <c r="M54" s="93"/>
      <c r="O54" s="50">
        <v>1060</v>
      </c>
    </row>
    <row r="55" spans="1:15" ht="12.75">
      <c r="A55" s="49" t="s">
        <v>55</v>
      </c>
      <c r="B55" s="49" t="s">
        <v>82</v>
      </c>
      <c r="C55" s="49" t="s">
        <v>83</v>
      </c>
      <c r="D55" s="49" t="s">
        <v>25</v>
      </c>
      <c r="E55" s="49" t="s">
        <v>37</v>
      </c>
      <c r="F55" s="49" t="s">
        <v>23</v>
      </c>
      <c r="G55" s="93">
        <v>-611581.02</v>
      </c>
      <c r="H55" s="50">
        <v>-10562.93</v>
      </c>
      <c r="I55" s="50">
        <v>-622143.95</v>
      </c>
      <c r="J55" s="93"/>
      <c r="M55" s="93"/>
      <c r="O55" s="50">
        <v>1082</v>
      </c>
    </row>
    <row r="56" spans="1:15" ht="12.75">
      <c r="A56" s="49" t="s">
        <v>55</v>
      </c>
      <c r="B56" s="49" t="s">
        <v>82</v>
      </c>
      <c r="C56" s="49" t="s">
        <v>83</v>
      </c>
      <c r="D56" s="49" t="s">
        <v>25</v>
      </c>
      <c r="E56" s="49" t="s">
        <v>38</v>
      </c>
      <c r="F56" s="49" t="s">
        <v>23</v>
      </c>
      <c r="G56" s="93">
        <v>-12159044.33</v>
      </c>
      <c r="H56" s="50">
        <v>-45134.64</v>
      </c>
      <c r="I56" s="50">
        <v>-12204178.97</v>
      </c>
      <c r="J56" s="93"/>
      <c r="M56" s="93"/>
      <c r="O56" s="50">
        <v>1066</v>
      </c>
    </row>
    <row r="57" spans="1:15" ht="12.75">
      <c r="A57" s="49" t="s">
        <v>55</v>
      </c>
      <c r="B57" s="49" t="s">
        <v>82</v>
      </c>
      <c r="C57" s="49" t="s">
        <v>83</v>
      </c>
      <c r="D57" s="49" t="s">
        <v>25</v>
      </c>
      <c r="E57" s="49" t="s">
        <v>22</v>
      </c>
      <c r="F57" s="49" t="s">
        <v>23</v>
      </c>
      <c r="G57" s="93">
        <v>-38151137.57</v>
      </c>
      <c r="H57" s="50">
        <v>-215307.26</v>
      </c>
      <c r="I57" s="50">
        <v>-38366444.83</v>
      </c>
      <c r="J57" s="93"/>
      <c r="M57" s="93"/>
      <c r="O57" s="50">
        <v>1092</v>
      </c>
    </row>
    <row r="58" spans="1:15" ht="12.75">
      <c r="A58" s="49" t="s">
        <v>55</v>
      </c>
      <c r="B58" s="49" t="s">
        <v>82</v>
      </c>
      <c r="C58" s="49" t="s">
        <v>83</v>
      </c>
      <c r="D58" s="49" t="s">
        <v>25</v>
      </c>
      <c r="E58" s="49" t="s">
        <v>26</v>
      </c>
      <c r="F58" s="49" t="s">
        <v>23</v>
      </c>
      <c r="G58" s="93">
        <v>-82551861.18</v>
      </c>
      <c r="H58" s="50">
        <v>-499587.8</v>
      </c>
      <c r="I58" s="50">
        <v>-83051448.98</v>
      </c>
      <c r="J58" s="93"/>
      <c r="M58" s="93"/>
      <c r="O58" s="50">
        <v>1096</v>
      </c>
    </row>
    <row r="59" spans="1:15" ht="12.75">
      <c r="A59" s="49" t="s">
        <v>55</v>
      </c>
      <c r="B59" s="49" t="s">
        <v>82</v>
      </c>
      <c r="C59" s="49" t="s">
        <v>83</v>
      </c>
      <c r="D59" s="49" t="s">
        <v>25</v>
      </c>
      <c r="E59" s="49" t="s">
        <v>24</v>
      </c>
      <c r="F59" s="49" t="s">
        <v>23</v>
      </c>
      <c r="G59" s="93">
        <v>-80017899.75</v>
      </c>
      <c r="H59" s="50">
        <v>-405898.47</v>
      </c>
      <c r="I59" s="50">
        <v>-80423798.22</v>
      </c>
      <c r="J59" s="93"/>
      <c r="M59" s="93"/>
      <c r="O59" s="50">
        <v>1099</v>
      </c>
    </row>
    <row r="60" spans="1:15" ht="12.75">
      <c r="A60" s="49" t="s">
        <v>55</v>
      </c>
      <c r="B60" s="49" t="s">
        <v>84</v>
      </c>
      <c r="C60" s="49" t="s">
        <v>85</v>
      </c>
      <c r="D60" s="49" t="s">
        <v>21</v>
      </c>
      <c r="E60" s="49" t="s">
        <v>22</v>
      </c>
      <c r="F60" s="49" t="s">
        <v>23</v>
      </c>
      <c r="G60" s="93">
        <v>1461283.32</v>
      </c>
      <c r="H60" s="50">
        <v>4428.13</v>
      </c>
      <c r="I60" s="50">
        <v>1465711.45</v>
      </c>
      <c r="J60" s="93"/>
      <c r="M60" s="93"/>
      <c r="O60" s="50">
        <v>1126</v>
      </c>
    </row>
    <row r="61" spans="1:15" ht="12.75">
      <c r="A61" s="49" t="s">
        <v>55</v>
      </c>
      <c r="B61" s="49" t="s">
        <v>84</v>
      </c>
      <c r="C61" s="49" t="s">
        <v>85</v>
      </c>
      <c r="D61" s="49" t="s">
        <v>21</v>
      </c>
      <c r="E61" s="49" t="s">
        <v>24</v>
      </c>
      <c r="F61" s="49" t="s">
        <v>23</v>
      </c>
      <c r="G61" s="93">
        <v>3716200.44</v>
      </c>
      <c r="H61" s="50">
        <v>11261.21</v>
      </c>
      <c r="I61" s="50">
        <v>3727461.65</v>
      </c>
      <c r="J61" s="93"/>
      <c r="M61" s="93"/>
      <c r="O61" s="50">
        <v>1128</v>
      </c>
    </row>
    <row r="62" spans="1:15" ht="12.75">
      <c r="A62" s="49" t="s">
        <v>55</v>
      </c>
      <c r="B62" s="49" t="s">
        <v>86</v>
      </c>
      <c r="C62" s="49" t="s">
        <v>87</v>
      </c>
      <c r="D62" s="49" t="s">
        <v>21</v>
      </c>
      <c r="E62" s="49" t="s">
        <v>22</v>
      </c>
      <c r="F62" s="49" t="s">
        <v>23</v>
      </c>
      <c r="G62" s="93">
        <v>564107.84</v>
      </c>
      <c r="H62" s="50">
        <v>8637.87</v>
      </c>
      <c r="I62" s="50">
        <v>572745.71</v>
      </c>
      <c r="J62" s="93"/>
      <c r="M62" s="93"/>
      <c r="O62" s="50">
        <v>1113</v>
      </c>
    </row>
    <row r="63" spans="1:15" ht="12.75">
      <c r="A63" s="49" t="s">
        <v>55</v>
      </c>
      <c r="B63" s="49" t="s">
        <v>88</v>
      </c>
      <c r="C63" s="49" t="s">
        <v>89</v>
      </c>
      <c r="D63" s="49" t="s">
        <v>36</v>
      </c>
      <c r="E63" s="49" t="s">
        <v>37</v>
      </c>
      <c r="F63" s="49" t="s">
        <v>23</v>
      </c>
      <c r="G63" s="93">
        <v>-6434780.88</v>
      </c>
      <c r="H63" s="50">
        <v>-269031.2</v>
      </c>
      <c r="I63" s="50">
        <v>-6703812.08</v>
      </c>
      <c r="J63" s="93"/>
      <c r="M63" s="93"/>
      <c r="O63" s="50">
        <v>1085</v>
      </c>
    </row>
    <row r="64" spans="1:15" ht="12.75">
      <c r="A64" s="49" t="s">
        <v>55</v>
      </c>
      <c r="B64" s="49" t="s">
        <v>88</v>
      </c>
      <c r="C64" s="49" t="s">
        <v>89</v>
      </c>
      <c r="D64" s="49" t="s">
        <v>36</v>
      </c>
      <c r="E64" s="49" t="s">
        <v>22</v>
      </c>
      <c r="F64" s="49" t="s">
        <v>23</v>
      </c>
      <c r="G64" s="93">
        <v>-4537.4</v>
      </c>
      <c r="H64" s="50">
        <v>0</v>
      </c>
      <c r="I64" s="50">
        <v>-4537.4</v>
      </c>
      <c r="J64" s="93"/>
      <c r="M64" s="93"/>
      <c r="O64" s="50">
        <v>1145</v>
      </c>
    </row>
    <row r="65" spans="1:15" ht="12.75">
      <c r="A65" s="49" t="s">
        <v>55</v>
      </c>
      <c r="B65" s="49" t="s">
        <v>88</v>
      </c>
      <c r="C65" s="49" t="s">
        <v>89</v>
      </c>
      <c r="D65" s="49" t="s">
        <v>36</v>
      </c>
      <c r="E65" s="49" t="s">
        <v>24</v>
      </c>
      <c r="F65" s="49" t="s">
        <v>23</v>
      </c>
      <c r="G65" s="93">
        <v>-8332.04</v>
      </c>
      <c r="H65" s="50">
        <v>0</v>
      </c>
      <c r="I65" s="50">
        <v>-8332.04</v>
      </c>
      <c r="J65" s="93"/>
      <c r="M65" s="93"/>
      <c r="O65" s="50">
        <v>2565</v>
      </c>
    </row>
    <row r="66" spans="1:15" ht="12.75">
      <c r="A66" s="49" t="s">
        <v>55</v>
      </c>
      <c r="B66" s="49" t="s">
        <v>88</v>
      </c>
      <c r="C66" s="49" t="s">
        <v>89</v>
      </c>
      <c r="D66" s="49" t="s">
        <v>21</v>
      </c>
      <c r="E66" s="49" t="s">
        <v>38</v>
      </c>
      <c r="F66" s="49" t="s">
        <v>23</v>
      </c>
      <c r="G66" s="93">
        <v>-5494004.17</v>
      </c>
      <c r="H66" s="50">
        <v>-53069.35</v>
      </c>
      <c r="I66" s="50">
        <v>-5547073.52</v>
      </c>
      <c r="J66" s="93"/>
      <c r="M66" s="93"/>
      <c r="O66" s="50">
        <v>1103</v>
      </c>
    </row>
    <row r="67" spans="1:15" ht="12.75">
      <c r="A67" s="49" t="s">
        <v>55</v>
      </c>
      <c r="B67" s="49" t="s">
        <v>88</v>
      </c>
      <c r="C67" s="49" t="s">
        <v>89</v>
      </c>
      <c r="D67" s="49" t="s">
        <v>21</v>
      </c>
      <c r="E67" s="49" t="s">
        <v>24</v>
      </c>
      <c r="F67" s="49" t="s">
        <v>23</v>
      </c>
      <c r="G67" s="93">
        <v>-118105.33</v>
      </c>
      <c r="H67" s="50">
        <v>-232.09</v>
      </c>
      <c r="I67" s="50">
        <v>-118337.42</v>
      </c>
      <c r="J67" s="93"/>
      <c r="M67" s="93"/>
      <c r="O67" s="50">
        <v>2564</v>
      </c>
    </row>
    <row r="68" spans="1:15" ht="12.75">
      <c r="A68" s="49" t="s">
        <v>55</v>
      </c>
      <c r="B68" s="49" t="s">
        <v>88</v>
      </c>
      <c r="C68" s="49" t="s">
        <v>89</v>
      </c>
      <c r="D68" s="49" t="s">
        <v>25</v>
      </c>
      <c r="E68" s="49" t="s">
        <v>37</v>
      </c>
      <c r="F68" s="49" t="s">
        <v>23</v>
      </c>
      <c r="G68" s="93">
        <v>-355254.46</v>
      </c>
      <c r="H68" s="50">
        <v>-12089.21</v>
      </c>
      <c r="I68" s="50">
        <v>-367343.67</v>
      </c>
      <c r="J68" s="93"/>
      <c r="M68" s="93"/>
      <c r="O68" s="50">
        <v>1104</v>
      </c>
    </row>
    <row r="69" spans="1:15" ht="12.75">
      <c r="A69" s="49" t="s">
        <v>55</v>
      </c>
      <c r="B69" s="49" t="s">
        <v>88</v>
      </c>
      <c r="C69" s="49" t="s">
        <v>89</v>
      </c>
      <c r="D69" s="49" t="s">
        <v>25</v>
      </c>
      <c r="E69" s="49" t="s">
        <v>38</v>
      </c>
      <c r="F69" s="49" t="s">
        <v>23</v>
      </c>
      <c r="G69" s="93">
        <v>-236117</v>
      </c>
      <c r="H69" s="50">
        <v>-602.84</v>
      </c>
      <c r="I69" s="50">
        <v>-236719.84</v>
      </c>
      <c r="J69" s="93"/>
      <c r="M69" s="93"/>
      <c r="O69" s="50">
        <v>1105</v>
      </c>
    </row>
    <row r="70" spans="1:15" ht="12.75">
      <c r="A70" s="49" t="s">
        <v>55</v>
      </c>
      <c r="B70" s="49" t="s">
        <v>88</v>
      </c>
      <c r="C70" s="49" t="s">
        <v>89</v>
      </c>
      <c r="D70" s="49" t="s">
        <v>25</v>
      </c>
      <c r="E70" s="49" t="s">
        <v>22</v>
      </c>
      <c r="F70" s="49" t="s">
        <v>23</v>
      </c>
      <c r="G70" s="93">
        <v>-22444.81</v>
      </c>
      <c r="H70" s="50">
        <v>-318.85</v>
      </c>
      <c r="I70" s="50">
        <v>-22763.66</v>
      </c>
      <c r="J70" s="93"/>
      <c r="M70" s="93"/>
      <c r="O70" s="50">
        <v>1109</v>
      </c>
    </row>
    <row r="71" spans="1:15" ht="12.75">
      <c r="A71" s="49" t="s">
        <v>55</v>
      </c>
      <c r="B71" s="49" t="s">
        <v>88</v>
      </c>
      <c r="C71" s="49" t="s">
        <v>89</v>
      </c>
      <c r="D71" s="49" t="s">
        <v>25</v>
      </c>
      <c r="E71" s="49" t="s">
        <v>26</v>
      </c>
      <c r="F71" s="49" t="s">
        <v>23</v>
      </c>
      <c r="G71" s="93">
        <v>-34898.75</v>
      </c>
      <c r="H71" s="50">
        <v>-1365.85</v>
      </c>
      <c r="I71" s="50">
        <v>-36264.6</v>
      </c>
      <c r="J71" s="93"/>
      <c r="M71" s="93"/>
      <c r="O71" s="50">
        <v>1095</v>
      </c>
    </row>
    <row r="72" spans="1:15" ht="12.75">
      <c r="A72" s="49" t="s">
        <v>55</v>
      </c>
      <c r="B72" s="49" t="s">
        <v>88</v>
      </c>
      <c r="C72" s="49" t="s">
        <v>89</v>
      </c>
      <c r="D72" s="49" t="s">
        <v>25</v>
      </c>
      <c r="E72" s="49" t="s">
        <v>24</v>
      </c>
      <c r="F72" s="49" t="s">
        <v>23</v>
      </c>
      <c r="G72" s="93">
        <v>-28436.31</v>
      </c>
      <c r="H72" s="50">
        <v>-387.56</v>
      </c>
      <c r="I72" s="50">
        <v>-28823.87</v>
      </c>
      <c r="J72" s="93"/>
      <c r="M72" s="93"/>
      <c r="O72" s="50">
        <v>1108</v>
      </c>
    </row>
    <row r="73" spans="1:15" ht="12.75">
      <c r="A73" s="49" t="s">
        <v>55</v>
      </c>
      <c r="B73" s="49" t="s">
        <v>90</v>
      </c>
      <c r="C73" s="49" t="s">
        <v>91</v>
      </c>
      <c r="D73" s="49" t="s">
        <v>21</v>
      </c>
      <c r="E73" s="49" t="s">
        <v>22</v>
      </c>
      <c r="F73" s="49" t="s">
        <v>23</v>
      </c>
      <c r="G73" s="93">
        <v>-1390950.76</v>
      </c>
      <c r="H73" s="50">
        <v>-5608.67</v>
      </c>
      <c r="I73" s="50">
        <v>-1396559.43</v>
      </c>
      <c r="J73" s="93"/>
      <c r="M73" s="93"/>
      <c r="O73" s="50">
        <v>1115</v>
      </c>
    </row>
    <row r="74" spans="1:15" ht="12.75">
      <c r="A74" s="49" t="s">
        <v>55</v>
      </c>
      <c r="B74" s="49" t="s">
        <v>90</v>
      </c>
      <c r="C74" s="49" t="s">
        <v>91</v>
      </c>
      <c r="D74" s="49" t="s">
        <v>21</v>
      </c>
      <c r="E74" s="49" t="s">
        <v>24</v>
      </c>
      <c r="F74" s="49" t="s">
        <v>23</v>
      </c>
      <c r="G74" s="93">
        <v>-656017.51</v>
      </c>
      <c r="H74" s="50">
        <v>-2645.24</v>
      </c>
      <c r="I74" s="50">
        <v>-658662.75</v>
      </c>
      <c r="J74" s="93"/>
      <c r="M74" s="93"/>
      <c r="O74" s="50">
        <v>1117</v>
      </c>
    </row>
    <row r="75" spans="1:15" ht="12.75">
      <c r="A75" s="49" t="s">
        <v>55</v>
      </c>
      <c r="B75" s="49" t="s">
        <v>92</v>
      </c>
      <c r="C75" s="49" t="s">
        <v>93</v>
      </c>
      <c r="D75" s="49" t="s">
        <v>25</v>
      </c>
      <c r="E75" s="49" t="s">
        <v>26</v>
      </c>
      <c r="F75" s="49" t="s">
        <v>23</v>
      </c>
      <c r="G75" s="93">
        <v>22211433.45</v>
      </c>
      <c r="H75" s="50">
        <v>0</v>
      </c>
      <c r="I75" s="50">
        <v>22211433.45</v>
      </c>
      <c r="J75" s="93"/>
      <c r="M75" s="93"/>
      <c r="O75" s="50">
        <v>1121</v>
      </c>
    </row>
    <row r="76" spans="1:15" ht="12.75">
      <c r="A76" s="49" t="s">
        <v>55</v>
      </c>
      <c r="B76" s="49" t="s">
        <v>95</v>
      </c>
      <c r="C76" s="49" t="s">
        <v>96</v>
      </c>
      <c r="D76" s="49" t="s">
        <v>25</v>
      </c>
      <c r="E76" s="49" t="s">
        <v>26</v>
      </c>
      <c r="F76" s="49" t="s">
        <v>23</v>
      </c>
      <c r="G76" s="93">
        <v>-17898941.16</v>
      </c>
      <c r="H76" s="50">
        <v>-92547.64</v>
      </c>
      <c r="I76" s="50">
        <v>-17991488.8</v>
      </c>
      <c r="J76" s="93"/>
      <c r="M76" s="93"/>
      <c r="O76" s="50">
        <v>1122</v>
      </c>
    </row>
    <row r="77" spans="1:15" ht="12.75">
      <c r="A77" s="49" t="s">
        <v>55</v>
      </c>
      <c r="B77" s="49" t="s">
        <v>97</v>
      </c>
      <c r="C77" s="49" t="s">
        <v>98</v>
      </c>
      <c r="D77" s="49" t="s">
        <v>29</v>
      </c>
      <c r="E77" s="49" t="s">
        <v>29</v>
      </c>
      <c r="F77" s="49" t="s">
        <v>23</v>
      </c>
      <c r="G77" s="93">
        <v>4670734.77</v>
      </c>
      <c r="H77" s="50">
        <v>0</v>
      </c>
      <c r="I77" s="50">
        <v>4670734.77</v>
      </c>
      <c r="J77" s="93"/>
      <c r="M77" s="93"/>
      <c r="O77" s="50">
        <v>1100</v>
      </c>
    </row>
    <row r="78" spans="1:15" ht="12.75">
      <c r="A78" s="49" t="s">
        <v>55</v>
      </c>
      <c r="B78" s="49" t="s">
        <v>99</v>
      </c>
      <c r="C78" s="49" t="s">
        <v>100</v>
      </c>
      <c r="D78" s="49" t="s">
        <v>29</v>
      </c>
      <c r="E78" s="49" t="s">
        <v>29</v>
      </c>
      <c r="F78" s="49" t="s">
        <v>23</v>
      </c>
      <c r="G78" s="93">
        <v>-891148.18</v>
      </c>
      <c r="H78" s="50">
        <v>-1510.96</v>
      </c>
      <c r="I78" s="50">
        <v>-892659.14</v>
      </c>
      <c r="J78" s="93"/>
      <c r="M78" s="93"/>
      <c r="O78" s="50">
        <v>1101</v>
      </c>
    </row>
    <row r="79" spans="1:15" ht="12.75">
      <c r="A79" s="49" t="s">
        <v>55</v>
      </c>
      <c r="B79" s="49" t="s">
        <v>101</v>
      </c>
      <c r="C79" s="49" t="s">
        <v>102</v>
      </c>
      <c r="D79" s="49" t="s">
        <v>29</v>
      </c>
      <c r="E79" s="49" t="s">
        <v>29</v>
      </c>
      <c r="F79" s="49" t="s">
        <v>23</v>
      </c>
      <c r="G79" s="93">
        <v>500000</v>
      </c>
      <c r="H79" s="50">
        <v>0</v>
      </c>
      <c r="I79" s="50">
        <v>500000</v>
      </c>
      <c r="J79" s="93"/>
      <c r="M79" s="93"/>
      <c r="O79" s="50">
        <v>1146</v>
      </c>
    </row>
    <row r="80" spans="1:15" ht="12.75">
      <c r="A80" s="49" t="s">
        <v>55</v>
      </c>
      <c r="B80" s="49" t="s">
        <v>103</v>
      </c>
      <c r="C80" s="49" t="s">
        <v>104</v>
      </c>
      <c r="D80" s="49" t="s">
        <v>29</v>
      </c>
      <c r="E80" s="49" t="s">
        <v>29</v>
      </c>
      <c r="F80" s="49" t="s">
        <v>23</v>
      </c>
      <c r="G80" s="93">
        <v>13403000</v>
      </c>
      <c r="H80" s="50">
        <v>0</v>
      </c>
      <c r="I80" s="50">
        <v>13403000</v>
      </c>
      <c r="J80" s="93"/>
      <c r="M80" s="93"/>
      <c r="O80" s="50">
        <v>4563</v>
      </c>
    </row>
    <row r="81" spans="1:15" ht="12.75">
      <c r="A81" s="49" t="s">
        <v>55</v>
      </c>
      <c r="B81" s="49" t="s">
        <v>105</v>
      </c>
      <c r="C81" s="49" t="s">
        <v>106</v>
      </c>
      <c r="D81" s="49" t="s">
        <v>29</v>
      </c>
      <c r="E81" s="49" t="s">
        <v>29</v>
      </c>
      <c r="F81" s="49" t="s">
        <v>23</v>
      </c>
      <c r="G81" s="93">
        <v>184251609</v>
      </c>
      <c r="H81" s="50">
        <v>0</v>
      </c>
      <c r="I81" s="50">
        <v>184251609</v>
      </c>
      <c r="J81" s="93"/>
      <c r="M81" s="93"/>
      <c r="O81" s="50">
        <v>1147</v>
      </c>
    </row>
    <row r="82" spans="1:15" ht="12.75">
      <c r="A82" s="49" t="s">
        <v>55</v>
      </c>
      <c r="B82" s="49" t="s">
        <v>107</v>
      </c>
      <c r="C82" s="49" t="s">
        <v>108</v>
      </c>
      <c r="D82" s="49" t="s">
        <v>29</v>
      </c>
      <c r="E82" s="49" t="s">
        <v>29</v>
      </c>
      <c r="F82" s="49" t="s">
        <v>23</v>
      </c>
      <c r="G82" s="93">
        <v>47601441.91</v>
      </c>
      <c r="H82" s="50">
        <v>-155680631.17</v>
      </c>
      <c r="I82" s="50">
        <v>-108079189.26</v>
      </c>
      <c r="J82" s="93"/>
      <c r="M82" s="93"/>
      <c r="O82" s="50">
        <v>1148</v>
      </c>
    </row>
    <row r="83" spans="1:15" ht="12.75">
      <c r="A83" s="49" t="s">
        <v>55</v>
      </c>
      <c r="B83" s="49" t="s">
        <v>109</v>
      </c>
      <c r="C83" s="49" t="s">
        <v>110</v>
      </c>
      <c r="D83" s="49" t="s">
        <v>29</v>
      </c>
      <c r="E83" s="49" t="s">
        <v>29</v>
      </c>
      <c r="F83" s="49" t="s">
        <v>23</v>
      </c>
      <c r="G83" s="93">
        <v>30000000</v>
      </c>
      <c r="H83" s="50">
        <v>-30000000</v>
      </c>
      <c r="I83" s="50">
        <v>0</v>
      </c>
      <c r="J83" s="93"/>
      <c r="M83" s="93"/>
      <c r="O83" s="50">
        <v>8486</v>
      </c>
    </row>
    <row r="84" spans="1:15" ht="12.75">
      <c r="A84" s="49" t="s">
        <v>55</v>
      </c>
      <c r="B84" s="49" t="s">
        <v>111</v>
      </c>
      <c r="C84" s="49" t="s">
        <v>112</v>
      </c>
      <c r="D84" s="49" t="s">
        <v>21</v>
      </c>
      <c r="E84" s="49" t="s">
        <v>22</v>
      </c>
      <c r="F84" s="49" t="s">
        <v>23</v>
      </c>
      <c r="G84" s="93">
        <v>67957.32</v>
      </c>
      <c r="H84" s="50">
        <v>-1985</v>
      </c>
      <c r="I84" s="50">
        <v>65972.32</v>
      </c>
      <c r="J84" s="93"/>
      <c r="M84" s="93"/>
      <c r="O84" s="50">
        <v>1150</v>
      </c>
    </row>
    <row r="85" spans="1:15" ht="12.75">
      <c r="A85" s="49" t="s">
        <v>55</v>
      </c>
      <c r="B85" s="49" t="s">
        <v>111</v>
      </c>
      <c r="C85" s="49" t="s">
        <v>112</v>
      </c>
      <c r="D85" s="49" t="s">
        <v>29</v>
      </c>
      <c r="E85" s="49" t="s">
        <v>29</v>
      </c>
      <c r="F85" s="49" t="s">
        <v>23</v>
      </c>
      <c r="G85" s="93">
        <v>-1985</v>
      </c>
      <c r="H85" s="50">
        <v>1985</v>
      </c>
      <c r="I85" s="50">
        <v>0</v>
      </c>
      <c r="J85" s="93"/>
      <c r="M85" s="93"/>
      <c r="O85" s="50">
        <v>8746</v>
      </c>
    </row>
    <row r="86" spans="1:15" ht="12.75">
      <c r="A86" s="49" t="s">
        <v>55</v>
      </c>
      <c r="B86" s="49" t="s">
        <v>113</v>
      </c>
      <c r="C86" s="49" t="s">
        <v>114</v>
      </c>
      <c r="D86" s="49" t="s">
        <v>29</v>
      </c>
      <c r="E86" s="49" t="s">
        <v>29</v>
      </c>
      <c r="F86" s="49" t="s">
        <v>23</v>
      </c>
      <c r="G86" s="93">
        <v>10607401.28</v>
      </c>
      <c r="H86" s="50">
        <v>0</v>
      </c>
      <c r="I86" s="50">
        <v>10607401.28</v>
      </c>
      <c r="J86" s="93"/>
      <c r="M86" s="93"/>
      <c r="O86" s="50">
        <v>1151</v>
      </c>
    </row>
    <row r="87" spans="1:15" ht="12.75">
      <c r="A87" s="49" t="s">
        <v>55</v>
      </c>
      <c r="B87" s="49" t="s">
        <v>115</v>
      </c>
      <c r="C87" s="49" t="s">
        <v>116</v>
      </c>
      <c r="D87" s="49" t="s">
        <v>29</v>
      </c>
      <c r="E87" s="49" t="s">
        <v>29</v>
      </c>
      <c r="F87" s="49" t="s">
        <v>23</v>
      </c>
      <c r="G87" s="93">
        <v>-10607401.52</v>
      </c>
      <c r="H87" s="50">
        <v>0</v>
      </c>
      <c r="I87" s="50">
        <v>-10607401.52</v>
      </c>
      <c r="J87" s="93"/>
      <c r="M87" s="93"/>
      <c r="O87" s="50">
        <v>1152</v>
      </c>
    </row>
    <row r="88" spans="1:15" ht="12.75">
      <c r="A88" s="49" t="s">
        <v>55</v>
      </c>
      <c r="B88" s="49" t="s">
        <v>117</v>
      </c>
      <c r="C88" s="49" t="s">
        <v>118</v>
      </c>
      <c r="D88" s="49" t="s">
        <v>25</v>
      </c>
      <c r="E88" s="49" t="s">
        <v>26</v>
      </c>
      <c r="F88" s="49" t="s">
        <v>23</v>
      </c>
      <c r="G88" s="93">
        <v>39969.09</v>
      </c>
      <c r="H88" s="50">
        <v>1408.93</v>
      </c>
      <c r="I88" s="50">
        <v>41378.02</v>
      </c>
      <c r="J88" s="93"/>
      <c r="M88" s="93"/>
      <c r="O88" s="50">
        <v>1153</v>
      </c>
    </row>
    <row r="89" spans="1:15" ht="12.75">
      <c r="A89" s="49" t="s">
        <v>55</v>
      </c>
      <c r="B89" s="49" t="s">
        <v>119</v>
      </c>
      <c r="C89" s="49" t="s">
        <v>120</v>
      </c>
      <c r="D89" s="49" t="s">
        <v>29</v>
      </c>
      <c r="E89" s="49" t="s">
        <v>29</v>
      </c>
      <c r="F89" s="49" t="s">
        <v>23</v>
      </c>
      <c r="G89" s="93">
        <v>14461.97</v>
      </c>
      <c r="H89" s="50">
        <v>-2634.27</v>
      </c>
      <c r="I89" s="50">
        <v>11827.7</v>
      </c>
      <c r="J89" s="93"/>
      <c r="M89" s="93"/>
      <c r="O89" s="50">
        <v>1156</v>
      </c>
    </row>
    <row r="90" spans="1:15" ht="12.75">
      <c r="A90" s="49" t="s">
        <v>55</v>
      </c>
      <c r="B90" s="49" t="s">
        <v>121</v>
      </c>
      <c r="C90" s="49" t="s">
        <v>122</v>
      </c>
      <c r="D90" s="49" t="s">
        <v>21</v>
      </c>
      <c r="E90" s="49" t="s">
        <v>24</v>
      </c>
      <c r="F90" s="49" t="s">
        <v>23</v>
      </c>
      <c r="G90" s="93">
        <v>79626000</v>
      </c>
      <c r="H90" s="50">
        <v>0</v>
      </c>
      <c r="I90" s="50">
        <v>79626000</v>
      </c>
      <c r="J90" s="93"/>
      <c r="M90" s="93"/>
      <c r="O90" s="50">
        <v>1123</v>
      </c>
    </row>
    <row r="91" spans="1:15" ht="12.75">
      <c r="A91" s="49" t="s">
        <v>55</v>
      </c>
      <c r="B91" s="49" t="s">
        <v>123</v>
      </c>
      <c r="C91" s="49" t="s">
        <v>124</v>
      </c>
      <c r="D91" s="49" t="s">
        <v>21</v>
      </c>
      <c r="E91" s="49" t="s">
        <v>24</v>
      </c>
      <c r="F91" s="49" t="s">
        <v>23</v>
      </c>
      <c r="G91" s="93">
        <v>-50226023.36</v>
      </c>
      <c r="H91" s="50">
        <v>-204169.23</v>
      </c>
      <c r="I91" s="50">
        <v>-50430192.59</v>
      </c>
      <c r="J91" s="93"/>
      <c r="M91" s="93"/>
      <c r="O91" s="50">
        <v>1124</v>
      </c>
    </row>
    <row r="92" spans="1:15" ht="12.75">
      <c r="A92" s="49" t="s">
        <v>55</v>
      </c>
      <c r="B92" s="49" t="s">
        <v>125</v>
      </c>
      <c r="C92" s="49" t="s">
        <v>126</v>
      </c>
      <c r="D92" s="49" t="s">
        <v>29</v>
      </c>
      <c r="E92" s="49" t="s">
        <v>29</v>
      </c>
      <c r="F92" s="49" t="s">
        <v>23</v>
      </c>
      <c r="G92" s="93">
        <v>1890299.13</v>
      </c>
      <c r="H92" s="50">
        <v>832844.14</v>
      </c>
      <c r="I92" s="50">
        <v>2723143.27</v>
      </c>
      <c r="J92" s="93"/>
      <c r="M92" s="93"/>
      <c r="O92" s="50">
        <v>1157</v>
      </c>
    </row>
    <row r="93" spans="1:15" ht="12.75">
      <c r="A93" s="49" t="s">
        <v>55</v>
      </c>
      <c r="B93" s="49" t="s">
        <v>127</v>
      </c>
      <c r="C93" s="49" t="s">
        <v>128</v>
      </c>
      <c r="D93" s="49" t="s">
        <v>29</v>
      </c>
      <c r="E93" s="49" t="s">
        <v>29</v>
      </c>
      <c r="F93" s="49" t="s">
        <v>23</v>
      </c>
      <c r="G93" s="93">
        <v>13464892.73</v>
      </c>
      <c r="H93" s="50">
        <v>-1168694.32</v>
      </c>
      <c r="I93" s="50">
        <v>12296198.41</v>
      </c>
      <c r="J93" s="93"/>
      <c r="M93" s="93"/>
      <c r="O93" s="50">
        <v>1160</v>
      </c>
    </row>
    <row r="94" spans="1:15" ht="12.75">
      <c r="A94" s="49" t="s">
        <v>55</v>
      </c>
      <c r="B94" s="49" t="s">
        <v>129</v>
      </c>
      <c r="C94" s="49" t="s">
        <v>130</v>
      </c>
      <c r="D94" s="49" t="s">
        <v>29</v>
      </c>
      <c r="E94" s="49" t="s">
        <v>29</v>
      </c>
      <c r="F94" s="49" t="s">
        <v>23</v>
      </c>
      <c r="G94" s="93">
        <v>53307.57</v>
      </c>
      <c r="H94" s="50">
        <v>1099.47</v>
      </c>
      <c r="I94" s="50">
        <v>54407.04</v>
      </c>
      <c r="J94" s="93"/>
      <c r="M94" s="93"/>
      <c r="O94" s="50">
        <v>1161</v>
      </c>
    </row>
    <row r="95" spans="1:15" ht="12.75">
      <c r="A95" s="49" t="s">
        <v>55</v>
      </c>
      <c r="B95" s="49" t="s">
        <v>131</v>
      </c>
      <c r="C95" s="49" t="s">
        <v>132</v>
      </c>
      <c r="D95" s="49" t="s">
        <v>29</v>
      </c>
      <c r="E95" s="49" t="s">
        <v>29</v>
      </c>
      <c r="F95" s="49" t="s">
        <v>23</v>
      </c>
      <c r="G95" s="93">
        <v>2343883.23</v>
      </c>
      <c r="H95" s="50">
        <v>126326.09</v>
      </c>
      <c r="I95" s="50">
        <v>2470209.32</v>
      </c>
      <c r="J95" s="93"/>
      <c r="M95" s="93"/>
      <c r="O95" s="50">
        <v>1135</v>
      </c>
    </row>
    <row r="96" spans="1:15" ht="12.75">
      <c r="A96" s="49" t="s">
        <v>55</v>
      </c>
      <c r="B96" s="49" t="s">
        <v>133</v>
      </c>
      <c r="C96" s="49" t="s">
        <v>134</v>
      </c>
      <c r="D96" s="49" t="s">
        <v>29</v>
      </c>
      <c r="E96" s="49" t="s">
        <v>29</v>
      </c>
      <c r="F96" s="49" t="s">
        <v>23</v>
      </c>
      <c r="G96" s="93">
        <v>-5935431.74</v>
      </c>
      <c r="H96" s="50">
        <v>938880.65</v>
      </c>
      <c r="I96" s="50">
        <v>-4996551.09</v>
      </c>
      <c r="J96" s="93"/>
      <c r="M96" s="93"/>
      <c r="O96" s="50">
        <v>1002</v>
      </c>
    </row>
    <row r="97" spans="1:15" ht="12.75">
      <c r="A97" s="49" t="s">
        <v>55</v>
      </c>
      <c r="B97" s="49" t="s">
        <v>135</v>
      </c>
      <c r="C97" s="49" t="s">
        <v>136</v>
      </c>
      <c r="D97" s="49" t="s">
        <v>29</v>
      </c>
      <c r="E97" s="49" t="s">
        <v>29</v>
      </c>
      <c r="F97" s="49" t="s">
        <v>23</v>
      </c>
      <c r="G97" s="93">
        <v>8372.54</v>
      </c>
      <c r="H97" s="50">
        <v>0</v>
      </c>
      <c r="I97" s="50">
        <v>8372.54</v>
      </c>
      <c r="J97" s="93"/>
      <c r="M97" s="93"/>
      <c r="O97" s="50">
        <v>1137</v>
      </c>
    </row>
    <row r="98" spans="1:15" ht="12.75">
      <c r="A98" s="49" t="s">
        <v>55</v>
      </c>
      <c r="B98" s="49" t="s">
        <v>137</v>
      </c>
      <c r="C98" s="49" t="s">
        <v>138</v>
      </c>
      <c r="D98" s="49" t="s">
        <v>29</v>
      </c>
      <c r="E98" s="49" t="s">
        <v>29</v>
      </c>
      <c r="F98" s="49" t="s">
        <v>23</v>
      </c>
      <c r="G98" s="93">
        <v>5349.35</v>
      </c>
      <c r="H98" s="50">
        <v>6919.81</v>
      </c>
      <c r="I98" s="50">
        <v>12269.16</v>
      </c>
      <c r="J98" s="93"/>
      <c r="M98" s="93"/>
      <c r="O98" s="50">
        <v>2410</v>
      </c>
    </row>
    <row r="99" spans="1:15" ht="12.75">
      <c r="A99" s="49" t="s">
        <v>55</v>
      </c>
      <c r="B99" s="49" t="s">
        <v>139</v>
      </c>
      <c r="C99" s="49" t="s">
        <v>140</v>
      </c>
      <c r="D99" s="49" t="s">
        <v>29</v>
      </c>
      <c r="E99" s="49" t="s">
        <v>29</v>
      </c>
      <c r="F99" s="49" t="s">
        <v>23</v>
      </c>
      <c r="G99" s="93">
        <v>-351.16</v>
      </c>
      <c r="H99" s="50">
        <v>351.16</v>
      </c>
      <c r="I99" s="50">
        <v>0</v>
      </c>
      <c r="J99" s="93"/>
      <c r="M99" s="93"/>
      <c r="O99" s="50">
        <v>1163</v>
      </c>
    </row>
    <row r="100" spans="1:15" ht="12.75">
      <c r="A100" s="49" t="s">
        <v>55</v>
      </c>
      <c r="B100" s="49" t="s">
        <v>141</v>
      </c>
      <c r="C100" s="49" t="s">
        <v>142</v>
      </c>
      <c r="D100" s="49" t="s">
        <v>29</v>
      </c>
      <c r="E100" s="49" t="s">
        <v>29</v>
      </c>
      <c r="F100" s="49" t="s">
        <v>23</v>
      </c>
      <c r="G100" s="93">
        <v>1031234.56</v>
      </c>
      <c r="H100" s="50">
        <v>286996.11</v>
      </c>
      <c r="I100" s="50">
        <v>1318230.67</v>
      </c>
      <c r="J100" s="93"/>
      <c r="M100" s="93"/>
      <c r="O100" s="50">
        <v>2485</v>
      </c>
    </row>
    <row r="101" spans="1:15" ht="12.75">
      <c r="A101" s="49" t="s">
        <v>55</v>
      </c>
      <c r="B101" s="49" t="s">
        <v>143</v>
      </c>
      <c r="C101" s="49" t="s">
        <v>144</v>
      </c>
      <c r="D101" s="49" t="s">
        <v>29</v>
      </c>
      <c r="E101" s="49" t="s">
        <v>29</v>
      </c>
      <c r="F101" s="49" t="s">
        <v>23</v>
      </c>
      <c r="G101" s="93">
        <v>1600000</v>
      </c>
      <c r="H101" s="50">
        <v>0</v>
      </c>
      <c r="I101" s="50">
        <v>1600000</v>
      </c>
      <c r="J101" s="93"/>
      <c r="M101" s="93"/>
      <c r="O101" s="50">
        <v>3288</v>
      </c>
    </row>
    <row r="102" spans="1:15" ht="12.75">
      <c r="A102" s="49" t="s">
        <v>55</v>
      </c>
      <c r="B102" s="49" t="s">
        <v>145</v>
      </c>
      <c r="C102" s="49" t="s">
        <v>146</v>
      </c>
      <c r="D102" s="49" t="s">
        <v>29</v>
      </c>
      <c r="E102" s="49" t="s">
        <v>29</v>
      </c>
      <c r="F102" s="49" t="s">
        <v>23</v>
      </c>
      <c r="G102" s="93">
        <v>15632.37</v>
      </c>
      <c r="H102" s="50">
        <v>-1251.16</v>
      </c>
      <c r="I102" s="50">
        <v>14381.21</v>
      </c>
      <c r="J102" s="93"/>
      <c r="M102" s="93"/>
      <c r="O102" s="50">
        <v>1032</v>
      </c>
    </row>
    <row r="103" spans="1:15" ht="12.75">
      <c r="A103" s="49" t="s">
        <v>55</v>
      </c>
      <c r="B103" s="49" t="s">
        <v>147</v>
      </c>
      <c r="C103" s="49" t="s">
        <v>148</v>
      </c>
      <c r="D103" s="49" t="s">
        <v>29</v>
      </c>
      <c r="E103" s="49" t="s">
        <v>29</v>
      </c>
      <c r="F103" s="49" t="s">
        <v>23</v>
      </c>
      <c r="G103" s="93">
        <v>10000</v>
      </c>
      <c r="H103" s="50">
        <v>0</v>
      </c>
      <c r="I103" s="50">
        <v>10000</v>
      </c>
      <c r="J103" s="93"/>
      <c r="M103" s="93"/>
      <c r="O103" s="50">
        <v>1165</v>
      </c>
    </row>
    <row r="104" spans="1:15" ht="12.75">
      <c r="A104" s="49" t="s">
        <v>55</v>
      </c>
      <c r="B104" s="49" t="s">
        <v>149</v>
      </c>
      <c r="C104" s="49" t="s">
        <v>150</v>
      </c>
      <c r="D104" s="49" t="s">
        <v>29</v>
      </c>
      <c r="E104" s="49" t="s">
        <v>29</v>
      </c>
      <c r="F104" s="49" t="s">
        <v>23</v>
      </c>
      <c r="G104" s="93">
        <v>5000</v>
      </c>
      <c r="H104" s="50">
        <v>0</v>
      </c>
      <c r="I104" s="50">
        <v>5000</v>
      </c>
      <c r="J104" s="93"/>
      <c r="M104" s="93"/>
      <c r="O104" s="50">
        <v>1661</v>
      </c>
    </row>
    <row r="105" spans="1:15" ht="12.75">
      <c r="A105" s="49" t="s">
        <v>55</v>
      </c>
      <c r="B105" s="49" t="s">
        <v>151</v>
      </c>
      <c r="C105" s="49" t="s">
        <v>152</v>
      </c>
      <c r="D105" s="49" t="s">
        <v>29</v>
      </c>
      <c r="E105" s="49" t="s">
        <v>29</v>
      </c>
      <c r="F105" s="49" t="s">
        <v>23</v>
      </c>
      <c r="G105" s="93">
        <v>1600</v>
      </c>
      <c r="H105" s="50">
        <v>0</v>
      </c>
      <c r="I105" s="50">
        <v>1600</v>
      </c>
      <c r="J105" s="93"/>
      <c r="M105" s="93"/>
      <c r="O105" s="50">
        <v>1662</v>
      </c>
    </row>
    <row r="106" spans="1:15" ht="12.75">
      <c r="A106" s="49" t="s">
        <v>55</v>
      </c>
      <c r="B106" s="49" t="s">
        <v>153</v>
      </c>
      <c r="C106" s="49" t="s">
        <v>154</v>
      </c>
      <c r="D106" s="49" t="s">
        <v>29</v>
      </c>
      <c r="E106" s="49" t="s">
        <v>29</v>
      </c>
      <c r="F106" s="49" t="s">
        <v>23</v>
      </c>
      <c r="G106" s="93">
        <v>500</v>
      </c>
      <c r="H106" s="50">
        <v>0</v>
      </c>
      <c r="I106" s="50">
        <v>500</v>
      </c>
      <c r="J106" s="93"/>
      <c r="M106" s="93"/>
      <c r="O106" s="50">
        <v>1663</v>
      </c>
    </row>
    <row r="107" spans="1:15" ht="12.75">
      <c r="A107" s="49" t="s">
        <v>55</v>
      </c>
      <c r="B107" s="49" t="s">
        <v>155</v>
      </c>
      <c r="C107" s="49" t="s">
        <v>156</v>
      </c>
      <c r="D107" s="49" t="s">
        <v>29</v>
      </c>
      <c r="E107" s="49" t="s">
        <v>29</v>
      </c>
      <c r="F107" s="49" t="s">
        <v>23</v>
      </c>
      <c r="G107" s="93">
        <v>80000</v>
      </c>
      <c r="H107" s="50">
        <v>0</v>
      </c>
      <c r="I107" s="50">
        <v>80000</v>
      </c>
      <c r="J107" s="93"/>
      <c r="M107" s="93"/>
      <c r="O107" s="50">
        <v>1167</v>
      </c>
    </row>
    <row r="108" spans="1:15" ht="12.75">
      <c r="A108" s="49" t="s">
        <v>55</v>
      </c>
      <c r="B108" s="49" t="s">
        <v>157</v>
      </c>
      <c r="C108" s="49" t="s">
        <v>158</v>
      </c>
      <c r="D108" s="49" t="s">
        <v>29</v>
      </c>
      <c r="E108" s="49" t="s">
        <v>29</v>
      </c>
      <c r="F108" s="49" t="s">
        <v>23</v>
      </c>
      <c r="G108" s="93">
        <v>572982.4</v>
      </c>
      <c r="H108" s="50">
        <v>-5388</v>
      </c>
      <c r="I108" s="50">
        <v>567594.4</v>
      </c>
      <c r="J108" s="93"/>
      <c r="M108" s="93"/>
      <c r="O108" s="50">
        <v>1168</v>
      </c>
    </row>
    <row r="109" spans="1:15" ht="12.75">
      <c r="A109" s="49" t="s">
        <v>55</v>
      </c>
      <c r="B109" s="49" t="s">
        <v>159</v>
      </c>
      <c r="C109" s="49" t="s">
        <v>160</v>
      </c>
      <c r="D109" s="49" t="s">
        <v>29</v>
      </c>
      <c r="E109" s="49" t="s">
        <v>29</v>
      </c>
      <c r="F109" s="49" t="s">
        <v>23</v>
      </c>
      <c r="G109" s="93">
        <v>4815878.23</v>
      </c>
      <c r="H109" s="50">
        <v>-8134016.43</v>
      </c>
      <c r="I109" s="50">
        <v>-3318138.2</v>
      </c>
      <c r="J109" s="93"/>
      <c r="M109" s="93"/>
      <c r="O109" s="50">
        <v>1169</v>
      </c>
    </row>
    <row r="110" spans="1:15" ht="12.75">
      <c r="A110" s="49" t="s">
        <v>55</v>
      </c>
      <c r="B110" s="49" t="s">
        <v>161</v>
      </c>
      <c r="C110" s="49" t="s">
        <v>162</v>
      </c>
      <c r="D110" s="49" t="s">
        <v>29</v>
      </c>
      <c r="E110" s="49" t="s">
        <v>29</v>
      </c>
      <c r="F110" s="49" t="s">
        <v>23</v>
      </c>
      <c r="G110" s="93">
        <v>246989.04</v>
      </c>
      <c r="H110" s="50">
        <v>1003.14</v>
      </c>
      <c r="I110" s="50">
        <v>247992.18</v>
      </c>
      <c r="J110" s="93"/>
      <c r="M110" s="93"/>
      <c r="O110" s="50">
        <v>1170</v>
      </c>
    </row>
    <row r="111" spans="1:15" ht="12.75">
      <c r="A111" s="49" t="s">
        <v>55</v>
      </c>
      <c r="B111" s="49" t="s">
        <v>163</v>
      </c>
      <c r="C111" s="49" t="s">
        <v>164</v>
      </c>
      <c r="D111" s="49" t="s">
        <v>29</v>
      </c>
      <c r="E111" s="49" t="s">
        <v>29</v>
      </c>
      <c r="F111" s="49" t="s">
        <v>23</v>
      </c>
      <c r="G111" s="93">
        <v>19819431.16</v>
      </c>
      <c r="H111" s="50">
        <v>-15818746.68</v>
      </c>
      <c r="I111" s="50">
        <v>4000684.48</v>
      </c>
      <c r="J111" s="93"/>
      <c r="M111" s="93"/>
      <c r="O111" s="50">
        <v>8449</v>
      </c>
    </row>
    <row r="112" spans="1:15" ht="12.75">
      <c r="A112" s="49" t="s">
        <v>55</v>
      </c>
      <c r="B112" s="49" t="s">
        <v>165</v>
      </c>
      <c r="C112" s="49" t="s">
        <v>166</v>
      </c>
      <c r="D112" s="49" t="s">
        <v>29</v>
      </c>
      <c r="E112" s="49" t="s">
        <v>29</v>
      </c>
      <c r="F112" s="49" t="s">
        <v>23</v>
      </c>
      <c r="G112" s="93">
        <v>158611.8</v>
      </c>
      <c r="H112" s="50">
        <v>60.82</v>
      </c>
      <c r="I112" s="50">
        <v>158672.62</v>
      </c>
      <c r="J112" s="93"/>
      <c r="M112" s="93"/>
      <c r="O112" s="50">
        <v>1172</v>
      </c>
    </row>
    <row r="113" spans="1:15" ht="12.75">
      <c r="A113" s="49" t="s">
        <v>55</v>
      </c>
      <c r="B113" s="49" t="s">
        <v>167</v>
      </c>
      <c r="C113" s="49" t="s">
        <v>168</v>
      </c>
      <c r="D113" s="49" t="s">
        <v>29</v>
      </c>
      <c r="E113" s="49" t="s">
        <v>29</v>
      </c>
      <c r="F113" s="49" t="s">
        <v>23</v>
      </c>
      <c r="G113" s="93">
        <v>35225513.28</v>
      </c>
      <c r="H113" s="50">
        <v>146733.98</v>
      </c>
      <c r="I113" s="50">
        <v>35372247.26</v>
      </c>
      <c r="J113" s="93"/>
      <c r="M113" s="93"/>
      <c r="O113" s="50">
        <v>1173</v>
      </c>
    </row>
    <row r="114" spans="1:15" ht="12.75">
      <c r="A114" s="49" t="s">
        <v>55</v>
      </c>
      <c r="B114" s="49" t="s">
        <v>169</v>
      </c>
      <c r="C114" s="49" t="s">
        <v>170</v>
      </c>
      <c r="D114" s="49" t="s">
        <v>29</v>
      </c>
      <c r="E114" s="49" t="s">
        <v>29</v>
      </c>
      <c r="F114" s="49" t="s">
        <v>23</v>
      </c>
      <c r="G114" s="93">
        <v>1563785</v>
      </c>
      <c r="H114" s="50">
        <v>-791235</v>
      </c>
      <c r="I114" s="50">
        <v>772550</v>
      </c>
      <c r="J114" s="93"/>
      <c r="M114" s="93"/>
      <c r="O114" s="50">
        <v>1174</v>
      </c>
    </row>
    <row r="115" spans="1:15" ht="12.75">
      <c r="A115" s="49" t="s">
        <v>55</v>
      </c>
      <c r="B115" s="49" t="s">
        <v>171</v>
      </c>
      <c r="C115" s="49" t="s">
        <v>172</v>
      </c>
      <c r="D115" s="49" t="s">
        <v>29</v>
      </c>
      <c r="E115" s="49" t="s">
        <v>29</v>
      </c>
      <c r="F115" s="49" t="s">
        <v>23</v>
      </c>
      <c r="G115" s="93">
        <v>191167.81</v>
      </c>
      <c r="H115" s="50">
        <v>-10467.95</v>
      </c>
      <c r="I115" s="50">
        <v>180699.86</v>
      </c>
      <c r="J115" s="93"/>
      <c r="M115" s="93"/>
      <c r="O115" s="50">
        <v>1175</v>
      </c>
    </row>
    <row r="116" spans="1:15" ht="12.75">
      <c r="A116" s="49" t="s">
        <v>55</v>
      </c>
      <c r="B116" s="49" t="s">
        <v>173</v>
      </c>
      <c r="C116" s="49" t="s">
        <v>174</v>
      </c>
      <c r="D116" s="49" t="s">
        <v>29</v>
      </c>
      <c r="E116" s="49" t="s">
        <v>29</v>
      </c>
      <c r="F116" s="49" t="s">
        <v>23</v>
      </c>
      <c r="G116" s="93">
        <v>28123505</v>
      </c>
      <c r="H116" s="50">
        <v>-2941584</v>
      </c>
      <c r="I116" s="50">
        <v>25181921</v>
      </c>
      <c r="J116" s="93"/>
      <c r="M116" s="93"/>
      <c r="O116" s="50">
        <v>1176</v>
      </c>
    </row>
    <row r="117" spans="1:15" ht="12.75">
      <c r="A117" s="49" t="s">
        <v>55</v>
      </c>
      <c r="B117" s="49" t="s">
        <v>175</v>
      </c>
      <c r="C117" s="49" t="s">
        <v>176</v>
      </c>
      <c r="D117" s="49" t="s">
        <v>29</v>
      </c>
      <c r="E117" s="49" t="s">
        <v>29</v>
      </c>
      <c r="F117" s="49" t="s">
        <v>23</v>
      </c>
      <c r="G117" s="93">
        <v>8064892</v>
      </c>
      <c r="H117" s="50">
        <v>2480942</v>
      </c>
      <c r="I117" s="50">
        <v>10545834</v>
      </c>
      <c r="J117" s="93"/>
      <c r="M117" s="93"/>
      <c r="O117" s="50">
        <v>1177</v>
      </c>
    </row>
    <row r="118" spans="1:15" ht="12.75">
      <c r="A118" s="49" t="s">
        <v>55</v>
      </c>
      <c r="B118" s="49" t="s">
        <v>177</v>
      </c>
      <c r="C118" s="49" t="s">
        <v>178</v>
      </c>
      <c r="D118" s="49" t="s">
        <v>29</v>
      </c>
      <c r="E118" s="49" t="s">
        <v>29</v>
      </c>
      <c r="F118" s="49" t="s">
        <v>23</v>
      </c>
      <c r="G118" s="93">
        <v>10169544.17</v>
      </c>
      <c r="H118" s="50">
        <v>1054080.63</v>
      </c>
      <c r="I118" s="50">
        <v>11223624.8</v>
      </c>
      <c r="J118" s="93"/>
      <c r="M118" s="93"/>
      <c r="O118" s="50">
        <v>3217</v>
      </c>
    </row>
    <row r="119" spans="1:15" ht="12.75">
      <c r="A119" s="49" t="s">
        <v>55</v>
      </c>
      <c r="B119" s="49" t="s">
        <v>179</v>
      </c>
      <c r="C119" s="49" t="s">
        <v>180</v>
      </c>
      <c r="D119" s="49" t="s">
        <v>29</v>
      </c>
      <c r="E119" s="49" t="s">
        <v>29</v>
      </c>
      <c r="F119" s="49" t="s">
        <v>23</v>
      </c>
      <c r="G119" s="93">
        <v>8536479.5</v>
      </c>
      <c r="H119" s="50">
        <v>-179994.55</v>
      </c>
      <c r="I119" s="50">
        <v>8356484.95</v>
      </c>
      <c r="J119" s="93"/>
      <c r="M119" s="93"/>
      <c r="O119" s="50">
        <v>1664</v>
      </c>
    </row>
    <row r="120" spans="1:15" ht="12.75">
      <c r="A120" s="49" t="s">
        <v>55</v>
      </c>
      <c r="B120" s="49" t="s">
        <v>183</v>
      </c>
      <c r="C120" s="49" t="s">
        <v>184</v>
      </c>
      <c r="D120" s="49" t="s">
        <v>29</v>
      </c>
      <c r="E120" s="49" t="s">
        <v>29</v>
      </c>
      <c r="F120" s="49" t="s">
        <v>23</v>
      </c>
      <c r="G120" s="93">
        <v>3590175.62</v>
      </c>
      <c r="H120" s="50">
        <v>1834119.21</v>
      </c>
      <c r="I120" s="50">
        <v>5424294.83</v>
      </c>
      <c r="J120" s="93"/>
      <c r="M120" s="93"/>
      <c r="O120" s="50">
        <v>7306</v>
      </c>
    </row>
    <row r="121" spans="1:15" ht="12.75">
      <c r="A121" s="49" t="s">
        <v>55</v>
      </c>
      <c r="B121" s="49" t="s">
        <v>185</v>
      </c>
      <c r="C121" s="49" t="s">
        <v>186</v>
      </c>
      <c r="D121" s="49" t="s">
        <v>29</v>
      </c>
      <c r="E121" s="49" t="s">
        <v>29</v>
      </c>
      <c r="F121" s="49" t="s">
        <v>23</v>
      </c>
      <c r="G121" s="93">
        <v>-253.76</v>
      </c>
      <c r="H121" s="50">
        <v>888.01</v>
      </c>
      <c r="I121" s="50">
        <v>634.25</v>
      </c>
      <c r="J121" s="93"/>
      <c r="M121" s="93"/>
      <c r="O121" s="50">
        <v>1179</v>
      </c>
    </row>
    <row r="122" spans="1:15" ht="12.75">
      <c r="A122" s="49" t="s">
        <v>55</v>
      </c>
      <c r="B122" s="49" t="s">
        <v>187</v>
      </c>
      <c r="C122" s="49" t="s">
        <v>188</v>
      </c>
      <c r="D122" s="49" t="s">
        <v>29</v>
      </c>
      <c r="E122" s="49" t="s">
        <v>29</v>
      </c>
      <c r="F122" s="49" t="s">
        <v>23</v>
      </c>
      <c r="G122" s="93">
        <v>92985.31</v>
      </c>
      <c r="H122" s="50">
        <v>-38060.89</v>
      </c>
      <c r="I122" s="50">
        <v>54924.42</v>
      </c>
      <c r="J122" s="93"/>
      <c r="M122" s="93"/>
      <c r="O122" s="50">
        <v>1180</v>
      </c>
    </row>
    <row r="123" spans="1:15" ht="12.75">
      <c r="A123" s="49" t="s">
        <v>55</v>
      </c>
      <c r="B123" s="49" t="s">
        <v>189</v>
      </c>
      <c r="C123" s="49" t="s">
        <v>190</v>
      </c>
      <c r="D123" s="49" t="s">
        <v>29</v>
      </c>
      <c r="E123" s="49" t="s">
        <v>29</v>
      </c>
      <c r="F123" s="49" t="s">
        <v>23</v>
      </c>
      <c r="G123" s="93">
        <v>1043748.92</v>
      </c>
      <c r="H123" s="50">
        <v>359634.71</v>
      </c>
      <c r="I123" s="50">
        <v>1403383.63</v>
      </c>
      <c r="J123" s="93"/>
      <c r="M123" s="93"/>
      <c r="O123" s="50">
        <v>1181</v>
      </c>
    </row>
    <row r="124" spans="1:15" ht="12.75">
      <c r="A124" s="49" t="s">
        <v>55</v>
      </c>
      <c r="B124" s="49" t="s">
        <v>191</v>
      </c>
      <c r="C124" s="49" t="s">
        <v>192</v>
      </c>
      <c r="D124" s="49" t="s">
        <v>29</v>
      </c>
      <c r="E124" s="49" t="s">
        <v>29</v>
      </c>
      <c r="F124" s="49" t="s">
        <v>23</v>
      </c>
      <c r="G124" s="93">
        <v>3903.69</v>
      </c>
      <c r="H124" s="50">
        <v>1065</v>
      </c>
      <c r="I124" s="50">
        <v>4968.69</v>
      </c>
      <c r="J124" s="93"/>
      <c r="M124" s="93"/>
      <c r="O124" s="50">
        <v>1182</v>
      </c>
    </row>
    <row r="125" spans="1:15" ht="12.75">
      <c r="A125" s="49" t="s">
        <v>55</v>
      </c>
      <c r="B125" s="49" t="s">
        <v>193</v>
      </c>
      <c r="C125" s="49" t="s">
        <v>194</v>
      </c>
      <c r="D125" s="49" t="s">
        <v>29</v>
      </c>
      <c r="E125" s="49" t="s">
        <v>29</v>
      </c>
      <c r="F125" s="49" t="s">
        <v>23</v>
      </c>
      <c r="G125" s="93">
        <v>598869.33</v>
      </c>
      <c r="H125" s="50">
        <v>-56441.72</v>
      </c>
      <c r="I125" s="50">
        <v>542427.61</v>
      </c>
      <c r="J125" s="93"/>
      <c r="M125" s="93"/>
      <c r="O125" s="50">
        <v>1183</v>
      </c>
    </row>
    <row r="126" spans="1:15" ht="12.75">
      <c r="A126" s="49" t="s">
        <v>55</v>
      </c>
      <c r="B126" s="49" t="s">
        <v>195</v>
      </c>
      <c r="C126" s="49" t="s">
        <v>196</v>
      </c>
      <c r="D126" s="49" t="s">
        <v>29</v>
      </c>
      <c r="E126" s="49" t="s">
        <v>29</v>
      </c>
      <c r="F126" s="49" t="s">
        <v>23</v>
      </c>
      <c r="G126" s="93">
        <v>391006.37</v>
      </c>
      <c r="H126" s="50">
        <v>32911.44</v>
      </c>
      <c r="I126" s="50">
        <v>423917.81</v>
      </c>
      <c r="J126" s="93"/>
      <c r="M126" s="93"/>
      <c r="O126" s="50">
        <v>1184</v>
      </c>
    </row>
    <row r="127" spans="1:15" ht="12.75">
      <c r="A127" s="49" t="s">
        <v>55</v>
      </c>
      <c r="B127" s="49" t="s">
        <v>197</v>
      </c>
      <c r="C127" s="49" t="s">
        <v>198</v>
      </c>
      <c r="D127" s="49" t="s">
        <v>29</v>
      </c>
      <c r="E127" s="49" t="s">
        <v>29</v>
      </c>
      <c r="F127" s="49" t="s">
        <v>23</v>
      </c>
      <c r="G127" s="93">
        <v>9480</v>
      </c>
      <c r="H127" s="50">
        <v>0</v>
      </c>
      <c r="I127" s="50">
        <v>9480</v>
      </c>
      <c r="J127" s="93"/>
      <c r="M127" s="93"/>
      <c r="O127" s="50">
        <v>1185</v>
      </c>
    </row>
    <row r="128" spans="1:15" ht="12.75">
      <c r="A128" s="49" t="s">
        <v>55</v>
      </c>
      <c r="B128" s="49" t="s">
        <v>199</v>
      </c>
      <c r="C128" s="49" t="s">
        <v>200</v>
      </c>
      <c r="D128" s="49" t="s">
        <v>21</v>
      </c>
      <c r="E128" s="49" t="s">
        <v>38</v>
      </c>
      <c r="F128" s="49" t="s">
        <v>23</v>
      </c>
      <c r="G128" s="93">
        <v>-24331.78</v>
      </c>
      <c r="H128" s="50">
        <v>-4976.16</v>
      </c>
      <c r="I128" s="50">
        <v>-29307.94</v>
      </c>
      <c r="J128" s="93"/>
      <c r="M128" s="93"/>
      <c r="O128" s="50">
        <v>1188</v>
      </c>
    </row>
    <row r="129" spans="1:15" ht="12.75">
      <c r="A129" s="49" t="s">
        <v>55</v>
      </c>
      <c r="B129" s="49" t="s">
        <v>199</v>
      </c>
      <c r="C129" s="49" t="s">
        <v>200</v>
      </c>
      <c r="D129" s="49" t="s">
        <v>25</v>
      </c>
      <c r="E129" s="49" t="s">
        <v>38</v>
      </c>
      <c r="F129" s="49" t="s">
        <v>23</v>
      </c>
      <c r="G129" s="93">
        <v>-4343.89</v>
      </c>
      <c r="H129" s="50">
        <v>217.79</v>
      </c>
      <c r="I129" s="50">
        <v>-4126.1</v>
      </c>
      <c r="J129" s="93"/>
      <c r="M129" s="93"/>
      <c r="O129" s="50">
        <v>1189</v>
      </c>
    </row>
    <row r="130" spans="1:15" ht="12.75">
      <c r="A130" s="49" t="s">
        <v>55</v>
      </c>
      <c r="B130" s="49" t="s">
        <v>199</v>
      </c>
      <c r="C130" s="49" t="s">
        <v>200</v>
      </c>
      <c r="D130" s="49" t="s">
        <v>25</v>
      </c>
      <c r="E130" s="49" t="s">
        <v>26</v>
      </c>
      <c r="F130" s="49" t="s">
        <v>23</v>
      </c>
      <c r="G130" s="93">
        <v>-2907.6</v>
      </c>
      <c r="H130" s="50">
        <v>-422.86</v>
      </c>
      <c r="I130" s="50">
        <v>-3330.46</v>
      </c>
      <c r="J130" s="93"/>
      <c r="M130" s="93"/>
      <c r="O130" s="50">
        <v>5784</v>
      </c>
    </row>
    <row r="131" spans="1:15" ht="12.75">
      <c r="A131" s="49" t="s">
        <v>55</v>
      </c>
      <c r="B131" s="49" t="s">
        <v>201</v>
      </c>
      <c r="C131" s="49" t="s">
        <v>202</v>
      </c>
      <c r="D131" s="49" t="s">
        <v>36</v>
      </c>
      <c r="E131" s="49" t="s">
        <v>37</v>
      </c>
      <c r="F131" s="49" t="s">
        <v>23</v>
      </c>
      <c r="G131" s="93">
        <v>-27065.87</v>
      </c>
      <c r="H131" s="50">
        <v>-47551.74</v>
      </c>
      <c r="I131" s="50">
        <v>-74617.61</v>
      </c>
      <c r="J131" s="93"/>
      <c r="M131" s="93"/>
      <c r="O131" s="50">
        <v>3459</v>
      </c>
    </row>
    <row r="132" spans="1:15" ht="12.75">
      <c r="A132" s="49" t="s">
        <v>55</v>
      </c>
      <c r="B132" s="49" t="s">
        <v>203</v>
      </c>
      <c r="C132" s="49" t="s">
        <v>204</v>
      </c>
      <c r="D132" s="49" t="s">
        <v>36</v>
      </c>
      <c r="E132" s="49" t="s">
        <v>22</v>
      </c>
      <c r="F132" s="49" t="s">
        <v>23</v>
      </c>
      <c r="G132" s="93">
        <v>17207062.3</v>
      </c>
      <c r="H132" s="50">
        <v>96796.52</v>
      </c>
      <c r="I132" s="50">
        <v>17303858.82</v>
      </c>
      <c r="J132" s="93"/>
      <c r="M132" s="93"/>
      <c r="O132" s="50">
        <v>1193</v>
      </c>
    </row>
    <row r="133" spans="1:15" ht="12.75">
      <c r="A133" s="49" t="s">
        <v>55</v>
      </c>
      <c r="B133" s="49" t="s">
        <v>203</v>
      </c>
      <c r="C133" s="49" t="s">
        <v>204</v>
      </c>
      <c r="D133" s="49" t="s">
        <v>36</v>
      </c>
      <c r="E133" s="49" t="s">
        <v>24</v>
      </c>
      <c r="F133" s="49" t="s">
        <v>23</v>
      </c>
      <c r="G133" s="93">
        <v>36328008.33</v>
      </c>
      <c r="H133" s="50">
        <v>227749.85</v>
      </c>
      <c r="I133" s="50">
        <v>36555758.18</v>
      </c>
      <c r="J133" s="93"/>
      <c r="M133" s="93"/>
      <c r="O133" s="50">
        <v>1194</v>
      </c>
    </row>
    <row r="134" spans="1:15" ht="12.75">
      <c r="A134" s="49" t="s">
        <v>55</v>
      </c>
      <c r="B134" s="49" t="s">
        <v>203</v>
      </c>
      <c r="C134" s="49" t="s">
        <v>204</v>
      </c>
      <c r="D134" s="49" t="s">
        <v>25</v>
      </c>
      <c r="E134" s="49" t="s">
        <v>94</v>
      </c>
      <c r="F134" s="49" t="s">
        <v>23</v>
      </c>
      <c r="G134" s="93">
        <v>964130.14</v>
      </c>
      <c r="H134" s="50">
        <v>0</v>
      </c>
      <c r="I134" s="50">
        <v>964130.14</v>
      </c>
      <c r="J134" s="93"/>
      <c r="M134" s="93"/>
      <c r="O134" s="50">
        <v>1196</v>
      </c>
    </row>
    <row r="135" spans="1:15" ht="12.75">
      <c r="A135" s="49" t="s">
        <v>55</v>
      </c>
      <c r="B135" s="49" t="s">
        <v>203</v>
      </c>
      <c r="C135" s="49" t="s">
        <v>204</v>
      </c>
      <c r="D135" s="49" t="s">
        <v>25</v>
      </c>
      <c r="E135" s="49" t="s">
        <v>26</v>
      </c>
      <c r="F135" s="49" t="s">
        <v>23</v>
      </c>
      <c r="G135" s="93">
        <v>9126145.41</v>
      </c>
      <c r="H135" s="50">
        <v>128662.46</v>
      </c>
      <c r="I135" s="50">
        <v>9254807.87</v>
      </c>
      <c r="J135" s="93"/>
      <c r="M135" s="93"/>
      <c r="O135" s="50">
        <v>1197</v>
      </c>
    </row>
    <row r="136" spans="1:15" ht="12.75">
      <c r="A136" s="49" t="s">
        <v>55</v>
      </c>
      <c r="B136" s="49" t="s">
        <v>205</v>
      </c>
      <c r="C136" s="49" t="s">
        <v>206</v>
      </c>
      <c r="D136" s="49" t="s">
        <v>36</v>
      </c>
      <c r="E136" s="49" t="s">
        <v>22</v>
      </c>
      <c r="F136" s="49" t="s">
        <v>23</v>
      </c>
      <c r="G136" s="93">
        <v>-2842090.62</v>
      </c>
      <c r="H136" s="50">
        <v>-35256.2</v>
      </c>
      <c r="I136" s="50">
        <v>-2877346.82</v>
      </c>
      <c r="J136" s="93"/>
      <c r="M136" s="93"/>
      <c r="O136" s="50">
        <v>1198</v>
      </c>
    </row>
    <row r="137" spans="1:15" ht="12.75">
      <c r="A137" s="49" t="s">
        <v>55</v>
      </c>
      <c r="B137" s="49" t="s">
        <v>205</v>
      </c>
      <c r="C137" s="49" t="s">
        <v>206</v>
      </c>
      <c r="D137" s="49" t="s">
        <v>36</v>
      </c>
      <c r="E137" s="49" t="s">
        <v>24</v>
      </c>
      <c r="F137" s="49" t="s">
        <v>23</v>
      </c>
      <c r="G137" s="93">
        <v>-5170752.14</v>
      </c>
      <c r="H137" s="50">
        <v>-76077.47</v>
      </c>
      <c r="I137" s="50">
        <v>-5246829.61</v>
      </c>
      <c r="J137" s="93"/>
      <c r="M137" s="93"/>
      <c r="O137" s="50">
        <v>1199</v>
      </c>
    </row>
    <row r="138" spans="1:15" ht="12.75">
      <c r="A138" s="49" t="s">
        <v>55</v>
      </c>
      <c r="B138" s="49" t="s">
        <v>205</v>
      </c>
      <c r="C138" s="49" t="s">
        <v>206</v>
      </c>
      <c r="D138" s="49" t="s">
        <v>25</v>
      </c>
      <c r="E138" s="49" t="s">
        <v>94</v>
      </c>
      <c r="F138" s="49" t="s">
        <v>23</v>
      </c>
      <c r="G138" s="93">
        <v>-84054.3</v>
      </c>
      <c r="H138" s="50">
        <v>0</v>
      </c>
      <c r="I138" s="50">
        <v>-84054.3</v>
      </c>
      <c r="J138" s="93"/>
      <c r="M138" s="93"/>
      <c r="O138" s="50">
        <v>1200</v>
      </c>
    </row>
    <row r="139" spans="1:15" ht="12.75">
      <c r="A139" s="49" t="s">
        <v>55</v>
      </c>
      <c r="B139" s="49" t="s">
        <v>205</v>
      </c>
      <c r="C139" s="49" t="s">
        <v>206</v>
      </c>
      <c r="D139" s="49" t="s">
        <v>25</v>
      </c>
      <c r="E139" s="49" t="s">
        <v>26</v>
      </c>
      <c r="F139" s="49" t="s">
        <v>23</v>
      </c>
      <c r="G139" s="93">
        <v>-1076647.9</v>
      </c>
      <c r="H139" s="50">
        <v>-28551.41</v>
      </c>
      <c r="I139" s="50">
        <v>-1105199.31</v>
      </c>
      <c r="J139" s="93"/>
      <c r="M139" s="93"/>
      <c r="O139" s="50">
        <v>1201</v>
      </c>
    </row>
    <row r="140" spans="1:15" ht="12.75">
      <c r="A140" s="49" t="s">
        <v>55</v>
      </c>
      <c r="B140" s="49" t="s">
        <v>207</v>
      </c>
      <c r="C140" s="49" t="s">
        <v>208</v>
      </c>
      <c r="D140" s="49" t="s">
        <v>21</v>
      </c>
      <c r="E140" s="49" t="s">
        <v>38</v>
      </c>
      <c r="F140" s="49" t="s">
        <v>23</v>
      </c>
      <c r="G140" s="93">
        <v>-45632</v>
      </c>
      <c r="H140" s="50">
        <v>5632</v>
      </c>
      <c r="I140" s="50">
        <v>-40000</v>
      </c>
      <c r="J140" s="93"/>
      <c r="M140" s="93"/>
      <c r="O140" s="50">
        <v>1202</v>
      </c>
    </row>
    <row r="141" spans="1:15" ht="12.75">
      <c r="A141" s="49" t="s">
        <v>55</v>
      </c>
      <c r="B141" s="49" t="s">
        <v>207</v>
      </c>
      <c r="C141" s="49" t="s">
        <v>208</v>
      </c>
      <c r="D141" s="49" t="s">
        <v>25</v>
      </c>
      <c r="E141" s="49" t="s">
        <v>37</v>
      </c>
      <c r="F141" s="49" t="s">
        <v>23</v>
      </c>
      <c r="G141" s="93">
        <v>-7396</v>
      </c>
      <c r="H141" s="50">
        <v>-2604</v>
      </c>
      <c r="I141" s="50">
        <v>-10000</v>
      </c>
      <c r="J141" s="93"/>
      <c r="M141" s="93"/>
      <c r="O141" s="50">
        <v>5247</v>
      </c>
    </row>
    <row r="142" spans="1:15" ht="12.75">
      <c r="A142" s="49" t="s">
        <v>55</v>
      </c>
      <c r="B142" s="49" t="s">
        <v>209</v>
      </c>
      <c r="C142" s="49" t="s">
        <v>210</v>
      </c>
      <c r="D142" s="49" t="s">
        <v>36</v>
      </c>
      <c r="E142" s="49" t="s">
        <v>22</v>
      </c>
      <c r="F142" s="49" t="s">
        <v>23</v>
      </c>
      <c r="G142" s="93">
        <v>-2850508.34</v>
      </c>
      <c r="H142" s="50">
        <v>-17768.27</v>
      </c>
      <c r="I142" s="50">
        <v>-2868276.61</v>
      </c>
      <c r="J142" s="93"/>
      <c r="M142" s="93"/>
      <c r="O142" s="50">
        <v>1203</v>
      </c>
    </row>
    <row r="143" spans="1:15" ht="12.75">
      <c r="A143" s="49" t="s">
        <v>55</v>
      </c>
      <c r="B143" s="49" t="s">
        <v>209</v>
      </c>
      <c r="C143" s="49" t="s">
        <v>210</v>
      </c>
      <c r="D143" s="49" t="s">
        <v>36</v>
      </c>
      <c r="E143" s="49" t="s">
        <v>24</v>
      </c>
      <c r="F143" s="49" t="s">
        <v>23</v>
      </c>
      <c r="G143" s="93">
        <v>-5980290.44</v>
      </c>
      <c r="H143" s="50">
        <v>-29226.78</v>
      </c>
      <c r="I143" s="50">
        <v>-6009517.22</v>
      </c>
      <c r="J143" s="93"/>
      <c r="M143" s="93"/>
      <c r="O143" s="50">
        <v>1204</v>
      </c>
    </row>
    <row r="144" spans="1:15" ht="12.75">
      <c r="A144" s="49" t="s">
        <v>55</v>
      </c>
      <c r="B144" s="49" t="s">
        <v>209</v>
      </c>
      <c r="C144" s="49" t="s">
        <v>210</v>
      </c>
      <c r="D144" s="49" t="s">
        <v>25</v>
      </c>
      <c r="E144" s="49" t="s">
        <v>94</v>
      </c>
      <c r="F144" s="49" t="s">
        <v>23</v>
      </c>
      <c r="G144" s="93">
        <v>-141684.61</v>
      </c>
      <c r="H144" s="50">
        <v>-800.76</v>
      </c>
      <c r="I144" s="50">
        <v>-142485.37</v>
      </c>
      <c r="J144" s="93"/>
      <c r="M144" s="93"/>
      <c r="O144" s="50">
        <v>1205</v>
      </c>
    </row>
    <row r="145" spans="1:15" ht="12.75">
      <c r="A145" s="49" t="s">
        <v>55</v>
      </c>
      <c r="B145" s="49" t="s">
        <v>209</v>
      </c>
      <c r="C145" s="49" t="s">
        <v>210</v>
      </c>
      <c r="D145" s="49" t="s">
        <v>25</v>
      </c>
      <c r="E145" s="49" t="s">
        <v>26</v>
      </c>
      <c r="F145" s="49" t="s">
        <v>23</v>
      </c>
      <c r="G145" s="93">
        <v>-1835385.04</v>
      </c>
      <c r="H145" s="50">
        <v>-28973.61</v>
      </c>
      <c r="I145" s="50">
        <v>-1864358.65</v>
      </c>
      <c r="J145" s="93"/>
      <c r="M145" s="93"/>
      <c r="O145" s="50">
        <v>1206</v>
      </c>
    </row>
    <row r="146" spans="1:15" ht="12.75">
      <c r="A146" s="49" t="s">
        <v>55</v>
      </c>
      <c r="B146" s="49" t="s">
        <v>211</v>
      </c>
      <c r="C146" s="49" t="s">
        <v>212</v>
      </c>
      <c r="D146" s="49" t="s">
        <v>36</v>
      </c>
      <c r="E146" s="49" t="s">
        <v>37</v>
      </c>
      <c r="F146" s="49" t="s">
        <v>23</v>
      </c>
      <c r="G146" s="93">
        <v>-46040641.17</v>
      </c>
      <c r="H146" s="50">
        <v>-259239.5</v>
      </c>
      <c r="I146" s="50">
        <v>-46299880.67</v>
      </c>
      <c r="J146" s="93"/>
      <c r="M146" s="93"/>
      <c r="O146" s="50">
        <v>4124</v>
      </c>
    </row>
    <row r="147" spans="1:15" ht="12.75">
      <c r="A147" s="49" t="s">
        <v>55</v>
      </c>
      <c r="B147" s="49" t="s">
        <v>213</v>
      </c>
      <c r="C147" s="49" t="s">
        <v>214</v>
      </c>
      <c r="D147" s="49" t="s">
        <v>29</v>
      </c>
      <c r="E147" s="49" t="s">
        <v>29</v>
      </c>
      <c r="F147" s="49" t="s">
        <v>23</v>
      </c>
      <c r="G147" s="93">
        <v>-159615713.09</v>
      </c>
      <c r="H147" s="50">
        <v>151311633.35</v>
      </c>
      <c r="I147" s="50">
        <v>-8304079.74</v>
      </c>
      <c r="J147" s="93"/>
      <c r="M147" s="93"/>
      <c r="O147" s="50">
        <v>1208</v>
      </c>
    </row>
    <row r="148" spans="1:15" ht="12.75">
      <c r="A148" s="49" t="s">
        <v>55</v>
      </c>
      <c r="B148" s="49" t="s">
        <v>215</v>
      </c>
      <c r="C148" s="49" t="s">
        <v>216</v>
      </c>
      <c r="D148" s="49" t="s">
        <v>29</v>
      </c>
      <c r="E148" s="49" t="s">
        <v>29</v>
      </c>
      <c r="F148" s="49" t="s">
        <v>23</v>
      </c>
      <c r="G148" s="93">
        <v>9623.6</v>
      </c>
      <c r="H148" s="50">
        <v>-2559.72</v>
      </c>
      <c r="I148" s="50">
        <v>7063.88</v>
      </c>
      <c r="J148" s="93"/>
      <c r="M148" s="93"/>
      <c r="O148" s="50">
        <v>6646</v>
      </c>
    </row>
    <row r="149" spans="1:15" ht="12.75">
      <c r="A149" s="49" t="s">
        <v>55</v>
      </c>
      <c r="B149" s="49" t="s">
        <v>217</v>
      </c>
      <c r="C149" s="49" t="s">
        <v>218</v>
      </c>
      <c r="D149" s="49" t="s">
        <v>29</v>
      </c>
      <c r="E149" s="49" t="s">
        <v>29</v>
      </c>
      <c r="F149" s="49" t="s">
        <v>23</v>
      </c>
      <c r="G149" s="93">
        <v>0.01</v>
      </c>
      <c r="H149" s="50">
        <v>0</v>
      </c>
      <c r="I149" s="50">
        <v>0.01</v>
      </c>
      <c r="J149" s="93"/>
      <c r="M149" s="93"/>
      <c r="O149" s="50">
        <v>2474</v>
      </c>
    </row>
    <row r="150" spans="1:15" ht="12.75">
      <c r="A150" s="49" t="s">
        <v>55</v>
      </c>
      <c r="B150" s="49" t="s">
        <v>219</v>
      </c>
      <c r="C150" s="49" t="s">
        <v>220</v>
      </c>
      <c r="D150" s="49" t="s">
        <v>29</v>
      </c>
      <c r="E150" s="49" t="s">
        <v>29</v>
      </c>
      <c r="F150" s="49" t="s">
        <v>23</v>
      </c>
      <c r="G150" s="93">
        <v>811883.1</v>
      </c>
      <c r="H150" s="50">
        <v>-115424.12</v>
      </c>
      <c r="I150" s="50">
        <v>696458.98</v>
      </c>
      <c r="J150" s="93"/>
      <c r="M150" s="93"/>
      <c r="O150" s="50">
        <v>1211</v>
      </c>
    </row>
    <row r="151" spans="1:15" ht="12.75">
      <c r="A151" s="49" t="s">
        <v>55</v>
      </c>
      <c r="B151" s="49" t="s">
        <v>221</v>
      </c>
      <c r="C151" s="49" t="s">
        <v>222</v>
      </c>
      <c r="D151" s="49" t="s">
        <v>29</v>
      </c>
      <c r="E151" s="49" t="s">
        <v>29</v>
      </c>
      <c r="F151" s="49" t="s">
        <v>23</v>
      </c>
      <c r="G151" s="93">
        <v>2168849.16</v>
      </c>
      <c r="H151" s="50">
        <v>-115208.83</v>
      </c>
      <c r="I151" s="50">
        <v>2053640.33</v>
      </c>
      <c r="J151" s="93"/>
      <c r="M151" s="93"/>
      <c r="O151" s="50">
        <v>1212</v>
      </c>
    </row>
    <row r="152" spans="1:15" ht="12.75">
      <c r="A152" s="49" t="s">
        <v>55</v>
      </c>
      <c r="B152" s="49" t="s">
        <v>223</v>
      </c>
      <c r="C152" s="49" t="s">
        <v>224</v>
      </c>
      <c r="D152" s="49" t="s">
        <v>29</v>
      </c>
      <c r="E152" s="49" t="s">
        <v>29</v>
      </c>
      <c r="F152" s="49" t="s">
        <v>23</v>
      </c>
      <c r="G152" s="93">
        <v>14222910.34</v>
      </c>
      <c r="H152" s="50">
        <v>610111.9</v>
      </c>
      <c r="I152" s="50">
        <v>14833022.24</v>
      </c>
      <c r="J152" s="93"/>
      <c r="M152" s="93"/>
      <c r="O152" s="50">
        <v>1011</v>
      </c>
    </row>
    <row r="153" spans="1:15" ht="12.75">
      <c r="A153" s="49" t="s">
        <v>55</v>
      </c>
      <c r="B153" s="49" t="s">
        <v>225</v>
      </c>
      <c r="C153" s="49" t="s">
        <v>226</v>
      </c>
      <c r="D153" s="49" t="s">
        <v>29</v>
      </c>
      <c r="E153" s="49" t="s">
        <v>29</v>
      </c>
      <c r="F153" s="49" t="s">
        <v>23</v>
      </c>
      <c r="G153" s="93">
        <v>789130.6</v>
      </c>
      <c r="H153" s="50">
        <v>-49381.4</v>
      </c>
      <c r="I153" s="50">
        <v>739749.2</v>
      </c>
      <c r="J153" s="93"/>
      <c r="M153" s="93"/>
      <c r="O153" s="50">
        <v>2486</v>
      </c>
    </row>
    <row r="154" spans="1:15" ht="12.75">
      <c r="A154" s="49" t="s">
        <v>55</v>
      </c>
      <c r="B154" s="49" t="s">
        <v>227</v>
      </c>
      <c r="C154" s="49" t="s">
        <v>228</v>
      </c>
      <c r="D154" s="49" t="s">
        <v>29</v>
      </c>
      <c r="E154" s="49" t="s">
        <v>29</v>
      </c>
      <c r="F154" s="49" t="s">
        <v>23</v>
      </c>
      <c r="G154" s="93">
        <v>1685721.43</v>
      </c>
      <c r="H154" s="50">
        <v>26003</v>
      </c>
      <c r="I154" s="50">
        <v>1711724.43</v>
      </c>
      <c r="J154" s="93"/>
      <c r="M154" s="93"/>
      <c r="O154" s="50">
        <v>1215</v>
      </c>
    </row>
    <row r="155" spans="1:15" ht="12.75">
      <c r="A155" s="49" t="s">
        <v>55</v>
      </c>
      <c r="B155" s="49" t="s">
        <v>229</v>
      </c>
      <c r="C155" s="49" t="s">
        <v>230</v>
      </c>
      <c r="D155" s="49" t="s">
        <v>29</v>
      </c>
      <c r="E155" s="49" t="s">
        <v>29</v>
      </c>
      <c r="F155" s="49" t="s">
        <v>23</v>
      </c>
      <c r="G155" s="93">
        <v>0</v>
      </c>
      <c r="H155" s="50">
        <v>0</v>
      </c>
      <c r="I155" s="50">
        <v>0</v>
      </c>
      <c r="J155" s="93"/>
      <c r="M155" s="93"/>
      <c r="O155" s="50">
        <v>1015</v>
      </c>
    </row>
    <row r="156" spans="1:15" ht="12.75">
      <c r="A156" s="49" t="s">
        <v>55</v>
      </c>
      <c r="B156" s="49" t="s">
        <v>231</v>
      </c>
      <c r="C156" s="49" t="s">
        <v>232</v>
      </c>
      <c r="D156" s="49" t="s">
        <v>29</v>
      </c>
      <c r="E156" s="49" t="s">
        <v>29</v>
      </c>
      <c r="F156" s="49" t="s">
        <v>23</v>
      </c>
      <c r="G156" s="93">
        <v>3521.83</v>
      </c>
      <c r="H156" s="50">
        <v>-3521.83</v>
      </c>
      <c r="I156" s="50">
        <v>0</v>
      </c>
      <c r="J156" s="93"/>
      <c r="M156" s="93"/>
      <c r="O156" s="50">
        <v>1014</v>
      </c>
    </row>
    <row r="157" spans="1:15" ht="12.75">
      <c r="A157" s="49" t="s">
        <v>55</v>
      </c>
      <c r="B157" s="49" t="s">
        <v>233</v>
      </c>
      <c r="C157" s="49" t="s">
        <v>234</v>
      </c>
      <c r="D157" s="49" t="s">
        <v>29</v>
      </c>
      <c r="E157" s="49" t="s">
        <v>29</v>
      </c>
      <c r="F157" s="49" t="s">
        <v>23</v>
      </c>
      <c r="G157" s="93">
        <v>32185.25</v>
      </c>
      <c r="H157" s="50">
        <v>1111.73</v>
      </c>
      <c r="I157" s="50">
        <v>33296.98</v>
      </c>
      <c r="J157" s="93"/>
      <c r="M157" s="93"/>
      <c r="O157" s="50">
        <v>1012</v>
      </c>
    </row>
    <row r="158" spans="1:15" ht="12.75">
      <c r="A158" s="49" t="s">
        <v>55</v>
      </c>
      <c r="B158" s="49" t="s">
        <v>235</v>
      </c>
      <c r="C158" s="49" t="s">
        <v>236</v>
      </c>
      <c r="D158" s="49" t="s">
        <v>29</v>
      </c>
      <c r="E158" s="49" t="s">
        <v>29</v>
      </c>
      <c r="F158" s="49" t="s">
        <v>23</v>
      </c>
      <c r="G158" s="93">
        <v>0</v>
      </c>
      <c r="H158" s="50">
        <v>0</v>
      </c>
      <c r="I158" s="50">
        <v>0</v>
      </c>
      <c r="J158" s="93"/>
      <c r="M158" s="93"/>
      <c r="O158" s="50">
        <v>1216</v>
      </c>
    </row>
    <row r="159" spans="1:15" ht="12.75">
      <c r="A159" s="49" t="s">
        <v>55</v>
      </c>
      <c r="B159" s="49" t="s">
        <v>237</v>
      </c>
      <c r="C159" s="49" t="s">
        <v>238</v>
      </c>
      <c r="D159" s="49" t="s">
        <v>29</v>
      </c>
      <c r="E159" s="49" t="s">
        <v>29</v>
      </c>
      <c r="F159" s="49" t="s">
        <v>23</v>
      </c>
      <c r="G159" s="93">
        <v>-4048.68</v>
      </c>
      <c r="H159" s="50">
        <v>4048.68</v>
      </c>
      <c r="I159" s="50">
        <v>0</v>
      </c>
      <c r="J159" s="93"/>
      <c r="M159" s="93"/>
      <c r="O159" s="50">
        <v>1111</v>
      </c>
    </row>
    <row r="160" spans="1:15" ht="12.75">
      <c r="A160" s="49" t="s">
        <v>55</v>
      </c>
      <c r="B160" s="49" t="s">
        <v>239</v>
      </c>
      <c r="C160" s="49" t="s">
        <v>240</v>
      </c>
      <c r="D160" s="49" t="s">
        <v>25</v>
      </c>
      <c r="E160" s="49" t="s">
        <v>38</v>
      </c>
      <c r="F160" s="49" t="s">
        <v>23</v>
      </c>
      <c r="G160" s="93">
        <v>12498700.62</v>
      </c>
      <c r="H160" s="50">
        <v>1006946.37</v>
      </c>
      <c r="I160" s="50">
        <v>13505646.99</v>
      </c>
      <c r="J160" s="93"/>
      <c r="M160" s="93"/>
      <c r="O160" s="50">
        <v>1217</v>
      </c>
    </row>
    <row r="161" spans="1:15" ht="12.75">
      <c r="A161" s="49" t="s">
        <v>55</v>
      </c>
      <c r="B161" s="49" t="s">
        <v>239</v>
      </c>
      <c r="C161" s="49" t="s">
        <v>240</v>
      </c>
      <c r="D161" s="49" t="s">
        <v>25</v>
      </c>
      <c r="E161" s="49" t="s">
        <v>26</v>
      </c>
      <c r="F161" s="49" t="s">
        <v>23</v>
      </c>
      <c r="G161" s="93">
        <v>175123.04</v>
      </c>
      <c r="H161" s="50">
        <v>73290.58</v>
      </c>
      <c r="I161" s="50">
        <v>248413.62</v>
      </c>
      <c r="J161" s="93"/>
      <c r="M161" s="93"/>
      <c r="O161" s="50">
        <v>1218</v>
      </c>
    </row>
    <row r="162" spans="1:15" ht="12.75">
      <c r="A162" s="49" t="s">
        <v>55</v>
      </c>
      <c r="B162" s="49" t="s">
        <v>241</v>
      </c>
      <c r="C162" s="49" t="s">
        <v>242</v>
      </c>
      <c r="D162" s="49" t="s">
        <v>25</v>
      </c>
      <c r="E162" s="49" t="s">
        <v>26</v>
      </c>
      <c r="F162" s="49" t="s">
        <v>23</v>
      </c>
      <c r="G162" s="93">
        <v>433023.26</v>
      </c>
      <c r="H162" s="50">
        <v>18787.82</v>
      </c>
      <c r="I162" s="50">
        <v>451811.08</v>
      </c>
      <c r="J162" s="93"/>
      <c r="M162" s="93"/>
      <c r="O162" s="50">
        <v>8646</v>
      </c>
    </row>
    <row r="163" spans="1:15" ht="12.75">
      <c r="A163" s="49" t="s">
        <v>55</v>
      </c>
      <c r="B163" s="49" t="s">
        <v>243</v>
      </c>
      <c r="C163" s="49" t="s">
        <v>244</v>
      </c>
      <c r="D163" s="49" t="s">
        <v>25</v>
      </c>
      <c r="E163" s="49" t="s">
        <v>26</v>
      </c>
      <c r="F163" s="49" t="s">
        <v>23</v>
      </c>
      <c r="G163" s="93">
        <v>1134291.32</v>
      </c>
      <c r="H163" s="50">
        <v>122689.42</v>
      </c>
      <c r="I163" s="50">
        <v>1256980.74</v>
      </c>
      <c r="J163" s="93"/>
      <c r="M163" s="93"/>
      <c r="O163" s="50">
        <v>8426</v>
      </c>
    </row>
    <row r="164" spans="1:15" ht="12.75">
      <c r="A164" s="49" t="s">
        <v>55</v>
      </c>
      <c r="B164" s="49" t="s">
        <v>245</v>
      </c>
      <c r="C164" s="49" t="s">
        <v>246</v>
      </c>
      <c r="D164" s="49" t="s">
        <v>29</v>
      </c>
      <c r="E164" s="49" t="s">
        <v>29</v>
      </c>
      <c r="F164" s="49" t="s">
        <v>23</v>
      </c>
      <c r="G164" s="93">
        <v>1434179.6</v>
      </c>
      <c r="H164" s="50">
        <v>-378447.6</v>
      </c>
      <c r="I164" s="50">
        <v>1055732</v>
      </c>
      <c r="J164" s="93"/>
      <c r="M164" s="93"/>
      <c r="O164" s="50">
        <v>1222</v>
      </c>
    </row>
    <row r="165" spans="1:15" ht="12.75">
      <c r="A165" s="49" t="s">
        <v>55</v>
      </c>
      <c r="B165" s="49" t="s">
        <v>247</v>
      </c>
      <c r="C165" s="49" t="s">
        <v>248</v>
      </c>
      <c r="D165" s="49" t="s">
        <v>29</v>
      </c>
      <c r="E165" s="49" t="s">
        <v>29</v>
      </c>
      <c r="F165" s="49" t="s">
        <v>23</v>
      </c>
      <c r="G165" s="93">
        <v>707382.09</v>
      </c>
      <c r="H165" s="50">
        <v>46785.39</v>
      </c>
      <c r="I165" s="50">
        <v>754167.48</v>
      </c>
      <c r="J165" s="93"/>
      <c r="M165" s="93"/>
      <c r="O165" s="50">
        <v>2413</v>
      </c>
    </row>
    <row r="166" spans="1:15" ht="12.75">
      <c r="A166" s="49" t="s">
        <v>55</v>
      </c>
      <c r="B166" s="49" t="s">
        <v>249</v>
      </c>
      <c r="C166" s="49" t="s">
        <v>250</v>
      </c>
      <c r="D166" s="49" t="s">
        <v>29</v>
      </c>
      <c r="E166" s="49" t="s">
        <v>29</v>
      </c>
      <c r="F166" s="49" t="s">
        <v>23</v>
      </c>
      <c r="G166" s="93">
        <v>45538</v>
      </c>
      <c r="H166" s="50">
        <v>-20720</v>
      </c>
      <c r="I166" s="50">
        <v>24818</v>
      </c>
      <c r="J166" s="93"/>
      <c r="M166" s="93"/>
      <c r="O166" s="50">
        <v>7766</v>
      </c>
    </row>
    <row r="167" spans="1:15" ht="12.75">
      <c r="A167" s="49" t="s">
        <v>55</v>
      </c>
      <c r="B167" s="49" t="s">
        <v>253</v>
      </c>
      <c r="C167" s="49" t="s">
        <v>254</v>
      </c>
      <c r="D167" s="49" t="s">
        <v>29</v>
      </c>
      <c r="E167" s="49" t="s">
        <v>29</v>
      </c>
      <c r="F167" s="49" t="s">
        <v>23</v>
      </c>
      <c r="G167" s="93">
        <v>23711.55</v>
      </c>
      <c r="H167" s="50">
        <v>87667.67</v>
      </c>
      <c r="I167" s="50">
        <v>111379.22</v>
      </c>
      <c r="J167" s="93"/>
      <c r="M167" s="93"/>
      <c r="O167" s="50">
        <v>1223</v>
      </c>
    </row>
    <row r="168" spans="1:15" ht="12.75">
      <c r="A168" s="49" t="s">
        <v>55</v>
      </c>
      <c r="B168" s="49" t="s">
        <v>255</v>
      </c>
      <c r="C168" s="49" t="s">
        <v>256</v>
      </c>
      <c r="D168" s="49" t="s">
        <v>29</v>
      </c>
      <c r="E168" s="49" t="s">
        <v>29</v>
      </c>
      <c r="F168" s="49" t="s">
        <v>23</v>
      </c>
      <c r="G168" s="93">
        <v>79520</v>
      </c>
      <c r="H168" s="50">
        <v>-19881</v>
      </c>
      <c r="I168" s="50">
        <v>59639</v>
      </c>
      <c r="J168" s="93"/>
      <c r="M168" s="93"/>
      <c r="O168" s="50">
        <v>1224</v>
      </c>
    </row>
    <row r="169" spans="1:15" ht="12.75">
      <c r="A169" s="49" t="s">
        <v>55</v>
      </c>
      <c r="B169" s="49" t="s">
        <v>257</v>
      </c>
      <c r="C169" s="49" t="s">
        <v>258</v>
      </c>
      <c r="D169" s="49" t="s">
        <v>29</v>
      </c>
      <c r="E169" s="49" t="s">
        <v>29</v>
      </c>
      <c r="F169" s="49" t="s">
        <v>23</v>
      </c>
      <c r="G169" s="93">
        <v>24977.11</v>
      </c>
      <c r="H169" s="50">
        <v>-1227.5</v>
      </c>
      <c r="I169" s="50">
        <v>23749.61</v>
      </c>
      <c r="J169" s="93"/>
      <c r="M169" s="93"/>
      <c r="O169" s="50">
        <v>4543</v>
      </c>
    </row>
    <row r="170" spans="1:15" ht="12.75">
      <c r="A170" s="49" t="s">
        <v>55</v>
      </c>
      <c r="B170" s="49" t="s">
        <v>259</v>
      </c>
      <c r="C170" s="49" t="s">
        <v>260</v>
      </c>
      <c r="D170" s="49" t="s">
        <v>29</v>
      </c>
      <c r="E170" s="49" t="s">
        <v>29</v>
      </c>
      <c r="F170" s="49" t="s">
        <v>23</v>
      </c>
      <c r="G170" s="93">
        <v>211410</v>
      </c>
      <c r="H170" s="50">
        <v>0</v>
      </c>
      <c r="I170" s="50">
        <v>211410</v>
      </c>
      <c r="J170" s="93"/>
      <c r="M170" s="93"/>
      <c r="O170" s="50">
        <v>6024</v>
      </c>
    </row>
    <row r="171" spans="1:15" ht="12.75">
      <c r="A171" s="49" t="s">
        <v>55</v>
      </c>
      <c r="B171" s="49" t="s">
        <v>261</v>
      </c>
      <c r="C171" s="49" t="s">
        <v>262</v>
      </c>
      <c r="D171" s="49" t="s">
        <v>29</v>
      </c>
      <c r="E171" s="49" t="s">
        <v>29</v>
      </c>
      <c r="F171" s="49" t="s">
        <v>23</v>
      </c>
      <c r="G171" s="93">
        <v>228625.32</v>
      </c>
      <c r="H171" s="50">
        <v>-57156.33</v>
      </c>
      <c r="I171" s="50">
        <v>171468.99</v>
      </c>
      <c r="J171" s="93"/>
      <c r="M171" s="93"/>
      <c r="O171" s="50">
        <v>7626</v>
      </c>
    </row>
    <row r="172" spans="1:15" ht="12.75">
      <c r="A172" s="49" t="s">
        <v>55</v>
      </c>
      <c r="B172" s="49" t="s">
        <v>263</v>
      </c>
      <c r="C172" s="49" t="s">
        <v>264</v>
      </c>
      <c r="D172" s="49" t="s">
        <v>29</v>
      </c>
      <c r="E172" s="49" t="s">
        <v>29</v>
      </c>
      <c r="F172" s="49" t="s">
        <v>23</v>
      </c>
      <c r="G172" s="93">
        <v>58400</v>
      </c>
      <c r="H172" s="50">
        <v>-14600</v>
      </c>
      <c r="I172" s="50">
        <v>43800</v>
      </c>
      <c r="J172" s="93"/>
      <c r="M172" s="93"/>
      <c r="O172" s="50">
        <v>7386</v>
      </c>
    </row>
    <row r="173" spans="1:15" ht="12.75">
      <c r="A173" s="49" t="s">
        <v>55</v>
      </c>
      <c r="B173" s="49" t="s">
        <v>265</v>
      </c>
      <c r="C173" s="49" t="s">
        <v>266</v>
      </c>
      <c r="D173" s="49" t="s">
        <v>25</v>
      </c>
      <c r="E173" s="49" t="s">
        <v>22</v>
      </c>
      <c r="F173" s="49" t="s">
        <v>23</v>
      </c>
      <c r="G173" s="93">
        <v>14593.53</v>
      </c>
      <c r="H173" s="50">
        <v>-71977.31</v>
      </c>
      <c r="I173" s="50">
        <v>-57383.78</v>
      </c>
      <c r="J173" s="93"/>
      <c r="M173" s="93"/>
      <c r="O173" s="50">
        <v>1514</v>
      </c>
    </row>
    <row r="174" spans="1:15" ht="12.75">
      <c r="A174" s="49" t="s">
        <v>55</v>
      </c>
      <c r="B174" s="49" t="s">
        <v>265</v>
      </c>
      <c r="C174" s="49" t="s">
        <v>266</v>
      </c>
      <c r="D174" s="49" t="s">
        <v>25</v>
      </c>
      <c r="E174" s="49" t="s">
        <v>26</v>
      </c>
      <c r="F174" s="49" t="s">
        <v>23</v>
      </c>
      <c r="G174" s="93">
        <v>79544.37</v>
      </c>
      <c r="H174" s="50">
        <v>-183431.37</v>
      </c>
      <c r="I174" s="50">
        <v>-103887</v>
      </c>
      <c r="J174" s="93"/>
      <c r="M174" s="93"/>
      <c r="O174" s="50">
        <v>1515</v>
      </c>
    </row>
    <row r="175" spans="1:15" ht="12.75">
      <c r="A175" s="49" t="s">
        <v>55</v>
      </c>
      <c r="B175" s="49" t="s">
        <v>265</v>
      </c>
      <c r="C175" s="49" t="s">
        <v>266</v>
      </c>
      <c r="D175" s="49" t="s">
        <v>25</v>
      </c>
      <c r="E175" s="49" t="s">
        <v>24</v>
      </c>
      <c r="F175" s="49" t="s">
        <v>23</v>
      </c>
      <c r="G175" s="93">
        <v>33528.39</v>
      </c>
      <c r="H175" s="50">
        <v>-160426.71</v>
      </c>
      <c r="I175" s="50">
        <v>-126898.32</v>
      </c>
      <c r="J175" s="93"/>
      <c r="M175" s="93"/>
      <c r="O175" s="50">
        <v>1516</v>
      </c>
    </row>
    <row r="176" spans="1:15" ht="12.75">
      <c r="A176" s="49" t="s">
        <v>55</v>
      </c>
      <c r="B176" s="49" t="s">
        <v>267</v>
      </c>
      <c r="C176" s="49" t="s">
        <v>268</v>
      </c>
      <c r="D176" s="49" t="s">
        <v>21</v>
      </c>
      <c r="E176" s="49" t="s">
        <v>38</v>
      </c>
      <c r="F176" s="49" t="s">
        <v>23</v>
      </c>
      <c r="G176" s="93">
        <v>22715.62</v>
      </c>
      <c r="H176" s="50">
        <v>-23809.33</v>
      </c>
      <c r="I176" s="50">
        <v>-1093.71</v>
      </c>
      <c r="J176" s="93"/>
      <c r="M176" s="93"/>
      <c r="O176" s="50">
        <v>2984</v>
      </c>
    </row>
    <row r="177" spans="1:15" ht="12.75">
      <c r="A177" s="49" t="s">
        <v>55</v>
      </c>
      <c r="B177" s="49" t="s">
        <v>269</v>
      </c>
      <c r="C177" s="49" t="s">
        <v>270</v>
      </c>
      <c r="D177" s="49" t="s">
        <v>21</v>
      </c>
      <c r="E177" s="49" t="s">
        <v>38</v>
      </c>
      <c r="F177" s="49" t="s">
        <v>23</v>
      </c>
      <c r="G177" s="93">
        <v>-30916.34</v>
      </c>
      <c r="H177" s="50">
        <v>42034.87</v>
      </c>
      <c r="I177" s="50">
        <v>11118.53</v>
      </c>
      <c r="J177" s="93"/>
      <c r="M177" s="93"/>
      <c r="O177" s="50">
        <v>2985</v>
      </c>
    </row>
    <row r="178" spans="1:15" ht="12.75">
      <c r="A178" s="49" t="s">
        <v>55</v>
      </c>
      <c r="B178" s="49" t="s">
        <v>271</v>
      </c>
      <c r="C178" s="49" t="s">
        <v>272</v>
      </c>
      <c r="D178" s="49" t="s">
        <v>21</v>
      </c>
      <c r="E178" s="49" t="s">
        <v>38</v>
      </c>
      <c r="F178" s="49" t="s">
        <v>23</v>
      </c>
      <c r="G178" s="93">
        <v>12573.1</v>
      </c>
      <c r="H178" s="50">
        <v>-1795.93</v>
      </c>
      <c r="I178" s="50">
        <v>10777.17</v>
      </c>
      <c r="J178" s="93"/>
      <c r="M178" s="93"/>
      <c r="O178" s="50">
        <v>2986</v>
      </c>
    </row>
    <row r="179" spans="1:15" ht="12.75">
      <c r="A179" s="49" t="s">
        <v>55</v>
      </c>
      <c r="B179" s="49" t="s">
        <v>273</v>
      </c>
      <c r="C179" s="49" t="s">
        <v>274</v>
      </c>
      <c r="D179" s="49" t="s">
        <v>21</v>
      </c>
      <c r="E179" s="49" t="s">
        <v>38</v>
      </c>
      <c r="F179" s="49" t="s">
        <v>23</v>
      </c>
      <c r="G179" s="93">
        <v>8200.75</v>
      </c>
      <c r="H179" s="50">
        <v>6428.9</v>
      </c>
      <c r="I179" s="50">
        <v>14629.65</v>
      </c>
      <c r="J179" s="93"/>
      <c r="M179" s="93"/>
      <c r="O179" s="50">
        <v>2987</v>
      </c>
    </row>
    <row r="180" spans="1:15" ht="12.75">
      <c r="A180" s="49" t="s">
        <v>55</v>
      </c>
      <c r="B180" s="49" t="s">
        <v>275</v>
      </c>
      <c r="C180" s="49" t="s">
        <v>276</v>
      </c>
      <c r="D180" s="49" t="s">
        <v>21</v>
      </c>
      <c r="E180" s="49" t="s">
        <v>38</v>
      </c>
      <c r="F180" s="49" t="s">
        <v>23</v>
      </c>
      <c r="G180" s="93">
        <v>2829.98</v>
      </c>
      <c r="H180" s="50">
        <v>24262.74</v>
      </c>
      <c r="I180" s="50">
        <v>27092.72</v>
      </c>
      <c r="J180" s="93"/>
      <c r="M180" s="93"/>
      <c r="O180" s="50">
        <v>2988</v>
      </c>
    </row>
    <row r="181" spans="1:15" ht="12.75">
      <c r="A181" s="49" t="s">
        <v>55</v>
      </c>
      <c r="B181" s="49" t="s">
        <v>277</v>
      </c>
      <c r="C181" s="49" t="s">
        <v>278</v>
      </c>
      <c r="D181" s="49" t="s">
        <v>21</v>
      </c>
      <c r="E181" s="49" t="s">
        <v>38</v>
      </c>
      <c r="F181" s="49" t="s">
        <v>23</v>
      </c>
      <c r="G181" s="93">
        <v>-8104.35</v>
      </c>
      <c r="H181" s="50">
        <v>-4149.72</v>
      </c>
      <c r="I181" s="50">
        <v>-12254.07</v>
      </c>
      <c r="J181" s="93"/>
      <c r="M181" s="93"/>
      <c r="O181" s="50">
        <v>2989</v>
      </c>
    </row>
    <row r="182" spans="1:15" ht="12.75">
      <c r="A182" s="49" t="s">
        <v>55</v>
      </c>
      <c r="B182" s="49" t="s">
        <v>279</v>
      </c>
      <c r="C182" s="49" t="s">
        <v>280</v>
      </c>
      <c r="D182" s="49" t="s">
        <v>25</v>
      </c>
      <c r="E182" s="49" t="s">
        <v>38</v>
      </c>
      <c r="F182" s="49" t="s">
        <v>23</v>
      </c>
      <c r="G182" s="93">
        <v>759046.8</v>
      </c>
      <c r="H182" s="50">
        <v>-189761.7</v>
      </c>
      <c r="I182" s="50">
        <v>569285.1</v>
      </c>
      <c r="J182" s="93"/>
      <c r="M182" s="93"/>
      <c r="O182" s="50">
        <v>8606</v>
      </c>
    </row>
    <row r="183" spans="1:15" ht="12.75">
      <c r="A183" s="49" t="s">
        <v>55</v>
      </c>
      <c r="B183" s="49" t="s">
        <v>279</v>
      </c>
      <c r="C183" s="49" t="s">
        <v>280</v>
      </c>
      <c r="D183" s="49" t="s">
        <v>25</v>
      </c>
      <c r="E183" s="49" t="s">
        <v>26</v>
      </c>
      <c r="F183" s="49" t="s">
        <v>23</v>
      </c>
      <c r="G183" s="93">
        <v>0</v>
      </c>
      <c r="H183" s="50">
        <v>189761.7</v>
      </c>
      <c r="I183" s="50">
        <v>189761.7</v>
      </c>
      <c r="J183" s="93"/>
      <c r="M183" s="93"/>
      <c r="O183" s="50">
        <v>8866</v>
      </c>
    </row>
    <row r="184" spans="1:15" ht="12.75">
      <c r="A184" s="49" t="s">
        <v>55</v>
      </c>
      <c r="B184" s="49" t="s">
        <v>281</v>
      </c>
      <c r="C184" s="49" t="s">
        <v>282</v>
      </c>
      <c r="D184" s="49" t="s">
        <v>29</v>
      </c>
      <c r="E184" s="49" t="s">
        <v>29</v>
      </c>
      <c r="F184" s="49" t="s">
        <v>23</v>
      </c>
      <c r="G184" s="93">
        <v>549628.15</v>
      </c>
      <c r="H184" s="50">
        <v>-7343.75</v>
      </c>
      <c r="I184" s="50">
        <v>542284.4</v>
      </c>
      <c r="J184" s="93"/>
      <c r="M184" s="93"/>
      <c r="O184" s="50">
        <v>2480</v>
      </c>
    </row>
    <row r="185" spans="1:15" ht="12.75">
      <c r="A185" s="49" t="s">
        <v>55</v>
      </c>
      <c r="B185" s="49" t="s">
        <v>283</v>
      </c>
      <c r="C185" s="49" t="s">
        <v>284</v>
      </c>
      <c r="D185" s="49" t="s">
        <v>29</v>
      </c>
      <c r="E185" s="49" t="s">
        <v>29</v>
      </c>
      <c r="F185" s="49" t="s">
        <v>23</v>
      </c>
      <c r="G185" s="93">
        <v>49476.93</v>
      </c>
      <c r="H185" s="50">
        <v>62745.7</v>
      </c>
      <c r="I185" s="50">
        <v>112222.63</v>
      </c>
      <c r="J185" s="93"/>
      <c r="M185" s="93"/>
      <c r="O185" s="50">
        <v>1226</v>
      </c>
    </row>
    <row r="186" spans="1:15" ht="12.75">
      <c r="A186" s="49" t="s">
        <v>55</v>
      </c>
      <c r="B186" s="49" t="s">
        <v>285</v>
      </c>
      <c r="C186" s="49" t="s">
        <v>286</v>
      </c>
      <c r="D186" s="49" t="s">
        <v>29</v>
      </c>
      <c r="E186" s="49" t="s">
        <v>29</v>
      </c>
      <c r="F186" s="49" t="s">
        <v>23</v>
      </c>
      <c r="G186" s="93">
        <v>1111255.03</v>
      </c>
      <c r="H186" s="50">
        <v>-10722.9</v>
      </c>
      <c r="I186" s="50">
        <v>1100532.13</v>
      </c>
      <c r="J186" s="93"/>
      <c r="M186" s="93"/>
      <c r="O186" s="50">
        <v>1227</v>
      </c>
    </row>
    <row r="187" spans="1:15" ht="12.75">
      <c r="A187" s="49" t="s">
        <v>55</v>
      </c>
      <c r="B187" s="49" t="s">
        <v>287</v>
      </c>
      <c r="C187" s="49" t="s">
        <v>288</v>
      </c>
      <c r="D187" s="49" t="s">
        <v>29</v>
      </c>
      <c r="E187" s="49" t="s">
        <v>29</v>
      </c>
      <c r="F187" s="49" t="s">
        <v>23</v>
      </c>
      <c r="G187" s="93">
        <v>713864.82</v>
      </c>
      <c r="H187" s="50">
        <v>-420927.8</v>
      </c>
      <c r="I187" s="50">
        <v>292937.02</v>
      </c>
      <c r="J187" s="93"/>
      <c r="M187" s="93"/>
      <c r="O187" s="50">
        <v>3218</v>
      </c>
    </row>
    <row r="188" spans="1:15" ht="12.75">
      <c r="A188" s="49" t="s">
        <v>55</v>
      </c>
      <c r="B188" s="49" t="s">
        <v>289</v>
      </c>
      <c r="C188" s="49" t="s">
        <v>290</v>
      </c>
      <c r="D188" s="49" t="s">
        <v>29</v>
      </c>
      <c r="E188" s="49" t="s">
        <v>29</v>
      </c>
      <c r="F188" s="49" t="s">
        <v>23</v>
      </c>
      <c r="G188" s="93">
        <v>0</v>
      </c>
      <c r="H188" s="50">
        <v>6000000</v>
      </c>
      <c r="I188" s="50">
        <v>6000000</v>
      </c>
      <c r="J188" s="93"/>
      <c r="M188" s="93"/>
      <c r="O188" s="50">
        <v>8867</v>
      </c>
    </row>
    <row r="189" spans="1:15" ht="12.75">
      <c r="A189" s="49" t="s">
        <v>55</v>
      </c>
      <c r="B189" s="49" t="s">
        <v>291</v>
      </c>
      <c r="C189" s="49" t="s">
        <v>292</v>
      </c>
      <c r="D189" s="49" t="s">
        <v>29</v>
      </c>
      <c r="E189" s="49" t="s">
        <v>29</v>
      </c>
      <c r="F189" s="49" t="s">
        <v>23</v>
      </c>
      <c r="G189" s="93">
        <v>230125.7</v>
      </c>
      <c r="H189" s="50">
        <v>-103500.64</v>
      </c>
      <c r="I189" s="50">
        <v>126625.06</v>
      </c>
      <c r="J189" s="93"/>
      <c r="M189" s="93"/>
      <c r="O189" s="50">
        <v>1228</v>
      </c>
    </row>
    <row r="190" spans="1:15" ht="12.75">
      <c r="A190" s="49" t="s">
        <v>55</v>
      </c>
      <c r="B190" s="49" t="s">
        <v>293</v>
      </c>
      <c r="C190" s="49" t="s">
        <v>294</v>
      </c>
      <c r="D190" s="49" t="s">
        <v>29</v>
      </c>
      <c r="E190" s="49" t="s">
        <v>29</v>
      </c>
      <c r="F190" s="49" t="s">
        <v>23</v>
      </c>
      <c r="G190" s="93">
        <v>10410094</v>
      </c>
      <c r="H190" s="50">
        <v>-1021822</v>
      </c>
      <c r="I190" s="50">
        <v>9388272</v>
      </c>
      <c r="J190" s="93"/>
      <c r="M190" s="93"/>
      <c r="O190" s="50">
        <v>4582</v>
      </c>
    </row>
    <row r="191" spans="1:15" ht="12.75">
      <c r="A191" s="49" t="s">
        <v>55</v>
      </c>
      <c r="B191" s="49" t="s">
        <v>295</v>
      </c>
      <c r="C191" s="49" t="s">
        <v>296</v>
      </c>
      <c r="D191" s="49" t="s">
        <v>29</v>
      </c>
      <c r="E191" s="49" t="s">
        <v>29</v>
      </c>
      <c r="F191" s="49" t="s">
        <v>23</v>
      </c>
      <c r="G191" s="93">
        <v>31960108</v>
      </c>
      <c r="H191" s="50">
        <v>10570960</v>
      </c>
      <c r="I191" s="50">
        <v>42531068</v>
      </c>
      <c r="J191" s="93"/>
      <c r="M191" s="93"/>
      <c r="O191" s="50">
        <v>4583</v>
      </c>
    </row>
    <row r="192" spans="1:15" ht="12.75">
      <c r="A192" s="49" t="s">
        <v>55</v>
      </c>
      <c r="B192" s="49" t="s">
        <v>297</v>
      </c>
      <c r="C192" s="49" t="s">
        <v>298</v>
      </c>
      <c r="D192" s="49" t="s">
        <v>29</v>
      </c>
      <c r="E192" s="49" t="s">
        <v>29</v>
      </c>
      <c r="F192" s="49" t="s">
        <v>23</v>
      </c>
      <c r="G192" s="93">
        <v>10462.5</v>
      </c>
      <c r="H192" s="50">
        <v>115087.5</v>
      </c>
      <c r="I192" s="50">
        <v>125550</v>
      </c>
      <c r="J192" s="93"/>
      <c r="M192" s="93"/>
      <c r="O192" s="50">
        <v>1230</v>
      </c>
    </row>
    <row r="193" spans="1:15" ht="12.75">
      <c r="A193" s="49" t="s">
        <v>55</v>
      </c>
      <c r="B193" s="49" t="s">
        <v>299</v>
      </c>
      <c r="C193" s="49" t="s">
        <v>300</v>
      </c>
      <c r="D193" s="49" t="s">
        <v>29</v>
      </c>
      <c r="E193" s="49" t="s">
        <v>29</v>
      </c>
      <c r="F193" s="49" t="s">
        <v>23</v>
      </c>
      <c r="G193" s="93">
        <v>3798198.57</v>
      </c>
      <c r="H193" s="50">
        <v>-11101.48</v>
      </c>
      <c r="I193" s="50">
        <v>3787097.09</v>
      </c>
      <c r="J193" s="93"/>
      <c r="M193" s="93"/>
      <c r="O193" s="50">
        <v>1231</v>
      </c>
    </row>
    <row r="194" spans="1:15" ht="12.75">
      <c r="A194" s="49" t="s">
        <v>55</v>
      </c>
      <c r="B194" s="49" t="s">
        <v>301</v>
      </c>
      <c r="C194" s="49" t="s">
        <v>302</v>
      </c>
      <c r="D194" s="49" t="s">
        <v>29</v>
      </c>
      <c r="E194" s="49" t="s">
        <v>29</v>
      </c>
      <c r="F194" s="49" t="s">
        <v>23</v>
      </c>
      <c r="G194" s="93">
        <v>10000195</v>
      </c>
      <c r="H194" s="50">
        <v>-100776.89</v>
      </c>
      <c r="I194" s="50">
        <v>9899418.11</v>
      </c>
      <c r="J194" s="93"/>
      <c r="M194" s="93"/>
      <c r="O194" s="50">
        <v>1232</v>
      </c>
    </row>
    <row r="195" spans="1:15" ht="12.75">
      <c r="A195" s="49" t="s">
        <v>55</v>
      </c>
      <c r="B195" s="49" t="s">
        <v>303</v>
      </c>
      <c r="C195" s="49" t="s">
        <v>304</v>
      </c>
      <c r="D195" s="49" t="s">
        <v>29</v>
      </c>
      <c r="E195" s="49" t="s">
        <v>29</v>
      </c>
      <c r="F195" s="49" t="s">
        <v>23</v>
      </c>
      <c r="G195" s="93">
        <v>635144.69</v>
      </c>
      <c r="H195" s="50">
        <v>-63514.53</v>
      </c>
      <c r="I195" s="50">
        <v>571630.16</v>
      </c>
      <c r="J195" s="93"/>
      <c r="M195" s="93"/>
      <c r="O195" s="50">
        <v>1233</v>
      </c>
    </row>
    <row r="196" spans="1:15" ht="12.75">
      <c r="A196" s="49" t="s">
        <v>55</v>
      </c>
      <c r="B196" s="49" t="s">
        <v>305</v>
      </c>
      <c r="C196" s="49" t="s">
        <v>306</v>
      </c>
      <c r="D196" s="49" t="s">
        <v>29</v>
      </c>
      <c r="E196" s="49" t="s">
        <v>29</v>
      </c>
      <c r="F196" s="49" t="s">
        <v>23</v>
      </c>
      <c r="G196" s="93">
        <v>213281.42</v>
      </c>
      <c r="H196" s="50">
        <v>-1706.25</v>
      </c>
      <c r="I196" s="50">
        <v>211575.17</v>
      </c>
      <c r="J196" s="93"/>
      <c r="M196" s="93"/>
      <c r="O196" s="50">
        <v>3292</v>
      </c>
    </row>
    <row r="197" spans="1:15" ht="12.75">
      <c r="A197" s="49" t="s">
        <v>55</v>
      </c>
      <c r="B197" s="49" t="s">
        <v>307</v>
      </c>
      <c r="C197" s="49" t="s">
        <v>308</v>
      </c>
      <c r="D197" s="49" t="s">
        <v>29</v>
      </c>
      <c r="E197" s="49" t="s">
        <v>29</v>
      </c>
      <c r="F197" s="49" t="s">
        <v>23</v>
      </c>
      <c r="G197" s="93">
        <v>114914.32</v>
      </c>
      <c r="H197" s="50">
        <v>-1089.27</v>
      </c>
      <c r="I197" s="50">
        <v>113825.05</v>
      </c>
      <c r="J197" s="93"/>
      <c r="M197" s="93"/>
      <c r="O197" s="50">
        <v>2454</v>
      </c>
    </row>
    <row r="198" spans="1:15" ht="12.75">
      <c r="A198" s="49" t="s">
        <v>55</v>
      </c>
      <c r="B198" s="49" t="s">
        <v>309</v>
      </c>
      <c r="C198" s="49" t="s">
        <v>310</v>
      </c>
      <c r="D198" s="49" t="s">
        <v>29</v>
      </c>
      <c r="E198" s="49" t="s">
        <v>29</v>
      </c>
      <c r="F198" s="49" t="s">
        <v>23</v>
      </c>
      <c r="G198" s="93">
        <v>67185.77</v>
      </c>
      <c r="H198" s="50">
        <v>-197.61</v>
      </c>
      <c r="I198" s="50">
        <v>66988.16</v>
      </c>
      <c r="J198" s="93"/>
      <c r="M198" s="93"/>
      <c r="O198" s="50">
        <v>4642</v>
      </c>
    </row>
    <row r="199" spans="1:15" ht="12.75">
      <c r="A199" s="49" t="s">
        <v>55</v>
      </c>
      <c r="B199" s="49" t="s">
        <v>311</v>
      </c>
      <c r="C199" s="49" t="s">
        <v>312</v>
      </c>
      <c r="D199" s="49" t="s">
        <v>29</v>
      </c>
      <c r="E199" s="49" t="s">
        <v>29</v>
      </c>
      <c r="F199" s="49" t="s">
        <v>23</v>
      </c>
      <c r="G199" s="93">
        <v>1250783.94</v>
      </c>
      <c r="H199" s="50">
        <v>-39527.63</v>
      </c>
      <c r="I199" s="50">
        <v>1211256.31</v>
      </c>
      <c r="J199" s="93"/>
      <c r="M199" s="93"/>
      <c r="O199" s="50">
        <v>1234</v>
      </c>
    </row>
    <row r="200" spans="1:15" ht="12.75">
      <c r="A200" s="49" t="s">
        <v>55</v>
      </c>
      <c r="B200" s="49" t="s">
        <v>313</v>
      </c>
      <c r="C200" s="49" t="s">
        <v>314</v>
      </c>
      <c r="D200" s="49" t="s">
        <v>36</v>
      </c>
      <c r="E200" s="49" t="s">
        <v>38</v>
      </c>
      <c r="F200" s="49" t="s">
        <v>23</v>
      </c>
      <c r="G200" s="93">
        <v>2521344</v>
      </c>
      <c r="H200" s="50">
        <v>-39396</v>
      </c>
      <c r="I200" s="50">
        <v>2481948</v>
      </c>
      <c r="J200" s="93"/>
      <c r="M200" s="93"/>
      <c r="O200" s="50">
        <v>3293</v>
      </c>
    </row>
    <row r="201" spans="1:15" ht="12.75">
      <c r="A201" s="49" t="s">
        <v>55</v>
      </c>
      <c r="B201" s="49" t="s">
        <v>317</v>
      </c>
      <c r="C201" s="49" t="s">
        <v>318</v>
      </c>
      <c r="D201" s="49" t="s">
        <v>36</v>
      </c>
      <c r="E201" s="49" t="s">
        <v>37</v>
      </c>
      <c r="F201" s="49" t="s">
        <v>23</v>
      </c>
      <c r="G201" s="93">
        <v>52354090</v>
      </c>
      <c r="H201" s="50">
        <v>-229763</v>
      </c>
      <c r="I201" s="50">
        <v>52124327</v>
      </c>
      <c r="J201" s="93"/>
      <c r="M201" s="93"/>
      <c r="O201" s="50">
        <v>7586</v>
      </c>
    </row>
    <row r="202" spans="1:15" ht="12.75">
      <c r="A202" s="49" t="s">
        <v>55</v>
      </c>
      <c r="B202" s="49" t="s">
        <v>319</v>
      </c>
      <c r="C202" s="49" t="s">
        <v>320</v>
      </c>
      <c r="D202" s="49" t="s">
        <v>36</v>
      </c>
      <c r="E202" s="49" t="s">
        <v>37</v>
      </c>
      <c r="F202" s="49" t="s">
        <v>23</v>
      </c>
      <c r="G202" s="93">
        <v>95027787</v>
      </c>
      <c r="H202" s="50">
        <v>8754222</v>
      </c>
      <c r="I202" s="50">
        <v>103782009</v>
      </c>
      <c r="J202" s="93"/>
      <c r="M202" s="93"/>
      <c r="O202" s="50">
        <v>1236</v>
      </c>
    </row>
    <row r="203" spans="1:15" ht="12.75">
      <c r="A203" s="49" t="s">
        <v>55</v>
      </c>
      <c r="B203" s="49" t="s">
        <v>321</v>
      </c>
      <c r="C203" s="49" t="s">
        <v>322</v>
      </c>
      <c r="D203" s="49" t="s">
        <v>21</v>
      </c>
      <c r="E203" s="49" t="s">
        <v>24</v>
      </c>
      <c r="F203" s="49" t="s">
        <v>23</v>
      </c>
      <c r="G203" s="93">
        <v>8576787</v>
      </c>
      <c r="H203" s="50">
        <v>211352</v>
      </c>
      <c r="I203" s="50">
        <v>8788139</v>
      </c>
      <c r="J203" s="93"/>
      <c r="M203" s="93"/>
      <c r="O203" s="50">
        <v>1237</v>
      </c>
    </row>
    <row r="204" spans="1:15" ht="12.75">
      <c r="A204" s="49" t="s">
        <v>55</v>
      </c>
      <c r="B204" s="49" t="s">
        <v>325</v>
      </c>
      <c r="C204" s="49" t="s">
        <v>326</v>
      </c>
      <c r="D204" s="49" t="s">
        <v>25</v>
      </c>
      <c r="E204" s="49" t="s">
        <v>24</v>
      </c>
      <c r="F204" s="49" t="s">
        <v>23</v>
      </c>
      <c r="G204" s="93">
        <v>343886</v>
      </c>
      <c r="H204" s="50">
        <v>-38209</v>
      </c>
      <c r="I204" s="50">
        <v>305677</v>
      </c>
      <c r="J204" s="93"/>
      <c r="M204" s="93"/>
      <c r="O204" s="50">
        <v>8647</v>
      </c>
    </row>
    <row r="205" spans="1:15" ht="12.75">
      <c r="A205" s="49" t="s">
        <v>55</v>
      </c>
      <c r="B205" s="49" t="s">
        <v>327</v>
      </c>
      <c r="C205" s="49" t="s">
        <v>328</v>
      </c>
      <c r="D205" s="49" t="s">
        <v>36</v>
      </c>
      <c r="E205" s="49" t="s">
        <v>22</v>
      </c>
      <c r="F205" s="49" t="s">
        <v>23</v>
      </c>
      <c r="G205" s="93">
        <v>904325.33</v>
      </c>
      <c r="H205" s="50">
        <v>23288.21</v>
      </c>
      <c r="I205" s="50">
        <v>927613.54</v>
      </c>
      <c r="J205" s="93"/>
      <c r="M205" s="93"/>
      <c r="O205" s="50">
        <v>4906</v>
      </c>
    </row>
    <row r="206" spans="1:15" ht="12.75">
      <c r="A206" s="49" t="s">
        <v>55</v>
      </c>
      <c r="B206" s="49" t="s">
        <v>327</v>
      </c>
      <c r="C206" s="49" t="s">
        <v>328</v>
      </c>
      <c r="D206" s="49" t="s">
        <v>21</v>
      </c>
      <c r="E206" s="49" t="s">
        <v>22</v>
      </c>
      <c r="F206" s="49" t="s">
        <v>23</v>
      </c>
      <c r="G206" s="93">
        <v>16160833.72</v>
      </c>
      <c r="H206" s="50">
        <v>220217.3</v>
      </c>
      <c r="I206" s="50">
        <v>16381051.02</v>
      </c>
      <c r="J206" s="93"/>
      <c r="M206" s="93"/>
      <c r="O206" s="50">
        <v>5204</v>
      </c>
    </row>
    <row r="207" spans="1:15" ht="12.75">
      <c r="A207" s="49" t="s">
        <v>55</v>
      </c>
      <c r="B207" s="49" t="s">
        <v>327</v>
      </c>
      <c r="C207" s="49" t="s">
        <v>328</v>
      </c>
      <c r="D207" s="49" t="s">
        <v>25</v>
      </c>
      <c r="E207" s="49" t="s">
        <v>22</v>
      </c>
      <c r="F207" s="49" t="s">
        <v>23</v>
      </c>
      <c r="G207" s="93">
        <v>4739668.57</v>
      </c>
      <c r="H207" s="50">
        <v>128076.15</v>
      </c>
      <c r="I207" s="50">
        <v>4867744.72</v>
      </c>
      <c r="J207" s="93"/>
      <c r="M207" s="93"/>
      <c r="O207" s="50">
        <v>5205</v>
      </c>
    </row>
    <row r="208" spans="1:15" ht="12.75">
      <c r="A208" s="49" t="s">
        <v>55</v>
      </c>
      <c r="B208" s="49" t="s">
        <v>329</v>
      </c>
      <c r="C208" s="49" t="s">
        <v>330</v>
      </c>
      <c r="D208" s="49" t="s">
        <v>21</v>
      </c>
      <c r="E208" s="49" t="s">
        <v>22</v>
      </c>
      <c r="F208" s="49" t="s">
        <v>23</v>
      </c>
      <c r="G208" s="93">
        <v>306824.78</v>
      </c>
      <c r="H208" s="50">
        <v>-5900.48</v>
      </c>
      <c r="I208" s="50">
        <v>300924.3</v>
      </c>
      <c r="J208" s="93"/>
      <c r="M208" s="93"/>
      <c r="O208" s="50">
        <v>7267</v>
      </c>
    </row>
    <row r="209" spans="1:15" ht="12.75">
      <c r="A209" s="49" t="s">
        <v>55</v>
      </c>
      <c r="B209" s="49" t="s">
        <v>331</v>
      </c>
      <c r="C209" s="49" t="s">
        <v>332</v>
      </c>
      <c r="D209" s="49" t="s">
        <v>21</v>
      </c>
      <c r="E209" s="49" t="s">
        <v>22</v>
      </c>
      <c r="F209" s="49" t="s">
        <v>23</v>
      </c>
      <c r="G209" s="93">
        <v>1223179.46</v>
      </c>
      <c r="H209" s="50">
        <v>-108549.42</v>
      </c>
      <c r="I209" s="50">
        <v>1114630.04</v>
      </c>
      <c r="J209" s="93"/>
      <c r="M209" s="93"/>
      <c r="O209" s="50">
        <v>1667</v>
      </c>
    </row>
    <row r="210" spans="1:15" ht="12.75">
      <c r="A210" s="49" t="s">
        <v>55</v>
      </c>
      <c r="B210" s="49" t="s">
        <v>331</v>
      </c>
      <c r="C210" s="49" t="s">
        <v>332</v>
      </c>
      <c r="D210" s="49" t="s">
        <v>21</v>
      </c>
      <c r="E210" s="49" t="s">
        <v>24</v>
      </c>
      <c r="F210" s="49" t="s">
        <v>23</v>
      </c>
      <c r="G210" s="93">
        <v>3151272.53</v>
      </c>
      <c r="H210" s="50">
        <v>0</v>
      </c>
      <c r="I210" s="50">
        <v>3151272.53</v>
      </c>
      <c r="J210" s="93"/>
      <c r="M210" s="93"/>
      <c r="O210" s="50">
        <v>1239</v>
      </c>
    </row>
    <row r="211" spans="1:15" ht="12.75">
      <c r="A211" s="49" t="s">
        <v>55</v>
      </c>
      <c r="B211" s="49" t="s">
        <v>333</v>
      </c>
      <c r="C211" s="49" t="s">
        <v>334</v>
      </c>
      <c r="D211" s="49" t="s">
        <v>21</v>
      </c>
      <c r="E211" s="49" t="s">
        <v>24</v>
      </c>
      <c r="F211" s="49" t="s">
        <v>23</v>
      </c>
      <c r="G211" s="93">
        <v>106959.64</v>
      </c>
      <c r="H211" s="50">
        <v>13725.66</v>
      </c>
      <c r="I211" s="50">
        <v>120685.3</v>
      </c>
      <c r="J211" s="93"/>
      <c r="M211" s="93"/>
      <c r="O211" s="50">
        <v>1241</v>
      </c>
    </row>
    <row r="212" spans="1:15" ht="12.75">
      <c r="A212" s="49" t="s">
        <v>55</v>
      </c>
      <c r="B212" s="49" t="s">
        <v>335</v>
      </c>
      <c r="C212" s="49" t="s">
        <v>336</v>
      </c>
      <c r="D212" s="49" t="s">
        <v>21</v>
      </c>
      <c r="E212" s="49" t="s">
        <v>24</v>
      </c>
      <c r="F212" s="49" t="s">
        <v>23</v>
      </c>
      <c r="G212" s="93">
        <v>51401801.65</v>
      </c>
      <c r="H212" s="50">
        <v>-2202354</v>
      </c>
      <c r="I212" s="50">
        <v>49199447.65</v>
      </c>
      <c r="J212" s="93"/>
      <c r="M212" s="93"/>
      <c r="O212" s="50">
        <v>1242</v>
      </c>
    </row>
    <row r="213" spans="1:15" ht="12.75">
      <c r="A213" s="49" t="s">
        <v>55</v>
      </c>
      <c r="B213" s="49" t="s">
        <v>337</v>
      </c>
      <c r="C213" s="49" t="s">
        <v>338</v>
      </c>
      <c r="D213" s="49" t="s">
        <v>21</v>
      </c>
      <c r="E213" s="49" t="s">
        <v>22</v>
      </c>
      <c r="F213" s="49" t="s">
        <v>23</v>
      </c>
      <c r="G213" s="93">
        <v>61412</v>
      </c>
      <c r="H213" s="50">
        <v>-15353</v>
      </c>
      <c r="I213" s="50">
        <v>46059</v>
      </c>
      <c r="J213" s="93"/>
      <c r="M213" s="93"/>
      <c r="O213" s="50">
        <v>1244</v>
      </c>
    </row>
    <row r="214" spans="1:15" ht="12.75">
      <c r="A214" s="49" t="s">
        <v>55</v>
      </c>
      <c r="B214" s="49" t="s">
        <v>339</v>
      </c>
      <c r="C214" s="49" t="s">
        <v>340</v>
      </c>
      <c r="D214" s="49" t="s">
        <v>21</v>
      </c>
      <c r="E214" s="49" t="s">
        <v>22</v>
      </c>
      <c r="F214" s="49" t="s">
        <v>23</v>
      </c>
      <c r="G214" s="93">
        <v>1271705.05</v>
      </c>
      <c r="H214" s="50">
        <v>0</v>
      </c>
      <c r="I214" s="50">
        <v>1271705.05</v>
      </c>
      <c r="J214" s="93"/>
      <c r="M214" s="93"/>
      <c r="O214" s="50">
        <v>3943</v>
      </c>
    </row>
    <row r="215" spans="1:15" ht="12.75">
      <c r="A215" s="49" t="s">
        <v>55</v>
      </c>
      <c r="B215" s="49" t="s">
        <v>339</v>
      </c>
      <c r="C215" s="49" t="s">
        <v>340</v>
      </c>
      <c r="D215" s="49" t="s">
        <v>21</v>
      </c>
      <c r="E215" s="49" t="s">
        <v>24</v>
      </c>
      <c r="F215" s="49" t="s">
        <v>23</v>
      </c>
      <c r="G215" s="93">
        <v>2123204.25</v>
      </c>
      <c r="H215" s="50">
        <v>-12761</v>
      </c>
      <c r="I215" s="50">
        <v>2110443.25</v>
      </c>
      <c r="J215" s="93"/>
      <c r="M215" s="93"/>
      <c r="O215" s="50">
        <v>5844</v>
      </c>
    </row>
    <row r="216" spans="1:15" ht="12.75">
      <c r="A216" s="49" t="s">
        <v>55</v>
      </c>
      <c r="B216" s="49" t="s">
        <v>341</v>
      </c>
      <c r="C216" s="49" t="s">
        <v>342</v>
      </c>
      <c r="D216" s="49" t="s">
        <v>36</v>
      </c>
      <c r="E216" s="49" t="s">
        <v>37</v>
      </c>
      <c r="F216" s="49" t="s">
        <v>23</v>
      </c>
      <c r="G216" s="93">
        <v>17977060</v>
      </c>
      <c r="H216" s="50">
        <v>9735623</v>
      </c>
      <c r="I216" s="50">
        <v>27712683</v>
      </c>
      <c r="J216" s="93"/>
      <c r="M216" s="93"/>
      <c r="O216" s="50">
        <v>7286</v>
      </c>
    </row>
    <row r="217" spans="1:15" ht="12.75">
      <c r="A217" s="49" t="s">
        <v>55</v>
      </c>
      <c r="B217" s="49" t="s">
        <v>343</v>
      </c>
      <c r="C217" s="49" t="s">
        <v>344</v>
      </c>
      <c r="D217" s="49" t="s">
        <v>36</v>
      </c>
      <c r="E217" s="49" t="s">
        <v>37</v>
      </c>
      <c r="F217" s="49" t="s">
        <v>23</v>
      </c>
      <c r="G217" s="93">
        <v>1777928.62</v>
      </c>
      <c r="H217" s="50">
        <v>27131.22</v>
      </c>
      <c r="I217" s="50">
        <v>1805059.84</v>
      </c>
      <c r="J217" s="93"/>
      <c r="M217" s="93"/>
      <c r="O217" s="50">
        <v>5644</v>
      </c>
    </row>
    <row r="218" spans="1:15" ht="12.75">
      <c r="A218" s="49" t="s">
        <v>55</v>
      </c>
      <c r="B218" s="49" t="s">
        <v>343</v>
      </c>
      <c r="C218" s="49" t="s">
        <v>344</v>
      </c>
      <c r="D218" s="49" t="s">
        <v>21</v>
      </c>
      <c r="E218" s="49" t="s">
        <v>38</v>
      </c>
      <c r="F218" s="49" t="s">
        <v>23</v>
      </c>
      <c r="G218" s="93">
        <v>1675174.97</v>
      </c>
      <c r="H218" s="50">
        <v>64852.17</v>
      </c>
      <c r="I218" s="50">
        <v>1740027.14</v>
      </c>
      <c r="J218" s="93"/>
      <c r="M218" s="93"/>
      <c r="O218" s="50">
        <v>1245</v>
      </c>
    </row>
    <row r="219" spans="1:15" ht="12.75">
      <c r="A219" s="49" t="s">
        <v>55</v>
      </c>
      <c r="B219" s="49" t="s">
        <v>345</v>
      </c>
      <c r="C219" s="49" t="s">
        <v>346</v>
      </c>
      <c r="D219" s="49" t="s">
        <v>25</v>
      </c>
      <c r="E219" s="49" t="s">
        <v>26</v>
      </c>
      <c r="F219" s="49" t="s">
        <v>23</v>
      </c>
      <c r="G219" s="93">
        <v>-660686.89</v>
      </c>
      <c r="H219" s="50">
        <v>660686.89</v>
      </c>
      <c r="I219" s="50">
        <v>0</v>
      </c>
      <c r="J219" s="93"/>
      <c r="M219" s="93"/>
      <c r="O219" s="50">
        <v>1246</v>
      </c>
    </row>
    <row r="220" spans="1:15" ht="12.75">
      <c r="A220" s="49" t="s">
        <v>55</v>
      </c>
      <c r="B220" s="49" t="s">
        <v>347</v>
      </c>
      <c r="C220" s="49" t="s">
        <v>348</v>
      </c>
      <c r="D220" s="49" t="s">
        <v>36</v>
      </c>
      <c r="E220" s="49" t="s">
        <v>37</v>
      </c>
      <c r="F220" s="49" t="s">
        <v>23</v>
      </c>
      <c r="G220" s="93">
        <v>2547503</v>
      </c>
      <c r="H220" s="50">
        <v>328564</v>
      </c>
      <c r="I220" s="50">
        <v>2876067</v>
      </c>
      <c r="J220" s="93"/>
      <c r="M220" s="93"/>
      <c r="O220" s="50">
        <v>4782</v>
      </c>
    </row>
    <row r="221" spans="1:15" ht="12.75">
      <c r="A221" s="49" t="s">
        <v>55</v>
      </c>
      <c r="B221" s="49" t="s">
        <v>349</v>
      </c>
      <c r="C221" s="49" t="s">
        <v>350</v>
      </c>
      <c r="D221" s="49" t="s">
        <v>21</v>
      </c>
      <c r="E221" s="49" t="s">
        <v>22</v>
      </c>
      <c r="F221" s="49" t="s">
        <v>23</v>
      </c>
      <c r="G221" s="93">
        <v>1197491</v>
      </c>
      <c r="H221" s="50">
        <v>17571</v>
      </c>
      <c r="I221" s="50">
        <v>1215062</v>
      </c>
      <c r="J221" s="93"/>
      <c r="M221" s="93"/>
      <c r="O221" s="50">
        <v>2487</v>
      </c>
    </row>
    <row r="222" spans="1:15" ht="12.75">
      <c r="A222" s="49" t="s">
        <v>55</v>
      </c>
      <c r="B222" s="49" t="s">
        <v>351</v>
      </c>
      <c r="C222" s="49" t="s">
        <v>352</v>
      </c>
      <c r="D222" s="49" t="s">
        <v>21</v>
      </c>
      <c r="E222" s="49" t="s">
        <v>22</v>
      </c>
      <c r="F222" s="49" t="s">
        <v>23</v>
      </c>
      <c r="G222" s="93">
        <v>9906159</v>
      </c>
      <c r="H222" s="50">
        <v>-316653</v>
      </c>
      <c r="I222" s="50">
        <v>9589506</v>
      </c>
      <c r="J222" s="93"/>
      <c r="M222" s="93"/>
      <c r="O222" s="50">
        <v>8448</v>
      </c>
    </row>
    <row r="223" spans="1:15" ht="12.75">
      <c r="A223" s="49" t="s">
        <v>55</v>
      </c>
      <c r="B223" s="49" t="s">
        <v>353</v>
      </c>
      <c r="C223" s="49" t="s">
        <v>354</v>
      </c>
      <c r="D223" s="49" t="s">
        <v>21</v>
      </c>
      <c r="E223" s="49" t="s">
        <v>22</v>
      </c>
      <c r="F223" s="49" t="s">
        <v>23</v>
      </c>
      <c r="G223" s="93">
        <v>5919345</v>
      </c>
      <c r="H223" s="50">
        <v>2126258</v>
      </c>
      <c r="I223" s="50">
        <v>8045603</v>
      </c>
      <c r="J223" s="93"/>
      <c r="M223" s="93"/>
      <c r="O223" s="50">
        <v>8648</v>
      </c>
    </row>
    <row r="224" spans="1:15" ht="12.75">
      <c r="A224" s="49" t="s">
        <v>55</v>
      </c>
      <c r="B224" s="49" t="s">
        <v>355</v>
      </c>
      <c r="C224" s="49" t="s">
        <v>356</v>
      </c>
      <c r="D224" s="49" t="s">
        <v>29</v>
      </c>
      <c r="E224" s="49" t="s">
        <v>29</v>
      </c>
      <c r="F224" s="49" t="s">
        <v>23</v>
      </c>
      <c r="G224" s="93">
        <v>8527765.35</v>
      </c>
      <c r="H224" s="50">
        <v>-8288680.78</v>
      </c>
      <c r="I224" s="50">
        <v>239084.57</v>
      </c>
      <c r="J224" s="93"/>
      <c r="M224" s="93"/>
      <c r="O224" s="50">
        <v>1250</v>
      </c>
    </row>
    <row r="225" spans="1:15" ht="12.75">
      <c r="A225" s="49" t="s">
        <v>55</v>
      </c>
      <c r="B225" s="49" t="s">
        <v>357</v>
      </c>
      <c r="C225" s="49" t="s">
        <v>358</v>
      </c>
      <c r="D225" s="49" t="s">
        <v>29</v>
      </c>
      <c r="E225" s="49" t="s">
        <v>29</v>
      </c>
      <c r="F225" s="49" t="s">
        <v>23</v>
      </c>
      <c r="G225" s="93">
        <v>0</v>
      </c>
      <c r="H225" s="50">
        <v>0</v>
      </c>
      <c r="I225" s="50">
        <v>0</v>
      </c>
      <c r="J225" s="93"/>
      <c r="M225" s="93"/>
      <c r="O225" s="50">
        <v>3903</v>
      </c>
    </row>
    <row r="226" spans="1:15" ht="12.75">
      <c r="A226" s="49" t="s">
        <v>55</v>
      </c>
      <c r="B226" s="49" t="s">
        <v>359</v>
      </c>
      <c r="C226" s="49" t="s">
        <v>360</v>
      </c>
      <c r="D226" s="49" t="s">
        <v>29</v>
      </c>
      <c r="E226" s="49" t="s">
        <v>29</v>
      </c>
      <c r="F226" s="49" t="s">
        <v>23</v>
      </c>
      <c r="G226" s="93">
        <v>0.01</v>
      </c>
      <c r="H226" s="50">
        <v>-0.01</v>
      </c>
      <c r="I226" s="50">
        <v>0</v>
      </c>
      <c r="J226" s="93"/>
      <c r="M226" s="93"/>
      <c r="O226" s="50">
        <v>2886</v>
      </c>
    </row>
    <row r="227" spans="1:15" ht="12.75">
      <c r="A227" s="49" t="s">
        <v>55</v>
      </c>
      <c r="B227" s="49" t="s">
        <v>361</v>
      </c>
      <c r="C227" s="49" t="s">
        <v>362</v>
      </c>
      <c r="D227" s="49" t="s">
        <v>29</v>
      </c>
      <c r="E227" s="49" t="s">
        <v>29</v>
      </c>
      <c r="F227" s="49" t="s">
        <v>23</v>
      </c>
      <c r="G227" s="93">
        <v>0</v>
      </c>
      <c r="H227" s="50">
        <v>0</v>
      </c>
      <c r="I227" s="50">
        <v>0</v>
      </c>
      <c r="J227" s="93"/>
      <c r="M227" s="93"/>
      <c r="O227" s="50">
        <v>3332</v>
      </c>
    </row>
    <row r="228" spans="1:15" ht="12.75">
      <c r="A228" s="49" t="s">
        <v>55</v>
      </c>
      <c r="B228" s="49" t="s">
        <v>365</v>
      </c>
      <c r="C228" s="49" t="s">
        <v>366</v>
      </c>
      <c r="D228" s="49" t="s">
        <v>29</v>
      </c>
      <c r="E228" s="49" t="s">
        <v>29</v>
      </c>
      <c r="F228" s="49" t="s">
        <v>23</v>
      </c>
      <c r="G228" s="93">
        <v>0</v>
      </c>
      <c r="H228" s="50">
        <v>0</v>
      </c>
      <c r="I228" s="50">
        <v>0</v>
      </c>
      <c r="J228" s="93"/>
      <c r="M228" s="93"/>
      <c r="O228" s="50">
        <v>1251</v>
      </c>
    </row>
    <row r="229" spans="1:15" ht="12.75">
      <c r="A229" s="49" t="s">
        <v>55</v>
      </c>
      <c r="B229" s="49" t="s">
        <v>367</v>
      </c>
      <c r="C229" s="49" t="s">
        <v>368</v>
      </c>
      <c r="D229" s="49" t="s">
        <v>29</v>
      </c>
      <c r="E229" s="49" t="s">
        <v>29</v>
      </c>
      <c r="F229" s="49" t="s">
        <v>23</v>
      </c>
      <c r="G229" s="93">
        <v>0</v>
      </c>
      <c r="H229" s="50">
        <v>0</v>
      </c>
      <c r="I229" s="50">
        <v>0</v>
      </c>
      <c r="J229" s="93"/>
      <c r="M229" s="93"/>
      <c r="O229" s="50">
        <v>3109</v>
      </c>
    </row>
    <row r="230" spans="1:15" ht="12.75">
      <c r="A230" s="49" t="s">
        <v>55</v>
      </c>
      <c r="B230" s="49" t="s">
        <v>369</v>
      </c>
      <c r="C230" s="49" t="s">
        <v>370</v>
      </c>
      <c r="D230" s="49" t="s">
        <v>29</v>
      </c>
      <c r="E230" s="49" t="s">
        <v>29</v>
      </c>
      <c r="F230" s="49" t="s">
        <v>23</v>
      </c>
      <c r="G230" s="93">
        <v>0</v>
      </c>
      <c r="H230" s="50">
        <v>0</v>
      </c>
      <c r="I230" s="50">
        <v>0</v>
      </c>
      <c r="J230" s="93"/>
      <c r="M230" s="93"/>
      <c r="O230" s="50">
        <v>1252</v>
      </c>
    </row>
    <row r="231" spans="1:15" ht="12.75">
      <c r="A231" s="49" t="s">
        <v>55</v>
      </c>
      <c r="B231" s="49" t="s">
        <v>371</v>
      </c>
      <c r="C231" s="49" t="s">
        <v>372</v>
      </c>
      <c r="D231" s="49" t="s">
        <v>29</v>
      </c>
      <c r="E231" s="49" t="s">
        <v>29</v>
      </c>
      <c r="F231" s="49" t="s">
        <v>23</v>
      </c>
      <c r="G231" s="93">
        <v>-4178.51</v>
      </c>
      <c r="H231" s="50">
        <v>4178.46</v>
      </c>
      <c r="I231" s="50">
        <v>-0.05</v>
      </c>
      <c r="J231" s="93"/>
      <c r="M231" s="93"/>
      <c r="O231" s="50">
        <v>1253</v>
      </c>
    </row>
    <row r="232" spans="1:15" ht="12.75">
      <c r="A232" s="49" t="s">
        <v>55</v>
      </c>
      <c r="B232" s="49" t="s">
        <v>373</v>
      </c>
      <c r="C232" s="49" t="s">
        <v>374</v>
      </c>
      <c r="D232" s="49" t="s">
        <v>29</v>
      </c>
      <c r="E232" s="49" t="s">
        <v>29</v>
      </c>
      <c r="F232" s="49" t="s">
        <v>23</v>
      </c>
      <c r="G232" s="93">
        <v>-266817.45</v>
      </c>
      <c r="H232" s="50">
        <v>-18866.81</v>
      </c>
      <c r="I232" s="50">
        <v>-285684.26</v>
      </c>
      <c r="J232" s="93"/>
      <c r="M232" s="93"/>
      <c r="O232" s="50">
        <v>1254</v>
      </c>
    </row>
    <row r="233" spans="1:15" ht="12.75">
      <c r="A233" s="49" t="s">
        <v>55</v>
      </c>
      <c r="B233" s="49" t="s">
        <v>377</v>
      </c>
      <c r="C233" s="49" t="s">
        <v>378</v>
      </c>
      <c r="D233" s="49" t="s">
        <v>29</v>
      </c>
      <c r="E233" s="49" t="s">
        <v>29</v>
      </c>
      <c r="F233" s="49" t="s">
        <v>23</v>
      </c>
      <c r="G233" s="93">
        <v>6271378.59</v>
      </c>
      <c r="H233" s="50">
        <v>375818.61</v>
      </c>
      <c r="I233" s="50">
        <v>6647197.2</v>
      </c>
      <c r="J233" s="93"/>
      <c r="M233" s="93"/>
      <c r="O233" s="50">
        <v>1669</v>
      </c>
    </row>
    <row r="234" spans="1:15" ht="12.75">
      <c r="A234" s="49" t="s">
        <v>55</v>
      </c>
      <c r="B234" s="49" t="s">
        <v>379</v>
      </c>
      <c r="C234" s="49" t="s">
        <v>380</v>
      </c>
      <c r="D234" s="49" t="s">
        <v>29</v>
      </c>
      <c r="E234" s="49" t="s">
        <v>29</v>
      </c>
      <c r="F234" s="49" t="s">
        <v>23</v>
      </c>
      <c r="G234" s="93">
        <v>-6271378.6</v>
      </c>
      <c r="H234" s="50">
        <v>-375818.62</v>
      </c>
      <c r="I234" s="50">
        <v>-6647197.22</v>
      </c>
      <c r="J234" s="93"/>
      <c r="M234" s="93"/>
      <c r="O234" s="50">
        <v>1670</v>
      </c>
    </row>
    <row r="235" spans="1:15" ht="12.75">
      <c r="A235" s="49" t="s">
        <v>55</v>
      </c>
      <c r="B235" s="49" t="s">
        <v>381</v>
      </c>
      <c r="C235" s="49" t="s">
        <v>382</v>
      </c>
      <c r="D235" s="49" t="s">
        <v>29</v>
      </c>
      <c r="E235" s="49" t="s">
        <v>29</v>
      </c>
      <c r="F235" s="49" t="s">
        <v>23</v>
      </c>
      <c r="G235" s="93">
        <v>0</v>
      </c>
      <c r="H235" s="50">
        <v>0</v>
      </c>
      <c r="I235" s="50">
        <v>0</v>
      </c>
      <c r="J235" s="93"/>
      <c r="M235" s="93"/>
      <c r="O235" s="50">
        <v>3294</v>
      </c>
    </row>
    <row r="236" spans="1:15" ht="12.75">
      <c r="A236" s="49" t="s">
        <v>55</v>
      </c>
      <c r="B236" s="49" t="s">
        <v>383</v>
      </c>
      <c r="C236" s="49" t="s">
        <v>384</v>
      </c>
      <c r="D236" s="49" t="s">
        <v>21</v>
      </c>
      <c r="E236" s="49" t="s">
        <v>24</v>
      </c>
      <c r="F236" s="49" t="s">
        <v>23</v>
      </c>
      <c r="G236" s="93">
        <v>7539123</v>
      </c>
      <c r="H236" s="50">
        <v>55394</v>
      </c>
      <c r="I236" s="50">
        <v>7594517</v>
      </c>
      <c r="J236" s="93"/>
      <c r="M236" s="93"/>
      <c r="O236" s="50">
        <v>1255</v>
      </c>
    </row>
    <row r="237" spans="1:15" ht="12.75">
      <c r="A237" s="49" t="s">
        <v>55</v>
      </c>
      <c r="B237" s="49" t="s">
        <v>385</v>
      </c>
      <c r="C237" s="49" t="s">
        <v>386</v>
      </c>
      <c r="D237" s="49" t="s">
        <v>21</v>
      </c>
      <c r="E237" s="49" t="s">
        <v>24</v>
      </c>
      <c r="F237" s="49" t="s">
        <v>23</v>
      </c>
      <c r="G237" s="93">
        <v>-7539123</v>
      </c>
      <c r="H237" s="50">
        <v>-55394</v>
      </c>
      <c r="I237" s="50">
        <v>-7594517</v>
      </c>
      <c r="J237" s="93"/>
      <c r="M237" s="93"/>
      <c r="O237" s="50">
        <v>1256</v>
      </c>
    </row>
    <row r="238" spans="1:15" ht="12.75">
      <c r="A238" s="49" t="s">
        <v>55</v>
      </c>
      <c r="B238" s="49" t="s">
        <v>387</v>
      </c>
      <c r="C238" s="49" t="s">
        <v>388</v>
      </c>
      <c r="D238" s="49" t="s">
        <v>29</v>
      </c>
      <c r="E238" s="49" t="s">
        <v>29</v>
      </c>
      <c r="F238" s="49" t="s">
        <v>23</v>
      </c>
      <c r="G238" s="93">
        <v>18906.67</v>
      </c>
      <c r="H238" s="50">
        <v>-2700.95</v>
      </c>
      <c r="I238" s="50">
        <v>16205.72</v>
      </c>
      <c r="J238" s="93"/>
      <c r="M238" s="93"/>
      <c r="O238" s="50">
        <v>1257</v>
      </c>
    </row>
    <row r="239" spans="1:15" ht="12.75">
      <c r="A239" s="49" t="s">
        <v>55</v>
      </c>
      <c r="B239" s="49" t="s">
        <v>389</v>
      </c>
      <c r="C239" s="49" t="s">
        <v>390</v>
      </c>
      <c r="D239" s="49" t="s">
        <v>21</v>
      </c>
      <c r="E239" s="49" t="s">
        <v>22</v>
      </c>
      <c r="F239" s="49" t="s">
        <v>23</v>
      </c>
      <c r="G239" s="93">
        <v>2355642</v>
      </c>
      <c r="H239" s="50">
        <v>0</v>
      </c>
      <c r="I239" s="50">
        <v>2355642</v>
      </c>
      <c r="J239" s="93"/>
      <c r="M239" s="93"/>
      <c r="O239" s="50">
        <v>1114</v>
      </c>
    </row>
    <row r="240" spans="1:15" ht="12.75">
      <c r="A240" s="49" t="s">
        <v>55</v>
      </c>
      <c r="B240" s="49" t="s">
        <v>389</v>
      </c>
      <c r="C240" s="49" t="s">
        <v>390</v>
      </c>
      <c r="D240" s="49" t="s">
        <v>21</v>
      </c>
      <c r="E240" s="49" t="s">
        <v>24</v>
      </c>
      <c r="F240" s="49" t="s">
        <v>23</v>
      </c>
      <c r="G240" s="93">
        <v>1110999</v>
      </c>
      <c r="H240" s="50">
        <v>0</v>
      </c>
      <c r="I240" s="50">
        <v>1110999</v>
      </c>
      <c r="J240" s="93"/>
      <c r="M240" s="93"/>
      <c r="O240" s="50">
        <v>1116</v>
      </c>
    </row>
    <row r="241" spans="1:15" ht="12.75">
      <c r="A241" s="49" t="s">
        <v>55</v>
      </c>
      <c r="B241" s="49" t="s">
        <v>391</v>
      </c>
      <c r="C241" s="49" t="s">
        <v>392</v>
      </c>
      <c r="D241" s="49" t="s">
        <v>29</v>
      </c>
      <c r="E241" s="49" t="s">
        <v>29</v>
      </c>
      <c r="F241" s="49" t="s">
        <v>23</v>
      </c>
      <c r="G241" s="93">
        <v>6460447.19</v>
      </c>
      <c r="H241" s="50">
        <v>222414.15</v>
      </c>
      <c r="I241" s="50">
        <v>6682861.34</v>
      </c>
      <c r="J241" s="93"/>
      <c r="M241" s="93"/>
      <c r="O241" s="50">
        <v>1258</v>
      </c>
    </row>
    <row r="242" spans="1:15" ht="12.75">
      <c r="A242" s="49" t="s">
        <v>55</v>
      </c>
      <c r="B242" s="49" t="s">
        <v>393</v>
      </c>
      <c r="C242" s="49" t="s">
        <v>394</v>
      </c>
      <c r="D242" s="49" t="s">
        <v>29</v>
      </c>
      <c r="E242" s="49" t="s">
        <v>29</v>
      </c>
      <c r="F242" s="49" t="s">
        <v>23</v>
      </c>
      <c r="G242" s="93">
        <v>1278907.62</v>
      </c>
      <c r="H242" s="50">
        <v>-125464.62</v>
      </c>
      <c r="I242" s="50">
        <v>1153443</v>
      </c>
      <c r="J242" s="93"/>
      <c r="M242" s="93"/>
      <c r="O242" s="50">
        <v>5964</v>
      </c>
    </row>
    <row r="243" spans="1:15" ht="12.75">
      <c r="A243" s="49" t="s">
        <v>55</v>
      </c>
      <c r="B243" s="49" t="s">
        <v>395</v>
      </c>
      <c r="C243" s="49" t="s">
        <v>399</v>
      </c>
      <c r="D243" s="49" t="s">
        <v>21</v>
      </c>
      <c r="E243" s="49" t="s">
        <v>24</v>
      </c>
      <c r="F243" s="49" t="s">
        <v>23</v>
      </c>
      <c r="G243" s="93">
        <v>7876479</v>
      </c>
      <c r="H243" s="50">
        <v>532963</v>
      </c>
      <c r="I243" s="50">
        <v>8409442</v>
      </c>
      <c r="J243" s="93"/>
      <c r="M243" s="93"/>
      <c r="O243" s="50">
        <v>1261</v>
      </c>
    </row>
    <row r="244" spans="1:15" ht="12.75">
      <c r="A244" s="49" t="s">
        <v>55</v>
      </c>
      <c r="B244" s="49" t="s">
        <v>400</v>
      </c>
      <c r="C244" s="49" t="s">
        <v>401</v>
      </c>
      <c r="D244" s="49" t="s">
        <v>25</v>
      </c>
      <c r="E244" s="49" t="s">
        <v>24</v>
      </c>
      <c r="F244" s="49" t="s">
        <v>23</v>
      </c>
      <c r="G244" s="93">
        <v>67757</v>
      </c>
      <c r="H244" s="50">
        <v>-83107</v>
      </c>
      <c r="I244" s="50">
        <v>-15350</v>
      </c>
      <c r="J244" s="93"/>
      <c r="M244" s="93"/>
      <c r="O244" s="50">
        <v>7846</v>
      </c>
    </row>
    <row r="245" spans="1:15" ht="12.75">
      <c r="A245" s="49" t="s">
        <v>55</v>
      </c>
      <c r="B245" s="49" t="s">
        <v>402</v>
      </c>
      <c r="C245" s="49" t="s">
        <v>403</v>
      </c>
      <c r="D245" s="49" t="s">
        <v>21</v>
      </c>
      <c r="E245" s="49" t="s">
        <v>24</v>
      </c>
      <c r="F245" s="49" t="s">
        <v>23</v>
      </c>
      <c r="G245" s="93">
        <v>606484.35</v>
      </c>
      <c r="H245" s="50">
        <v>-13184.44</v>
      </c>
      <c r="I245" s="50">
        <v>593299.91</v>
      </c>
      <c r="J245" s="93"/>
      <c r="M245" s="93"/>
      <c r="O245" s="50">
        <v>6268</v>
      </c>
    </row>
    <row r="246" spans="1:15" ht="12.75">
      <c r="A246" s="49" t="s">
        <v>55</v>
      </c>
      <c r="B246" s="49" t="s">
        <v>406</v>
      </c>
      <c r="C246" s="49" t="s">
        <v>407</v>
      </c>
      <c r="D246" s="49" t="s">
        <v>29</v>
      </c>
      <c r="E246" s="49" t="s">
        <v>29</v>
      </c>
      <c r="F246" s="49" t="s">
        <v>23</v>
      </c>
      <c r="G246" s="93">
        <v>0</v>
      </c>
      <c r="H246" s="50">
        <v>-17066.33</v>
      </c>
      <c r="I246" s="50">
        <v>-17066.33</v>
      </c>
      <c r="J246" s="93"/>
      <c r="M246" s="93"/>
      <c r="O246" s="50">
        <v>1266</v>
      </c>
    </row>
    <row r="247" spans="1:15" ht="12.75">
      <c r="A247" s="49" t="s">
        <v>55</v>
      </c>
      <c r="B247" s="49" t="s">
        <v>408</v>
      </c>
      <c r="C247" s="49" t="s">
        <v>409</v>
      </c>
      <c r="D247" s="49" t="s">
        <v>29</v>
      </c>
      <c r="E247" s="49" t="s">
        <v>29</v>
      </c>
      <c r="F247" s="49" t="s">
        <v>23</v>
      </c>
      <c r="G247" s="93">
        <v>40475.68</v>
      </c>
      <c r="H247" s="50">
        <v>-29867.52</v>
      </c>
      <c r="I247" s="50">
        <v>10608.16</v>
      </c>
      <c r="J247" s="93"/>
      <c r="M247" s="93"/>
      <c r="O247" s="50">
        <v>1267</v>
      </c>
    </row>
    <row r="248" spans="1:15" ht="12.75">
      <c r="A248" s="49" t="s">
        <v>55</v>
      </c>
      <c r="B248" s="49" t="s">
        <v>410</v>
      </c>
      <c r="C248" s="49" t="s">
        <v>407</v>
      </c>
      <c r="D248" s="49" t="s">
        <v>29</v>
      </c>
      <c r="E248" s="49" t="s">
        <v>29</v>
      </c>
      <c r="F248" s="49" t="s">
        <v>23</v>
      </c>
      <c r="G248" s="93">
        <v>356.46</v>
      </c>
      <c r="H248" s="50">
        <v>-1037.02</v>
      </c>
      <c r="I248" s="50">
        <v>-680.56</v>
      </c>
      <c r="J248" s="93"/>
      <c r="M248" s="93"/>
      <c r="O248" s="50">
        <v>1268</v>
      </c>
    </row>
    <row r="249" spans="1:15" ht="12.75">
      <c r="A249" s="49" t="s">
        <v>55</v>
      </c>
      <c r="B249" s="49" t="s">
        <v>411</v>
      </c>
      <c r="C249" s="49" t="s">
        <v>412</v>
      </c>
      <c r="D249" s="49" t="s">
        <v>25</v>
      </c>
      <c r="E249" s="49" t="s">
        <v>26</v>
      </c>
      <c r="F249" s="49" t="s">
        <v>23</v>
      </c>
      <c r="G249" s="93">
        <v>4379412.81</v>
      </c>
      <c r="H249" s="50">
        <v>-660779.54</v>
      </c>
      <c r="I249" s="50">
        <v>3718633.27</v>
      </c>
      <c r="J249" s="93"/>
      <c r="M249" s="93"/>
      <c r="O249" s="50">
        <v>2557</v>
      </c>
    </row>
    <row r="250" spans="1:15" ht="12.75">
      <c r="A250" s="49" t="s">
        <v>55</v>
      </c>
      <c r="B250" s="49" t="s">
        <v>411</v>
      </c>
      <c r="C250" s="49" t="s">
        <v>412</v>
      </c>
      <c r="D250" s="49" t="s">
        <v>29</v>
      </c>
      <c r="E250" s="49" t="s">
        <v>29</v>
      </c>
      <c r="F250" s="49" t="s">
        <v>23</v>
      </c>
      <c r="G250" s="93">
        <v>18358.97</v>
      </c>
      <c r="H250" s="50">
        <v>7415.65</v>
      </c>
      <c r="I250" s="50">
        <v>25774.62</v>
      </c>
      <c r="J250" s="93"/>
      <c r="M250" s="93"/>
      <c r="O250" s="50">
        <v>1269</v>
      </c>
    </row>
    <row r="251" spans="1:15" ht="12.75">
      <c r="A251" s="49" t="s">
        <v>55</v>
      </c>
      <c r="B251" s="49" t="s">
        <v>413</v>
      </c>
      <c r="C251" s="49" t="s">
        <v>412</v>
      </c>
      <c r="D251" s="49" t="s">
        <v>21</v>
      </c>
      <c r="E251" s="49" t="s">
        <v>22</v>
      </c>
      <c r="F251" s="49" t="s">
        <v>23</v>
      </c>
      <c r="G251" s="93">
        <v>2990821.93</v>
      </c>
      <c r="H251" s="50">
        <v>-106691.05</v>
      </c>
      <c r="I251" s="50">
        <v>2884130.88</v>
      </c>
      <c r="J251" s="93"/>
      <c r="M251" s="93"/>
      <c r="O251" s="50">
        <v>2559</v>
      </c>
    </row>
    <row r="252" spans="1:15" ht="12.75">
      <c r="A252" s="49" t="s">
        <v>55</v>
      </c>
      <c r="B252" s="49" t="s">
        <v>413</v>
      </c>
      <c r="C252" s="49" t="s">
        <v>412</v>
      </c>
      <c r="D252" s="49" t="s">
        <v>25</v>
      </c>
      <c r="E252" s="49" t="s">
        <v>22</v>
      </c>
      <c r="F252" s="49" t="s">
        <v>23</v>
      </c>
      <c r="G252" s="93">
        <v>388409.72</v>
      </c>
      <c r="H252" s="50">
        <v>-8428.67</v>
      </c>
      <c r="I252" s="50">
        <v>379981.05</v>
      </c>
      <c r="J252" s="93"/>
      <c r="M252" s="93"/>
      <c r="O252" s="50">
        <v>2560</v>
      </c>
    </row>
    <row r="253" spans="1:15" ht="12.75">
      <c r="A253" s="49" t="s">
        <v>55</v>
      </c>
      <c r="B253" s="49" t="s">
        <v>413</v>
      </c>
      <c r="C253" s="49" t="s">
        <v>412</v>
      </c>
      <c r="D253" s="49" t="s">
        <v>25</v>
      </c>
      <c r="E253" s="49" t="s">
        <v>24</v>
      </c>
      <c r="F253" s="49" t="s">
        <v>23</v>
      </c>
      <c r="G253" s="93">
        <v>896160.77</v>
      </c>
      <c r="H253" s="50">
        <v>-28034.42</v>
      </c>
      <c r="I253" s="50">
        <v>868126.35</v>
      </c>
      <c r="J253" s="93"/>
      <c r="M253" s="93"/>
      <c r="O253" s="50">
        <v>2561</v>
      </c>
    </row>
    <row r="254" spans="1:15" ht="12.75">
      <c r="A254" s="49" t="s">
        <v>55</v>
      </c>
      <c r="B254" s="49" t="s">
        <v>414</v>
      </c>
      <c r="C254" s="49" t="s">
        <v>415</v>
      </c>
      <c r="D254" s="49" t="s">
        <v>21</v>
      </c>
      <c r="E254" s="49" t="s">
        <v>22</v>
      </c>
      <c r="F254" s="49" t="s">
        <v>23</v>
      </c>
      <c r="G254" s="93">
        <v>293877</v>
      </c>
      <c r="H254" s="50">
        <v>-26767</v>
      </c>
      <c r="I254" s="50">
        <v>267110</v>
      </c>
      <c r="J254" s="93"/>
      <c r="M254" s="93"/>
      <c r="O254" s="50">
        <v>1270</v>
      </c>
    </row>
    <row r="255" spans="1:15" ht="12.75">
      <c r="A255" s="49" t="s">
        <v>55</v>
      </c>
      <c r="B255" s="49" t="s">
        <v>414</v>
      </c>
      <c r="C255" s="49" t="s">
        <v>415</v>
      </c>
      <c r="D255" s="49" t="s">
        <v>21</v>
      </c>
      <c r="E255" s="49" t="s">
        <v>24</v>
      </c>
      <c r="F255" s="49" t="s">
        <v>23</v>
      </c>
      <c r="G255" s="93">
        <v>173170</v>
      </c>
      <c r="H255" s="50">
        <v>-43292</v>
      </c>
      <c r="I255" s="50">
        <v>129878</v>
      </c>
      <c r="J255" s="93"/>
      <c r="M255" s="93"/>
      <c r="O255" s="50">
        <v>1271</v>
      </c>
    </row>
    <row r="256" spans="1:15" ht="12.75">
      <c r="A256" s="49" t="s">
        <v>55</v>
      </c>
      <c r="B256" s="49" t="s">
        <v>416</v>
      </c>
      <c r="C256" s="49" t="s">
        <v>417</v>
      </c>
      <c r="D256" s="49" t="s">
        <v>21</v>
      </c>
      <c r="E256" s="49" t="s">
        <v>24</v>
      </c>
      <c r="F256" s="49" t="s">
        <v>23</v>
      </c>
      <c r="G256" s="93">
        <v>0</v>
      </c>
      <c r="H256" s="50">
        <v>0</v>
      </c>
      <c r="I256" s="50">
        <v>0</v>
      </c>
      <c r="J256" s="93"/>
      <c r="M256" s="93"/>
      <c r="O256" s="50">
        <v>3042</v>
      </c>
    </row>
    <row r="257" spans="1:15" ht="12.75">
      <c r="A257" s="49" t="s">
        <v>55</v>
      </c>
      <c r="B257" s="49" t="s">
        <v>418</v>
      </c>
      <c r="C257" s="49" t="s">
        <v>419</v>
      </c>
      <c r="D257" s="49" t="s">
        <v>21</v>
      </c>
      <c r="E257" s="49" t="s">
        <v>38</v>
      </c>
      <c r="F257" s="49" t="s">
        <v>23</v>
      </c>
      <c r="G257" s="93">
        <v>640303.25</v>
      </c>
      <c r="H257" s="50">
        <v>8724.02</v>
      </c>
      <c r="I257" s="50">
        <v>649027.27</v>
      </c>
      <c r="J257" s="93"/>
      <c r="M257" s="93"/>
      <c r="O257" s="50">
        <v>4844</v>
      </c>
    </row>
    <row r="258" spans="1:15" ht="12.75">
      <c r="A258" s="49" t="s">
        <v>55</v>
      </c>
      <c r="B258" s="49" t="s">
        <v>420</v>
      </c>
      <c r="C258" s="49" t="s">
        <v>421</v>
      </c>
      <c r="D258" s="49" t="s">
        <v>21</v>
      </c>
      <c r="E258" s="49" t="s">
        <v>24</v>
      </c>
      <c r="F258" s="49" t="s">
        <v>23</v>
      </c>
      <c r="G258" s="93">
        <v>0</v>
      </c>
      <c r="H258" s="50">
        <v>0</v>
      </c>
      <c r="I258" s="50">
        <v>0</v>
      </c>
      <c r="J258" s="93"/>
      <c r="M258" s="93"/>
      <c r="O258" s="50">
        <v>3041</v>
      </c>
    </row>
    <row r="259" spans="1:15" ht="12.75">
      <c r="A259" s="49" t="s">
        <v>55</v>
      </c>
      <c r="B259" s="49" t="s">
        <v>422</v>
      </c>
      <c r="C259" s="49" t="s">
        <v>423</v>
      </c>
      <c r="D259" s="49" t="s">
        <v>29</v>
      </c>
      <c r="E259" s="49" t="s">
        <v>29</v>
      </c>
      <c r="F259" s="49" t="s">
        <v>23</v>
      </c>
      <c r="G259" s="93">
        <v>0</v>
      </c>
      <c r="H259" s="50">
        <v>0</v>
      </c>
      <c r="I259" s="50">
        <v>0</v>
      </c>
      <c r="J259" s="93"/>
      <c r="M259" s="93"/>
      <c r="O259" s="50">
        <v>1672</v>
      </c>
    </row>
    <row r="260" spans="1:15" ht="12.75">
      <c r="A260" s="49" t="s">
        <v>55</v>
      </c>
      <c r="B260" s="49" t="s">
        <v>424</v>
      </c>
      <c r="C260" s="49" t="s">
        <v>425</v>
      </c>
      <c r="D260" s="49" t="s">
        <v>29</v>
      </c>
      <c r="E260" s="49" t="s">
        <v>29</v>
      </c>
      <c r="F260" s="49" t="s">
        <v>23</v>
      </c>
      <c r="G260" s="93">
        <v>-28036.91</v>
      </c>
      <c r="H260" s="50">
        <v>24981.06</v>
      </c>
      <c r="I260" s="50">
        <v>-3055.85</v>
      </c>
      <c r="J260" s="93"/>
      <c r="M260" s="93"/>
      <c r="O260" s="50">
        <v>1275</v>
      </c>
    </row>
    <row r="261" spans="1:15" ht="12.75">
      <c r="A261" s="49" t="s">
        <v>55</v>
      </c>
      <c r="B261" s="49" t="s">
        <v>426</v>
      </c>
      <c r="C261" s="49" t="s">
        <v>427</v>
      </c>
      <c r="D261" s="49" t="s">
        <v>29</v>
      </c>
      <c r="E261" s="49" t="s">
        <v>29</v>
      </c>
      <c r="F261" s="49" t="s">
        <v>23</v>
      </c>
      <c r="G261" s="93">
        <v>26133984.72</v>
      </c>
      <c r="H261" s="50">
        <v>-4149176.87</v>
      </c>
      <c r="I261" s="50">
        <v>21984807.85</v>
      </c>
      <c r="J261" s="93"/>
      <c r="M261" s="93"/>
      <c r="O261" s="50">
        <v>1278</v>
      </c>
    </row>
    <row r="262" spans="1:15" ht="12.75">
      <c r="A262" s="49" t="s">
        <v>55</v>
      </c>
      <c r="B262" s="49" t="s">
        <v>428</v>
      </c>
      <c r="C262" s="49" t="s">
        <v>429</v>
      </c>
      <c r="D262" s="49" t="s">
        <v>36</v>
      </c>
      <c r="E262" s="49" t="s">
        <v>37</v>
      </c>
      <c r="F262" s="49" t="s">
        <v>23</v>
      </c>
      <c r="G262" s="93">
        <v>-503417.99</v>
      </c>
      <c r="H262" s="50">
        <v>0</v>
      </c>
      <c r="I262" s="50">
        <v>-503417.99</v>
      </c>
      <c r="J262" s="93"/>
      <c r="M262" s="93"/>
      <c r="O262" s="50">
        <v>5284</v>
      </c>
    </row>
    <row r="263" spans="1:15" ht="12.75">
      <c r="A263" s="49" t="s">
        <v>55</v>
      </c>
      <c r="B263" s="49" t="s">
        <v>430</v>
      </c>
      <c r="C263" s="49" t="s">
        <v>431</v>
      </c>
      <c r="D263" s="49" t="s">
        <v>21</v>
      </c>
      <c r="E263" s="49" t="s">
        <v>22</v>
      </c>
      <c r="F263" s="49" t="s">
        <v>23</v>
      </c>
      <c r="G263" s="93">
        <v>703481.21</v>
      </c>
      <c r="H263" s="50">
        <v>-3023.25</v>
      </c>
      <c r="I263" s="50">
        <v>700457.96</v>
      </c>
      <c r="J263" s="93"/>
      <c r="M263" s="93"/>
      <c r="O263" s="50">
        <v>2555</v>
      </c>
    </row>
    <row r="264" spans="1:15" ht="12.75">
      <c r="A264" s="49" t="s">
        <v>55</v>
      </c>
      <c r="B264" s="49" t="s">
        <v>432</v>
      </c>
      <c r="C264" s="49" t="s">
        <v>433</v>
      </c>
      <c r="D264" s="49" t="s">
        <v>29</v>
      </c>
      <c r="E264" s="49" t="s">
        <v>29</v>
      </c>
      <c r="F264" s="49" t="s">
        <v>23</v>
      </c>
      <c r="G264" s="93">
        <v>223871</v>
      </c>
      <c r="H264" s="50">
        <v>0</v>
      </c>
      <c r="I264" s="50">
        <v>223871</v>
      </c>
      <c r="J264" s="93"/>
      <c r="M264" s="93"/>
      <c r="O264" s="50">
        <v>1281</v>
      </c>
    </row>
    <row r="265" spans="1:15" ht="12.75">
      <c r="A265" s="49" t="s">
        <v>55</v>
      </c>
      <c r="B265" s="49" t="s">
        <v>434</v>
      </c>
      <c r="C265" s="49" t="s">
        <v>435</v>
      </c>
      <c r="D265" s="49" t="s">
        <v>29</v>
      </c>
      <c r="E265" s="49" t="s">
        <v>29</v>
      </c>
      <c r="F265" s="49" t="s">
        <v>23</v>
      </c>
      <c r="G265" s="93">
        <v>4763681.24</v>
      </c>
      <c r="H265" s="50">
        <v>33676</v>
      </c>
      <c r="I265" s="50">
        <v>4797357.24</v>
      </c>
      <c r="J265" s="93"/>
      <c r="M265" s="93"/>
      <c r="O265" s="50">
        <v>2523</v>
      </c>
    </row>
    <row r="266" spans="1:15" ht="12.75">
      <c r="A266" s="49" t="s">
        <v>55</v>
      </c>
      <c r="B266" s="49" t="s">
        <v>436</v>
      </c>
      <c r="C266" s="49" t="s">
        <v>437</v>
      </c>
      <c r="D266" s="49" t="s">
        <v>29</v>
      </c>
      <c r="E266" s="49" t="s">
        <v>29</v>
      </c>
      <c r="F266" s="49" t="s">
        <v>23</v>
      </c>
      <c r="G266" s="93">
        <v>90464</v>
      </c>
      <c r="H266" s="50">
        <v>0</v>
      </c>
      <c r="I266" s="50">
        <v>90464</v>
      </c>
      <c r="J266" s="93"/>
      <c r="M266" s="93"/>
      <c r="O266" s="50">
        <v>2524</v>
      </c>
    </row>
    <row r="267" spans="1:15" ht="12.75">
      <c r="A267" s="49" t="s">
        <v>55</v>
      </c>
      <c r="B267" s="49" t="s">
        <v>438</v>
      </c>
      <c r="C267" s="49" t="s">
        <v>439</v>
      </c>
      <c r="D267" s="49" t="s">
        <v>21</v>
      </c>
      <c r="E267" s="49" t="s">
        <v>22</v>
      </c>
      <c r="F267" s="49" t="s">
        <v>23</v>
      </c>
      <c r="G267" s="93">
        <v>-83038</v>
      </c>
      <c r="H267" s="50">
        <v>0</v>
      </c>
      <c r="I267" s="50">
        <v>-83038</v>
      </c>
      <c r="J267" s="93"/>
      <c r="M267" s="93"/>
      <c r="O267" s="50">
        <v>1283</v>
      </c>
    </row>
    <row r="268" spans="1:15" ht="12.75">
      <c r="A268" s="49" t="s">
        <v>55</v>
      </c>
      <c r="B268" s="49" t="s">
        <v>440</v>
      </c>
      <c r="C268" s="49" t="s">
        <v>441</v>
      </c>
      <c r="D268" s="49" t="s">
        <v>21</v>
      </c>
      <c r="E268" s="49" t="s">
        <v>38</v>
      </c>
      <c r="F268" s="49" t="s">
        <v>23</v>
      </c>
      <c r="G268" s="93">
        <v>-15226</v>
      </c>
      <c r="H268" s="50">
        <v>60439</v>
      </c>
      <c r="I268" s="50">
        <v>45213</v>
      </c>
      <c r="J268" s="93"/>
      <c r="M268" s="93"/>
      <c r="O268" s="50">
        <v>2525</v>
      </c>
    </row>
    <row r="269" spans="1:15" ht="12.75">
      <c r="A269" s="49" t="s">
        <v>55</v>
      </c>
      <c r="B269" s="49" t="s">
        <v>442</v>
      </c>
      <c r="C269" s="49" t="s">
        <v>443</v>
      </c>
      <c r="D269" s="49" t="s">
        <v>21</v>
      </c>
      <c r="E269" s="49" t="s">
        <v>38</v>
      </c>
      <c r="F269" s="49" t="s">
        <v>23</v>
      </c>
      <c r="G269" s="93">
        <v>114314</v>
      </c>
      <c r="H269" s="50">
        <v>0</v>
      </c>
      <c r="I269" s="50">
        <v>114314</v>
      </c>
      <c r="J269" s="93"/>
      <c r="M269" s="93"/>
      <c r="O269" s="50">
        <v>3518</v>
      </c>
    </row>
    <row r="270" spans="1:15" ht="12.75">
      <c r="A270" s="49" t="s">
        <v>55</v>
      </c>
      <c r="B270" s="49" t="s">
        <v>444</v>
      </c>
      <c r="C270" s="49" t="s">
        <v>445</v>
      </c>
      <c r="D270" s="49" t="s">
        <v>21</v>
      </c>
      <c r="E270" s="49" t="s">
        <v>22</v>
      </c>
      <c r="F270" s="49" t="s">
        <v>23</v>
      </c>
      <c r="G270" s="93">
        <v>248402.36</v>
      </c>
      <c r="H270" s="50">
        <v>-17585.56</v>
      </c>
      <c r="I270" s="50">
        <v>230816.8</v>
      </c>
      <c r="J270" s="93"/>
      <c r="M270" s="93"/>
      <c r="O270" s="50">
        <v>2528</v>
      </c>
    </row>
    <row r="271" spans="1:15" ht="12.75">
      <c r="A271" s="49" t="s">
        <v>55</v>
      </c>
      <c r="B271" s="49" t="s">
        <v>444</v>
      </c>
      <c r="C271" s="49" t="s">
        <v>445</v>
      </c>
      <c r="D271" s="49" t="s">
        <v>21</v>
      </c>
      <c r="E271" s="49" t="s">
        <v>24</v>
      </c>
      <c r="F271" s="49" t="s">
        <v>23</v>
      </c>
      <c r="G271" s="93">
        <v>-1068438.27</v>
      </c>
      <c r="H271" s="50">
        <v>-81938.26</v>
      </c>
      <c r="I271" s="50">
        <v>-1150376.53</v>
      </c>
      <c r="J271" s="93"/>
      <c r="M271" s="93"/>
      <c r="O271" s="50">
        <v>2527</v>
      </c>
    </row>
    <row r="272" spans="1:15" ht="12.75">
      <c r="A272" s="49" t="s">
        <v>55</v>
      </c>
      <c r="B272" s="49" t="s">
        <v>444</v>
      </c>
      <c r="C272" s="49" t="s">
        <v>445</v>
      </c>
      <c r="D272" s="49" t="s">
        <v>25</v>
      </c>
      <c r="E272" s="49" t="s">
        <v>22</v>
      </c>
      <c r="F272" s="49" t="s">
        <v>23</v>
      </c>
      <c r="G272" s="93">
        <v>-218593.01</v>
      </c>
      <c r="H272" s="50">
        <v>1457.33</v>
      </c>
      <c r="I272" s="50">
        <v>-217135.68</v>
      </c>
      <c r="J272" s="93"/>
      <c r="M272" s="93"/>
      <c r="O272" s="50">
        <v>2530</v>
      </c>
    </row>
    <row r="273" spans="1:15" ht="12.75">
      <c r="A273" s="49" t="s">
        <v>55</v>
      </c>
      <c r="B273" s="49" t="s">
        <v>444</v>
      </c>
      <c r="C273" s="49" t="s">
        <v>445</v>
      </c>
      <c r="D273" s="49" t="s">
        <v>25</v>
      </c>
      <c r="E273" s="49" t="s">
        <v>24</v>
      </c>
      <c r="F273" s="49" t="s">
        <v>23</v>
      </c>
      <c r="G273" s="93">
        <v>-453426.1</v>
      </c>
      <c r="H273" s="50">
        <v>-26228.95</v>
      </c>
      <c r="I273" s="50">
        <v>-479655.05</v>
      </c>
      <c r="J273" s="93"/>
      <c r="M273" s="93"/>
      <c r="O273" s="50">
        <v>2529</v>
      </c>
    </row>
    <row r="274" spans="1:15" ht="12.75">
      <c r="A274" s="49" t="s">
        <v>55</v>
      </c>
      <c r="B274" s="49" t="s">
        <v>446</v>
      </c>
      <c r="C274" s="49" t="s">
        <v>447</v>
      </c>
      <c r="D274" s="49" t="s">
        <v>36</v>
      </c>
      <c r="E274" s="49" t="s">
        <v>37</v>
      </c>
      <c r="F274" s="49" t="s">
        <v>23</v>
      </c>
      <c r="G274" s="93">
        <v>-1868161</v>
      </c>
      <c r="H274" s="50">
        <v>276029</v>
      </c>
      <c r="I274" s="50">
        <v>-1592132</v>
      </c>
      <c r="J274" s="93"/>
      <c r="M274" s="93"/>
      <c r="O274" s="50">
        <v>1284</v>
      </c>
    </row>
    <row r="275" spans="1:15" ht="12.75">
      <c r="A275" s="49" t="s">
        <v>55</v>
      </c>
      <c r="B275" s="49" t="s">
        <v>448</v>
      </c>
      <c r="C275" s="49" t="s">
        <v>449</v>
      </c>
      <c r="D275" s="49" t="s">
        <v>29</v>
      </c>
      <c r="E275" s="49" t="s">
        <v>29</v>
      </c>
      <c r="F275" s="49" t="s">
        <v>23</v>
      </c>
      <c r="G275" s="93">
        <v>26639875</v>
      </c>
      <c r="H275" s="50">
        <v>-116575</v>
      </c>
      <c r="I275" s="50">
        <v>26523300</v>
      </c>
      <c r="J275" s="93"/>
      <c r="M275" s="93"/>
      <c r="O275" s="50">
        <v>7587</v>
      </c>
    </row>
    <row r="276" spans="1:15" ht="12.75">
      <c r="A276" s="49" t="s">
        <v>55</v>
      </c>
      <c r="B276" s="49" t="s">
        <v>450</v>
      </c>
      <c r="C276" s="49" t="s">
        <v>451</v>
      </c>
      <c r="D276" s="49" t="s">
        <v>29</v>
      </c>
      <c r="E276" s="49" t="s">
        <v>29</v>
      </c>
      <c r="F276" s="49" t="s">
        <v>23</v>
      </c>
      <c r="G276" s="93">
        <v>1381556.05</v>
      </c>
      <c r="H276" s="50">
        <v>8775.2</v>
      </c>
      <c r="I276" s="50">
        <v>1390331.25</v>
      </c>
      <c r="J276" s="93"/>
      <c r="M276" s="93"/>
      <c r="O276" s="50">
        <v>8566</v>
      </c>
    </row>
    <row r="277" spans="1:15" ht="12.75">
      <c r="A277" s="49" t="s">
        <v>55</v>
      </c>
      <c r="B277" s="49" t="s">
        <v>452</v>
      </c>
      <c r="C277" s="49" t="s">
        <v>453</v>
      </c>
      <c r="D277" s="49" t="s">
        <v>21</v>
      </c>
      <c r="E277" s="49" t="s">
        <v>22</v>
      </c>
      <c r="F277" s="49" t="s">
        <v>23</v>
      </c>
      <c r="G277" s="93">
        <v>137189</v>
      </c>
      <c r="H277" s="50">
        <v>-23332</v>
      </c>
      <c r="I277" s="50">
        <v>113857</v>
      </c>
      <c r="J277" s="93"/>
      <c r="M277" s="93"/>
      <c r="O277" s="50">
        <v>5824</v>
      </c>
    </row>
    <row r="278" spans="1:15" ht="12.75">
      <c r="A278" s="49" t="s">
        <v>55</v>
      </c>
      <c r="B278" s="49" t="s">
        <v>452</v>
      </c>
      <c r="C278" s="49" t="s">
        <v>453</v>
      </c>
      <c r="D278" s="49" t="s">
        <v>21</v>
      </c>
      <c r="E278" s="49" t="s">
        <v>24</v>
      </c>
      <c r="F278" s="49" t="s">
        <v>23</v>
      </c>
      <c r="G278" s="93">
        <v>723721</v>
      </c>
      <c r="H278" s="50">
        <v>-64172</v>
      </c>
      <c r="I278" s="50">
        <v>659549</v>
      </c>
      <c r="J278" s="93"/>
      <c r="M278" s="93"/>
      <c r="O278" s="50">
        <v>5825</v>
      </c>
    </row>
    <row r="279" spans="1:15" ht="12.75">
      <c r="A279" s="49" t="s">
        <v>55</v>
      </c>
      <c r="B279" s="49" t="s">
        <v>452</v>
      </c>
      <c r="C279" s="49" t="s">
        <v>453</v>
      </c>
      <c r="D279" s="49" t="s">
        <v>25</v>
      </c>
      <c r="E279" s="49" t="s">
        <v>22</v>
      </c>
      <c r="F279" s="49" t="s">
        <v>23</v>
      </c>
      <c r="G279" s="93">
        <v>8128</v>
      </c>
      <c r="H279" s="50">
        <v>3833</v>
      </c>
      <c r="I279" s="50">
        <v>11961</v>
      </c>
      <c r="J279" s="93"/>
      <c r="M279" s="93"/>
      <c r="O279" s="50">
        <v>5826</v>
      </c>
    </row>
    <row r="280" spans="1:15" ht="12.75">
      <c r="A280" s="49" t="s">
        <v>55</v>
      </c>
      <c r="B280" s="49" t="s">
        <v>452</v>
      </c>
      <c r="C280" s="49" t="s">
        <v>453</v>
      </c>
      <c r="D280" s="49" t="s">
        <v>25</v>
      </c>
      <c r="E280" s="49" t="s">
        <v>24</v>
      </c>
      <c r="F280" s="49" t="s">
        <v>23</v>
      </c>
      <c r="G280" s="93">
        <v>21804</v>
      </c>
      <c r="H280" s="50">
        <v>9020</v>
      </c>
      <c r="I280" s="50">
        <v>30824</v>
      </c>
      <c r="J280" s="93"/>
      <c r="M280" s="93"/>
      <c r="O280" s="50">
        <v>5827</v>
      </c>
    </row>
    <row r="281" spans="1:15" ht="12.75">
      <c r="A281" s="49" t="s">
        <v>55</v>
      </c>
      <c r="B281" s="49" t="s">
        <v>454</v>
      </c>
      <c r="C281" s="49" t="s">
        <v>455</v>
      </c>
      <c r="D281" s="49" t="s">
        <v>29</v>
      </c>
      <c r="E281" s="49" t="s">
        <v>29</v>
      </c>
      <c r="F281" s="49" t="s">
        <v>23</v>
      </c>
      <c r="G281" s="93">
        <v>1644402.2</v>
      </c>
      <c r="H281" s="50">
        <v>80469.2</v>
      </c>
      <c r="I281" s="50">
        <v>1724871.4</v>
      </c>
      <c r="J281" s="93"/>
      <c r="M281" s="93"/>
      <c r="O281" s="50">
        <v>2541</v>
      </c>
    </row>
    <row r="282" spans="1:15" ht="12.75">
      <c r="A282" s="49" t="s">
        <v>55</v>
      </c>
      <c r="B282" s="49" t="s">
        <v>456</v>
      </c>
      <c r="C282" s="49" t="s">
        <v>457</v>
      </c>
      <c r="D282" s="49" t="s">
        <v>25</v>
      </c>
      <c r="E282" s="49" t="s">
        <v>38</v>
      </c>
      <c r="F282" s="49" t="s">
        <v>23</v>
      </c>
      <c r="G282" s="93">
        <v>236648</v>
      </c>
      <c r="H282" s="50">
        <v>-2213</v>
      </c>
      <c r="I282" s="50">
        <v>234435</v>
      </c>
      <c r="J282" s="93"/>
      <c r="M282" s="93"/>
      <c r="O282" s="50">
        <v>5064</v>
      </c>
    </row>
    <row r="283" spans="1:15" ht="12.75">
      <c r="A283" s="49" t="s">
        <v>55</v>
      </c>
      <c r="B283" s="49" t="s">
        <v>458</v>
      </c>
      <c r="C283" s="49" t="s">
        <v>459</v>
      </c>
      <c r="D283" s="49" t="s">
        <v>21</v>
      </c>
      <c r="E283" s="49" t="s">
        <v>38</v>
      </c>
      <c r="F283" s="49" t="s">
        <v>23</v>
      </c>
      <c r="G283" s="93">
        <v>90717.62</v>
      </c>
      <c r="H283" s="50">
        <v>-40250</v>
      </c>
      <c r="I283" s="50">
        <v>50467.62</v>
      </c>
      <c r="J283" s="93"/>
      <c r="M283" s="93"/>
      <c r="O283" s="50">
        <v>1286</v>
      </c>
    </row>
    <row r="284" spans="1:15" ht="12.75">
      <c r="A284" s="49" t="s">
        <v>55</v>
      </c>
      <c r="B284" s="49" t="s">
        <v>458</v>
      </c>
      <c r="C284" s="49" t="s">
        <v>459</v>
      </c>
      <c r="D284" s="49" t="s">
        <v>25</v>
      </c>
      <c r="E284" s="49" t="s">
        <v>38</v>
      </c>
      <c r="F284" s="49" t="s">
        <v>23</v>
      </c>
      <c r="G284" s="93">
        <v>-178926.89</v>
      </c>
      <c r="H284" s="50">
        <v>150.5</v>
      </c>
      <c r="I284" s="50">
        <v>-178776.39</v>
      </c>
      <c r="J284" s="93"/>
      <c r="M284" s="93"/>
      <c r="O284" s="50">
        <v>1287</v>
      </c>
    </row>
    <row r="285" spans="1:15" ht="12.75">
      <c r="A285" s="49" t="s">
        <v>55</v>
      </c>
      <c r="B285" s="49" t="s">
        <v>458</v>
      </c>
      <c r="C285" s="49" t="s">
        <v>459</v>
      </c>
      <c r="D285" s="49" t="s">
        <v>25</v>
      </c>
      <c r="E285" s="49" t="s">
        <v>59</v>
      </c>
      <c r="F285" s="49" t="s">
        <v>23</v>
      </c>
      <c r="G285" s="93">
        <v>167601</v>
      </c>
      <c r="H285" s="50">
        <v>0</v>
      </c>
      <c r="I285" s="50">
        <v>167601</v>
      </c>
      <c r="J285" s="93"/>
      <c r="M285" s="93"/>
      <c r="O285" s="50">
        <v>1288</v>
      </c>
    </row>
    <row r="286" spans="1:15" ht="12.75">
      <c r="A286" s="49" t="s">
        <v>55</v>
      </c>
      <c r="B286" s="49" t="s">
        <v>458</v>
      </c>
      <c r="C286" s="49" t="s">
        <v>459</v>
      </c>
      <c r="D286" s="49" t="s">
        <v>25</v>
      </c>
      <c r="E286" s="49" t="s">
        <v>26</v>
      </c>
      <c r="F286" s="49" t="s">
        <v>23</v>
      </c>
      <c r="G286" s="93">
        <v>108205.82</v>
      </c>
      <c r="H286" s="50">
        <v>0</v>
      </c>
      <c r="I286" s="50">
        <v>108205.82</v>
      </c>
      <c r="J286" s="93"/>
      <c r="M286" s="93"/>
      <c r="O286" s="50">
        <v>4682</v>
      </c>
    </row>
    <row r="287" spans="1:15" ht="12.75">
      <c r="A287" s="49" t="s">
        <v>55</v>
      </c>
      <c r="B287" s="49" t="s">
        <v>460</v>
      </c>
      <c r="C287" s="49" t="s">
        <v>461</v>
      </c>
      <c r="D287" s="49" t="s">
        <v>21</v>
      </c>
      <c r="E287" s="49" t="s">
        <v>24</v>
      </c>
      <c r="F287" s="49" t="s">
        <v>23</v>
      </c>
      <c r="G287" s="93">
        <v>279902</v>
      </c>
      <c r="H287" s="50">
        <v>-642</v>
      </c>
      <c r="I287" s="50">
        <v>279260</v>
      </c>
      <c r="J287" s="93"/>
      <c r="M287" s="93"/>
      <c r="O287" s="50">
        <v>1289</v>
      </c>
    </row>
    <row r="288" spans="1:15" ht="12.75">
      <c r="A288" s="49" t="s">
        <v>55</v>
      </c>
      <c r="B288" s="49" t="s">
        <v>462</v>
      </c>
      <c r="C288" s="49" t="s">
        <v>463</v>
      </c>
      <c r="D288" s="49" t="s">
        <v>21</v>
      </c>
      <c r="E288" s="49" t="s">
        <v>38</v>
      </c>
      <c r="F288" s="49" t="s">
        <v>23</v>
      </c>
      <c r="G288" s="93">
        <v>58513.76</v>
      </c>
      <c r="H288" s="50">
        <v>0</v>
      </c>
      <c r="I288" s="50">
        <v>58513.76</v>
      </c>
      <c r="J288" s="93"/>
      <c r="M288" s="93"/>
      <c r="O288" s="50">
        <v>5249</v>
      </c>
    </row>
    <row r="289" spans="1:15" ht="12.75">
      <c r="A289" s="49" t="s">
        <v>55</v>
      </c>
      <c r="B289" s="49" t="s">
        <v>464</v>
      </c>
      <c r="C289" s="49" t="s">
        <v>465</v>
      </c>
      <c r="D289" s="49" t="s">
        <v>21</v>
      </c>
      <c r="E289" s="49" t="s">
        <v>24</v>
      </c>
      <c r="F289" s="49" t="s">
        <v>23</v>
      </c>
      <c r="G289" s="93">
        <v>89328.4</v>
      </c>
      <c r="H289" s="50">
        <v>4466.42</v>
      </c>
      <c r="I289" s="50">
        <v>93794.82</v>
      </c>
      <c r="J289" s="93"/>
      <c r="M289" s="93"/>
      <c r="O289" s="50">
        <v>5845</v>
      </c>
    </row>
    <row r="290" spans="1:15" ht="12.75">
      <c r="A290" s="49" t="s">
        <v>55</v>
      </c>
      <c r="B290" s="49" t="s">
        <v>466</v>
      </c>
      <c r="C290" s="49" t="s">
        <v>467</v>
      </c>
      <c r="D290" s="49" t="s">
        <v>25</v>
      </c>
      <c r="E290" s="49" t="s">
        <v>26</v>
      </c>
      <c r="F290" s="49" t="s">
        <v>23</v>
      </c>
      <c r="G290" s="93">
        <v>758336</v>
      </c>
      <c r="H290" s="50">
        <v>37917</v>
      </c>
      <c r="I290" s="50">
        <v>796253</v>
      </c>
      <c r="J290" s="93"/>
      <c r="M290" s="93"/>
      <c r="O290" s="50">
        <v>7426</v>
      </c>
    </row>
    <row r="291" spans="1:15" ht="12.75">
      <c r="A291" s="49" t="s">
        <v>55</v>
      </c>
      <c r="B291" s="49" t="s">
        <v>468</v>
      </c>
      <c r="C291" s="49" t="s">
        <v>469</v>
      </c>
      <c r="D291" s="49" t="s">
        <v>29</v>
      </c>
      <c r="E291" s="49" t="s">
        <v>29</v>
      </c>
      <c r="F291" s="49" t="s">
        <v>23</v>
      </c>
      <c r="G291" s="93">
        <v>0</v>
      </c>
      <c r="H291" s="50">
        <v>801492</v>
      </c>
      <c r="I291" s="50">
        <v>801492</v>
      </c>
      <c r="J291" s="93"/>
      <c r="M291" s="93"/>
      <c r="O291" s="50">
        <v>8929</v>
      </c>
    </row>
    <row r="292" spans="1:15" ht="12.75">
      <c r="A292" s="49" t="s">
        <v>55</v>
      </c>
      <c r="B292" s="49" t="s">
        <v>470</v>
      </c>
      <c r="C292" s="49" t="s">
        <v>471</v>
      </c>
      <c r="D292" s="49" t="s">
        <v>29</v>
      </c>
      <c r="E292" s="49" t="s">
        <v>29</v>
      </c>
      <c r="F292" s="49" t="s">
        <v>23</v>
      </c>
      <c r="G292" s="93">
        <v>282100</v>
      </c>
      <c r="H292" s="50">
        <v>0</v>
      </c>
      <c r="I292" s="50">
        <v>282100</v>
      </c>
      <c r="J292" s="93"/>
      <c r="M292" s="93"/>
      <c r="O292" s="50">
        <v>1290</v>
      </c>
    </row>
    <row r="293" spans="1:15" ht="12.75">
      <c r="A293" s="49" t="s">
        <v>55</v>
      </c>
      <c r="B293" s="49" t="s">
        <v>472</v>
      </c>
      <c r="C293" s="49" t="s">
        <v>473</v>
      </c>
      <c r="D293" s="49" t="s">
        <v>29</v>
      </c>
      <c r="E293" s="49" t="s">
        <v>29</v>
      </c>
      <c r="F293" s="49" t="s">
        <v>23</v>
      </c>
      <c r="G293" s="93">
        <v>430268</v>
      </c>
      <c r="H293" s="50">
        <v>0</v>
      </c>
      <c r="I293" s="50">
        <v>430268</v>
      </c>
      <c r="J293" s="93"/>
      <c r="M293" s="93"/>
      <c r="O293" s="50">
        <v>1291</v>
      </c>
    </row>
    <row r="294" spans="1:15" ht="12.75">
      <c r="A294" s="49" t="s">
        <v>55</v>
      </c>
      <c r="B294" s="49" t="s">
        <v>474</v>
      </c>
      <c r="C294" s="49" t="s">
        <v>475</v>
      </c>
      <c r="D294" s="49" t="s">
        <v>21</v>
      </c>
      <c r="E294" s="49" t="s">
        <v>22</v>
      </c>
      <c r="F294" s="49" t="s">
        <v>23</v>
      </c>
      <c r="G294" s="93">
        <v>317560</v>
      </c>
      <c r="H294" s="50">
        <v>-2335</v>
      </c>
      <c r="I294" s="50">
        <v>315225</v>
      </c>
      <c r="J294" s="93"/>
      <c r="M294" s="93"/>
      <c r="O294" s="50">
        <v>1292</v>
      </c>
    </row>
    <row r="295" spans="1:15" ht="12.75">
      <c r="A295" s="49" t="s">
        <v>55</v>
      </c>
      <c r="B295" s="49" t="s">
        <v>474</v>
      </c>
      <c r="C295" s="49" t="s">
        <v>475</v>
      </c>
      <c r="D295" s="49" t="s">
        <v>21</v>
      </c>
      <c r="E295" s="49" t="s">
        <v>24</v>
      </c>
      <c r="F295" s="49" t="s">
        <v>23</v>
      </c>
      <c r="G295" s="93">
        <v>999192</v>
      </c>
      <c r="H295" s="50">
        <v>-7347</v>
      </c>
      <c r="I295" s="50">
        <v>991845</v>
      </c>
      <c r="J295" s="93"/>
      <c r="M295" s="93"/>
      <c r="O295" s="50">
        <v>1293</v>
      </c>
    </row>
    <row r="296" spans="1:15" ht="12.75">
      <c r="A296" s="49" t="s">
        <v>55</v>
      </c>
      <c r="B296" s="49" t="s">
        <v>476</v>
      </c>
      <c r="C296" s="49" t="s">
        <v>477</v>
      </c>
      <c r="D296" s="49" t="s">
        <v>29</v>
      </c>
      <c r="E296" s="49" t="s">
        <v>29</v>
      </c>
      <c r="F296" s="49" t="s">
        <v>23</v>
      </c>
      <c r="G296" s="93">
        <v>1349802.05</v>
      </c>
      <c r="H296" s="50">
        <v>76078.19</v>
      </c>
      <c r="I296" s="50">
        <v>1425880.24</v>
      </c>
      <c r="J296" s="93"/>
      <c r="M296" s="93"/>
      <c r="O296" s="50">
        <v>5884</v>
      </c>
    </row>
    <row r="297" spans="1:15" ht="12.75">
      <c r="A297" s="49" t="s">
        <v>55</v>
      </c>
      <c r="B297" s="49" t="s">
        <v>478</v>
      </c>
      <c r="C297" s="49" t="s">
        <v>479</v>
      </c>
      <c r="D297" s="49" t="s">
        <v>29</v>
      </c>
      <c r="E297" s="49" t="s">
        <v>29</v>
      </c>
      <c r="F297" s="49" t="s">
        <v>23</v>
      </c>
      <c r="G297" s="93">
        <v>143983.88</v>
      </c>
      <c r="H297" s="50">
        <v>-34020.72</v>
      </c>
      <c r="I297" s="50">
        <v>109963.16</v>
      </c>
      <c r="J297" s="93"/>
      <c r="M297" s="93"/>
      <c r="O297" s="50">
        <v>5885</v>
      </c>
    </row>
    <row r="298" spans="1:15" ht="12.75">
      <c r="A298" s="49" t="s">
        <v>55</v>
      </c>
      <c r="B298" s="100" t="s">
        <v>19</v>
      </c>
      <c r="C298" s="100" t="s">
        <v>20</v>
      </c>
      <c r="D298" s="100" t="s">
        <v>21</v>
      </c>
      <c r="E298" s="100" t="s">
        <v>22</v>
      </c>
      <c r="F298" s="100" t="s">
        <v>23</v>
      </c>
      <c r="G298" s="101">
        <v>3922934.72</v>
      </c>
      <c r="H298" s="102">
        <v>80649</v>
      </c>
      <c r="I298" s="102">
        <v>4003583.72</v>
      </c>
      <c r="J298" s="93"/>
      <c r="M298" s="93"/>
      <c r="O298" s="50">
        <v>1295</v>
      </c>
    </row>
    <row r="299" spans="1:15" ht="12.75">
      <c r="A299" s="49" t="s">
        <v>55</v>
      </c>
      <c r="B299" s="100" t="s">
        <v>19</v>
      </c>
      <c r="C299" s="100" t="s">
        <v>20</v>
      </c>
      <c r="D299" s="100" t="s">
        <v>21</v>
      </c>
      <c r="E299" s="100" t="s">
        <v>24</v>
      </c>
      <c r="F299" s="100" t="s">
        <v>23</v>
      </c>
      <c r="G299" s="101">
        <v>6790147.3</v>
      </c>
      <c r="H299" s="102">
        <v>139594</v>
      </c>
      <c r="I299" s="102">
        <v>6929741.3</v>
      </c>
      <c r="J299" s="93"/>
      <c r="M299" s="93"/>
      <c r="O299" s="50">
        <v>1296</v>
      </c>
    </row>
    <row r="300" spans="1:15" ht="12.75">
      <c r="A300" s="49" t="s">
        <v>55</v>
      </c>
      <c r="B300" s="100" t="s">
        <v>19</v>
      </c>
      <c r="C300" s="100" t="s">
        <v>20</v>
      </c>
      <c r="D300" s="100" t="s">
        <v>25</v>
      </c>
      <c r="E300" s="100" t="s">
        <v>22</v>
      </c>
      <c r="F300" s="100" t="s">
        <v>23</v>
      </c>
      <c r="G300" s="101">
        <v>413700.83</v>
      </c>
      <c r="H300" s="102">
        <v>-12376</v>
      </c>
      <c r="I300" s="102">
        <v>401324.83</v>
      </c>
      <c r="J300" s="93"/>
      <c r="M300" s="93"/>
      <c r="O300" s="50">
        <v>1298</v>
      </c>
    </row>
    <row r="301" spans="1:15" ht="12.75">
      <c r="A301" s="49" t="s">
        <v>55</v>
      </c>
      <c r="B301" s="100" t="s">
        <v>19</v>
      </c>
      <c r="C301" s="100" t="s">
        <v>20</v>
      </c>
      <c r="D301" s="100" t="s">
        <v>25</v>
      </c>
      <c r="E301" s="100" t="s">
        <v>26</v>
      </c>
      <c r="F301" s="100" t="s">
        <v>23</v>
      </c>
      <c r="G301" s="101">
        <v>257503.53</v>
      </c>
      <c r="H301" s="102">
        <v>12015</v>
      </c>
      <c r="I301" s="102">
        <v>269518.53</v>
      </c>
      <c r="J301" s="93"/>
      <c r="M301" s="93"/>
      <c r="O301" s="50">
        <v>1299</v>
      </c>
    </row>
    <row r="302" spans="1:15" ht="12.75">
      <c r="A302" s="49" t="s">
        <v>55</v>
      </c>
      <c r="B302" s="100" t="s">
        <v>19</v>
      </c>
      <c r="C302" s="100" t="s">
        <v>20</v>
      </c>
      <c r="D302" s="100" t="s">
        <v>25</v>
      </c>
      <c r="E302" s="100" t="s">
        <v>24</v>
      </c>
      <c r="F302" s="100" t="s">
        <v>23</v>
      </c>
      <c r="G302" s="101">
        <v>981381.49</v>
      </c>
      <c r="H302" s="102">
        <v>-28784</v>
      </c>
      <c r="I302" s="102">
        <v>952597.49</v>
      </c>
      <c r="J302" s="93"/>
      <c r="M302" s="93"/>
      <c r="O302" s="50">
        <v>1300</v>
      </c>
    </row>
    <row r="303" spans="1:15" ht="12.75">
      <c r="A303" s="49" t="s">
        <v>55</v>
      </c>
      <c r="B303" s="49" t="s">
        <v>482</v>
      </c>
      <c r="C303" s="49" t="s">
        <v>483</v>
      </c>
      <c r="D303" s="49" t="s">
        <v>21</v>
      </c>
      <c r="E303" s="49" t="s">
        <v>22</v>
      </c>
      <c r="F303" s="49" t="s">
        <v>23</v>
      </c>
      <c r="G303" s="93">
        <v>119717</v>
      </c>
      <c r="H303" s="50">
        <v>6243</v>
      </c>
      <c r="I303" s="50">
        <v>125960</v>
      </c>
      <c r="J303" s="93">
        <f>SUM(I298:I302)</f>
        <v>12556765.87</v>
      </c>
      <c r="M303" s="93"/>
      <c r="O303" s="50">
        <v>7526</v>
      </c>
    </row>
    <row r="304" spans="1:15" ht="12.75">
      <c r="A304" s="49" t="s">
        <v>55</v>
      </c>
      <c r="B304" s="49" t="s">
        <v>482</v>
      </c>
      <c r="C304" s="49" t="s">
        <v>483</v>
      </c>
      <c r="D304" s="49" t="s">
        <v>25</v>
      </c>
      <c r="E304" s="49" t="s">
        <v>22</v>
      </c>
      <c r="F304" s="49" t="s">
        <v>23</v>
      </c>
      <c r="G304" s="93">
        <v>14185</v>
      </c>
      <c r="H304" s="50">
        <v>621</v>
      </c>
      <c r="I304" s="50">
        <v>14806</v>
      </c>
      <c r="J304" s="93"/>
      <c r="M304" s="93"/>
      <c r="O304" s="50">
        <v>7527</v>
      </c>
    </row>
    <row r="305" spans="1:15" ht="12.75">
      <c r="A305" s="49" t="s">
        <v>55</v>
      </c>
      <c r="B305" s="49" t="s">
        <v>482</v>
      </c>
      <c r="C305" s="49" t="s">
        <v>483</v>
      </c>
      <c r="D305" s="49" t="s">
        <v>25</v>
      </c>
      <c r="E305" s="49" t="s">
        <v>26</v>
      </c>
      <c r="F305" s="49" t="s">
        <v>23</v>
      </c>
      <c r="G305" s="93">
        <v>1248</v>
      </c>
      <c r="H305" s="50">
        <v>129</v>
      </c>
      <c r="I305" s="50">
        <v>1377</v>
      </c>
      <c r="J305" s="93"/>
      <c r="M305" s="93"/>
      <c r="O305" s="50">
        <v>7528</v>
      </c>
    </row>
    <row r="306" spans="1:15" ht="12.75">
      <c r="A306" s="49" t="s">
        <v>55</v>
      </c>
      <c r="B306" s="49" t="s">
        <v>484</v>
      </c>
      <c r="C306" s="49" t="s">
        <v>485</v>
      </c>
      <c r="D306" s="49" t="s">
        <v>29</v>
      </c>
      <c r="E306" s="49" t="s">
        <v>29</v>
      </c>
      <c r="F306" s="49" t="s">
        <v>23</v>
      </c>
      <c r="G306" s="93">
        <v>21121541.6</v>
      </c>
      <c r="H306" s="50">
        <v>6749666.35</v>
      </c>
      <c r="I306" s="50">
        <v>27871207.95</v>
      </c>
      <c r="J306" s="93"/>
      <c r="M306" s="93"/>
      <c r="O306" s="50">
        <v>8046</v>
      </c>
    </row>
    <row r="307" spans="1:15" ht="12.75">
      <c r="A307" s="49" t="s">
        <v>55</v>
      </c>
      <c r="B307" s="49" t="s">
        <v>486</v>
      </c>
      <c r="C307" s="49" t="s">
        <v>487</v>
      </c>
      <c r="D307" s="49" t="s">
        <v>36</v>
      </c>
      <c r="E307" s="49" t="s">
        <v>37</v>
      </c>
      <c r="F307" s="49" t="s">
        <v>23</v>
      </c>
      <c r="G307" s="93">
        <v>835405.11</v>
      </c>
      <c r="H307" s="50">
        <v>27307.75</v>
      </c>
      <c r="I307" s="50">
        <v>862712.86</v>
      </c>
      <c r="J307" s="93"/>
      <c r="M307" s="93"/>
      <c r="O307" s="50">
        <v>1302</v>
      </c>
    </row>
    <row r="308" spans="1:15" ht="12.75">
      <c r="A308" s="49" t="s">
        <v>55</v>
      </c>
      <c r="B308" s="49" t="s">
        <v>486</v>
      </c>
      <c r="C308" s="49" t="s">
        <v>487</v>
      </c>
      <c r="D308" s="49" t="s">
        <v>21</v>
      </c>
      <c r="E308" s="49" t="s">
        <v>38</v>
      </c>
      <c r="F308" s="49" t="s">
        <v>23</v>
      </c>
      <c r="G308" s="93">
        <v>15970.8</v>
      </c>
      <c r="H308" s="50">
        <v>-1971.2</v>
      </c>
      <c r="I308" s="50">
        <v>13999.6</v>
      </c>
      <c r="J308" s="93"/>
      <c r="M308" s="93"/>
      <c r="O308" s="50">
        <v>5224</v>
      </c>
    </row>
    <row r="309" spans="1:15" ht="12.75">
      <c r="A309" s="49" t="s">
        <v>55</v>
      </c>
      <c r="B309" s="49" t="s">
        <v>488</v>
      </c>
      <c r="C309" s="49" t="s">
        <v>489</v>
      </c>
      <c r="D309" s="49" t="s">
        <v>36</v>
      </c>
      <c r="E309" s="49" t="s">
        <v>37</v>
      </c>
      <c r="F309" s="49" t="s">
        <v>23</v>
      </c>
      <c r="G309" s="93">
        <v>5337861.89</v>
      </c>
      <c r="H309" s="50">
        <v>-1258764</v>
      </c>
      <c r="I309" s="50">
        <v>4079097.89</v>
      </c>
      <c r="J309" s="93"/>
      <c r="M309" s="93"/>
      <c r="O309" s="50">
        <v>1303</v>
      </c>
    </row>
    <row r="310" spans="1:15" ht="12.75">
      <c r="A310" s="49" t="s">
        <v>55</v>
      </c>
      <c r="B310" s="49" t="s">
        <v>490</v>
      </c>
      <c r="C310" s="49" t="s">
        <v>491</v>
      </c>
      <c r="D310" s="49" t="s">
        <v>36</v>
      </c>
      <c r="E310" s="49" t="s">
        <v>37</v>
      </c>
      <c r="F310" s="49" t="s">
        <v>23</v>
      </c>
      <c r="G310" s="93">
        <v>2499070.82</v>
      </c>
      <c r="H310" s="50">
        <v>5301.41</v>
      </c>
      <c r="I310" s="50">
        <v>2504372.23</v>
      </c>
      <c r="J310" s="93"/>
      <c r="M310" s="93"/>
      <c r="O310" s="50">
        <v>1304</v>
      </c>
    </row>
    <row r="311" spans="1:15" ht="12.75">
      <c r="A311" s="49" t="s">
        <v>55</v>
      </c>
      <c r="B311" s="49" t="s">
        <v>492</v>
      </c>
      <c r="C311" s="49" t="s">
        <v>493</v>
      </c>
      <c r="D311" s="49" t="s">
        <v>21</v>
      </c>
      <c r="E311" s="49" t="s">
        <v>38</v>
      </c>
      <c r="F311" s="49" t="s">
        <v>23</v>
      </c>
      <c r="G311" s="93">
        <v>297407.65</v>
      </c>
      <c r="H311" s="50">
        <v>-5719</v>
      </c>
      <c r="I311" s="50">
        <v>291688.65</v>
      </c>
      <c r="J311" s="93"/>
      <c r="M311" s="93"/>
      <c r="O311" s="50">
        <v>1306</v>
      </c>
    </row>
    <row r="312" spans="1:15" ht="12.75">
      <c r="A312" s="49" t="s">
        <v>55</v>
      </c>
      <c r="B312" s="49" t="s">
        <v>492</v>
      </c>
      <c r="C312" s="49" t="s">
        <v>493</v>
      </c>
      <c r="D312" s="49" t="s">
        <v>25</v>
      </c>
      <c r="E312" s="49" t="s">
        <v>38</v>
      </c>
      <c r="F312" s="49" t="s">
        <v>23</v>
      </c>
      <c r="G312" s="93">
        <v>99137.55</v>
      </c>
      <c r="H312" s="50">
        <v>-1906</v>
      </c>
      <c r="I312" s="50">
        <v>97231.55</v>
      </c>
      <c r="J312" s="93"/>
      <c r="M312" s="93"/>
      <c r="O312" s="50">
        <v>1307</v>
      </c>
    </row>
    <row r="313" spans="1:15" ht="12.75">
      <c r="A313" s="49" t="s">
        <v>55</v>
      </c>
      <c r="B313" s="49" t="s">
        <v>494</v>
      </c>
      <c r="C313" s="49" t="s">
        <v>495</v>
      </c>
      <c r="D313" s="49" t="s">
        <v>25</v>
      </c>
      <c r="E313" s="49" t="s">
        <v>22</v>
      </c>
      <c r="F313" s="49" t="s">
        <v>23</v>
      </c>
      <c r="G313" s="93">
        <v>614910.98</v>
      </c>
      <c r="H313" s="50">
        <v>-86438.76</v>
      </c>
      <c r="I313" s="50">
        <v>528472.22</v>
      </c>
      <c r="J313" s="93"/>
      <c r="M313" s="93"/>
      <c r="O313" s="50">
        <v>1308</v>
      </c>
    </row>
    <row r="314" spans="1:15" ht="12.75">
      <c r="A314" s="49" t="s">
        <v>55</v>
      </c>
      <c r="B314" s="49" t="s">
        <v>494</v>
      </c>
      <c r="C314" s="49" t="s">
        <v>495</v>
      </c>
      <c r="D314" s="49" t="s">
        <v>25</v>
      </c>
      <c r="E314" s="49" t="s">
        <v>24</v>
      </c>
      <c r="F314" s="49" t="s">
        <v>23</v>
      </c>
      <c r="G314" s="93">
        <v>2148606.6</v>
      </c>
      <c r="H314" s="50">
        <v>-310834.14</v>
      </c>
      <c r="I314" s="50">
        <v>1837772.46</v>
      </c>
      <c r="J314" s="93"/>
      <c r="M314" s="93"/>
      <c r="O314" s="50">
        <v>1310</v>
      </c>
    </row>
    <row r="315" spans="1:15" ht="12.75">
      <c r="A315" s="49" t="s">
        <v>55</v>
      </c>
      <c r="B315" s="49" t="s">
        <v>496</v>
      </c>
      <c r="C315" s="49" t="s">
        <v>497</v>
      </c>
      <c r="D315" s="49" t="s">
        <v>25</v>
      </c>
      <c r="E315" s="49" t="s">
        <v>22</v>
      </c>
      <c r="F315" s="49" t="s">
        <v>23</v>
      </c>
      <c r="G315" s="93">
        <v>-1277395.93</v>
      </c>
      <c r="H315" s="50">
        <v>-5322.48</v>
      </c>
      <c r="I315" s="50">
        <v>-1282718.41</v>
      </c>
      <c r="J315" s="93"/>
      <c r="M315" s="93"/>
      <c r="O315" s="50">
        <v>7327</v>
      </c>
    </row>
    <row r="316" spans="1:15" ht="12.75">
      <c r="A316" s="49" t="s">
        <v>55</v>
      </c>
      <c r="B316" s="49" t="s">
        <v>496</v>
      </c>
      <c r="C316" s="49" t="s">
        <v>497</v>
      </c>
      <c r="D316" s="49" t="s">
        <v>25</v>
      </c>
      <c r="E316" s="49" t="s">
        <v>24</v>
      </c>
      <c r="F316" s="49" t="s">
        <v>23</v>
      </c>
      <c r="G316" s="93">
        <v>551723.72</v>
      </c>
      <c r="H316" s="50">
        <v>3793.1</v>
      </c>
      <c r="I316" s="50">
        <v>555516.82</v>
      </c>
      <c r="J316" s="93"/>
      <c r="M316" s="93"/>
      <c r="O316" s="50">
        <v>7328</v>
      </c>
    </row>
    <row r="317" spans="1:15" ht="12.75">
      <c r="A317" s="49" t="s">
        <v>55</v>
      </c>
      <c r="B317" s="49" t="s">
        <v>498</v>
      </c>
      <c r="C317" s="49" t="s">
        <v>499</v>
      </c>
      <c r="D317" s="49" t="s">
        <v>25</v>
      </c>
      <c r="E317" s="49" t="s">
        <v>22</v>
      </c>
      <c r="F317" s="49" t="s">
        <v>23</v>
      </c>
      <c r="G317" s="93">
        <v>-210385.32</v>
      </c>
      <c r="H317" s="50">
        <v>178382.91</v>
      </c>
      <c r="I317" s="50">
        <v>-32002.41</v>
      </c>
      <c r="J317" s="93"/>
      <c r="M317" s="93"/>
      <c r="O317" s="50">
        <v>1311</v>
      </c>
    </row>
    <row r="318" spans="1:15" ht="12.75">
      <c r="A318" s="49" t="s">
        <v>55</v>
      </c>
      <c r="B318" s="49" t="s">
        <v>498</v>
      </c>
      <c r="C318" s="49" t="s">
        <v>499</v>
      </c>
      <c r="D318" s="49" t="s">
        <v>25</v>
      </c>
      <c r="E318" s="49" t="s">
        <v>24</v>
      </c>
      <c r="F318" s="49" t="s">
        <v>23</v>
      </c>
      <c r="G318" s="93">
        <v>-375765.2</v>
      </c>
      <c r="H318" s="50">
        <v>855705.64</v>
      </c>
      <c r="I318" s="50">
        <v>479940.44</v>
      </c>
      <c r="J318" s="93"/>
      <c r="M318" s="93"/>
      <c r="O318" s="50">
        <v>1312</v>
      </c>
    </row>
    <row r="319" spans="1:15" ht="12.75">
      <c r="A319" s="49" t="s">
        <v>55</v>
      </c>
      <c r="B319" s="49" t="s">
        <v>504</v>
      </c>
      <c r="C319" s="49" t="s">
        <v>505</v>
      </c>
      <c r="D319" s="49" t="s">
        <v>25</v>
      </c>
      <c r="E319" s="49" t="s">
        <v>26</v>
      </c>
      <c r="F319" s="49" t="s">
        <v>23</v>
      </c>
      <c r="G319" s="93">
        <v>2700293.9</v>
      </c>
      <c r="H319" s="50">
        <v>89367.84</v>
      </c>
      <c r="I319" s="50">
        <v>2789661.74</v>
      </c>
      <c r="J319" s="93"/>
      <c r="M319" s="93"/>
      <c r="O319" s="50">
        <v>2414</v>
      </c>
    </row>
    <row r="320" spans="1:15" ht="12.75">
      <c r="A320" s="49" t="s">
        <v>55</v>
      </c>
      <c r="B320" s="49" t="s">
        <v>506</v>
      </c>
      <c r="C320" s="49" t="s">
        <v>507</v>
      </c>
      <c r="D320" s="49" t="s">
        <v>25</v>
      </c>
      <c r="E320" s="49" t="s">
        <v>26</v>
      </c>
      <c r="F320" s="49" t="s">
        <v>23</v>
      </c>
      <c r="G320" s="93">
        <v>3737494.54</v>
      </c>
      <c r="H320" s="50">
        <v>-87813</v>
      </c>
      <c r="I320" s="50">
        <v>3649681.54</v>
      </c>
      <c r="J320" s="93"/>
      <c r="M320" s="93"/>
      <c r="O320" s="50">
        <v>7126</v>
      </c>
    </row>
    <row r="321" spans="1:15" ht="12.75">
      <c r="A321" s="49" t="s">
        <v>55</v>
      </c>
      <c r="B321" s="49" t="s">
        <v>508</v>
      </c>
      <c r="C321" s="49" t="s">
        <v>509</v>
      </c>
      <c r="D321" s="49" t="s">
        <v>25</v>
      </c>
      <c r="E321" s="49" t="s">
        <v>26</v>
      </c>
      <c r="F321" s="49" t="s">
        <v>23</v>
      </c>
      <c r="G321" s="93">
        <v>1239136.95</v>
      </c>
      <c r="H321" s="50">
        <v>-27861.48</v>
      </c>
      <c r="I321" s="50">
        <v>1211275.47</v>
      </c>
      <c r="J321" s="93"/>
      <c r="M321" s="93"/>
      <c r="O321" s="50">
        <v>2887</v>
      </c>
    </row>
    <row r="322" spans="1:15" ht="12.75">
      <c r="A322" s="49" t="s">
        <v>55</v>
      </c>
      <c r="B322" s="49" t="s">
        <v>510</v>
      </c>
      <c r="C322" s="49" t="s">
        <v>511</v>
      </c>
      <c r="D322" s="49" t="s">
        <v>25</v>
      </c>
      <c r="E322" s="49" t="s">
        <v>26</v>
      </c>
      <c r="F322" s="49" t="s">
        <v>23</v>
      </c>
      <c r="G322" s="93">
        <v>-1840703.59</v>
      </c>
      <c r="H322" s="50">
        <v>26046.65</v>
      </c>
      <c r="I322" s="50">
        <v>-1814656.94</v>
      </c>
      <c r="J322" s="93"/>
      <c r="M322" s="93"/>
      <c r="O322" s="50">
        <v>5405</v>
      </c>
    </row>
    <row r="323" spans="1:15" ht="12.75">
      <c r="A323" s="49" t="s">
        <v>55</v>
      </c>
      <c r="B323" s="49" t="s">
        <v>512</v>
      </c>
      <c r="C323" s="49" t="s">
        <v>513</v>
      </c>
      <c r="D323" s="49" t="s">
        <v>25</v>
      </c>
      <c r="E323" s="49" t="s">
        <v>26</v>
      </c>
      <c r="F323" s="49" t="s">
        <v>23</v>
      </c>
      <c r="G323" s="93">
        <v>1701799.43</v>
      </c>
      <c r="H323" s="50">
        <v>-33394.76</v>
      </c>
      <c r="I323" s="50">
        <v>1668404.67</v>
      </c>
      <c r="J323" s="93"/>
      <c r="M323" s="93"/>
      <c r="O323" s="50">
        <v>7127</v>
      </c>
    </row>
    <row r="324" spans="1:15" ht="12.75">
      <c r="A324" s="49" t="s">
        <v>55</v>
      </c>
      <c r="B324" s="49" t="s">
        <v>514</v>
      </c>
      <c r="C324" s="49" t="s">
        <v>515</v>
      </c>
      <c r="D324" s="49" t="s">
        <v>25</v>
      </c>
      <c r="E324" s="49" t="s">
        <v>26</v>
      </c>
      <c r="F324" s="49" t="s">
        <v>23</v>
      </c>
      <c r="G324" s="93">
        <v>1162638.31</v>
      </c>
      <c r="H324" s="50">
        <v>-477460.39</v>
      </c>
      <c r="I324" s="50">
        <v>685177.92</v>
      </c>
      <c r="J324" s="93"/>
      <c r="M324" s="93"/>
      <c r="O324" s="50">
        <v>7128</v>
      </c>
    </row>
    <row r="325" spans="1:15" ht="12.75">
      <c r="A325" s="49" t="s">
        <v>55</v>
      </c>
      <c r="B325" s="49" t="s">
        <v>516</v>
      </c>
      <c r="C325" s="49" t="s">
        <v>517</v>
      </c>
      <c r="D325" s="49" t="s">
        <v>25</v>
      </c>
      <c r="E325" s="49" t="s">
        <v>26</v>
      </c>
      <c r="F325" s="49" t="s">
        <v>23</v>
      </c>
      <c r="G325" s="93">
        <v>650561.76</v>
      </c>
      <c r="H325" s="50">
        <v>529088.53</v>
      </c>
      <c r="I325" s="50">
        <v>1179650.29</v>
      </c>
      <c r="J325" s="93"/>
      <c r="M325" s="93"/>
      <c r="O325" s="50">
        <v>7129</v>
      </c>
    </row>
    <row r="326" spans="1:15" ht="12.75">
      <c r="A326" s="49" t="s">
        <v>55</v>
      </c>
      <c r="B326" s="49" t="s">
        <v>522</v>
      </c>
      <c r="C326" s="49" t="s">
        <v>523</v>
      </c>
      <c r="D326" s="49" t="s">
        <v>29</v>
      </c>
      <c r="E326" s="49" t="s">
        <v>29</v>
      </c>
      <c r="F326" s="49" t="s">
        <v>23</v>
      </c>
      <c r="G326" s="93">
        <v>-726508807</v>
      </c>
      <c r="H326" s="50">
        <v>-539024.72</v>
      </c>
      <c r="I326" s="50">
        <v>-727047831.72</v>
      </c>
      <c r="J326" s="93"/>
      <c r="M326" s="93"/>
      <c r="O326" s="50">
        <v>1316</v>
      </c>
    </row>
    <row r="327" spans="1:15" ht="12.75">
      <c r="A327" s="49" t="s">
        <v>55</v>
      </c>
      <c r="B327" s="49" t="s">
        <v>524</v>
      </c>
      <c r="C327" s="49" t="s">
        <v>525</v>
      </c>
      <c r="D327" s="49" t="s">
        <v>29</v>
      </c>
      <c r="E327" s="49" t="s">
        <v>29</v>
      </c>
      <c r="F327" s="49" t="s">
        <v>23</v>
      </c>
      <c r="G327" s="93">
        <v>12952040.78</v>
      </c>
      <c r="H327" s="50">
        <v>0</v>
      </c>
      <c r="I327" s="50">
        <v>12952040.78</v>
      </c>
      <c r="J327" s="93"/>
      <c r="M327" s="93"/>
      <c r="O327" s="50">
        <v>1317</v>
      </c>
    </row>
    <row r="328" spans="1:15" ht="12.75">
      <c r="A328" s="49" t="s">
        <v>55</v>
      </c>
      <c r="B328" s="49" t="s">
        <v>526</v>
      </c>
      <c r="C328" s="49" t="s">
        <v>527</v>
      </c>
      <c r="D328" s="49" t="s">
        <v>29</v>
      </c>
      <c r="E328" s="49" t="s">
        <v>29</v>
      </c>
      <c r="F328" s="49" t="s">
        <v>23</v>
      </c>
      <c r="G328" s="93">
        <v>-3758928</v>
      </c>
      <c r="H328" s="50">
        <v>-39864</v>
      </c>
      <c r="I328" s="50">
        <v>-3798792</v>
      </c>
      <c r="J328" s="93"/>
      <c r="M328" s="93"/>
      <c r="O328" s="50">
        <v>1319</v>
      </c>
    </row>
    <row r="329" spans="1:15" ht="12.75">
      <c r="A329" s="49" t="s">
        <v>55</v>
      </c>
      <c r="B329" s="49" t="s">
        <v>528</v>
      </c>
      <c r="C329" s="49" t="s">
        <v>529</v>
      </c>
      <c r="D329" s="49" t="s">
        <v>29</v>
      </c>
      <c r="E329" s="49" t="s">
        <v>29</v>
      </c>
      <c r="F329" s="49" t="s">
        <v>23</v>
      </c>
      <c r="G329" s="93">
        <v>-4942617.24</v>
      </c>
      <c r="H329" s="50">
        <v>-217366.25</v>
      </c>
      <c r="I329" s="50">
        <v>-5159983.49</v>
      </c>
      <c r="J329" s="93"/>
      <c r="M329" s="93"/>
      <c r="O329" s="50">
        <v>5886</v>
      </c>
    </row>
    <row r="330" spans="1:15" ht="12.75">
      <c r="A330" s="49" t="s">
        <v>55</v>
      </c>
      <c r="B330" s="49" t="s">
        <v>530</v>
      </c>
      <c r="C330" s="49" t="s">
        <v>531</v>
      </c>
      <c r="D330" s="49" t="s">
        <v>29</v>
      </c>
      <c r="E330" s="49" t="s">
        <v>29</v>
      </c>
      <c r="F330" s="49" t="s">
        <v>23</v>
      </c>
      <c r="G330" s="93">
        <v>1334004.66</v>
      </c>
      <c r="H330" s="50">
        <v>-1334004.66</v>
      </c>
      <c r="I330" s="50">
        <v>0</v>
      </c>
      <c r="J330" s="93"/>
      <c r="M330" s="93"/>
      <c r="O330" s="50">
        <v>1320</v>
      </c>
    </row>
    <row r="331" spans="1:15" ht="12.75">
      <c r="A331" s="49" t="s">
        <v>55</v>
      </c>
      <c r="B331" s="49" t="s">
        <v>532</v>
      </c>
      <c r="C331" s="49" t="s">
        <v>533</v>
      </c>
      <c r="D331" s="49" t="s">
        <v>29</v>
      </c>
      <c r="E331" s="49" t="s">
        <v>29</v>
      </c>
      <c r="F331" s="49" t="s">
        <v>23</v>
      </c>
      <c r="G331" s="93">
        <v>-1548121</v>
      </c>
      <c r="H331" s="50">
        <v>0</v>
      </c>
      <c r="I331" s="50">
        <v>-1548121</v>
      </c>
      <c r="J331" s="93"/>
      <c r="M331" s="93"/>
      <c r="O331" s="50">
        <v>1321</v>
      </c>
    </row>
    <row r="332" spans="1:15" ht="12.75">
      <c r="A332" s="49" t="s">
        <v>55</v>
      </c>
      <c r="B332" s="49" t="s">
        <v>534</v>
      </c>
      <c r="C332" s="49" t="s">
        <v>535</v>
      </c>
      <c r="D332" s="49" t="s">
        <v>29</v>
      </c>
      <c r="E332" s="49" t="s">
        <v>29</v>
      </c>
      <c r="F332" s="49" t="s">
        <v>23</v>
      </c>
      <c r="G332" s="93">
        <v>-147654131.64</v>
      </c>
      <c r="H332" s="50">
        <v>-46529310.71</v>
      </c>
      <c r="I332" s="50">
        <v>-194183442.35</v>
      </c>
      <c r="J332" s="93"/>
      <c r="M332" s="93"/>
      <c r="O332" s="50">
        <v>1000</v>
      </c>
    </row>
    <row r="333" spans="1:15" ht="12.75">
      <c r="A333" s="49" t="s">
        <v>55</v>
      </c>
      <c r="B333" s="49" t="s">
        <v>536</v>
      </c>
      <c r="C333" s="49" t="s">
        <v>537</v>
      </c>
      <c r="D333" s="49" t="s">
        <v>29</v>
      </c>
      <c r="E333" s="49" t="s">
        <v>29</v>
      </c>
      <c r="F333" s="49" t="s">
        <v>23</v>
      </c>
      <c r="G333" s="93">
        <v>-47601441.91</v>
      </c>
      <c r="H333" s="50">
        <v>48282073.08</v>
      </c>
      <c r="I333" s="50">
        <v>680631.17</v>
      </c>
      <c r="J333" s="93"/>
      <c r="M333" s="93"/>
      <c r="O333" s="50">
        <v>1322</v>
      </c>
    </row>
    <row r="334" spans="1:15" ht="12.75">
      <c r="A334" s="49" t="s">
        <v>55</v>
      </c>
      <c r="B334" s="49" t="s">
        <v>538</v>
      </c>
      <c r="C334" s="49" t="s">
        <v>539</v>
      </c>
      <c r="D334" s="49" t="s">
        <v>29</v>
      </c>
      <c r="E334" s="49" t="s">
        <v>29</v>
      </c>
      <c r="F334" s="49" t="s">
        <v>23</v>
      </c>
      <c r="G334" s="93">
        <v>11000094.37</v>
      </c>
      <c r="H334" s="50">
        <v>67234</v>
      </c>
      <c r="I334" s="50">
        <v>11067328.37</v>
      </c>
      <c r="J334" s="93"/>
      <c r="M334" s="93"/>
      <c r="O334" s="50">
        <v>1323</v>
      </c>
    </row>
    <row r="335" spans="1:15" ht="12.75">
      <c r="A335" s="49" t="s">
        <v>55</v>
      </c>
      <c r="B335" s="49" t="s">
        <v>540</v>
      </c>
      <c r="C335" s="49" t="s">
        <v>541</v>
      </c>
      <c r="D335" s="49" t="s">
        <v>29</v>
      </c>
      <c r="E335" s="49" t="s">
        <v>29</v>
      </c>
      <c r="F335" s="49" t="s">
        <v>23</v>
      </c>
      <c r="G335" s="93">
        <v>3053889.8</v>
      </c>
      <c r="H335" s="50">
        <v>149442.8</v>
      </c>
      <c r="I335" s="50">
        <v>3203332.6</v>
      </c>
      <c r="J335" s="93"/>
      <c r="M335" s="93"/>
      <c r="O335" s="50">
        <v>1324</v>
      </c>
    </row>
    <row r="336" spans="1:15" ht="12.75">
      <c r="A336" s="49" t="s">
        <v>55</v>
      </c>
      <c r="B336" s="49" t="s">
        <v>542</v>
      </c>
      <c r="C336" s="49" t="s">
        <v>543</v>
      </c>
      <c r="D336" s="49" t="s">
        <v>29</v>
      </c>
      <c r="E336" s="49" t="s">
        <v>29</v>
      </c>
      <c r="F336" s="49" t="s">
        <v>23</v>
      </c>
      <c r="G336" s="93">
        <v>15408131</v>
      </c>
      <c r="H336" s="50">
        <v>-67151</v>
      </c>
      <c r="I336" s="50">
        <v>15340980</v>
      </c>
      <c r="J336" s="93"/>
      <c r="M336" s="93"/>
      <c r="O336" s="50">
        <v>7588</v>
      </c>
    </row>
    <row r="337" spans="1:15" ht="12.75">
      <c r="A337" s="49" t="s">
        <v>55</v>
      </c>
      <c r="B337" s="49" t="s">
        <v>544</v>
      </c>
      <c r="C337" s="49" t="s">
        <v>547</v>
      </c>
      <c r="D337" s="49" t="s">
        <v>29</v>
      </c>
      <c r="E337" s="49" t="s">
        <v>29</v>
      </c>
      <c r="F337" s="49" t="s">
        <v>23</v>
      </c>
      <c r="G337" s="93">
        <v>-4100000</v>
      </c>
      <c r="H337" s="50">
        <v>0</v>
      </c>
      <c r="I337" s="50">
        <v>-4100000</v>
      </c>
      <c r="J337" s="93"/>
      <c r="M337" s="93"/>
      <c r="O337" s="50">
        <v>1325</v>
      </c>
    </row>
    <row r="338" spans="1:15" ht="12.75">
      <c r="A338" s="49" t="s">
        <v>55</v>
      </c>
      <c r="B338" s="49" t="s">
        <v>548</v>
      </c>
      <c r="C338" s="49" t="s">
        <v>549</v>
      </c>
      <c r="D338" s="49" t="s">
        <v>29</v>
      </c>
      <c r="E338" s="49" t="s">
        <v>29</v>
      </c>
      <c r="F338" s="49" t="s">
        <v>23</v>
      </c>
      <c r="G338" s="93">
        <v>-88850000</v>
      </c>
      <c r="H338" s="50">
        <v>0</v>
      </c>
      <c r="I338" s="50">
        <v>-88850000</v>
      </c>
      <c r="J338" s="93"/>
      <c r="M338" s="93"/>
      <c r="O338" s="50">
        <v>4282</v>
      </c>
    </row>
    <row r="339" spans="1:15" ht="12.75">
      <c r="A339" s="49" t="s">
        <v>55</v>
      </c>
      <c r="B339" s="49" t="s">
        <v>550</v>
      </c>
      <c r="C339" s="49" t="s">
        <v>551</v>
      </c>
      <c r="D339" s="49" t="s">
        <v>29</v>
      </c>
      <c r="E339" s="49" t="s">
        <v>29</v>
      </c>
      <c r="F339" s="49" t="s">
        <v>23</v>
      </c>
      <c r="G339" s="93">
        <v>-68000000</v>
      </c>
      <c r="H339" s="50">
        <v>0</v>
      </c>
      <c r="I339" s="50">
        <v>-68000000</v>
      </c>
      <c r="J339" s="93"/>
      <c r="M339" s="93"/>
      <c r="O339" s="50">
        <v>1326</v>
      </c>
    </row>
    <row r="340" spans="1:15" ht="12.75">
      <c r="A340" s="49" t="s">
        <v>55</v>
      </c>
      <c r="B340" s="49" t="s">
        <v>552</v>
      </c>
      <c r="C340" s="49" t="s">
        <v>553</v>
      </c>
      <c r="D340" s="49" t="s">
        <v>29</v>
      </c>
      <c r="E340" s="49" t="s">
        <v>29</v>
      </c>
      <c r="F340" s="49" t="s">
        <v>23</v>
      </c>
      <c r="G340" s="93">
        <v>-5000000</v>
      </c>
      <c r="H340" s="50">
        <v>0</v>
      </c>
      <c r="I340" s="50">
        <v>-5000000</v>
      </c>
      <c r="J340" s="93"/>
      <c r="M340" s="93"/>
      <c r="O340" s="50">
        <v>1327</v>
      </c>
    </row>
    <row r="341" spans="1:15" ht="12.75">
      <c r="A341" s="49" t="s">
        <v>55</v>
      </c>
      <c r="B341" s="49" t="s">
        <v>554</v>
      </c>
      <c r="C341" s="49" t="s">
        <v>555</v>
      </c>
      <c r="D341" s="49" t="s">
        <v>29</v>
      </c>
      <c r="E341" s="49" t="s">
        <v>29</v>
      </c>
      <c r="F341" s="49" t="s">
        <v>23</v>
      </c>
      <c r="G341" s="93">
        <v>-66700000</v>
      </c>
      <c r="H341" s="50">
        <v>0</v>
      </c>
      <c r="I341" s="50">
        <v>-66700000</v>
      </c>
      <c r="J341" s="93"/>
      <c r="M341" s="93"/>
      <c r="O341" s="50">
        <v>1328</v>
      </c>
    </row>
    <row r="342" spans="1:15" ht="12.75">
      <c r="A342" s="49" t="s">
        <v>55</v>
      </c>
      <c r="B342" s="49" t="s">
        <v>556</v>
      </c>
      <c r="C342" s="49" t="s">
        <v>557</v>
      </c>
      <c r="D342" s="49" t="s">
        <v>29</v>
      </c>
      <c r="E342" s="49" t="s">
        <v>29</v>
      </c>
      <c r="F342" s="49" t="s">
        <v>23</v>
      </c>
      <c r="G342" s="93">
        <v>-17000000</v>
      </c>
      <c r="H342" s="50">
        <v>0</v>
      </c>
      <c r="I342" s="50">
        <v>-17000000</v>
      </c>
      <c r="J342" s="93"/>
      <c r="M342" s="93"/>
      <c r="O342" s="50">
        <v>1329</v>
      </c>
    </row>
    <row r="343" spans="1:15" ht="12.75">
      <c r="A343" s="49" t="s">
        <v>55</v>
      </c>
      <c r="B343" s="49" t="s">
        <v>558</v>
      </c>
      <c r="C343" s="49" t="s">
        <v>559</v>
      </c>
      <c r="D343" s="49" t="s">
        <v>29</v>
      </c>
      <c r="E343" s="49" t="s">
        <v>29</v>
      </c>
      <c r="F343" s="49" t="s">
        <v>23</v>
      </c>
      <c r="G343" s="93">
        <v>-45000000</v>
      </c>
      <c r="H343" s="50">
        <v>0</v>
      </c>
      <c r="I343" s="50">
        <v>-45000000</v>
      </c>
      <c r="J343" s="93"/>
      <c r="M343" s="93"/>
      <c r="O343" s="50">
        <v>1330</v>
      </c>
    </row>
    <row r="344" spans="1:15" ht="12.75">
      <c r="A344" s="49" t="s">
        <v>55</v>
      </c>
      <c r="B344" s="49" t="s">
        <v>560</v>
      </c>
      <c r="C344" s="49" t="s">
        <v>561</v>
      </c>
      <c r="D344" s="49" t="s">
        <v>29</v>
      </c>
      <c r="E344" s="49" t="s">
        <v>29</v>
      </c>
      <c r="F344" s="49" t="s">
        <v>23</v>
      </c>
      <c r="G344" s="93">
        <v>-90000000</v>
      </c>
      <c r="H344" s="50">
        <v>0</v>
      </c>
      <c r="I344" s="50">
        <v>-90000000</v>
      </c>
      <c r="J344" s="93"/>
      <c r="M344" s="93"/>
      <c r="O344" s="50">
        <v>2515</v>
      </c>
    </row>
    <row r="345" spans="1:15" ht="12.75">
      <c r="A345" s="49" t="s">
        <v>55</v>
      </c>
      <c r="B345" s="49" t="s">
        <v>562</v>
      </c>
      <c r="C345" s="49" t="s">
        <v>563</v>
      </c>
      <c r="D345" s="49" t="s">
        <v>29</v>
      </c>
      <c r="E345" s="49" t="s">
        <v>29</v>
      </c>
      <c r="F345" s="49" t="s">
        <v>23</v>
      </c>
      <c r="G345" s="93">
        <v>-150000000</v>
      </c>
      <c r="H345" s="50">
        <v>0</v>
      </c>
      <c r="I345" s="50">
        <v>-150000000</v>
      </c>
      <c r="J345" s="93"/>
      <c r="M345" s="93"/>
      <c r="O345" s="50">
        <v>5464</v>
      </c>
    </row>
    <row r="346" spans="1:15" ht="12.75">
      <c r="A346" s="49" t="s">
        <v>55</v>
      </c>
      <c r="B346" s="49" t="s">
        <v>564</v>
      </c>
      <c r="C346" s="49" t="s">
        <v>565</v>
      </c>
      <c r="D346" s="49" t="s">
        <v>29</v>
      </c>
      <c r="E346" s="49" t="s">
        <v>29</v>
      </c>
      <c r="F346" s="49" t="s">
        <v>23</v>
      </c>
      <c r="G346" s="93">
        <v>-4186426.58</v>
      </c>
      <c r="H346" s="50">
        <v>12313.02</v>
      </c>
      <c r="I346" s="50">
        <v>-4174113.56</v>
      </c>
      <c r="J346" s="93"/>
      <c r="M346" s="93"/>
      <c r="O346" s="50">
        <v>5465</v>
      </c>
    </row>
    <row r="347" spans="1:15" ht="12.75">
      <c r="A347" s="49" t="s">
        <v>55</v>
      </c>
      <c r="B347" s="49" t="s">
        <v>566</v>
      </c>
      <c r="C347" s="49" t="s">
        <v>567</v>
      </c>
      <c r="D347" s="49" t="s">
        <v>29</v>
      </c>
      <c r="E347" s="49" t="s">
        <v>29</v>
      </c>
      <c r="F347" s="49" t="s">
        <v>23</v>
      </c>
      <c r="G347" s="93">
        <v>-150000000</v>
      </c>
      <c r="H347" s="50">
        <v>0</v>
      </c>
      <c r="I347" s="50">
        <v>-150000000</v>
      </c>
      <c r="J347" s="93"/>
      <c r="M347" s="93"/>
      <c r="O347" s="50">
        <v>7406</v>
      </c>
    </row>
    <row r="348" spans="1:15" ht="12.75">
      <c r="A348" s="49" t="s">
        <v>55</v>
      </c>
      <c r="B348" s="49" t="s">
        <v>568</v>
      </c>
      <c r="C348" s="49" t="s">
        <v>569</v>
      </c>
      <c r="D348" s="49" t="s">
        <v>29</v>
      </c>
      <c r="E348" s="49" t="s">
        <v>29</v>
      </c>
      <c r="F348" s="49" t="s">
        <v>23</v>
      </c>
      <c r="G348" s="93">
        <v>3382000</v>
      </c>
      <c r="H348" s="50">
        <v>-44500</v>
      </c>
      <c r="I348" s="50">
        <v>3337500</v>
      </c>
      <c r="J348" s="93"/>
      <c r="M348" s="93"/>
      <c r="O348" s="50">
        <v>7546</v>
      </c>
    </row>
    <row r="349" spans="1:15" ht="12.75">
      <c r="A349" s="49" t="s">
        <v>55</v>
      </c>
      <c r="B349" s="49" t="s">
        <v>570</v>
      </c>
      <c r="C349" s="49" t="s">
        <v>571</v>
      </c>
      <c r="D349" s="49" t="s">
        <v>29</v>
      </c>
      <c r="E349" s="49" t="s">
        <v>29</v>
      </c>
      <c r="F349" s="49" t="s">
        <v>23</v>
      </c>
      <c r="G349" s="93">
        <v>-113403000</v>
      </c>
      <c r="H349" s="50">
        <v>0</v>
      </c>
      <c r="I349" s="50">
        <v>-113403000</v>
      </c>
      <c r="J349" s="93"/>
      <c r="M349" s="93"/>
      <c r="O349" s="50">
        <v>4564</v>
      </c>
    </row>
    <row r="350" spans="1:15" ht="12.75">
      <c r="A350" s="49" t="s">
        <v>55</v>
      </c>
      <c r="B350" s="49" t="s">
        <v>572</v>
      </c>
      <c r="C350" s="49" t="s">
        <v>573</v>
      </c>
      <c r="D350" s="49" t="s">
        <v>29</v>
      </c>
      <c r="E350" s="49" t="s">
        <v>29</v>
      </c>
      <c r="F350" s="49" t="s">
        <v>23</v>
      </c>
      <c r="G350" s="93">
        <v>-800000</v>
      </c>
      <c r="H350" s="50">
        <v>0</v>
      </c>
      <c r="I350" s="50">
        <v>-800000</v>
      </c>
      <c r="J350" s="93"/>
      <c r="M350" s="93"/>
      <c r="O350" s="50">
        <v>1332</v>
      </c>
    </row>
    <row r="351" spans="1:15" ht="12.75">
      <c r="A351" s="49" t="s">
        <v>55</v>
      </c>
      <c r="B351" s="49" t="s">
        <v>574</v>
      </c>
      <c r="C351" s="49" t="s">
        <v>575</v>
      </c>
      <c r="D351" s="49" t="s">
        <v>29</v>
      </c>
      <c r="E351" s="49" t="s">
        <v>29</v>
      </c>
      <c r="F351" s="49" t="s">
        <v>23</v>
      </c>
      <c r="G351" s="93">
        <v>-400000</v>
      </c>
      <c r="H351" s="50">
        <v>-577200</v>
      </c>
      <c r="I351" s="50">
        <v>-977200</v>
      </c>
      <c r="J351" s="93"/>
      <c r="M351" s="93"/>
      <c r="O351" s="50">
        <v>1333</v>
      </c>
    </row>
    <row r="352" spans="1:15" ht="12.75">
      <c r="A352" s="49" t="s">
        <v>55</v>
      </c>
      <c r="B352" s="49" t="s">
        <v>576</v>
      </c>
      <c r="C352" s="49" t="s">
        <v>577</v>
      </c>
      <c r="D352" s="49" t="s">
        <v>29</v>
      </c>
      <c r="E352" s="49" t="s">
        <v>29</v>
      </c>
      <c r="F352" s="49" t="s">
        <v>23</v>
      </c>
      <c r="G352" s="93">
        <v>-26250000</v>
      </c>
      <c r="H352" s="50">
        <v>26250000</v>
      </c>
      <c r="I352" s="50">
        <v>0</v>
      </c>
      <c r="J352" s="93"/>
      <c r="M352" s="93"/>
      <c r="O352" s="50">
        <v>1335</v>
      </c>
    </row>
    <row r="353" spans="1:15" ht="12.75">
      <c r="A353" s="49" t="s">
        <v>55</v>
      </c>
      <c r="B353" s="49" t="s">
        <v>578</v>
      </c>
      <c r="C353" s="49" t="s">
        <v>579</v>
      </c>
      <c r="D353" s="49" t="s">
        <v>29</v>
      </c>
      <c r="E353" s="49" t="s">
        <v>29</v>
      </c>
      <c r="F353" s="49" t="s">
        <v>23</v>
      </c>
      <c r="G353" s="93">
        <v>-272860000</v>
      </c>
      <c r="H353" s="50">
        <v>0</v>
      </c>
      <c r="I353" s="50">
        <v>-272860000</v>
      </c>
      <c r="J353" s="93"/>
      <c r="M353" s="93"/>
      <c r="O353" s="50">
        <v>1340</v>
      </c>
    </row>
    <row r="354" spans="1:15" ht="12.75">
      <c r="A354" s="49" t="s">
        <v>55</v>
      </c>
      <c r="B354" s="49" t="s">
        <v>580</v>
      </c>
      <c r="C354" s="49" t="s">
        <v>579</v>
      </c>
      <c r="D354" s="49" t="s">
        <v>29</v>
      </c>
      <c r="E354" s="49" t="s">
        <v>29</v>
      </c>
      <c r="F354" s="49" t="s">
        <v>23</v>
      </c>
      <c r="G354" s="93">
        <v>-266753.33</v>
      </c>
      <c r="H354" s="50">
        <v>28830.8</v>
      </c>
      <c r="I354" s="50">
        <v>-237922.53</v>
      </c>
      <c r="J354" s="93"/>
      <c r="M354" s="93"/>
      <c r="O354" s="50">
        <v>1341</v>
      </c>
    </row>
    <row r="355" spans="1:15" ht="12.75">
      <c r="A355" s="49" t="s">
        <v>55</v>
      </c>
      <c r="B355" s="49" t="s">
        <v>581</v>
      </c>
      <c r="C355" s="49" t="s">
        <v>582</v>
      </c>
      <c r="D355" s="49" t="s">
        <v>29</v>
      </c>
      <c r="E355" s="49" t="s">
        <v>29</v>
      </c>
      <c r="F355" s="49" t="s">
        <v>23</v>
      </c>
      <c r="G355" s="93">
        <v>-251694.4</v>
      </c>
      <c r="H355" s="50">
        <v>740.28</v>
      </c>
      <c r="I355" s="50">
        <v>-250954.12</v>
      </c>
      <c r="J355" s="93"/>
      <c r="M355" s="93"/>
      <c r="O355" s="50">
        <v>5584</v>
      </c>
    </row>
    <row r="356" spans="1:15" ht="12.75">
      <c r="A356" s="49" t="s">
        <v>55</v>
      </c>
      <c r="B356" s="49" t="s">
        <v>583</v>
      </c>
      <c r="C356" s="49" t="s">
        <v>584</v>
      </c>
      <c r="D356" s="49" t="s">
        <v>29</v>
      </c>
      <c r="E356" s="49" t="s">
        <v>29</v>
      </c>
      <c r="F356" s="49" t="s">
        <v>23</v>
      </c>
      <c r="G356" s="93">
        <v>1455444.05</v>
      </c>
      <c r="H356" s="50">
        <v>-31742.97</v>
      </c>
      <c r="I356" s="50">
        <v>1423701.08</v>
      </c>
      <c r="J356" s="93"/>
      <c r="M356" s="93"/>
      <c r="O356" s="50">
        <v>1342</v>
      </c>
    </row>
    <row r="357" spans="1:15" ht="12.75">
      <c r="A357" s="49" t="s">
        <v>55</v>
      </c>
      <c r="B357" s="49" t="s">
        <v>585</v>
      </c>
      <c r="C357" s="49" t="s">
        <v>586</v>
      </c>
      <c r="D357" s="49" t="s">
        <v>29</v>
      </c>
      <c r="E357" s="49" t="s">
        <v>29</v>
      </c>
      <c r="F357" s="49" t="s">
        <v>23</v>
      </c>
      <c r="G357" s="93">
        <v>-174860.16</v>
      </c>
      <c r="H357" s="50">
        <v>24817.32</v>
      </c>
      <c r="I357" s="50">
        <v>-150042.84</v>
      </c>
      <c r="J357" s="93"/>
      <c r="M357" s="93"/>
      <c r="O357" s="50">
        <v>1343</v>
      </c>
    </row>
    <row r="358" spans="1:15" ht="12.75">
      <c r="A358" s="49" t="s">
        <v>55</v>
      </c>
      <c r="B358" s="49" t="s">
        <v>587</v>
      </c>
      <c r="C358" s="49" t="s">
        <v>588</v>
      </c>
      <c r="D358" s="49" t="s">
        <v>21</v>
      </c>
      <c r="E358" s="49" t="s">
        <v>38</v>
      </c>
      <c r="F358" s="49" t="s">
        <v>23</v>
      </c>
      <c r="G358" s="93">
        <v>-7474029.52</v>
      </c>
      <c r="H358" s="50">
        <v>-60315.14</v>
      </c>
      <c r="I358" s="50">
        <v>-7534344.66</v>
      </c>
      <c r="J358" s="93"/>
      <c r="M358" s="93"/>
      <c r="O358" s="50">
        <v>2566</v>
      </c>
    </row>
    <row r="359" spans="1:15" ht="12.75">
      <c r="A359" s="49" t="s">
        <v>55</v>
      </c>
      <c r="B359" s="49" t="s">
        <v>587</v>
      </c>
      <c r="C359" s="49" t="s">
        <v>588</v>
      </c>
      <c r="D359" s="49" t="s">
        <v>25</v>
      </c>
      <c r="E359" s="49" t="s">
        <v>38</v>
      </c>
      <c r="F359" s="49" t="s">
        <v>23</v>
      </c>
      <c r="G359" s="93">
        <v>-1104187.29</v>
      </c>
      <c r="H359" s="50">
        <v>-2987.37</v>
      </c>
      <c r="I359" s="50">
        <v>-1107174.66</v>
      </c>
      <c r="J359" s="93"/>
      <c r="M359" s="93"/>
      <c r="O359" s="50">
        <v>2567</v>
      </c>
    </row>
    <row r="360" spans="1:15" ht="12.75">
      <c r="A360" s="49" t="s">
        <v>55</v>
      </c>
      <c r="B360" s="49" t="s">
        <v>587</v>
      </c>
      <c r="C360" s="49" t="s">
        <v>588</v>
      </c>
      <c r="D360" s="49" t="s">
        <v>25</v>
      </c>
      <c r="E360" s="49" t="s">
        <v>59</v>
      </c>
      <c r="F360" s="49" t="s">
        <v>23</v>
      </c>
      <c r="G360" s="93">
        <v>-595221.53</v>
      </c>
      <c r="H360" s="50">
        <v>0</v>
      </c>
      <c r="I360" s="50">
        <v>-595221.53</v>
      </c>
      <c r="J360" s="93"/>
      <c r="M360" s="93"/>
      <c r="O360" s="50">
        <v>2568</v>
      </c>
    </row>
    <row r="361" spans="1:15" ht="12.75">
      <c r="A361" s="49" t="s">
        <v>55</v>
      </c>
      <c r="B361" s="49" t="s">
        <v>589</v>
      </c>
      <c r="C361" s="49" t="s">
        <v>590</v>
      </c>
      <c r="D361" s="49" t="s">
        <v>21</v>
      </c>
      <c r="E361" s="49" t="s">
        <v>22</v>
      </c>
      <c r="F361" s="49" t="s">
        <v>23</v>
      </c>
      <c r="G361" s="93">
        <v>2106870</v>
      </c>
      <c r="H361" s="50">
        <v>961.55</v>
      </c>
      <c r="I361" s="50">
        <v>2107831.55</v>
      </c>
      <c r="J361" s="93"/>
      <c r="M361" s="93"/>
      <c r="O361" s="50">
        <v>1345</v>
      </c>
    </row>
    <row r="362" spans="1:15" ht="12.75">
      <c r="A362" s="49" t="s">
        <v>55</v>
      </c>
      <c r="B362" s="49" t="s">
        <v>589</v>
      </c>
      <c r="C362" s="49" t="s">
        <v>590</v>
      </c>
      <c r="D362" s="49" t="s">
        <v>21</v>
      </c>
      <c r="E362" s="49" t="s">
        <v>24</v>
      </c>
      <c r="F362" s="49" t="s">
        <v>23</v>
      </c>
      <c r="G362" s="93">
        <v>5029959.52</v>
      </c>
      <c r="H362" s="50">
        <v>174353.59</v>
      </c>
      <c r="I362" s="50">
        <v>5204313.11</v>
      </c>
      <c r="J362" s="93"/>
      <c r="M362" s="93"/>
      <c r="O362" s="50">
        <v>1346</v>
      </c>
    </row>
    <row r="363" spans="1:15" ht="12.75">
      <c r="A363" s="49" t="s">
        <v>55</v>
      </c>
      <c r="B363" s="49" t="s">
        <v>589</v>
      </c>
      <c r="C363" s="49" t="s">
        <v>590</v>
      </c>
      <c r="D363" s="49" t="s">
        <v>25</v>
      </c>
      <c r="E363" s="49" t="s">
        <v>94</v>
      </c>
      <c r="F363" s="49" t="s">
        <v>23</v>
      </c>
      <c r="G363" s="93">
        <v>250154.25</v>
      </c>
      <c r="H363" s="50">
        <v>0</v>
      </c>
      <c r="I363" s="50">
        <v>250154.25</v>
      </c>
      <c r="J363" s="93"/>
      <c r="M363" s="93"/>
      <c r="O363" s="50">
        <v>2571</v>
      </c>
    </row>
    <row r="364" spans="1:15" ht="12.75">
      <c r="A364" s="49" t="s">
        <v>55</v>
      </c>
      <c r="B364" s="49" t="s">
        <v>589</v>
      </c>
      <c r="C364" s="49" t="s">
        <v>590</v>
      </c>
      <c r="D364" s="49" t="s">
        <v>25</v>
      </c>
      <c r="E364" s="49" t="s">
        <v>22</v>
      </c>
      <c r="F364" s="49" t="s">
        <v>23</v>
      </c>
      <c r="G364" s="93">
        <v>445579.22</v>
      </c>
      <c r="H364" s="50">
        <v>1057.13</v>
      </c>
      <c r="I364" s="50">
        <v>446636.35</v>
      </c>
      <c r="J364" s="93"/>
      <c r="M364" s="93"/>
      <c r="O364" s="50">
        <v>2569</v>
      </c>
    </row>
    <row r="365" spans="1:15" ht="12.75">
      <c r="A365" s="49" t="s">
        <v>55</v>
      </c>
      <c r="B365" s="49" t="s">
        <v>589</v>
      </c>
      <c r="C365" s="49" t="s">
        <v>590</v>
      </c>
      <c r="D365" s="49" t="s">
        <v>25</v>
      </c>
      <c r="E365" s="49" t="s">
        <v>26</v>
      </c>
      <c r="F365" s="49" t="s">
        <v>23</v>
      </c>
      <c r="G365" s="93">
        <v>323467.28</v>
      </c>
      <c r="H365" s="50">
        <v>0</v>
      </c>
      <c r="I365" s="50">
        <v>323467.28</v>
      </c>
      <c r="J365" s="93"/>
      <c r="M365" s="93"/>
      <c r="O365" s="50">
        <v>2570</v>
      </c>
    </row>
    <row r="366" spans="1:15" ht="12.75">
      <c r="A366" s="49" t="s">
        <v>55</v>
      </c>
      <c r="B366" s="49" t="s">
        <v>589</v>
      </c>
      <c r="C366" s="49" t="s">
        <v>590</v>
      </c>
      <c r="D366" s="49" t="s">
        <v>25</v>
      </c>
      <c r="E366" s="49" t="s">
        <v>24</v>
      </c>
      <c r="F366" s="49" t="s">
        <v>23</v>
      </c>
      <c r="G366" s="93">
        <v>533408.07</v>
      </c>
      <c r="H366" s="50">
        <v>1500.24</v>
      </c>
      <c r="I366" s="50">
        <v>534908.31</v>
      </c>
      <c r="J366" s="93"/>
      <c r="M366" s="93"/>
      <c r="O366" s="50">
        <v>1347</v>
      </c>
    </row>
    <row r="367" spans="1:15" ht="12.75">
      <c r="A367" s="49" t="s">
        <v>55</v>
      </c>
      <c r="B367" s="49" t="s">
        <v>591</v>
      </c>
      <c r="C367" s="49" t="s">
        <v>592</v>
      </c>
      <c r="D367" s="49" t="s">
        <v>29</v>
      </c>
      <c r="E367" s="49" t="s">
        <v>29</v>
      </c>
      <c r="F367" s="49" t="s">
        <v>23</v>
      </c>
      <c r="G367" s="93">
        <v>1977581.73</v>
      </c>
      <c r="H367" s="50">
        <v>131416.64</v>
      </c>
      <c r="I367" s="50">
        <v>2108998.37</v>
      </c>
      <c r="J367" s="93"/>
      <c r="M367" s="93"/>
      <c r="O367" s="50">
        <v>1348</v>
      </c>
    </row>
    <row r="368" spans="1:15" ht="12.75">
      <c r="A368" s="49" t="s">
        <v>55</v>
      </c>
      <c r="B368" s="49" t="s">
        <v>593</v>
      </c>
      <c r="C368" s="49" t="s">
        <v>594</v>
      </c>
      <c r="D368" s="49" t="s">
        <v>29</v>
      </c>
      <c r="E368" s="49" t="s">
        <v>29</v>
      </c>
      <c r="F368" s="49" t="s">
        <v>23</v>
      </c>
      <c r="G368" s="93">
        <v>-5230574</v>
      </c>
      <c r="H368" s="50">
        <v>49579</v>
      </c>
      <c r="I368" s="50">
        <v>-5180995</v>
      </c>
      <c r="J368" s="93"/>
      <c r="M368" s="93"/>
      <c r="O368" s="50">
        <v>7589</v>
      </c>
    </row>
    <row r="369" spans="1:15" ht="12.75">
      <c r="A369" s="49" t="s">
        <v>55</v>
      </c>
      <c r="B369" s="49" t="s">
        <v>595</v>
      </c>
      <c r="C369" s="49" t="s">
        <v>596</v>
      </c>
      <c r="D369" s="49" t="s">
        <v>29</v>
      </c>
      <c r="E369" s="49" t="s">
        <v>29</v>
      </c>
      <c r="F369" s="49" t="s">
        <v>23</v>
      </c>
      <c r="G369" s="93">
        <v>-13610246.7</v>
      </c>
      <c r="H369" s="50">
        <v>-96217.13</v>
      </c>
      <c r="I369" s="50">
        <v>-13706463.83</v>
      </c>
      <c r="J369" s="93"/>
      <c r="M369" s="93"/>
      <c r="O369" s="50">
        <v>8266</v>
      </c>
    </row>
    <row r="370" spans="1:15" ht="12.75">
      <c r="A370" s="49" t="s">
        <v>55</v>
      </c>
      <c r="B370" s="49" t="s">
        <v>597</v>
      </c>
      <c r="C370" s="49" t="s">
        <v>598</v>
      </c>
      <c r="D370" s="49" t="s">
        <v>29</v>
      </c>
      <c r="E370" s="49" t="s">
        <v>29</v>
      </c>
      <c r="F370" s="49" t="s">
        <v>23</v>
      </c>
      <c r="G370" s="93">
        <v>-5523829</v>
      </c>
      <c r="H370" s="50">
        <v>31023</v>
      </c>
      <c r="I370" s="50">
        <v>-5492806</v>
      </c>
      <c r="J370" s="93"/>
      <c r="M370" s="93"/>
      <c r="O370" s="50">
        <v>8267</v>
      </c>
    </row>
    <row r="371" spans="1:15" ht="12.75">
      <c r="A371" s="49" t="s">
        <v>55</v>
      </c>
      <c r="B371" s="49" t="s">
        <v>599</v>
      </c>
      <c r="C371" s="49" t="s">
        <v>600</v>
      </c>
      <c r="D371" s="49" t="s">
        <v>29</v>
      </c>
      <c r="E371" s="49" t="s">
        <v>29</v>
      </c>
      <c r="F371" s="49" t="s">
        <v>23</v>
      </c>
      <c r="G371" s="93">
        <v>-5175045</v>
      </c>
      <c r="H371" s="50">
        <v>6453333</v>
      </c>
      <c r="I371" s="50">
        <v>1278288</v>
      </c>
      <c r="J371" s="93"/>
      <c r="M371" s="93"/>
      <c r="O371" s="50">
        <v>1349</v>
      </c>
    </row>
    <row r="372" spans="1:15" ht="12.75">
      <c r="A372" s="49" t="s">
        <v>55</v>
      </c>
      <c r="B372" s="49" t="s">
        <v>601</v>
      </c>
      <c r="C372" s="49" t="s">
        <v>602</v>
      </c>
      <c r="D372" s="49" t="s">
        <v>29</v>
      </c>
      <c r="E372" s="49" t="s">
        <v>29</v>
      </c>
      <c r="F372" s="49" t="s">
        <v>23</v>
      </c>
      <c r="G372" s="93">
        <v>-65638228</v>
      </c>
      <c r="H372" s="50">
        <v>252470</v>
      </c>
      <c r="I372" s="50">
        <v>-65385758</v>
      </c>
      <c r="J372" s="93"/>
      <c r="M372" s="93"/>
      <c r="O372" s="50">
        <v>7590</v>
      </c>
    </row>
    <row r="373" spans="1:15" ht="12.75">
      <c r="A373" s="49" t="s">
        <v>55</v>
      </c>
      <c r="B373" s="49" t="s">
        <v>603</v>
      </c>
      <c r="C373" s="49" t="s">
        <v>604</v>
      </c>
      <c r="D373" s="49" t="s">
        <v>29</v>
      </c>
      <c r="E373" s="49" t="s">
        <v>29</v>
      </c>
      <c r="F373" s="49" t="s">
        <v>23</v>
      </c>
      <c r="G373" s="93">
        <v>-4593417.86</v>
      </c>
      <c r="H373" s="50">
        <v>-27948.53</v>
      </c>
      <c r="I373" s="50">
        <v>-4621366.39</v>
      </c>
      <c r="J373" s="93"/>
      <c r="M373" s="93"/>
      <c r="O373" s="50">
        <v>2490</v>
      </c>
    </row>
    <row r="374" spans="1:15" ht="12.75">
      <c r="A374" s="49" t="s">
        <v>55</v>
      </c>
      <c r="B374" s="49" t="s">
        <v>605</v>
      </c>
      <c r="C374" s="49" t="s">
        <v>606</v>
      </c>
      <c r="D374" s="49" t="s">
        <v>29</v>
      </c>
      <c r="E374" s="49" t="s">
        <v>29</v>
      </c>
      <c r="F374" s="49" t="s">
        <v>23</v>
      </c>
      <c r="G374" s="93">
        <v>278704</v>
      </c>
      <c r="H374" s="50">
        <v>0</v>
      </c>
      <c r="I374" s="50">
        <v>278704</v>
      </c>
      <c r="J374" s="93"/>
      <c r="M374" s="93"/>
      <c r="O374" s="50">
        <v>7706</v>
      </c>
    </row>
    <row r="375" spans="1:15" ht="12.75">
      <c r="A375" s="49" t="s">
        <v>55</v>
      </c>
      <c r="B375" s="49" t="s">
        <v>607</v>
      </c>
      <c r="C375" s="49" t="s">
        <v>608</v>
      </c>
      <c r="D375" s="49" t="s">
        <v>29</v>
      </c>
      <c r="E375" s="49" t="s">
        <v>29</v>
      </c>
      <c r="F375" s="49" t="s">
        <v>23</v>
      </c>
      <c r="G375" s="93">
        <v>-3024668.37</v>
      </c>
      <c r="H375" s="50">
        <v>758159.65</v>
      </c>
      <c r="I375" s="50">
        <v>-2266508.72</v>
      </c>
      <c r="J375" s="93"/>
      <c r="M375" s="93"/>
      <c r="O375" s="50">
        <v>5044</v>
      </c>
    </row>
    <row r="376" spans="1:15" ht="12.75">
      <c r="A376" s="49" t="s">
        <v>55</v>
      </c>
      <c r="B376" s="49" t="s">
        <v>609</v>
      </c>
      <c r="C376" s="49" t="s">
        <v>610</v>
      </c>
      <c r="D376" s="49" t="s">
        <v>29</v>
      </c>
      <c r="E376" s="49" t="s">
        <v>29</v>
      </c>
      <c r="F376" s="49" t="s">
        <v>23</v>
      </c>
      <c r="G376" s="93">
        <v>-3947305</v>
      </c>
      <c r="H376" s="50">
        <v>-25072</v>
      </c>
      <c r="I376" s="50">
        <v>-3972377</v>
      </c>
      <c r="J376" s="93"/>
      <c r="M376" s="93"/>
      <c r="O376" s="50">
        <v>8567</v>
      </c>
    </row>
    <row r="377" spans="1:15" ht="12.75">
      <c r="A377" s="49" t="s">
        <v>55</v>
      </c>
      <c r="B377" s="49" t="s">
        <v>613</v>
      </c>
      <c r="C377" s="49" t="s">
        <v>614</v>
      </c>
      <c r="D377" s="49" t="s">
        <v>29</v>
      </c>
      <c r="E377" s="49" t="s">
        <v>29</v>
      </c>
      <c r="F377" s="49" t="s">
        <v>23</v>
      </c>
      <c r="G377" s="93">
        <v>3786099</v>
      </c>
      <c r="H377" s="50">
        <v>-530590</v>
      </c>
      <c r="I377" s="50">
        <v>3255509</v>
      </c>
      <c r="J377" s="93"/>
      <c r="M377" s="93"/>
      <c r="O377" s="50">
        <v>8546</v>
      </c>
    </row>
    <row r="378" spans="1:15" ht="12.75">
      <c r="A378" s="49" t="s">
        <v>55</v>
      </c>
      <c r="B378" s="49" t="s">
        <v>616</v>
      </c>
      <c r="C378" s="49" t="s">
        <v>617</v>
      </c>
      <c r="D378" s="49" t="s">
        <v>29</v>
      </c>
      <c r="E378" s="49" t="s">
        <v>29</v>
      </c>
      <c r="F378" s="49" t="s">
        <v>23</v>
      </c>
      <c r="G378" s="93">
        <v>-4942722.38</v>
      </c>
      <c r="H378" s="50">
        <v>-88467.66</v>
      </c>
      <c r="I378" s="50">
        <v>-5031190.04</v>
      </c>
      <c r="J378" s="93"/>
      <c r="M378" s="93"/>
      <c r="O378" s="50">
        <v>1350</v>
      </c>
    </row>
    <row r="379" spans="1:15" ht="12.75">
      <c r="A379" s="49" t="s">
        <v>55</v>
      </c>
      <c r="B379" s="49" t="s">
        <v>618</v>
      </c>
      <c r="C379" s="49" t="s">
        <v>619</v>
      </c>
      <c r="D379" s="49" t="s">
        <v>29</v>
      </c>
      <c r="E379" s="49" t="s">
        <v>29</v>
      </c>
      <c r="F379" s="49" t="s">
        <v>23</v>
      </c>
      <c r="G379" s="93">
        <v>0</v>
      </c>
      <c r="H379" s="50">
        <v>0</v>
      </c>
      <c r="I379" s="50">
        <v>0</v>
      </c>
      <c r="J379" s="93"/>
      <c r="M379" s="93"/>
      <c r="O379" s="50">
        <v>8106</v>
      </c>
    </row>
    <row r="380" spans="1:15" ht="12.75">
      <c r="A380" s="49" t="s">
        <v>55</v>
      </c>
      <c r="B380" s="49" t="s">
        <v>620</v>
      </c>
      <c r="C380" s="49" t="s">
        <v>621</v>
      </c>
      <c r="D380" s="49" t="s">
        <v>29</v>
      </c>
      <c r="E380" s="49" t="s">
        <v>29</v>
      </c>
      <c r="F380" s="49" t="s">
        <v>23</v>
      </c>
      <c r="G380" s="93">
        <v>-1060679.83</v>
      </c>
      <c r="H380" s="50">
        <v>-94811.79</v>
      </c>
      <c r="I380" s="50">
        <v>-1155491.62</v>
      </c>
      <c r="J380" s="93"/>
      <c r="M380" s="93"/>
      <c r="O380" s="50">
        <v>1351</v>
      </c>
    </row>
    <row r="381" spans="1:15" ht="12.75">
      <c r="A381" s="49" t="s">
        <v>55</v>
      </c>
      <c r="B381" s="49" t="s">
        <v>622</v>
      </c>
      <c r="C381" s="49" t="s">
        <v>623</v>
      </c>
      <c r="D381" s="49" t="s">
        <v>29</v>
      </c>
      <c r="E381" s="49" t="s">
        <v>29</v>
      </c>
      <c r="F381" s="49" t="s">
        <v>23</v>
      </c>
      <c r="G381" s="93">
        <v>-18566569.47</v>
      </c>
      <c r="H381" s="50">
        <v>6910402.49</v>
      </c>
      <c r="I381" s="50">
        <v>-11656166.98</v>
      </c>
      <c r="J381" s="93"/>
      <c r="M381" s="93"/>
      <c r="O381" s="50">
        <v>1352</v>
      </c>
    </row>
    <row r="382" spans="1:15" ht="12.75">
      <c r="A382" s="49" t="s">
        <v>55</v>
      </c>
      <c r="B382" s="49" t="s">
        <v>624</v>
      </c>
      <c r="C382" s="49" t="s">
        <v>625</v>
      </c>
      <c r="D382" s="49" t="s">
        <v>29</v>
      </c>
      <c r="E382" s="49" t="s">
        <v>29</v>
      </c>
      <c r="F382" s="49" t="s">
        <v>23</v>
      </c>
      <c r="G382" s="93">
        <v>759.13</v>
      </c>
      <c r="H382" s="50">
        <v>-11925.61</v>
      </c>
      <c r="I382" s="50">
        <v>-11166.48</v>
      </c>
      <c r="J382" s="93"/>
      <c r="M382" s="93"/>
      <c r="O382" s="50">
        <v>1353</v>
      </c>
    </row>
    <row r="383" spans="1:15" ht="12.75">
      <c r="A383" s="49" t="s">
        <v>55</v>
      </c>
      <c r="B383" s="49" t="s">
        <v>626</v>
      </c>
      <c r="C383" s="49" t="s">
        <v>627</v>
      </c>
      <c r="D383" s="49" t="s">
        <v>29</v>
      </c>
      <c r="E383" s="49" t="s">
        <v>29</v>
      </c>
      <c r="F383" s="49" t="s">
        <v>23</v>
      </c>
      <c r="G383" s="93">
        <v>-20809629.06</v>
      </c>
      <c r="H383" s="50">
        <v>-2042679.74</v>
      </c>
      <c r="I383" s="50">
        <v>-22852308.8</v>
      </c>
      <c r="J383" s="93"/>
      <c r="M383" s="93"/>
      <c r="O383" s="50">
        <v>1354</v>
      </c>
    </row>
    <row r="384" spans="1:15" ht="12.75">
      <c r="A384" s="49" t="s">
        <v>55</v>
      </c>
      <c r="B384" s="49" t="s">
        <v>628</v>
      </c>
      <c r="C384" s="49" t="s">
        <v>629</v>
      </c>
      <c r="D384" s="49" t="s">
        <v>29</v>
      </c>
      <c r="E384" s="49" t="s">
        <v>29</v>
      </c>
      <c r="F384" s="49" t="s">
        <v>23</v>
      </c>
      <c r="G384" s="93">
        <v>-75434.53</v>
      </c>
      <c r="H384" s="50">
        <v>-3332.32</v>
      </c>
      <c r="I384" s="50">
        <v>-78766.85</v>
      </c>
      <c r="J384" s="93"/>
      <c r="M384" s="93"/>
      <c r="O384" s="50">
        <v>1355</v>
      </c>
    </row>
    <row r="385" spans="1:15" ht="12.75">
      <c r="A385" s="49" t="s">
        <v>55</v>
      </c>
      <c r="B385" s="49" t="s">
        <v>630</v>
      </c>
      <c r="C385" s="49" t="s">
        <v>631</v>
      </c>
      <c r="D385" s="49" t="s">
        <v>29</v>
      </c>
      <c r="E385" s="49" t="s">
        <v>29</v>
      </c>
      <c r="F385" s="49" t="s">
        <v>23</v>
      </c>
      <c r="G385" s="93">
        <v>2462.8</v>
      </c>
      <c r="H385" s="50">
        <v>-631.4</v>
      </c>
      <c r="I385" s="50">
        <v>1831.4</v>
      </c>
      <c r="J385" s="93"/>
      <c r="M385" s="93"/>
      <c r="O385" s="50">
        <v>2377</v>
      </c>
    </row>
    <row r="386" spans="1:15" ht="12.75">
      <c r="A386" s="49" t="s">
        <v>55</v>
      </c>
      <c r="B386" s="49" t="s">
        <v>632</v>
      </c>
      <c r="C386" s="49" t="s">
        <v>633</v>
      </c>
      <c r="D386" s="49" t="s">
        <v>29</v>
      </c>
      <c r="E386" s="49" t="s">
        <v>29</v>
      </c>
      <c r="F386" s="49" t="s">
        <v>23</v>
      </c>
      <c r="G386" s="93">
        <v>-681373.06</v>
      </c>
      <c r="H386" s="50">
        <v>649765.51</v>
      </c>
      <c r="I386" s="50">
        <v>-31607.55</v>
      </c>
      <c r="J386" s="93"/>
      <c r="M386" s="93"/>
      <c r="O386" s="50">
        <v>1673</v>
      </c>
    </row>
    <row r="387" spans="1:15" ht="12.75">
      <c r="A387" s="49" t="s">
        <v>55</v>
      </c>
      <c r="B387" s="49" t="s">
        <v>634</v>
      </c>
      <c r="C387" s="49" t="s">
        <v>635</v>
      </c>
      <c r="D387" s="49" t="s">
        <v>29</v>
      </c>
      <c r="E387" s="49" t="s">
        <v>29</v>
      </c>
      <c r="F387" s="49" t="s">
        <v>23</v>
      </c>
      <c r="G387" s="93">
        <v>-143424.75</v>
      </c>
      <c r="H387" s="50">
        <v>-11965.29</v>
      </c>
      <c r="I387" s="50">
        <v>-155390.04</v>
      </c>
      <c r="J387" s="93"/>
      <c r="M387" s="93"/>
      <c r="O387" s="50">
        <v>3363</v>
      </c>
    </row>
    <row r="388" spans="1:15" ht="12.75">
      <c r="A388" s="49" t="s">
        <v>55</v>
      </c>
      <c r="B388" s="49" t="s">
        <v>636</v>
      </c>
      <c r="C388" s="49" t="s">
        <v>637</v>
      </c>
      <c r="D388" s="49" t="s">
        <v>29</v>
      </c>
      <c r="E388" s="49" t="s">
        <v>29</v>
      </c>
      <c r="F388" s="49" t="s">
        <v>23</v>
      </c>
      <c r="G388" s="93">
        <v>-7962857.25</v>
      </c>
      <c r="H388" s="50">
        <v>93170.8</v>
      </c>
      <c r="I388" s="50">
        <v>-7869686.45</v>
      </c>
      <c r="J388" s="93"/>
      <c r="M388" s="93"/>
      <c r="O388" s="50">
        <v>1031</v>
      </c>
    </row>
    <row r="389" spans="1:15" ht="12.75">
      <c r="A389" s="49" t="s">
        <v>55</v>
      </c>
      <c r="B389" s="49" t="s">
        <v>638</v>
      </c>
      <c r="C389" s="49" t="s">
        <v>639</v>
      </c>
      <c r="D389" s="49" t="s">
        <v>29</v>
      </c>
      <c r="E389" s="49" t="s">
        <v>29</v>
      </c>
      <c r="F389" s="49" t="s">
        <v>23</v>
      </c>
      <c r="G389" s="93">
        <v>-3128966.85</v>
      </c>
      <c r="H389" s="50">
        <v>-130669.82</v>
      </c>
      <c r="I389" s="50">
        <v>-3259636.67</v>
      </c>
      <c r="J389" s="93"/>
      <c r="M389" s="93"/>
      <c r="O389" s="50">
        <v>1357</v>
      </c>
    </row>
    <row r="390" spans="1:15" ht="12.75">
      <c r="A390" s="49" t="s">
        <v>55</v>
      </c>
      <c r="B390" s="49" t="s">
        <v>640</v>
      </c>
      <c r="C390" s="49" t="s">
        <v>641</v>
      </c>
      <c r="D390" s="49" t="s">
        <v>29</v>
      </c>
      <c r="E390" s="49" t="s">
        <v>29</v>
      </c>
      <c r="F390" s="49" t="s">
        <v>23</v>
      </c>
      <c r="G390" s="93">
        <v>-411381.91</v>
      </c>
      <c r="H390" s="50">
        <v>97202.07</v>
      </c>
      <c r="I390" s="50">
        <v>-314179.84</v>
      </c>
      <c r="J390" s="93"/>
      <c r="M390" s="93"/>
      <c r="O390" s="50">
        <v>5887</v>
      </c>
    </row>
    <row r="391" spans="1:15" ht="12.75">
      <c r="A391" s="49" t="s">
        <v>55</v>
      </c>
      <c r="B391" s="49" t="s">
        <v>642</v>
      </c>
      <c r="C391" s="49" t="s">
        <v>643</v>
      </c>
      <c r="D391" s="49" t="s">
        <v>29</v>
      </c>
      <c r="E391" s="49" t="s">
        <v>29</v>
      </c>
      <c r="F391" s="49" t="s">
        <v>23</v>
      </c>
      <c r="G391" s="93">
        <v>-2588333.09</v>
      </c>
      <c r="H391" s="50">
        <v>-506372.75</v>
      </c>
      <c r="I391" s="50">
        <v>-3094705.84</v>
      </c>
      <c r="J391" s="93"/>
      <c r="M391" s="93"/>
      <c r="O391" s="50">
        <v>1358</v>
      </c>
    </row>
    <row r="392" spans="1:15" ht="12.75">
      <c r="A392" s="49" t="s">
        <v>55</v>
      </c>
      <c r="B392" s="49" t="s">
        <v>644</v>
      </c>
      <c r="C392" s="49" t="s">
        <v>645</v>
      </c>
      <c r="D392" s="49" t="s">
        <v>29</v>
      </c>
      <c r="E392" s="49" t="s">
        <v>29</v>
      </c>
      <c r="F392" s="49" t="s">
        <v>23</v>
      </c>
      <c r="G392" s="93">
        <v>-37325.64</v>
      </c>
      <c r="H392" s="50">
        <v>-289.58</v>
      </c>
      <c r="I392" s="50">
        <v>-37615.22</v>
      </c>
      <c r="J392" s="93"/>
      <c r="M392" s="93"/>
      <c r="O392" s="50">
        <v>1359</v>
      </c>
    </row>
    <row r="393" spans="1:15" ht="12.75">
      <c r="A393" s="49" t="s">
        <v>55</v>
      </c>
      <c r="B393" s="49" t="s">
        <v>646</v>
      </c>
      <c r="C393" s="49" t="s">
        <v>647</v>
      </c>
      <c r="D393" s="49" t="s">
        <v>29</v>
      </c>
      <c r="E393" s="49" t="s">
        <v>29</v>
      </c>
      <c r="F393" s="49" t="s">
        <v>23</v>
      </c>
      <c r="G393" s="93">
        <v>-280768.97</v>
      </c>
      <c r="H393" s="50">
        <v>-364177.71</v>
      </c>
      <c r="I393" s="50">
        <v>-644946.68</v>
      </c>
      <c r="J393" s="93"/>
      <c r="M393" s="93"/>
      <c r="O393" s="50">
        <v>8766</v>
      </c>
    </row>
    <row r="394" spans="1:15" ht="12.75">
      <c r="A394" s="49" t="s">
        <v>55</v>
      </c>
      <c r="B394" s="49" t="s">
        <v>648</v>
      </c>
      <c r="C394" s="49" t="s">
        <v>649</v>
      </c>
      <c r="D394" s="49" t="s">
        <v>29</v>
      </c>
      <c r="E394" s="49" t="s">
        <v>29</v>
      </c>
      <c r="F394" s="49" t="s">
        <v>23</v>
      </c>
      <c r="G394" s="93">
        <v>-1556738.15</v>
      </c>
      <c r="H394" s="50">
        <v>-176386.44</v>
      </c>
      <c r="I394" s="50">
        <v>-1733124.59</v>
      </c>
      <c r="J394" s="93"/>
      <c r="M394" s="93"/>
      <c r="O394" s="50">
        <v>1362</v>
      </c>
    </row>
    <row r="395" spans="1:15" ht="12.75">
      <c r="A395" s="49" t="s">
        <v>55</v>
      </c>
      <c r="B395" s="49" t="s">
        <v>650</v>
      </c>
      <c r="C395" s="49" t="s">
        <v>651</v>
      </c>
      <c r="D395" s="49" t="s">
        <v>29</v>
      </c>
      <c r="E395" s="49" t="s">
        <v>29</v>
      </c>
      <c r="F395" s="49" t="s">
        <v>23</v>
      </c>
      <c r="G395" s="93">
        <v>-12630530.66</v>
      </c>
      <c r="H395" s="50">
        <v>1476437.43</v>
      </c>
      <c r="I395" s="50">
        <v>-11154093.23</v>
      </c>
      <c r="J395" s="93"/>
      <c r="M395" s="93"/>
      <c r="O395" s="50">
        <v>1363</v>
      </c>
    </row>
    <row r="396" spans="1:15" ht="12.75">
      <c r="A396" s="49" t="s">
        <v>55</v>
      </c>
      <c r="B396" s="49" t="s">
        <v>652</v>
      </c>
      <c r="C396" s="49" t="s">
        <v>653</v>
      </c>
      <c r="D396" s="49" t="s">
        <v>29</v>
      </c>
      <c r="E396" s="49" t="s">
        <v>29</v>
      </c>
      <c r="F396" s="49" t="s">
        <v>23</v>
      </c>
      <c r="G396" s="93">
        <v>-866703.64</v>
      </c>
      <c r="H396" s="50">
        <v>34276</v>
      </c>
      <c r="I396" s="50">
        <v>-832427.64</v>
      </c>
      <c r="J396" s="93"/>
      <c r="M396" s="93"/>
      <c r="O396" s="50">
        <v>1364</v>
      </c>
    </row>
    <row r="397" spans="1:15" ht="12.75">
      <c r="A397" s="49" t="s">
        <v>55</v>
      </c>
      <c r="B397" s="49" t="s">
        <v>654</v>
      </c>
      <c r="C397" s="49" t="s">
        <v>655</v>
      </c>
      <c r="D397" s="49" t="s">
        <v>29</v>
      </c>
      <c r="E397" s="49" t="s">
        <v>29</v>
      </c>
      <c r="F397" s="49" t="s">
        <v>23</v>
      </c>
      <c r="G397" s="93">
        <v>-752486.02</v>
      </c>
      <c r="H397" s="50">
        <v>74121.02</v>
      </c>
      <c r="I397" s="50">
        <v>-678365</v>
      </c>
      <c r="J397" s="93"/>
      <c r="M397" s="93"/>
      <c r="O397" s="50">
        <v>1365</v>
      </c>
    </row>
    <row r="398" spans="1:15" ht="12.75">
      <c r="A398" s="49" t="s">
        <v>55</v>
      </c>
      <c r="B398" s="49" t="s">
        <v>656</v>
      </c>
      <c r="C398" s="49" t="s">
        <v>657</v>
      </c>
      <c r="D398" s="49" t="s">
        <v>29</v>
      </c>
      <c r="E398" s="49" t="s">
        <v>29</v>
      </c>
      <c r="F398" s="49" t="s">
        <v>23</v>
      </c>
      <c r="G398" s="93">
        <v>-40855.1</v>
      </c>
      <c r="H398" s="50">
        <v>-259376</v>
      </c>
      <c r="I398" s="50">
        <v>-300231.1</v>
      </c>
      <c r="J398" s="93"/>
      <c r="M398" s="93"/>
      <c r="O398" s="50">
        <v>1366</v>
      </c>
    </row>
    <row r="399" spans="1:15" ht="12.75">
      <c r="A399" s="49" t="s">
        <v>55</v>
      </c>
      <c r="B399" s="49" t="s">
        <v>658</v>
      </c>
      <c r="C399" s="49" t="s">
        <v>659</v>
      </c>
      <c r="D399" s="49" t="s">
        <v>29</v>
      </c>
      <c r="E399" s="49" t="s">
        <v>29</v>
      </c>
      <c r="F399" s="49" t="s">
        <v>23</v>
      </c>
      <c r="G399" s="93">
        <v>-263426.38</v>
      </c>
      <c r="H399" s="50">
        <v>-330876.32</v>
      </c>
      <c r="I399" s="50">
        <v>-594302.7</v>
      </c>
      <c r="J399" s="93"/>
      <c r="M399" s="93"/>
      <c r="O399" s="50">
        <v>1367</v>
      </c>
    </row>
    <row r="400" spans="1:15" ht="12.75">
      <c r="A400" s="49" t="s">
        <v>55</v>
      </c>
      <c r="B400" s="49" t="s">
        <v>660</v>
      </c>
      <c r="C400" s="49" t="s">
        <v>661</v>
      </c>
      <c r="D400" s="49" t="s">
        <v>29</v>
      </c>
      <c r="E400" s="49" t="s">
        <v>29</v>
      </c>
      <c r="F400" s="49" t="s">
        <v>23</v>
      </c>
      <c r="G400" s="93">
        <v>-30584.93</v>
      </c>
      <c r="H400" s="50">
        <v>-3063.01</v>
      </c>
      <c r="I400" s="50">
        <v>-33647.94</v>
      </c>
      <c r="J400" s="93"/>
      <c r="M400" s="93"/>
      <c r="O400" s="50">
        <v>6244</v>
      </c>
    </row>
    <row r="401" spans="1:15" ht="12.75">
      <c r="A401" s="49" t="s">
        <v>55</v>
      </c>
      <c r="B401" s="49" t="s">
        <v>662</v>
      </c>
      <c r="C401" s="49" t="s">
        <v>663</v>
      </c>
      <c r="D401" s="49" t="s">
        <v>29</v>
      </c>
      <c r="E401" s="49" t="s">
        <v>29</v>
      </c>
      <c r="F401" s="49" t="s">
        <v>23</v>
      </c>
      <c r="G401" s="93">
        <v>-23993.9</v>
      </c>
      <c r="H401" s="50">
        <v>1277.08</v>
      </c>
      <c r="I401" s="50">
        <v>-22716.82</v>
      </c>
      <c r="J401" s="93"/>
      <c r="M401" s="93"/>
      <c r="O401" s="50">
        <v>1368</v>
      </c>
    </row>
    <row r="402" spans="1:15" ht="12.75">
      <c r="A402" s="49" t="s">
        <v>55</v>
      </c>
      <c r="B402" s="49" t="s">
        <v>664</v>
      </c>
      <c r="C402" s="49" t="s">
        <v>665</v>
      </c>
      <c r="D402" s="49" t="s">
        <v>29</v>
      </c>
      <c r="E402" s="49" t="s">
        <v>29</v>
      </c>
      <c r="F402" s="49" t="s">
        <v>23</v>
      </c>
      <c r="G402" s="93">
        <v>-6724</v>
      </c>
      <c r="H402" s="50">
        <v>54</v>
      </c>
      <c r="I402" s="50">
        <v>-6670</v>
      </c>
      <c r="J402" s="93"/>
      <c r="M402" s="93"/>
      <c r="O402" s="50">
        <v>1369</v>
      </c>
    </row>
    <row r="403" spans="1:15" ht="12.75">
      <c r="A403" s="49" t="s">
        <v>55</v>
      </c>
      <c r="B403" s="49" t="s">
        <v>666</v>
      </c>
      <c r="C403" s="49" t="s">
        <v>667</v>
      </c>
      <c r="D403" s="49" t="s">
        <v>29</v>
      </c>
      <c r="E403" s="49" t="s">
        <v>29</v>
      </c>
      <c r="F403" s="49" t="s">
        <v>23</v>
      </c>
      <c r="G403" s="93">
        <v>10134.41</v>
      </c>
      <c r="H403" s="50">
        <v>-24272.54</v>
      </c>
      <c r="I403" s="50">
        <v>-14138.13</v>
      </c>
      <c r="J403" s="93"/>
      <c r="M403" s="93"/>
      <c r="O403" s="50">
        <v>1370</v>
      </c>
    </row>
    <row r="404" spans="1:15" ht="12.75">
      <c r="A404" s="49" t="s">
        <v>55</v>
      </c>
      <c r="B404" s="49" t="s">
        <v>668</v>
      </c>
      <c r="C404" s="49" t="s">
        <v>669</v>
      </c>
      <c r="D404" s="49" t="s">
        <v>29</v>
      </c>
      <c r="E404" s="49" t="s">
        <v>29</v>
      </c>
      <c r="F404" s="49" t="s">
        <v>23</v>
      </c>
      <c r="G404" s="93">
        <v>-2049.12</v>
      </c>
      <c r="H404" s="50">
        <v>-878.21</v>
      </c>
      <c r="I404" s="50">
        <v>-2927.33</v>
      </c>
      <c r="J404" s="93"/>
      <c r="M404" s="93"/>
      <c r="O404" s="50">
        <v>6647</v>
      </c>
    </row>
    <row r="405" spans="1:15" ht="12.75">
      <c r="A405" s="49" t="s">
        <v>55</v>
      </c>
      <c r="B405" s="49" t="s">
        <v>670</v>
      </c>
      <c r="C405" s="49" t="s">
        <v>671</v>
      </c>
      <c r="D405" s="49" t="s">
        <v>29</v>
      </c>
      <c r="E405" s="49" t="s">
        <v>29</v>
      </c>
      <c r="F405" s="49" t="s">
        <v>23</v>
      </c>
      <c r="G405" s="93">
        <v>-48823.24</v>
      </c>
      <c r="H405" s="50">
        <v>0.43</v>
      </c>
      <c r="I405" s="50">
        <v>-48822.81</v>
      </c>
      <c r="J405" s="93"/>
      <c r="M405" s="93"/>
      <c r="O405" s="50">
        <v>1371</v>
      </c>
    </row>
    <row r="406" spans="1:15" ht="12.75">
      <c r="A406" s="49" t="s">
        <v>55</v>
      </c>
      <c r="B406" s="49" t="s">
        <v>672</v>
      </c>
      <c r="C406" s="49" t="s">
        <v>673</v>
      </c>
      <c r="D406" s="49" t="s">
        <v>29</v>
      </c>
      <c r="E406" s="49" t="s">
        <v>29</v>
      </c>
      <c r="F406" s="49" t="s">
        <v>23</v>
      </c>
      <c r="G406" s="93">
        <v>-550445.06</v>
      </c>
      <c r="H406" s="50">
        <v>0</v>
      </c>
      <c r="I406" s="50">
        <v>-550445.06</v>
      </c>
      <c r="J406" s="93"/>
      <c r="M406" s="93"/>
      <c r="O406" s="50">
        <v>1372</v>
      </c>
    </row>
    <row r="407" spans="1:15" ht="12.75">
      <c r="A407" s="49" t="s">
        <v>55</v>
      </c>
      <c r="B407" s="49" t="s">
        <v>674</v>
      </c>
      <c r="C407" s="49" t="s">
        <v>675</v>
      </c>
      <c r="D407" s="49" t="s">
        <v>29</v>
      </c>
      <c r="E407" s="49" t="s">
        <v>29</v>
      </c>
      <c r="F407" s="49" t="s">
        <v>23</v>
      </c>
      <c r="G407" s="93">
        <v>-5279260.37</v>
      </c>
      <c r="H407" s="50">
        <v>-101022.97</v>
      </c>
      <c r="I407" s="50">
        <v>-5380283.34</v>
      </c>
      <c r="J407" s="93"/>
      <c r="M407" s="93"/>
      <c r="O407" s="50">
        <v>1374</v>
      </c>
    </row>
    <row r="408" spans="1:15" ht="12.75">
      <c r="A408" s="49" t="s">
        <v>55</v>
      </c>
      <c r="B408" s="49" t="s">
        <v>676</v>
      </c>
      <c r="C408" s="49" t="s">
        <v>677</v>
      </c>
      <c r="D408" s="49" t="s">
        <v>29</v>
      </c>
      <c r="E408" s="49" t="s">
        <v>29</v>
      </c>
      <c r="F408" s="49" t="s">
        <v>23</v>
      </c>
      <c r="G408" s="93">
        <v>-327628.64</v>
      </c>
      <c r="H408" s="50">
        <v>18094</v>
      </c>
      <c r="I408" s="50">
        <v>-309534.64</v>
      </c>
      <c r="J408" s="93"/>
      <c r="M408" s="93"/>
      <c r="O408" s="50">
        <v>1375</v>
      </c>
    </row>
    <row r="409" spans="1:15" ht="12.75">
      <c r="A409" s="49" t="s">
        <v>55</v>
      </c>
      <c r="B409" s="49" t="s">
        <v>678</v>
      </c>
      <c r="C409" s="49" t="s">
        <v>679</v>
      </c>
      <c r="D409" s="49" t="s">
        <v>29</v>
      </c>
      <c r="E409" s="49" t="s">
        <v>29</v>
      </c>
      <c r="F409" s="49" t="s">
        <v>23</v>
      </c>
      <c r="G409" s="93">
        <v>-537199.55</v>
      </c>
      <c r="H409" s="50">
        <v>-21077.5</v>
      </c>
      <c r="I409" s="50">
        <v>-558277.05</v>
      </c>
      <c r="J409" s="93"/>
      <c r="M409" s="93"/>
      <c r="O409" s="50">
        <v>1376</v>
      </c>
    </row>
    <row r="410" spans="1:15" ht="12.75">
      <c r="A410" s="49" t="s">
        <v>55</v>
      </c>
      <c r="B410" s="49" t="s">
        <v>680</v>
      </c>
      <c r="C410" s="49" t="s">
        <v>681</v>
      </c>
      <c r="D410" s="49" t="s">
        <v>29</v>
      </c>
      <c r="E410" s="49" t="s">
        <v>29</v>
      </c>
      <c r="F410" s="49" t="s">
        <v>23</v>
      </c>
      <c r="G410" s="93">
        <v>30323342.44</v>
      </c>
      <c r="H410" s="50">
        <v>7162085.74</v>
      </c>
      <c r="I410" s="50">
        <v>37485428.18</v>
      </c>
      <c r="J410" s="93"/>
      <c r="M410" s="93"/>
      <c r="O410" s="50">
        <v>1377</v>
      </c>
    </row>
    <row r="411" spans="1:15" ht="12.75">
      <c r="A411" s="49" t="s">
        <v>55</v>
      </c>
      <c r="B411" s="49" t="s">
        <v>682</v>
      </c>
      <c r="C411" s="49" t="s">
        <v>683</v>
      </c>
      <c r="D411" s="49" t="s">
        <v>29</v>
      </c>
      <c r="E411" s="49" t="s">
        <v>29</v>
      </c>
      <c r="F411" s="49" t="s">
        <v>23</v>
      </c>
      <c r="G411" s="93">
        <v>0</v>
      </c>
      <c r="H411" s="50">
        <v>0</v>
      </c>
      <c r="I411" s="50">
        <v>0</v>
      </c>
      <c r="J411" s="93"/>
      <c r="M411" s="93"/>
      <c r="O411" s="50">
        <v>1378</v>
      </c>
    </row>
    <row r="412" spans="1:15" ht="12.75">
      <c r="A412" s="49" t="s">
        <v>55</v>
      </c>
      <c r="B412" s="49" t="s">
        <v>684</v>
      </c>
      <c r="C412" s="49" t="s">
        <v>685</v>
      </c>
      <c r="D412" s="49" t="s">
        <v>29</v>
      </c>
      <c r="E412" s="49" t="s">
        <v>29</v>
      </c>
      <c r="F412" s="49" t="s">
        <v>23</v>
      </c>
      <c r="G412" s="93">
        <v>-698932.7</v>
      </c>
      <c r="H412" s="50">
        <v>191097</v>
      </c>
      <c r="I412" s="50">
        <v>-507835.7</v>
      </c>
      <c r="J412" s="93"/>
      <c r="M412" s="93"/>
      <c r="O412" s="50">
        <v>7086</v>
      </c>
    </row>
    <row r="413" spans="1:15" ht="12.75">
      <c r="A413" s="49" t="s">
        <v>55</v>
      </c>
      <c r="B413" s="49" t="s">
        <v>686</v>
      </c>
      <c r="C413" s="49" t="s">
        <v>687</v>
      </c>
      <c r="D413" s="49" t="s">
        <v>36</v>
      </c>
      <c r="E413" s="49" t="s">
        <v>22</v>
      </c>
      <c r="F413" s="49" t="s">
        <v>23</v>
      </c>
      <c r="G413" s="93">
        <v>-8000</v>
      </c>
      <c r="H413" s="50">
        <v>-1000</v>
      </c>
      <c r="I413" s="50">
        <v>-9000</v>
      </c>
      <c r="J413" s="93"/>
      <c r="M413" s="93"/>
      <c r="O413" s="50">
        <v>2843</v>
      </c>
    </row>
    <row r="414" spans="1:15" ht="12.75">
      <c r="A414" s="49" t="s">
        <v>55</v>
      </c>
      <c r="B414" s="49" t="s">
        <v>686</v>
      </c>
      <c r="C414" s="49" t="s">
        <v>687</v>
      </c>
      <c r="D414" s="49" t="s">
        <v>36</v>
      </c>
      <c r="E414" s="49" t="s">
        <v>24</v>
      </c>
      <c r="F414" s="49" t="s">
        <v>23</v>
      </c>
      <c r="G414" s="93">
        <v>-76575.74</v>
      </c>
      <c r="H414" s="50">
        <v>11387.13</v>
      </c>
      <c r="I414" s="50">
        <v>-65188.61</v>
      </c>
      <c r="J414" s="93"/>
      <c r="M414" s="93"/>
      <c r="O414" s="50">
        <v>3043</v>
      </c>
    </row>
    <row r="415" spans="1:15" ht="12.75">
      <c r="A415" s="49" t="s">
        <v>55</v>
      </c>
      <c r="B415" s="49" t="s">
        <v>686</v>
      </c>
      <c r="C415" s="49" t="s">
        <v>687</v>
      </c>
      <c r="D415" s="49" t="s">
        <v>21</v>
      </c>
      <c r="E415" s="49" t="s">
        <v>22</v>
      </c>
      <c r="F415" s="49" t="s">
        <v>23</v>
      </c>
      <c r="G415" s="93">
        <v>-2711800.04</v>
      </c>
      <c r="H415" s="50">
        <v>-453683.74</v>
      </c>
      <c r="I415" s="50">
        <v>-3165483.78</v>
      </c>
      <c r="J415" s="93"/>
      <c r="M415" s="93"/>
      <c r="O415" s="50">
        <v>2826</v>
      </c>
    </row>
    <row r="416" spans="1:15" ht="12.75">
      <c r="A416" s="49" t="s">
        <v>55</v>
      </c>
      <c r="B416" s="49" t="s">
        <v>686</v>
      </c>
      <c r="C416" s="49" t="s">
        <v>687</v>
      </c>
      <c r="D416" s="49" t="s">
        <v>21</v>
      </c>
      <c r="E416" s="49" t="s">
        <v>58</v>
      </c>
      <c r="F416" s="49" t="s">
        <v>23</v>
      </c>
      <c r="G416" s="93">
        <v>-4244411.06</v>
      </c>
      <c r="H416" s="50">
        <v>-589835.24</v>
      </c>
      <c r="I416" s="50">
        <v>-4834246.3</v>
      </c>
      <c r="J416" s="93"/>
      <c r="M416" s="93"/>
      <c r="O416" s="50">
        <v>2863</v>
      </c>
    </row>
    <row r="417" spans="1:15" ht="12.75">
      <c r="A417" s="49" t="s">
        <v>55</v>
      </c>
      <c r="B417" s="49" t="s">
        <v>686</v>
      </c>
      <c r="C417" s="49" t="s">
        <v>687</v>
      </c>
      <c r="D417" s="49" t="s">
        <v>21</v>
      </c>
      <c r="E417" s="49" t="s">
        <v>26</v>
      </c>
      <c r="F417" s="49" t="s">
        <v>23</v>
      </c>
      <c r="G417" s="93">
        <v>-47734.37</v>
      </c>
      <c r="H417" s="50">
        <v>-13250</v>
      </c>
      <c r="I417" s="50">
        <v>-60984.37</v>
      </c>
      <c r="J417" s="93"/>
      <c r="M417" s="93"/>
      <c r="O417" s="50">
        <v>3226</v>
      </c>
    </row>
    <row r="418" spans="1:15" ht="12.75">
      <c r="A418" s="49" t="s">
        <v>55</v>
      </c>
      <c r="B418" s="49" t="s">
        <v>686</v>
      </c>
      <c r="C418" s="49" t="s">
        <v>687</v>
      </c>
      <c r="D418" s="49" t="s">
        <v>21</v>
      </c>
      <c r="E418" s="49" t="s">
        <v>24</v>
      </c>
      <c r="F418" s="49" t="s">
        <v>23</v>
      </c>
      <c r="G418" s="93">
        <v>-11368594.76</v>
      </c>
      <c r="H418" s="50">
        <v>2600469.98</v>
      </c>
      <c r="I418" s="50">
        <v>-8768124.78</v>
      </c>
      <c r="J418" s="93"/>
      <c r="M418" s="93"/>
      <c r="O418" s="50">
        <v>2823</v>
      </c>
    </row>
    <row r="419" spans="1:15" ht="12.75">
      <c r="A419" s="49" t="s">
        <v>55</v>
      </c>
      <c r="B419" s="49" t="s">
        <v>686</v>
      </c>
      <c r="C419" s="49" t="s">
        <v>687</v>
      </c>
      <c r="D419" s="49" t="s">
        <v>25</v>
      </c>
      <c r="E419" s="49" t="s">
        <v>22</v>
      </c>
      <c r="F419" s="49" t="s">
        <v>23</v>
      </c>
      <c r="G419" s="93">
        <v>-1159641.14</v>
      </c>
      <c r="H419" s="50">
        <v>-95476.35</v>
      </c>
      <c r="I419" s="50">
        <v>-1255117.49</v>
      </c>
      <c r="J419" s="93"/>
      <c r="M419" s="93"/>
      <c r="O419" s="50">
        <v>2827</v>
      </c>
    </row>
    <row r="420" spans="1:15" ht="12.75">
      <c r="A420" s="49" t="s">
        <v>55</v>
      </c>
      <c r="B420" s="49" t="s">
        <v>686</v>
      </c>
      <c r="C420" s="49" t="s">
        <v>687</v>
      </c>
      <c r="D420" s="49" t="s">
        <v>25</v>
      </c>
      <c r="E420" s="49" t="s">
        <v>26</v>
      </c>
      <c r="F420" s="49" t="s">
        <v>23</v>
      </c>
      <c r="G420" s="93">
        <v>-694137.08</v>
      </c>
      <c r="H420" s="50">
        <v>-306524.97</v>
      </c>
      <c r="I420" s="50">
        <v>-1000662.05</v>
      </c>
      <c r="J420" s="93"/>
      <c r="M420" s="93"/>
      <c r="O420" s="50">
        <v>2825</v>
      </c>
    </row>
    <row r="421" spans="1:15" ht="12.75">
      <c r="A421" s="49" t="s">
        <v>55</v>
      </c>
      <c r="B421" s="49" t="s">
        <v>686</v>
      </c>
      <c r="C421" s="49" t="s">
        <v>687</v>
      </c>
      <c r="D421" s="49" t="s">
        <v>25</v>
      </c>
      <c r="E421" s="49" t="s">
        <v>24</v>
      </c>
      <c r="F421" s="49" t="s">
        <v>23</v>
      </c>
      <c r="G421" s="93">
        <v>-2808937.98</v>
      </c>
      <c r="H421" s="50">
        <v>596108.57</v>
      </c>
      <c r="I421" s="50">
        <v>-2212829.41</v>
      </c>
      <c r="J421" s="93"/>
      <c r="M421" s="93"/>
      <c r="O421" s="50">
        <v>2824</v>
      </c>
    </row>
    <row r="422" spans="1:15" ht="12.75">
      <c r="A422" s="49" t="s">
        <v>55</v>
      </c>
      <c r="B422" s="49" t="s">
        <v>686</v>
      </c>
      <c r="C422" s="49" t="s">
        <v>687</v>
      </c>
      <c r="D422" s="49" t="s">
        <v>29</v>
      </c>
      <c r="E422" s="49" t="s">
        <v>29</v>
      </c>
      <c r="F422" s="49" t="s">
        <v>23</v>
      </c>
      <c r="G422" s="93">
        <v>-42661.59</v>
      </c>
      <c r="H422" s="50">
        <v>-8252.82</v>
      </c>
      <c r="I422" s="50">
        <v>-50914.41</v>
      </c>
      <c r="J422" s="93"/>
      <c r="M422" s="93"/>
      <c r="O422" s="50">
        <v>1379</v>
      </c>
    </row>
    <row r="423" spans="1:15" ht="12.75">
      <c r="A423" s="49" t="s">
        <v>55</v>
      </c>
      <c r="B423" s="49" t="s">
        <v>688</v>
      </c>
      <c r="C423" s="49" t="s">
        <v>689</v>
      </c>
      <c r="D423" s="49" t="s">
        <v>29</v>
      </c>
      <c r="E423" s="49" t="s">
        <v>29</v>
      </c>
      <c r="F423" s="49" t="s">
        <v>23</v>
      </c>
      <c r="G423" s="93">
        <v>0</v>
      </c>
      <c r="H423" s="50">
        <v>0</v>
      </c>
      <c r="I423" s="50">
        <v>0</v>
      </c>
      <c r="J423" s="93"/>
      <c r="M423" s="93"/>
      <c r="O423" s="50">
        <v>3778</v>
      </c>
    </row>
    <row r="424" spans="1:15" ht="12.75">
      <c r="A424" s="49" t="s">
        <v>55</v>
      </c>
      <c r="B424" s="49" t="s">
        <v>690</v>
      </c>
      <c r="C424" s="49" t="s">
        <v>691</v>
      </c>
      <c r="D424" s="49" t="s">
        <v>36</v>
      </c>
      <c r="E424" s="49" t="s">
        <v>24</v>
      </c>
      <c r="F424" s="49" t="s">
        <v>23</v>
      </c>
      <c r="G424" s="93">
        <v>22.97</v>
      </c>
      <c r="H424" s="50">
        <v>0</v>
      </c>
      <c r="I424" s="50">
        <v>22.97</v>
      </c>
      <c r="J424" s="93"/>
      <c r="M424" s="93"/>
      <c r="O424" s="50">
        <v>8649</v>
      </c>
    </row>
    <row r="425" spans="1:15" ht="12.75">
      <c r="A425" s="49" t="s">
        <v>55</v>
      </c>
      <c r="B425" s="49" t="s">
        <v>690</v>
      </c>
      <c r="C425" s="49" t="s">
        <v>691</v>
      </c>
      <c r="D425" s="49" t="s">
        <v>29</v>
      </c>
      <c r="E425" s="49" t="s">
        <v>29</v>
      </c>
      <c r="F425" s="49" t="s">
        <v>23</v>
      </c>
      <c r="G425" s="93">
        <v>-92078.17</v>
      </c>
      <c r="H425" s="50">
        <v>12113.43</v>
      </c>
      <c r="I425" s="50">
        <v>-79964.74</v>
      </c>
      <c r="J425" s="93"/>
      <c r="M425" s="93"/>
      <c r="O425" s="50">
        <v>2623</v>
      </c>
    </row>
    <row r="426" spans="1:15" ht="12.75">
      <c r="A426" s="49" t="s">
        <v>55</v>
      </c>
      <c r="B426" s="49" t="s">
        <v>692</v>
      </c>
      <c r="C426" s="49" t="s">
        <v>693</v>
      </c>
      <c r="D426" s="49" t="s">
        <v>29</v>
      </c>
      <c r="E426" s="49" t="s">
        <v>29</v>
      </c>
      <c r="F426" s="49" t="s">
        <v>23</v>
      </c>
      <c r="G426" s="93">
        <v>724387.07</v>
      </c>
      <c r="H426" s="50">
        <v>1918.36</v>
      </c>
      <c r="I426" s="50">
        <v>726305.43</v>
      </c>
      <c r="J426" s="93"/>
      <c r="M426" s="93"/>
      <c r="O426" s="50">
        <v>1380</v>
      </c>
    </row>
    <row r="427" spans="1:15" ht="12.75">
      <c r="A427" s="49" t="s">
        <v>55</v>
      </c>
      <c r="B427" s="49" t="s">
        <v>694</v>
      </c>
      <c r="C427" s="49" t="s">
        <v>695</v>
      </c>
      <c r="D427" s="49" t="s">
        <v>29</v>
      </c>
      <c r="E427" s="49" t="s">
        <v>29</v>
      </c>
      <c r="F427" s="49" t="s">
        <v>23</v>
      </c>
      <c r="G427" s="93">
        <v>-20757070.52</v>
      </c>
      <c r="H427" s="50">
        <v>-3754058.35</v>
      </c>
      <c r="I427" s="50">
        <v>-24511128.87</v>
      </c>
      <c r="J427" s="93"/>
      <c r="M427" s="93"/>
      <c r="O427" s="50">
        <v>1381</v>
      </c>
    </row>
    <row r="428" spans="1:15" ht="12.75">
      <c r="A428" s="49" t="s">
        <v>55</v>
      </c>
      <c r="B428" s="49" t="s">
        <v>696</v>
      </c>
      <c r="C428" s="49" t="s">
        <v>697</v>
      </c>
      <c r="D428" s="49" t="s">
        <v>29</v>
      </c>
      <c r="E428" s="49" t="s">
        <v>29</v>
      </c>
      <c r="F428" s="49" t="s">
        <v>23</v>
      </c>
      <c r="G428" s="93">
        <v>-206866.49</v>
      </c>
      <c r="H428" s="50">
        <v>-10640.04</v>
      </c>
      <c r="I428" s="50">
        <v>-217506.53</v>
      </c>
      <c r="J428" s="93"/>
      <c r="M428" s="93"/>
      <c r="O428" s="50">
        <v>1674</v>
      </c>
    </row>
    <row r="429" spans="1:15" ht="12.75">
      <c r="A429" s="49" t="s">
        <v>55</v>
      </c>
      <c r="B429" s="49" t="s">
        <v>698</v>
      </c>
      <c r="C429" s="49" t="s">
        <v>699</v>
      </c>
      <c r="D429" s="49" t="s">
        <v>29</v>
      </c>
      <c r="E429" s="49" t="s">
        <v>29</v>
      </c>
      <c r="F429" s="49" t="s">
        <v>23</v>
      </c>
      <c r="G429" s="93">
        <v>-65329.67</v>
      </c>
      <c r="H429" s="50">
        <v>-683.8</v>
      </c>
      <c r="I429" s="50">
        <v>-66013.47</v>
      </c>
      <c r="J429" s="93"/>
      <c r="M429" s="93"/>
      <c r="O429" s="50">
        <v>1382</v>
      </c>
    </row>
    <row r="430" spans="1:15" ht="12.75">
      <c r="A430" s="49" t="s">
        <v>55</v>
      </c>
      <c r="B430" s="49" t="s">
        <v>700</v>
      </c>
      <c r="C430" s="49" t="s">
        <v>701</v>
      </c>
      <c r="D430" s="49" t="s">
        <v>29</v>
      </c>
      <c r="E430" s="49" t="s">
        <v>29</v>
      </c>
      <c r="F430" s="49" t="s">
        <v>23</v>
      </c>
      <c r="G430" s="93">
        <v>-7932961.2</v>
      </c>
      <c r="H430" s="50">
        <v>7932961.2</v>
      </c>
      <c r="I430" s="50">
        <v>0</v>
      </c>
      <c r="J430" s="93"/>
      <c r="M430" s="93"/>
      <c r="O430" s="50">
        <v>1383</v>
      </c>
    </row>
    <row r="431" spans="1:15" ht="12.75">
      <c r="A431" s="49" t="s">
        <v>55</v>
      </c>
      <c r="B431" s="49" t="s">
        <v>702</v>
      </c>
      <c r="C431" s="49" t="s">
        <v>703</v>
      </c>
      <c r="D431" s="49" t="s">
        <v>29</v>
      </c>
      <c r="E431" s="49" t="s">
        <v>29</v>
      </c>
      <c r="F431" s="49" t="s">
        <v>23</v>
      </c>
      <c r="G431" s="93">
        <v>958.38</v>
      </c>
      <c r="H431" s="50">
        <v>-6382.85</v>
      </c>
      <c r="I431" s="50">
        <v>-5424.47</v>
      </c>
      <c r="J431" s="93"/>
      <c r="M431" s="93"/>
      <c r="O431" s="50">
        <v>1384</v>
      </c>
    </row>
    <row r="432" spans="1:15" ht="12.75">
      <c r="A432" s="49" t="s">
        <v>55</v>
      </c>
      <c r="B432" s="49" t="s">
        <v>704</v>
      </c>
      <c r="C432" s="49" t="s">
        <v>705</v>
      </c>
      <c r="D432" s="49" t="s">
        <v>36</v>
      </c>
      <c r="E432" s="49" t="s">
        <v>22</v>
      </c>
      <c r="F432" s="49" t="s">
        <v>23</v>
      </c>
      <c r="G432" s="93">
        <v>-18.49</v>
      </c>
      <c r="H432" s="50">
        <v>-11.45</v>
      </c>
      <c r="I432" s="50">
        <v>-29.94</v>
      </c>
      <c r="J432" s="93"/>
      <c r="M432" s="93"/>
      <c r="O432" s="50">
        <v>1385</v>
      </c>
    </row>
    <row r="433" spans="1:15" ht="12.75">
      <c r="A433" s="49" t="s">
        <v>55</v>
      </c>
      <c r="B433" s="49" t="s">
        <v>704</v>
      </c>
      <c r="C433" s="49" t="s">
        <v>705</v>
      </c>
      <c r="D433" s="49" t="s">
        <v>36</v>
      </c>
      <c r="E433" s="49" t="s">
        <v>24</v>
      </c>
      <c r="F433" s="49" t="s">
        <v>23</v>
      </c>
      <c r="G433" s="93">
        <v>-630.14</v>
      </c>
      <c r="H433" s="50">
        <v>69.77</v>
      </c>
      <c r="I433" s="50">
        <v>-560.37</v>
      </c>
      <c r="J433" s="93"/>
      <c r="M433" s="93"/>
      <c r="O433" s="50">
        <v>1386</v>
      </c>
    </row>
    <row r="434" spans="1:15" ht="12.75">
      <c r="A434" s="49" t="s">
        <v>55</v>
      </c>
      <c r="B434" s="49" t="s">
        <v>706</v>
      </c>
      <c r="C434" s="49" t="s">
        <v>707</v>
      </c>
      <c r="D434" s="49" t="s">
        <v>29</v>
      </c>
      <c r="E434" s="49" t="s">
        <v>29</v>
      </c>
      <c r="F434" s="49" t="s">
        <v>23</v>
      </c>
      <c r="G434" s="93">
        <v>-14610000</v>
      </c>
      <c r="H434" s="50">
        <v>-4880000</v>
      </c>
      <c r="I434" s="50">
        <v>-19490000</v>
      </c>
      <c r="J434" s="93"/>
      <c r="M434" s="93"/>
      <c r="O434" s="50">
        <v>1388</v>
      </c>
    </row>
    <row r="435" spans="1:15" ht="12.75">
      <c r="A435" s="49" t="s">
        <v>55</v>
      </c>
      <c r="B435" s="49" t="s">
        <v>708</v>
      </c>
      <c r="C435" s="49" t="s">
        <v>709</v>
      </c>
      <c r="D435" s="49" t="s">
        <v>29</v>
      </c>
      <c r="E435" s="49" t="s">
        <v>29</v>
      </c>
      <c r="F435" s="49" t="s">
        <v>23</v>
      </c>
      <c r="G435" s="93">
        <v>-182081.49</v>
      </c>
      <c r="H435" s="50">
        <v>0</v>
      </c>
      <c r="I435" s="50">
        <v>-182081.49</v>
      </c>
      <c r="J435" s="93"/>
      <c r="M435" s="93"/>
      <c r="O435" s="50">
        <v>2379</v>
      </c>
    </row>
    <row r="436" spans="1:15" ht="12.75">
      <c r="A436" s="49" t="s">
        <v>55</v>
      </c>
      <c r="B436" s="49" t="s">
        <v>710</v>
      </c>
      <c r="C436" s="49" t="s">
        <v>711</v>
      </c>
      <c r="D436" s="49" t="s">
        <v>29</v>
      </c>
      <c r="E436" s="49" t="s">
        <v>29</v>
      </c>
      <c r="F436" s="49" t="s">
        <v>23</v>
      </c>
      <c r="G436" s="93">
        <v>-98275</v>
      </c>
      <c r="H436" s="50">
        <v>-27528</v>
      </c>
      <c r="I436" s="50">
        <v>-125803</v>
      </c>
      <c r="J436" s="93"/>
      <c r="M436" s="93"/>
      <c r="O436" s="50">
        <v>1390</v>
      </c>
    </row>
    <row r="437" spans="1:15" ht="12.75">
      <c r="A437" s="49" t="s">
        <v>55</v>
      </c>
      <c r="B437" s="49" t="s">
        <v>712</v>
      </c>
      <c r="C437" s="49" t="s">
        <v>713</v>
      </c>
      <c r="D437" s="49" t="s">
        <v>21</v>
      </c>
      <c r="E437" s="49" t="s">
        <v>38</v>
      </c>
      <c r="F437" s="49" t="s">
        <v>23</v>
      </c>
      <c r="G437" s="93">
        <v>-1650000</v>
      </c>
      <c r="H437" s="50">
        <v>1650000</v>
      </c>
      <c r="I437" s="50">
        <v>0</v>
      </c>
      <c r="J437" s="93"/>
      <c r="M437" s="93"/>
      <c r="O437" s="50">
        <v>1391</v>
      </c>
    </row>
    <row r="438" spans="1:15" ht="12.75">
      <c r="A438" s="49" t="s">
        <v>55</v>
      </c>
      <c r="B438" s="49" t="s">
        <v>718</v>
      </c>
      <c r="C438" s="49" t="s">
        <v>719</v>
      </c>
      <c r="D438" s="49" t="s">
        <v>36</v>
      </c>
      <c r="E438" s="49" t="s">
        <v>22</v>
      </c>
      <c r="F438" s="49" t="s">
        <v>23</v>
      </c>
      <c r="G438" s="93">
        <v>-126631.78</v>
      </c>
      <c r="H438" s="50">
        <v>-59283.34</v>
      </c>
      <c r="I438" s="50">
        <v>-185915.12</v>
      </c>
      <c r="J438" s="93"/>
      <c r="M438" s="93"/>
      <c r="O438" s="50">
        <v>1675</v>
      </c>
    </row>
    <row r="439" spans="1:15" ht="12.75">
      <c r="A439" s="49" t="s">
        <v>55</v>
      </c>
      <c r="B439" s="49" t="s">
        <v>718</v>
      </c>
      <c r="C439" s="49" t="s">
        <v>719</v>
      </c>
      <c r="D439" s="49" t="s">
        <v>36</v>
      </c>
      <c r="E439" s="49" t="s">
        <v>24</v>
      </c>
      <c r="F439" s="49" t="s">
        <v>23</v>
      </c>
      <c r="G439" s="93">
        <v>382854.28</v>
      </c>
      <c r="H439" s="50">
        <v>-95713.55</v>
      </c>
      <c r="I439" s="50">
        <v>287140.73</v>
      </c>
      <c r="J439" s="93"/>
      <c r="M439" s="93"/>
      <c r="O439" s="50">
        <v>1676</v>
      </c>
    </row>
    <row r="440" spans="1:15" ht="12.75">
      <c r="A440" s="49" t="s">
        <v>55</v>
      </c>
      <c r="B440" s="49" t="s">
        <v>718</v>
      </c>
      <c r="C440" s="49" t="s">
        <v>719</v>
      </c>
      <c r="D440" s="49" t="s">
        <v>25</v>
      </c>
      <c r="E440" s="49" t="s">
        <v>26</v>
      </c>
      <c r="F440" s="49" t="s">
        <v>23</v>
      </c>
      <c r="G440" s="93">
        <v>100951</v>
      </c>
      <c r="H440" s="50">
        <v>46438.74</v>
      </c>
      <c r="I440" s="50">
        <v>147389.74</v>
      </c>
      <c r="J440" s="93"/>
      <c r="M440" s="93"/>
      <c r="O440" s="50">
        <v>1677</v>
      </c>
    </row>
    <row r="441" spans="1:15" ht="12.75">
      <c r="A441" s="49" t="s">
        <v>55</v>
      </c>
      <c r="B441" s="49" t="s">
        <v>720</v>
      </c>
      <c r="C441" s="49" t="s">
        <v>721</v>
      </c>
      <c r="D441" s="49" t="s">
        <v>29</v>
      </c>
      <c r="E441" s="49" t="s">
        <v>29</v>
      </c>
      <c r="F441" s="49" t="s">
        <v>23</v>
      </c>
      <c r="G441" s="93">
        <v>-186621.92</v>
      </c>
      <c r="H441" s="50">
        <v>-69184.19</v>
      </c>
      <c r="I441" s="50">
        <v>-255806.11</v>
      </c>
      <c r="J441" s="93"/>
      <c r="M441" s="93"/>
      <c r="O441" s="50">
        <v>1394</v>
      </c>
    </row>
    <row r="442" spans="1:15" ht="12.75">
      <c r="A442" s="49" t="s">
        <v>55</v>
      </c>
      <c r="B442" s="49" t="s">
        <v>722</v>
      </c>
      <c r="C442" s="49" t="s">
        <v>723</v>
      </c>
      <c r="D442" s="49" t="s">
        <v>21</v>
      </c>
      <c r="E442" s="49" t="s">
        <v>38</v>
      </c>
      <c r="F442" s="49" t="s">
        <v>23</v>
      </c>
      <c r="G442" s="93">
        <v>320000</v>
      </c>
      <c r="H442" s="50">
        <v>0</v>
      </c>
      <c r="I442" s="50">
        <v>320000</v>
      </c>
      <c r="J442" s="93"/>
      <c r="M442" s="93"/>
      <c r="O442" s="50">
        <v>3106</v>
      </c>
    </row>
    <row r="443" spans="1:15" ht="12.75">
      <c r="A443" s="49" t="s">
        <v>55</v>
      </c>
      <c r="B443" s="49" t="s">
        <v>722</v>
      </c>
      <c r="C443" s="49" t="s">
        <v>723</v>
      </c>
      <c r="D443" s="49" t="s">
        <v>21</v>
      </c>
      <c r="E443" s="49" t="s">
        <v>22</v>
      </c>
      <c r="F443" s="49" t="s">
        <v>23</v>
      </c>
      <c r="G443" s="93">
        <v>-709722.05</v>
      </c>
      <c r="H443" s="50">
        <v>50244.46</v>
      </c>
      <c r="I443" s="50">
        <v>-659477.59</v>
      </c>
      <c r="J443" s="93"/>
      <c r="M443" s="93"/>
      <c r="O443" s="50">
        <v>2964</v>
      </c>
    </row>
    <row r="444" spans="1:15" ht="12.75">
      <c r="A444" s="49" t="s">
        <v>55</v>
      </c>
      <c r="B444" s="49" t="s">
        <v>722</v>
      </c>
      <c r="C444" s="49" t="s">
        <v>723</v>
      </c>
      <c r="D444" s="49" t="s">
        <v>21</v>
      </c>
      <c r="E444" s="49" t="s">
        <v>24</v>
      </c>
      <c r="F444" s="49" t="s">
        <v>23</v>
      </c>
      <c r="G444" s="93">
        <v>3052681.05</v>
      </c>
      <c r="H444" s="50">
        <v>234109.3</v>
      </c>
      <c r="I444" s="50">
        <v>3286790.35</v>
      </c>
      <c r="J444" s="93"/>
      <c r="M444" s="93"/>
      <c r="O444" s="50">
        <v>2969</v>
      </c>
    </row>
    <row r="445" spans="1:15" ht="12.75">
      <c r="A445" s="49" t="s">
        <v>55</v>
      </c>
      <c r="B445" s="49" t="s">
        <v>722</v>
      </c>
      <c r="C445" s="49" t="s">
        <v>723</v>
      </c>
      <c r="D445" s="49" t="s">
        <v>25</v>
      </c>
      <c r="E445" s="49" t="s">
        <v>22</v>
      </c>
      <c r="F445" s="49" t="s">
        <v>23</v>
      </c>
      <c r="G445" s="93">
        <v>624550.62</v>
      </c>
      <c r="H445" s="50">
        <v>-4163.81</v>
      </c>
      <c r="I445" s="50">
        <v>620386.81</v>
      </c>
      <c r="J445" s="93"/>
      <c r="M445" s="93"/>
      <c r="O445" s="50">
        <v>3017</v>
      </c>
    </row>
    <row r="446" spans="1:15" ht="12.75">
      <c r="A446" s="49" t="s">
        <v>55</v>
      </c>
      <c r="B446" s="49" t="s">
        <v>722</v>
      </c>
      <c r="C446" s="49" t="s">
        <v>723</v>
      </c>
      <c r="D446" s="49" t="s">
        <v>25</v>
      </c>
      <c r="E446" s="49" t="s">
        <v>24</v>
      </c>
      <c r="F446" s="49" t="s">
        <v>23</v>
      </c>
      <c r="G446" s="93">
        <v>1295502.6</v>
      </c>
      <c r="H446" s="50">
        <v>74939.86</v>
      </c>
      <c r="I446" s="50">
        <v>1370442.46</v>
      </c>
      <c r="J446" s="93"/>
      <c r="M446" s="93"/>
      <c r="O446" s="50">
        <v>3016</v>
      </c>
    </row>
    <row r="447" spans="1:15" ht="12.75">
      <c r="A447" s="49" t="s">
        <v>55</v>
      </c>
      <c r="B447" s="49" t="s">
        <v>724</v>
      </c>
      <c r="C447" s="49" t="s">
        <v>725</v>
      </c>
      <c r="D447" s="49" t="s">
        <v>29</v>
      </c>
      <c r="E447" s="49" t="s">
        <v>29</v>
      </c>
      <c r="F447" s="49" t="s">
        <v>23</v>
      </c>
      <c r="G447" s="93">
        <v>-11566049.73</v>
      </c>
      <c r="H447" s="50">
        <v>13102.92</v>
      </c>
      <c r="I447" s="50">
        <v>-11552946.81</v>
      </c>
      <c r="J447" s="93"/>
      <c r="M447" s="93"/>
      <c r="O447" s="50">
        <v>1395</v>
      </c>
    </row>
    <row r="448" spans="1:15" ht="12.75">
      <c r="A448" s="49" t="s">
        <v>55</v>
      </c>
      <c r="B448" s="49" t="s">
        <v>726</v>
      </c>
      <c r="C448" s="49" t="s">
        <v>727</v>
      </c>
      <c r="D448" s="49" t="s">
        <v>36</v>
      </c>
      <c r="E448" s="49" t="s">
        <v>24</v>
      </c>
      <c r="F448" s="49" t="s">
        <v>23</v>
      </c>
      <c r="G448" s="93">
        <v>-1240814.82</v>
      </c>
      <c r="H448" s="50">
        <v>-56208.46</v>
      </c>
      <c r="I448" s="50">
        <v>-1297023.28</v>
      </c>
      <c r="J448" s="93"/>
      <c r="M448" s="93"/>
      <c r="O448" s="50">
        <v>5504</v>
      </c>
    </row>
    <row r="449" spans="1:15" ht="12.75">
      <c r="A449" s="49" t="s">
        <v>55</v>
      </c>
      <c r="B449" s="49" t="s">
        <v>726</v>
      </c>
      <c r="C449" s="49" t="s">
        <v>727</v>
      </c>
      <c r="D449" s="49" t="s">
        <v>21</v>
      </c>
      <c r="E449" s="49" t="s">
        <v>24</v>
      </c>
      <c r="F449" s="49" t="s">
        <v>23</v>
      </c>
      <c r="G449" s="93">
        <v>-966406.44</v>
      </c>
      <c r="H449" s="50">
        <v>-117996.62</v>
      </c>
      <c r="I449" s="50">
        <v>-1084403.06</v>
      </c>
      <c r="J449" s="93"/>
      <c r="M449" s="93"/>
      <c r="O449" s="50">
        <v>3882</v>
      </c>
    </row>
    <row r="450" spans="1:15" ht="12.75">
      <c r="A450" s="49" t="s">
        <v>55</v>
      </c>
      <c r="B450" s="49" t="s">
        <v>726</v>
      </c>
      <c r="C450" s="49" t="s">
        <v>727</v>
      </c>
      <c r="D450" s="49" t="s">
        <v>25</v>
      </c>
      <c r="E450" s="49" t="s">
        <v>26</v>
      </c>
      <c r="F450" s="49" t="s">
        <v>23</v>
      </c>
      <c r="G450" s="93">
        <v>-19167.36</v>
      </c>
      <c r="H450" s="50">
        <v>-2025.68</v>
      </c>
      <c r="I450" s="50">
        <v>-21193.04</v>
      </c>
      <c r="J450" s="93"/>
      <c r="M450" s="93"/>
      <c r="O450" s="50">
        <v>3883</v>
      </c>
    </row>
    <row r="451" spans="1:15" ht="12.75">
      <c r="A451" s="49" t="s">
        <v>55</v>
      </c>
      <c r="B451" s="49" t="s">
        <v>726</v>
      </c>
      <c r="C451" s="49" t="s">
        <v>727</v>
      </c>
      <c r="D451" s="49" t="s">
        <v>25</v>
      </c>
      <c r="E451" s="49" t="s">
        <v>24</v>
      </c>
      <c r="F451" s="49" t="s">
        <v>23</v>
      </c>
      <c r="G451" s="93">
        <v>-267793.63</v>
      </c>
      <c r="H451" s="50">
        <v>-14244.53</v>
      </c>
      <c r="I451" s="50">
        <v>-282038.16</v>
      </c>
      <c r="J451" s="93"/>
      <c r="M451" s="93"/>
      <c r="O451" s="50">
        <v>3884</v>
      </c>
    </row>
    <row r="452" spans="1:15" ht="12.75">
      <c r="A452" s="49" t="s">
        <v>55</v>
      </c>
      <c r="B452" s="49" t="s">
        <v>728</v>
      </c>
      <c r="C452" s="49" t="s">
        <v>729</v>
      </c>
      <c r="D452" s="49" t="s">
        <v>29</v>
      </c>
      <c r="E452" s="49" t="s">
        <v>29</v>
      </c>
      <c r="F452" s="49" t="s">
        <v>23</v>
      </c>
      <c r="G452" s="93">
        <v>-2547503</v>
      </c>
      <c r="H452" s="50">
        <v>-328564</v>
      </c>
      <c r="I452" s="50">
        <v>-2876067</v>
      </c>
      <c r="J452" s="93"/>
      <c r="M452" s="93"/>
      <c r="O452" s="50">
        <v>1404</v>
      </c>
    </row>
    <row r="453" spans="1:15" ht="12.75">
      <c r="A453" s="49" t="s">
        <v>55</v>
      </c>
      <c r="B453" s="49" t="s">
        <v>730</v>
      </c>
      <c r="C453" s="49" t="s">
        <v>731</v>
      </c>
      <c r="D453" s="49" t="s">
        <v>29</v>
      </c>
      <c r="E453" s="49" t="s">
        <v>29</v>
      </c>
      <c r="F453" s="49" t="s">
        <v>23</v>
      </c>
      <c r="G453" s="93">
        <v>-935727.63</v>
      </c>
      <c r="H453" s="50">
        <v>48504.46</v>
      </c>
      <c r="I453" s="50">
        <v>-887223.17</v>
      </c>
      <c r="J453" s="93"/>
      <c r="M453" s="93"/>
      <c r="O453" s="50">
        <v>1013</v>
      </c>
    </row>
    <row r="454" spans="1:15" ht="12.75">
      <c r="A454" s="49" t="s">
        <v>55</v>
      </c>
      <c r="B454" s="49" t="s">
        <v>732</v>
      </c>
      <c r="C454" s="49" t="s">
        <v>733</v>
      </c>
      <c r="D454" s="49" t="s">
        <v>29</v>
      </c>
      <c r="E454" s="49" t="s">
        <v>29</v>
      </c>
      <c r="F454" s="49" t="s">
        <v>23</v>
      </c>
      <c r="G454" s="93">
        <v>-554122.08</v>
      </c>
      <c r="H454" s="50">
        <v>-396530.28</v>
      </c>
      <c r="I454" s="50">
        <v>-950652.36</v>
      </c>
      <c r="J454" s="93"/>
      <c r="M454" s="93"/>
      <c r="O454" s="50">
        <v>1512</v>
      </c>
    </row>
    <row r="455" spans="1:15" ht="12.75">
      <c r="A455" s="49" t="s">
        <v>55</v>
      </c>
      <c r="B455" s="49" t="s">
        <v>734</v>
      </c>
      <c r="C455" s="49" t="s">
        <v>614</v>
      </c>
      <c r="D455" s="49" t="s">
        <v>29</v>
      </c>
      <c r="E455" s="49" t="s">
        <v>29</v>
      </c>
      <c r="F455" s="49" t="s">
        <v>23</v>
      </c>
      <c r="G455" s="93">
        <v>-3786099</v>
      </c>
      <c r="H455" s="50">
        <v>530590</v>
      </c>
      <c r="I455" s="50">
        <v>-3255509</v>
      </c>
      <c r="J455" s="93"/>
      <c r="M455" s="93"/>
      <c r="O455" s="50">
        <v>8547</v>
      </c>
    </row>
    <row r="456" spans="1:15" ht="12.75">
      <c r="A456" s="49" t="s">
        <v>55</v>
      </c>
      <c r="B456" s="49" t="s">
        <v>735</v>
      </c>
      <c r="C456" s="49" t="s">
        <v>736</v>
      </c>
      <c r="D456" s="49" t="s">
        <v>29</v>
      </c>
      <c r="E456" s="49" t="s">
        <v>29</v>
      </c>
      <c r="F456" s="49" t="s">
        <v>23</v>
      </c>
      <c r="G456" s="93">
        <v>-290596.03</v>
      </c>
      <c r="H456" s="50">
        <v>-1101.85</v>
      </c>
      <c r="I456" s="50">
        <v>-291697.88</v>
      </c>
      <c r="J456" s="93"/>
      <c r="M456" s="93"/>
      <c r="O456" s="50">
        <v>8126</v>
      </c>
    </row>
    <row r="457" spans="1:15" ht="12.75">
      <c r="A457" s="49" t="s">
        <v>55</v>
      </c>
      <c r="B457" s="49" t="s">
        <v>737</v>
      </c>
      <c r="C457" s="49" t="s">
        <v>738</v>
      </c>
      <c r="D457" s="49" t="s">
        <v>29</v>
      </c>
      <c r="E457" s="49" t="s">
        <v>29</v>
      </c>
      <c r="F457" s="49" t="s">
        <v>23</v>
      </c>
      <c r="G457" s="93">
        <v>-28387154</v>
      </c>
      <c r="H457" s="50">
        <v>-8713801</v>
      </c>
      <c r="I457" s="50">
        <v>-37100955</v>
      </c>
      <c r="J457" s="93"/>
      <c r="M457" s="93"/>
      <c r="O457" s="50">
        <v>4584</v>
      </c>
    </row>
    <row r="458" spans="1:15" ht="12.75">
      <c r="A458" s="49" t="s">
        <v>55</v>
      </c>
      <c r="B458" s="49" t="s">
        <v>739</v>
      </c>
      <c r="C458" s="49" t="s">
        <v>740</v>
      </c>
      <c r="D458" s="49" t="s">
        <v>29</v>
      </c>
      <c r="E458" s="49" t="s">
        <v>29</v>
      </c>
      <c r="F458" s="49" t="s">
        <v>23</v>
      </c>
      <c r="G458" s="93">
        <v>-3998695</v>
      </c>
      <c r="H458" s="50">
        <v>-1887467</v>
      </c>
      <c r="I458" s="50">
        <v>-5886162</v>
      </c>
      <c r="J458" s="93"/>
      <c r="M458" s="93"/>
      <c r="O458" s="50">
        <v>4585</v>
      </c>
    </row>
    <row r="459" spans="1:15" ht="12.75">
      <c r="A459" s="49" t="s">
        <v>55</v>
      </c>
      <c r="B459" s="49" t="s">
        <v>741</v>
      </c>
      <c r="C459" s="49" t="s">
        <v>742</v>
      </c>
      <c r="D459" s="49" t="s">
        <v>29</v>
      </c>
      <c r="E459" s="49" t="s">
        <v>29</v>
      </c>
      <c r="F459" s="49" t="s">
        <v>23</v>
      </c>
      <c r="G459" s="93">
        <v>-4698292</v>
      </c>
      <c r="H459" s="50">
        <v>-229912</v>
      </c>
      <c r="I459" s="50">
        <v>-4928204</v>
      </c>
      <c r="J459" s="93"/>
      <c r="M459" s="93"/>
      <c r="O459" s="50">
        <v>4146</v>
      </c>
    </row>
    <row r="460" spans="1:15" ht="12.75">
      <c r="A460" s="49" t="s">
        <v>55</v>
      </c>
      <c r="B460" s="49" t="s">
        <v>743</v>
      </c>
      <c r="C460" s="49" t="s">
        <v>744</v>
      </c>
      <c r="D460" s="49" t="s">
        <v>36</v>
      </c>
      <c r="E460" s="49" t="s">
        <v>37</v>
      </c>
      <c r="F460" s="49" t="s">
        <v>23</v>
      </c>
      <c r="G460" s="93">
        <v>0</v>
      </c>
      <c r="H460" s="50">
        <v>0.01</v>
      </c>
      <c r="I460" s="50">
        <v>0.01</v>
      </c>
      <c r="J460" s="93"/>
      <c r="M460" s="93"/>
      <c r="O460" s="50">
        <v>1406</v>
      </c>
    </row>
    <row r="461" spans="1:15" ht="12.75">
      <c r="A461" s="49" t="s">
        <v>55</v>
      </c>
      <c r="B461" s="49" t="s">
        <v>743</v>
      </c>
      <c r="C461" s="49" t="s">
        <v>744</v>
      </c>
      <c r="D461" s="49" t="s">
        <v>21</v>
      </c>
      <c r="E461" s="49" t="s">
        <v>22</v>
      </c>
      <c r="F461" s="49" t="s">
        <v>23</v>
      </c>
      <c r="G461" s="93">
        <v>-837827.82</v>
      </c>
      <c r="H461" s="50">
        <v>-31656.09</v>
      </c>
      <c r="I461" s="50">
        <v>-869483.91</v>
      </c>
      <c r="J461" s="93"/>
      <c r="M461" s="93"/>
      <c r="O461" s="50">
        <v>1407</v>
      </c>
    </row>
    <row r="462" spans="1:15" ht="12.75">
      <c r="A462" s="49" t="s">
        <v>55</v>
      </c>
      <c r="B462" s="49" t="s">
        <v>743</v>
      </c>
      <c r="C462" s="49" t="s">
        <v>744</v>
      </c>
      <c r="D462" s="49" t="s">
        <v>21</v>
      </c>
      <c r="E462" s="49" t="s">
        <v>24</v>
      </c>
      <c r="F462" s="49" t="s">
        <v>23</v>
      </c>
      <c r="G462" s="93">
        <v>-238734.5</v>
      </c>
      <c r="H462" s="50">
        <v>-13463</v>
      </c>
      <c r="I462" s="50">
        <v>-252197.5</v>
      </c>
      <c r="J462" s="93"/>
      <c r="M462" s="93"/>
      <c r="O462" s="50">
        <v>1408</v>
      </c>
    </row>
    <row r="463" spans="1:15" ht="12.75">
      <c r="A463" s="49" t="s">
        <v>55</v>
      </c>
      <c r="B463" s="49" t="s">
        <v>743</v>
      </c>
      <c r="C463" s="49" t="s">
        <v>744</v>
      </c>
      <c r="D463" s="49" t="s">
        <v>25</v>
      </c>
      <c r="E463" s="49" t="s">
        <v>22</v>
      </c>
      <c r="F463" s="49" t="s">
        <v>23</v>
      </c>
      <c r="G463" s="93">
        <v>-73557.6</v>
      </c>
      <c r="H463" s="50">
        <v>0</v>
      </c>
      <c r="I463" s="50">
        <v>-73557.6</v>
      </c>
      <c r="J463" s="93"/>
      <c r="M463" s="93"/>
      <c r="O463" s="50">
        <v>2970</v>
      </c>
    </row>
    <row r="464" spans="1:15" ht="12.75">
      <c r="A464" s="49" t="s">
        <v>55</v>
      </c>
      <c r="B464" s="49" t="s">
        <v>743</v>
      </c>
      <c r="C464" s="49" t="s">
        <v>744</v>
      </c>
      <c r="D464" s="49" t="s">
        <v>25</v>
      </c>
      <c r="E464" s="49" t="s">
        <v>24</v>
      </c>
      <c r="F464" s="49" t="s">
        <v>23</v>
      </c>
      <c r="G464" s="93">
        <v>-59727.2</v>
      </c>
      <c r="H464" s="50">
        <v>0</v>
      </c>
      <c r="I464" s="50">
        <v>-59727.2</v>
      </c>
      <c r="J464" s="93"/>
      <c r="M464" s="93"/>
      <c r="O464" s="50">
        <v>5126</v>
      </c>
    </row>
    <row r="465" spans="1:15" ht="12.75">
      <c r="A465" s="49" t="s">
        <v>55</v>
      </c>
      <c r="B465" s="49" t="s">
        <v>745</v>
      </c>
      <c r="C465" s="49" t="s">
        <v>749</v>
      </c>
      <c r="D465" s="49" t="s">
        <v>29</v>
      </c>
      <c r="E465" s="49" t="s">
        <v>29</v>
      </c>
      <c r="F465" s="49" t="s">
        <v>23</v>
      </c>
      <c r="G465" s="93">
        <v>-7652.22</v>
      </c>
      <c r="H465" s="50">
        <v>483.3</v>
      </c>
      <c r="I465" s="50">
        <v>-7168.92</v>
      </c>
      <c r="J465" s="93"/>
      <c r="M465" s="93"/>
      <c r="O465" s="50">
        <v>1411</v>
      </c>
    </row>
    <row r="466" spans="1:15" ht="12.75">
      <c r="A466" s="49" t="s">
        <v>55</v>
      </c>
      <c r="B466" s="49" t="s">
        <v>750</v>
      </c>
      <c r="C466" s="49" t="s">
        <v>751</v>
      </c>
      <c r="D466" s="49" t="s">
        <v>21</v>
      </c>
      <c r="E466" s="49" t="s">
        <v>38</v>
      </c>
      <c r="F466" s="49" t="s">
        <v>23</v>
      </c>
      <c r="G466" s="93">
        <v>-17182</v>
      </c>
      <c r="H466" s="50">
        <v>781</v>
      </c>
      <c r="I466" s="50">
        <v>-16401</v>
      </c>
      <c r="J466" s="93"/>
      <c r="M466" s="93"/>
      <c r="O466" s="50">
        <v>1412</v>
      </c>
    </row>
    <row r="467" spans="1:15" ht="12.75">
      <c r="A467" s="49" t="s">
        <v>55</v>
      </c>
      <c r="B467" s="49" t="s">
        <v>752</v>
      </c>
      <c r="C467" s="49" t="s">
        <v>753</v>
      </c>
      <c r="D467" s="49" t="s">
        <v>21</v>
      </c>
      <c r="E467" s="49" t="s">
        <v>38</v>
      </c>
      <c r="F467" s="49" t="s">
        <v>23</v>
      </c>
      <c r="G467" s="93">
        <v>-326610</v>
      </c>
      <c r="H467" s="50">
        <v>0</v>
      </c>
      <c r="I467" s="50">
        <v>-326610</v>
      </c>
      <c r="J467" s="93"/>
      <c r="M467" s="93"/>
      <c r="O467" s="50">
        <v>1414</v>
      </c>
    </row>
    <row r="468" spans="1:15" ht="12.75">
      <c r="A468" s="49" t="s">
        <v>55</v>
      </c>
      <c r="B468" s="49" t="s">
        <v>754</v>
      </c>
      <c r="C468" s="49" t="s">
        <v>755</v>
      </c>
      <c r="D468" s="49" t="s">
        <v>21</v>
      </c>
      <c r="E468" s="49" t="s">
        <v>38</v>
      </c>
      <c r="F468" s="49" t="s">
        <v>23</v>
      </c>
      <c r="G468" s="93">
        <v>-948734.44</v>
      </c>
      <c r="H468" s="50">
        <v>-8724.02</v>
      </c>
      <c r="I468" s="50">
        <v>-957458.46</v>
      </c>
      <c r="J468" s="93"/>
      <c r="M468" s="93"/>
      <c r="O468" s="50">
        <v>4845</v>
      </c>
    </row>
    <row r="469" spans="1:15" ht="12.75">
      <c r="A469" s="49" t="s">
        <v>55</v>
      </c>
      <c r="B469" s="49" t="s">
        <v>756</v>
      </c>
      <c r="C469" s="49" t="s">
        <v>757</v>
      </c>
      <c r="D469" s="49" t="s">
        <v>21</v>
      </c>
      <c r="E469" s="49" t="s">
        <v>38</v>
      </c>
      <c r="F469" s="49" t="s">
        <v>23</v>
      </c>
      <c r="G469" s="93">
        <v>-419960.44</v>
      </c>
      <c r="H469" s="50">
        <v>2818.53</v>
      </c>
      <c r="I469" s="50">
        <v>-417141.91</v>
      </c>
      <c r="J469" s="93"/>
      <c r="M469" s="93"/>
      <c r="O469" s="50">
        <v>1416</v>
      </c>
    </row>
    <row r="470" spans="1:15" ht="12.75">
      <c r="A470" s="49" t="s">
        <v>55</v>
      </c>
      <c r="B470" s="49" t="s">
        <v>758</v>
      </c>
      <c r="C470" s="49" t="s">
        <v>759</v>
      </c>
      <c r="D470" s="49" t="s">
        <v>21</v>
      </c>
      <c r="E470" s="49" t="s">
        <v>38</v>
      </c>
      <c r="F470" s="49" t="s">
        <v>23</v>
      </c>
      <c r="G470" s="93">
        <v>-167182.17</v>
      </c>
      <c r="H470" s="50">
        <v>0</v>
      </c>
      <c r="I470" s="50">
        <v>-167182.17</v>
      </c>
      <c r="J470" s="93"/>
      <c r="M470" s="93"/>
      <c r="O470" s="50">
        <v>5248</v>
      </c>
    </row>
    <row r="471" spans="1:15" ht="12.75">
      <c r="A471" s="49" t="s">
        <v>55</v>
      </c>
      <c r="B471" s="49" t="s">
        <v>760</v>
      </c>
      <c r="C471" s="49" t="s">
        <v>761</v>
      </c>
      <c r="D471" s="49" t="s">
        <v>29</v>
      </c>
      <c r="E471" s="49" t="s">
        <v>29</v>
      </c>
      <c r="F471" s="49" t="s">
        <v>23</v>
      </c>
      <c r="G471" s="93">
        <v>-340425.84</v>
      </c>
      <c r="H471" s="50">
        <v>-163707.57</v>
      </c>
      <c r="I471" s="50">
        <v>-504133.41</v>
      </c>
      <c r="J471" s="93"/>
      <c r="M471" s="93"/>
      <c r="O471" s="50">
        <v>8006</v>
      </c>
    </row>
    <row r="472" spans="1:15" ht="12.75">
      <c r="A472" s="49" t="s">
        <v>55</v>
      </c>
      <c r="B472" s="49" t="s">
        <v>762</v>
      </c>
      <c r="C472" s="49" t="s">
        <v>763</v>
      </c>
      <c r="D472" s="49" t="s">
        <v>21</v>
      </c>
      <c r="E472" s="49" t="s">
        <v>38</v>
      </c>
      <c r="F472" s="49" t="s">
        <v>23</v>
      </c>
      <c r="G472" s="93">
        <v>0.01</v>
      </c>
      <c r="H472" s="50">
        <v>0</v>
      </c>
      <c r="I472" s="50">
        <v>0.01</v>
      </c>
      <c r="J472" s="93"/>
      <c r="M472" s="93"/>
      <c r="O472" s="50">
        <v>5484</v>
      </c>
    </row>
    <row r="473" spans="1:15" ht="12.75">
      <c r="A473" s="49" t="s">
        <v>55</v>
      </c>
      <c r="B473" s="49" t="s">
        <v>764</v>
      </c>
      <c r="C473" s="49" t="s">
        <v>765</v>
      </c>
      <c r="D473" s="49" t="s">
        <v>21</v>
      </c>
      <c r="E473" s="49" t="s">
        <v>38</v>
      </c>
      <c r="F473" s="49" t="s">
        <v>23</v>
      </c>
      <c r="G473" s="93">
        <v>-849732</v>
      </c>
      <c r="H473" s="50">
        <v>16341</v>
      </c>
      <c r="I473" s="50">
        <v>-833391</v>
      </c>
      <c r="J473" s="93"/>
      <c r="M473" s="93"/>
      <c r="O473" s="50">
        <v>1418</v>
      </c>
    </row>
    <row r="474" spans="1:15" ht="12.75">
      <c r="A474" s="49" t="s">
        <v>55</v>
      </c>
      <c r="B474" s="49" t="s">
        <v>764</v>
      </c>
      <c r="C474" s="49" t="s">
        <v>765</v>
      </c>
      <c r="D474" s="49" t="s">
        <v>25</v>
      </c>
      <c r="E474" s="49" t="s">
        <v>38</v>
      </c>
      <c r="F474" s="49" t="s">
        <v>23</v>
      </c>
      <c r="G474" s="93">
        <v>-283244</v>
      </c>
      <c r="H474" s="50">
        <v>5447</v>
      </c>
      <c r="I474" s="50">
        <v>-277797</v>
      </c>
      <c r="J474" s="93"/>
      <c r="M474" s="93"/>
      <c r="O474" s="50">
        <v>1419</v>
      </c>
    </row>
    <row r="475" spans="1:15" ht="12.75">
      <c r="A475" s="49" t="s">
        <v>55</v>
      </c>
      <c r="B475" s="49" t="s">
        <v>766</v>
      </c>
      <c r="C475" s="49" t="s">
        <v>767</v>
      </c>
      <c r="D475" s="49" t="s">
        <v>21</v>
      </c>
      <c r="E475" s="49" t="s">
        <v>22</v>
      </c>
      <c r="F475" s="49" t="s">
        <v>23</v>
      </c>
      <c r="G475" s="93">
        <v>764718.37</v>
      </c>
      <c r="H475" s="50">
        <v>89123.4</v>
      </c>
      <c r="I475" s="50">
        <v>853841.77</v>
      </c>
      <c r="J475" s="93"/>
      <c r="M475" s="93"/>
      <c r="O475" s="50">
        <v>1420</v>
      </c>
    </row>
    <row r="476" spans="1:15" ht="12.75">
      <c r="A476" s="49" t="s">
        <v>55</v>
      </c>
      <c r="B476" s="49" t="s">
        <v>768</v>
      </c>
      <c r="C476" s="49" t="s">
        <v>769</v>
      </c>
      <c r="D476" s="49" t="s">
        <v>29</v>
      </c>
      <c r="E476" s="49" t="s">
        <v>29</v>
      </c>
      <c r="F476" s="49" t="s">
        <v>23</v>
      </c>
      <c r="G476" s="93">
        <v>-264242.96</v>
      </c>
      <c r="H476" s="50">
        <v>6948.32</v>
      </c>
      <c r="I476" s="50">
        <v>-257294.64</v>
      </c>
      <c r="J476" s="93"/>
      <c r="M476" s="93"/>
      <c r="O476" s="50">
        <v>1421</v>
      </c>
    </row>
    <row r="477" spans="1:15" ht="12.75">
      <c r="A477" s="49" t="s">
        <v>55</v>
      </c>
      <c r="B477" s="49" t="s">
        <v>770</v>
      </c>
      <c r="C477" s="49" t="s">
        <v>771</v>
      </c>
      <c r="D477" s="49" t="s">
        <v>29</v>
      </c>
      <c r="E477" s="49" t="s">
        <v>29</v>
      </c>
      <c r="F477" s="49" t="s">
        <v>23</v>
      </c>
      <c r="G477" s="93">
        <v>-13464892.75</v>
      </c>
      <c r="H477" s="50">
        <v>1168694.32</v>
      </c>
      <c r="I477" s="50">
        <v>-12296198.43</v>
      </c>
      <c r="J477" s="93"/>
      <c r="M477" s="93"/>
      <c r="O477" s="50">
        <v>1422</v>
      </c>
    </row>
    <row r="478" spans="1:15" ht="12.75">
      <c r="A478" s="49" t="s">
        <v>55</v>
      </c>
      <c r="B478" s="49" t="s">
        <v>772</v>
      </c>
      <c r="C478" s="49" t="s">
        <v>773</v>
      </c>
      <c r="D478" s="49" t="s">
        <v>29</v>
      </c>
      <c r="E478" s="49" t="s">
        <v>29</v>
      </c>
      <c r="F478" s="49" t="s">
        <v>23</v>
      </c>
      <c r="G478" s="93">
        <v>-140000</v>
      </c>
      <c r="H478" s="50">
        <v>0</v>
      </c>
      <c r="I478" s="50">
        <v>-140000</v>
      </c>
      <c r="J478" s="93"/>
      <c r="M478" s="93"/>
      <c r="O478" s="50">
        <v>1423</v>
      </c>
    </row>
    <row r="479" spans="1:15" ht="12.75">
      <c r="A479" s="49" t="s">
        <v>55</v>
      </c>
      <c r="B479" s="49" t="s">
        <v>774</v>
      </c>
      <c r="C479" s="49" t="s">
        <v>775</v>
      </c>
      <c r="D479" s="49" t="s">
        <v>21</v>
      </c>
      <c r="E479" s="49" t="s">
        <v>22</v>
      </c>
      <c r="F479" s="49" t="s">
        <v>23</v>
      </c>
      <c r="G479" s="93">
        <v>-391968</v>
      </c>
      <c r="H479" s="50">
        <v>66663</v>
      </c>
      <c r="I479" s="50">
        <v>-325305</v>
      </c>
      <c r="J479" s="93"/>
      <c r="M479" s="93"/>
      <c r="O479" s="50">
        <v>5828</v>
      </c>
    </row>
    <row r="480" spans="1:15" ht="12.75">
      <c r="A480" s="49" t="s">
        <v>55</v>
      </c>
      <c r="B480" s="49" t="s">
        <v>774</v>
      </c>
      <c r="C480" s="49" t="s">
        <v>775</v>
      </c>
      <c r="D480" s="49" t="s">
        <v>21</v>
      </c>
      <c r="E480" s="49" t="s">
        <v>24</v>
      </c>
      <c r="F480" s="49" t="s">
        <v>23</v>
      </c>
      <c r="G480" s="93">
        <v>-2067774</v>
      </c>
      <c r="H480" s="50">
        <v>183347</v>
      </c>
      <c r="I480" s="50">
        <v>-1884427</v>
      </c>
      <c r="J480" s="93"/>
      <c r="M480" s="93"/>
      <c r="O480" s="50">
        <v>5829</v>
      </c>
    </row>
    <row r="481" spans="1:15" ht="12.75">
      <c r="A481" s="49" t="s">
        <v>55</v>
      </c>
      <c r="B481" s="49" t="s">
        <v>774</v>
      </c>
      <c r="C481" s="49" t="s">
        <v>775</v>
      </c>
      <c r="D481" s="49" t="s">
        <v>25</v>
      </c>
      <c r="E481" s="49" t="s">
        <v>22</v>
      </c>
      <c r="F481" s="49" t="s">
        <v>23</v>
      </c>
      <c r="G481" s="93">
        <v>-23223</v>
      </c>
      <c r="H481" s="50">
        <v>-10951</v>
      </c>
      <c r="I481" s="50">
        <v>-34174</v>
      </c>
      <c r="J481" s="93"/>
      <c r="M481" s="93"/>
      <c r="O481" s="50">
        <v>5830</v>
      </c>
    </row>
    <row r="482" spans="1:15" ht="12.75">
      <c r="A482" s="49" t="s">
        <v>55</v>
      </c>
      <c r="B482" s="49" t="s">
        <v>774</v>
      </c>
      <c r="C482" s="49" t="s">
        <v>775</v>
      </c>
      <c r="D482" s="49" t="s">
        <v>25</v>
      </c>
      <c r="E482" s="49" t="s">
        <v>24</v>
      </c>
      <c r="F482" s="49" t="s">
        <v>23</v>
      </c>
      <c r="G482" s="93">
        <v>-62297</v>
      </c>
      <c r="H482" s="50">
        <v>-25771</v>
      </c>
      <c r="I482" s="50">
        <v>-88068</v>
      </c>
      <c r="J482" s="93"/>
      <c r="M482" s="93"/>
      <c r="O482" s="50">
        <v>5831</v>
      </c>
    </row>
    <row r="483" spans="1:15" ht="12.75">
      <c r="A483" s="49" t="s">
        <v>55</v>
      </c>
      <c r="B483" s="49" t="s">
        <v>776</v>
      </c>
      <c r="C483" s="49" t="s">
        <v>777</v>
      </c>
      <c r="D483" s="49" t="s">
        <v>25</v>
      </c>
      <c r="E483" s="49" t="s">
        <v>38</v>
      </c>
      <c r="F483" s="49" t="s">
        <v>23</v>
      </c>
      <c r="G483" s="93">
        <v>-236648</v>
      </c>
      <c r="H483" s="50">
        <v>2213</v>
      </c>
      <c r="I483" s="50">
        <v>-234435</v>
      </c>
      <c r="J483" s="93"/>
      <c r="M483" s="93"/>
      <c r="O483" s="50">
        <v>1426</v>
      </c>
    </row>
    <row r="484" spans="1:15" ht="12.75">
      <c r="A484" s="49" t="s">
        <v>55</v>
      </c>
      <c r="B484" s="49" t="s">
        <v>778</v>
      </c>
      <c r="C484" s="49" t="s">
        <v>779</v>
      </c>
      <c r="D484" s="49" t="s">
        <v>21</v>
      </c>
      <c r="E484" s="49" t="s">
        <v>24</v>
      </c>
      <c r="F484" s="49" t="s">
        <v>23</v>
      </c>
      <c r="G484" s="93">
        <v>-799740</v>
      </c>
      <c r="H484" s="50">
        <v>1834</v>
      </c>
      <c r="I484" s="50">
        <v>-797906</v>
      </c>
      <c r="J484" s="93"/>
      <c r="M484" s="93"/>
      <c r="O484" s="50">
        <v>1427</v>
      </c>
    </row>
    <row r="485" spans="1:15" ht="12.75">
      <c r="A485" s="49" t="s">
        <v>55</v>
      </c>
      <c r="B485" s="49" t="s">
        <v>780</v>
      </c>
      <c r="C485" s="49" t="s">
        <v>781</v>
      </c>
      <c r="D485" s="49" t="s">
        <v>25</v>
      </c>
      <c r="E485" s="49" t="s">
        <v>26</v>
      </c>
      <c r="F485" s="49" t="s">
        <v>23</v>
      </c>
      <c r="G485" s="93">
        <v>-2166664</v>
      </c>
      <c r="H485" s="50">
        <v>-108333</v>
      </c>
      <c r="I485" s="50">
        <v>-2274997</v>
      </c>
      <c r="J485" s="93"/>
      <c r="M485" s="93"/>
      <c r="O485" s="50">
        <v>7427</v>
      </c>
    </row>
    <row r="486" spans="1:15" ht="12.75">
      <c r="A486" s="49" t="s">
        <v>55</v>
      </c>
      <c r="B486" s="49" t="s">
        <v>784</v>
      </c>
      <c r="C486" s="49" t="s">
        <v>785</v>
      </c>
      <c r="D486" s="49" t="s">
        <v>21</v>
      </c>
      <c r="E486" s="49" t="s">
        <v>38</v>
      </c>
      <c r="F486" s="49" t="s">
        <v>23</v>
      </c>
      <c r="G486" s="93">
        <v>-160057</v>
      </c>
      <c r="H486" s="50">
        <v>106113.1</v>
      </c>
      <c r="I486" s="50">
        <v>-53943.9</v>
      </c>
      <c r="J486" s="93"/>
      <c r="M486" s="93"/>
      <c r="O486" s="50">
        <v>8506</v>
      </c>
    </row>
    <row r="487" spans="1:15" ht="12.75">
      <c r="A487" s="49" t="s">
        <v>55</v>
      </c>
      <c r="B487" s="49" t="s">
        <v>784</v>
      </c>
      <c r="C487" s="49" t="s">
        <v>785</v>
      </c>
      <c r="D487" s="49" t="s">
        <v>25</v>
      </c>
      <c r="E487" s="49" t="s">
        <v>37</v>
      </c>
      <c r="F487" s="49" t="s">
        <v>23</v>
      </c>
      <c r="G487" s="93">
        <v>-528809</v>
      </c>
      <c r="H487" s="50">
        <v>356604.09</v>
      </c>
      <c r="I487" s="50">
        <v>-172204.91</v>
      </c>
      <c r="J487" s="93"/>
      <c r="M487" s="93"/>
      <c r="O487" s="50">
        <v>8507</v>
      </c>
    </row>
    <row r="488" spans="1:15" ht="12.75">
      <c r="A488" s="49" t="s">
        <v>55</v>
      </c>
      <c r="B488" s="49" t="s">
        <v>788</v>
      </c>
      <c r="C488" s="49" t="s">
        <v>789</v>
      </c>
      <c r="D488" s="49" t="s">
        <v>36</v>
      </c>
      <c r="E488" s="49" t="s">
        <v>37</v>
      </c>
      <c r="F488" s="49" t="s">
        <v>23</v>
      </c>
      <c r="G488" s="93">
        <v>-27961413</v>
      </c>
      <c r="H488" s="50">
        <v>-8683493</v>
      </c>
      <c r="I488" s="50">
        <v>-36644906</v>
      </c>
      <c r="J488" s="93"/>
      <c r="M488" s="93"/>
      <c r="O488" s="50">
        <v>6305</v>
      </c>
    </row>
    <row r="489" spans="1:15" ht="12.75">
      <c r="A489" s="49" t="s">
        <v>55</v>
      </c>
      <c r="B489" s="49" t="s">
        <v>790</v>
      </c>
      <c r="C489" s="49" t="s">
        <v>791</v>
      </c>
      <c r="D489" s="49" t="s">
        <v>25</v>
      </c>
      <c r="E489" s="49" t="s">
        <v>22</v>
      </c>
      <c r="F489" s="49" t="s">
        <v>23</v>
      </c>
      <c r="G489" s="93">
        <v>-157068</v>
      </c>
      <c r="H489" s="50">
        <v>1557</v>
      </c>
      <c r="I489" s="50">
        <v>-155511</v>
      </c>
      <c r="J489" s="93"/>
      <c r="M489" s="93"/>
      <c r="O489" s="50">
        <v>1431</v>
      </c>
    </row>
    <row r="490" spans="1:15" ht="12.75">
      <c r="A490" s="49" t="s">
        <v>55</v>
      </c>
      <c r="B490" s="49" t="s">
        <v>790</v>
      </c>
      <c r="C490" s="49" t="s">
        <v>791</v>
      </c>
      <c r="D490" s="49" t="s">
        <v>25</v>
      </c>
      <c r="E490" s="49" t="s">
        <v>24</v>
      </c>
      <c r="F490" s="49" t="s">
        <v>23</v>
      </c>
      <c r="G490" s="93">
        <v>-282404</v>
      </c>
      <c r="H490" s="50">
        <v>2552</v>
      </c>
      <c r="I490" s="50">
        <v>-279852</v>
      </c>
      <c r="J490" s="93"/>
      <c r="M490" s="93"/>
      <c r="O490" s="50">
        <v>1432</v>
      </c>
    </row>
    <row r="491" spans="1:15" ht="12.75">
      <c r="A491" s="49" t="s">
        <v>55</v>
      </c>
      <c r="B491" s="49" t="s">
        <v>792</v>
      </c>
      <c r="C491" s="49" t="s">
        <v>793</v>
      </c>
      <c r="D491" s="49" t="s">
        <v>29</v>
      </c>
      <c r="E491" s="49" t="s">
        <v>29</v>
      </c>
      <c r="F491" s="49" t="s">
        <v>23</v>
      </c>
      <c r="G491" s="93">
        <v>-2968835.79</v>
      </c>
      <c r="H491" s="50">
        <v>39266.71</v>
      </c>
      <c r="I491" s="50">
        <v>-2929569.08</v>
      </c>
      <c r="J491" s="93"/>
      <c r="M491" s="93"/>
      <c r="O491" s="50">
        <v>1433</v>
      </c>
    </row>
    <row r="492" spans="1:15" ht="12.75">
      <c r="A492" s="49" t="s">
        <v>55</v>
      </c>
      <c r="B492" s="100" t="s">
        <v>27</v>
      </c>
      <c r="C492" s="100" t="s">
        <v>28</v>
      </c>
      <c r="D492" s="100" t="s">
        <v>29</v>
      </c>
      <c r="E492" s="100" t="s">
        <v>29</v>
      </c>
      <c r="F492" s="100" t="s">
        <v>23</v>
      </c>
      <c r="G492" s="101">
        <v>-52836.47</v>
      </c>
      <c r="H492" s="102">
        <v>-215</v>
      </c>
      <c r="I492" s="102">
        <v>-53051.47</v>
      </c>
      <c r="J492" s="93"/>
      <c r="M492" s="93"/>
      <c r="O492" s="50">
        <v>1434</v>
      </c>
    </row>
    <row r="493" spans="1:15" ht="12.75">
      <c r="A493" s="49" t="s">
        <v>55</v>
      </c>
      <c r="B493" s="100" t="s">
        <v>30</v>
      </c>
      <c r="C493" s="100" t="s">
        <v>31</v>
      </c>
      <c r="D493" s="100" t="s">
        <v>29</v>
      </c>
      <c r="E493" s="100" t="s">
        <v>29</v>
      </c>
      <c r="F493" s="100" t="s">
        <v>23</v>
      </c>
      <c r="G493" s="101">
        <v>360643.1</v>
      </c>
      <c r="H493" s="102">
        <v>-13360</v>
      </c>
      <c r="I493" s="102">
        <v>347283.1</v>
      </c>
      <c r="J493" s="93">
        <f>I492+I493</f>
        <v>294231.63</v>
      </c>
      <c r="M493" s="93"/>
      <c r="O493" s="50">
        <v>1435</v>
      </c>
    </row>
    <row r="494" spans="1:15" ht="12.75">
      <c r="A494" s="49" t="s">
        <v>55</v>
      </c>
      <c r="B494" s="49" t="s">
        <v>794</v>
      </c>
      <c r="C494" s="49" t="s">
        <v>795</v>
      </c>
      <c r="D494" s="49" t="s">
        <v>36</v>
      </c>
      <c r="E494" s="49" t="s">
        <v>37</v>
      </c>
      <c r="F494" s="49" t="s">
        <v>23</v>
      </c>
      <c r="G494" s="93">
        <v>-657358.29</v>
      </c>
      <c r="H494" s="50">
        <v>-4438</v>
      </c>
      <c r="I494" s="50">
        <v>-661796.29</v>
      </c>
      <c r="J494" s="93"/>
      <c r="M494" s="93"/>
      <c r="O494" s="50">
        <v>1436</v>
      </c>
    </row>
    <row r="495" spans="1:15" ht="12.75">
      <c r="A495" s="49" t="s">
        <v>55</v>
      </c>
      <c r="B495" s="49" t="s">
        <v>794</v>
      </c>
      <c r="C495" s="49" t="s">
        <v>795</v>
      </c>
      <c r="D495" s="49" t="s">
        <v>36</v>
      </c>
      <c r="E495" s="49" t="s">
        <v>38</v>
      </c>
      <c r="F495" s="49" t="s">
        <v>23</v>
      </c>
      <c r="G495" s="93">
        <v>-140597.85</v>
      </c>
      <c r="H495" s="50">
        <v>-1440</v>
      </c>
      <c r="I495" s="50">
        <v>-142037.85</v>
      </c>
      <c r="J495" s="93"/>
      <c r="M495" s="93"/>
      <c r="O495" s="50">
        <v>1437</v>
      </c>
    </row>
    <row r="496" spans="1:15" ht="12.75">
      <c r="A496" s="49" t="s">
        <v>55</v>
      </c>
      <c r="B496" s="49" t="s">
        <v>794</v>
      </c>
      <c r="C496" s="49" t="s">
        <v>795</v>
      </c>
      <c r="D496" s="49" t="s">
        <v>21</v>
      </c>
      <c r="E496" s="49" t="s">
        <v>38</v>
      </c>
      <c r="F496" s="49" t="s">
        <v>23</v>
      </c>
      <c r="G496" s="93">
        <v>-7217475.8</v>
      </c>
      <c r="H496" s="50">
        <v>-57162</v>
      </c>
      <c r="I496" s="50">
        <v>-7274637.8</v>
      </c>
      <c r="J496" s="93"/>
      <c r="M496" s="93"/>
      <c r="O496" s="50">
        <v>3462</v>
      </c>
    </row>
    <row r="497" spans="1:15" ht="12.75">
      <c r="A497" s="49" t="s">
        <v>55</v>
      </c>
      <c r="B497" s="49" t="s">
        <v>794</v>
      </c>
      <c r="C497" s="49" t="s">
        <v>795</v>
      </c>
      <c r="D497" s="49" t="s">
        <v>21</v>
      </c>
      <c r="E497" s="49" t="s">
        <v>22</v>
      </c>
      <c r="F497" s="49" t="s">
        <v>23</v>
      </c>
      <c r="G497" s="93">
        <v>24175</v>
      </c>
      <c r="H497" s="50">
        <v>0</v>
      </c>
      <c r="I497" s="50">
        <v>24175</v>
      </c>
      <c r="J497" s="93"/>
      <c r="M497" s="93"/>
      <c r="O497" s="50">
        <v>1438</v>
      </c>
    </row>
    <row r="498" spans="1:15" ht="12.75">
      <c r="A498" s="49" t="s">
        <v>55</v>
      </c>
      <c r="B498" s="49" t="s">
        <v>794</v>
      </c>
      <c r="C498" s="49" t="s">
        <v>795</v>
      </c>
      <c r="D498" s="49" t="s">
        <v>25</v>
      </c>
      <c r="E498" s="49" t="s">
        <v>37</v>
      </c>
      <c r="F498" s="49" t="s">
        <v>23</v>
      </c>
      <c r="G498" s="93">
        <v>170</v>
      </c>
      <c r="H498" s="50">
        <v>0</v>
      </c>
      <c r="I498" s="50">
        <v>170</v>
      </c>
      <c r="J498" s="93"/>
      <c r="M498" s="93"/>
      <c r="O498" s="50">
        <v>1439</v>
      </c>
    </row>
    <row r="499" spans="1:15" ht="12.75">
      <c r="A499" s="49" t="s">
        <v>55</v>
      </c>
      <c r="B499" s="49" t="s">
        <v>794</v>
      </c>
      <c r="C499" s="49" t="s">
        <v>795</v>
      </c>
      <c r="D499" s="49" t="s">
        <v>25</v>
      </c>
      <c r="E499" s="49" t="s">
        <v>38</v>
      </c>
      <c r="F499" s="49" t="s">
        <v>23</v>
      </c>
      <c r="G499" s="93">
        <v>-1698497.67</v>
      </c>
      <c r="H499" s="50">
        <v>-12647</v>
      </c>
      <c r="I499" s="50">
        <v>-1711144.67</v>
      </c>
      <c r="J499" s="93"/>
      <c r="M499" s="93"/>
      <c r="O499" s="50">
        <v>3463</v>
      </c>
    </row>
    <row r="500" spans="1:15" ht="12.75">
      <c r="A500" s="49" t="s">
        <v>55</v>
      </c>
      <c r="B500" s="49" t="s">
        <v>794</v>
      </c>
      <c r="C500" s="49" t="s">
        <v>795</v>
      </c>
      <c r="D500" s="49" t="s">
        <v>25</v>
      </c>
      <c r="E500" s="49" t="s">
        <v>59</v>
      </c>
      <c r="F500" s="49" t="s">
        <v>23</v>
      </c>
      <c r="G500" s="93">
        <v>-14785</v>
      </c>
      <c r="H500" s="50">
        <v>0</v>
      </c>
      <c r="I500" s="50">
        <v>-14785</v>
      </c>
      <c r="J500" s="93"/>
      <c r="M500" s="93"/>
      <c r="O500" s="50">
        <v>1440</v>
      </c>
    </row>
    <row r="501" spans="1:15" ht="12.75">
      <c r="A501" s="49" t="s">
        <v>55</v>
      </c>
      <c r="B501" s="49" t="s">
        <v>794</v>
      </c>
      <c r="C501" s="49" t="s">
        <v>795</v>
      </c>
      <c r="D501" s="49" t="s">
        <v>25</v>
      </c>
      <c r="E501" s="49" t="s">
        <v>22</v>
      </c>
      <c r="F501" s="49" t="s">
        <v>23</v>
      </c>
      <c r="G501" s="93">
        <v>-3194</v>
      </c>
      <c r="H501" s="50">
        <v>0</v>
      </c>
      <c r="I501" s="50">
        <v>-3194</v>
      </c>
      <c r="J501" s="93"/>
      <c r="M501" s="93"/>
      <c r="O501" s="50">
        <v>1441</v>
      </c>
    </row>
    <row r="502" spans="1:15" ht="12.75">
      <c r="A502" s="49" t="s">
        <v>55</v>
      </c>
      <c r="B502" s="49" t="s">
        <v>794</v>
      </c>
      <c r="C502" s="49" t="s">
        <v>795</v>
      </c>
      <c r="D502" s="49" t="s">
        <v>25</v>
      </c>
      <c r="E502" s="49" t="s">
        <v>26</v>
      </c>
      <c r="F502" s="49" t="s">
        <v>23</v>
      </c>
      <c r="G502" s="93">
        <v>-614997.07</v>
      </c>
      <c r="H502" s="50">
        <v>-4883</v>
      </c>
      <c r="I502" s="50">
        <v>-619880.07</v>
      </c>
      <c r="J502" s="93"/>
      <c r="M502" s="93"/>
      <c r="O502" s="50">
        <v>4422</v>
      </c>
    </row>
    <row r="503" spans="1:15" ht="12.75">
      <c r="A503" s="49" t="s">
        <v>55</v>
      </c>
      <c r="B503" s="100" t="s">
        <v>32</v>
      </c>
      <c r="C503" s="100" t="s">
        <v>33</v>
      </c>
      <c r="D503" s="100" t="s">
        <v>25</v>
      </c>
      <c r="E503" s="100" t="s">
        <v>26</v>
      </c>
      <c r="F503" s="100" t="s">
        <v>23</v>
      </c>
      <c r="G503" s="101">
        <v>-949124.12</v>
      </c>
      <c r="H503" s="102">
        <v>10959</v>
      </c>
      <c r="I503" s="102">
        <v>-938165.12</v>
      </c>
      <c r="J503" s="93"/>
      <c r="M503" s="93"/>
      <c r="O503" s="50">
        <v>1442</v>
      </c>
    </row>
    <row r="504" spans="1:15" ht="12.75">
      <c r="A504" s="49" t="s">
        <v>55</v>
      </c>
      <c r="B504" s="49" t="s">
        <v>32</v>
      </c>
      <c r="C504" s="49" t="s">
        <v>33</v>
      </c>
      <c r="D504" s="49" t="s">
        <v>29</v>
      </c>
      <c r="E504" s="49" t="s">
        <v>29</v>
      </c>
      <c r="F504" s="49" t="s">
        <v>23</v>
      </c>
      <c r="G504" s="93">
        <v>0</v>
      </c>
      <c r="H504" s="50">
        <v>0</v>
      </c>
      <c r="I504" s="50">
        <v>0</v>
      </c>
      <c r="J504" s="93"/>
      <c r="M504" s="93"/>
      <c r="O504" s="50">
        <v>8826</v>
      </c>
    </row>
    <row r="505" spans="1:15" ht="12.75">
      <c r="A505" s="49" t="s">
        <v>55</v>
      </c>
      <c r="B505" s="103" t="s">
        <v>40</v>
      </c>
      <c r="C505" s="103" t="s">
        <v>911</v>
      </c>
      <c r="D505" s="103" t="s">
        <v>21</v>
      </c>
      <c r="E505" s="103" t="s">
        <v>38</v>
      </c>
      <c r="F505" s="103" t="s">
        <v>23</v>
      </c>
      <c r="G505" s="104">
        <v>-16280796</v>
      </c>
      <c r="H505" s="105">
        <v>0</v>
      </c>
      <c r="I505" s="105">
        <v>-16280796</v>
      </c>
      <c r="J505" s="93"/>
      <c r="M505" s="93"/>
      <c r="O505" s="50">
        <v>8246</v>
      </c>
    </row>
    <row r="506" spans="1:15" ht="12.75">
      <c r="A506" s="49" t="s">
        <v>55</v>
      </c>
      <c r="B506" s="103" t="s">
        <v>40</v>
      </c>
      <c r="C506" s="103" t="s">
        <v>911</v>
      </c>
      <c r="D506" s="103" t="s">
        <v>25</v>
      </c>
      <c r="E506" s="103" t="s">
        <v>38</v>
      </c>
      <c r="F506" s="103" t="s">
        <v>23</v>
      </c>
      <c r="G506" s="104">
        <v>-4249515</v>
      </c>
      <c r="H506" s="105">
        <v>0</v>
      </c>
      <c r="I506" s="105">
        <v>-4249515</v>
      </c>
      <c r="J506" s="93"/>
      <c r="M506" s="93"/>
      <c r="O506" s="50">
        <v>8247</v>
      </c>
    </row>
    <row r="507" spans="1:15" ht="12.75">
      <c r="A507" s="49" t="s">
        <v>55</v>
      </c>
      <c r="B507" s="103" t="s">
        <v>40</v>
      </c>
      <c r="C507" s="103" t="s">
        <v>911</v>
      </c>
      <c r="D507" s="103" t="s">
        <v>25</v>
      </c>
      <c r="E507" s="103" t="s">
        <v>26</v>
      </c>
      <c r="F507" s="103" t="s">
        <v>23</v>
      </c>
      <c r="G507" s="104">
        <v>-2089132</v>
      </c>
      <c r="H507" s="105">
        <v>0</v>
      </c>
      <c r="I507" s="105">
        <v>-2089132</v>
      </c>
      <c r="J507" s="93"/>
      <c r="M507" s="93"/>
      <c r="O507" s="50">
        <v>8248</v>
      </c>
    </row>
    <row r="508" spans="1:15" ht="12.75">
      <c r="A508" s="49" t="s">
        <v>55</v>
      </c>
      <c r="B508" s="100" t="s">
        <v>34</v>
      </c>
      <c r="C508" s="100" t="s">
        <v>35</v>
      </c>
      <c r="D508" s="100" t="s">
        <v>36</v>
      </c>
      <c r="E508" s="100" t="s">
        <v>37</v>
      </c>
      <c r="F508" s="100" t="s">
        <v>23</v>
      </c>
      <c r="G508" s="101">
        <v>-10008018.53</v>
      </c>
      <c r="H508" s="102">
        <v>1133425</v>
      </c>
      <c r="I508" s="102">
        <v>-8874593.53</v>
      </c>
      <c r="J508" s="93"/>
      <c r="M508" s="93"/>
      <c r="O508" s="50">
        <v>1444</v>
      </c>
    </row>
    <row r="509" spans="1:15" ht="12.75">
      <c r="A509" s="49" t="s">
        <v>55</v>
      </c>
      <c r="B509" s="100" t="s">
        <v>34</v>
      </c>
      <c r="C509" s="100" t="s">
        <v>35</v>
      </c>
      <c r="D509" s="100" t="s">
        <v>36</v>
      </c>
      <c r="E509" s="100" t="s">
        <v>38</v>
      </c>
      <c r="F509" s="100" t="s">
        <v>23</v>
      </c>
      <c r="G509" s="101">
        <v>-2472034.33</v>
      </c>
      <c r="H509" s="102">
        <v>1099153</v>
      </c>
      <c r="I509" s="102">
        <v>-1372881.33</v>
      </c>
      <c r="J509" s="93"/>
      <c r="M509" s="93"/>
      <c r="O509" s="50">
        <v>1445</v>
      </c>
    </row>
    <row r="510" spans="1:15" ht="12.75">
      <c r="A510" s="49" t="s">
        <v>55</v>
      </c>
      <c r="B510" s="100" t="s">
        <v>34</v>
      </c>
      <c r="C510" s="100" t="s">
        <v>35</v>
      </c>
      <c r="D510" s="100" t="s">
        <v>21</v>
      </c>
      <c r="E510" s="100" t="s">
        <v>38</v>
      </c>
      <c r="F510" s="100" t="s">
        <v>23</v>
      </c>
      <c r="G510" s="101">
        <v>-214516094.74</v>
      </c>
      <c r="H510" s="102">
        <v>-3426856</v>
      </c>
      <c r="I510" s="102">
        <v>-217942950.74</v>
      </c>
      <c r="J510" s="93"/>
      <c r="M510" s="93"/>
      <c r="O510" s="50">
        <v>1446</v>
      </c>
    </row>
    <row r="511" spans="1:15" ht="12.75">
      <c r="A511" s="49" t="s">
        <v>55</v>
      </c>
      <c r="B511" s="100" t="s">
        <v>34</v>
      </c>
      <c r="C511" s="100" t="s">
        <v>35</v>
      </c>
      <c r="D511" s="100" t="s">
        <v>25</v>
      </c>
      <c r="E511" s="100" t="s">
        <v>38</v>
      </c>
      <c r="F511" s="100" t="s">
        <v>23</v>
      </c>
      <c r="G511" s="101">
        <v>-37331462.45</v>
      </c>
      <c r="H511" s="102">
        <v>-787610</v>
      </c>
      <c r="I511" s="102">
        <v>-38119072.45</v>
      </c>
      <c r="J511" s="93"/>
      <c r="M511" s="93"/>
      <c r="O511" s="50">
        <v>1448</v>
      </c>
    </row>
    <row r="512" spans="1:15" ht="12.75">
      <c r="A512" s="49" t="s">
        <v>55</v>
      </c>
      <c r="B512" s="100" t="s">
        <v>34</v>
      </c>
      <c r="C512" s="100" t="s">
        <v>35</v>
      </c>
      <c r="D512" s="100" t="s">
        <v>25</v>
      </c>
      <c r="E512" s="100" t="s">
        <v>26</v>
      </c>
      <c r="F512" s="100" t="s">
        <v>23</v>
      </c>
      <c r="G512" s="101">
        <v>-16401832.87</v>
      </c>
      <c r="H512" s="102">
        <v>-234511</v>
      </c>
      <c r="I512" s="102">
        <v>-16636343.87</v>
      </c>
      <c r="J512" s="123">
        <f>I503+I508+I509+I510+I511+I512</f>
        <v>-283884007.04</v>
      </c>
      <c r="M512" s="93"/>
      <c r="O512" s="50">
        <v>4363</v>
      </c>
    </row>
    <row r="513" spans="1:15" ht="12.75">
      <c r="A513" s="49" t="s">
        <v>55</v>
      </c>
      <c r="B513" s="49" t="s">
        <v>796</v>
      </c>
      <c r="C513" s="49" t="s">
        <v>429</v>
      </c>
      <c r="D513" s="49" t="s">
        <v>36</v>
      </c>
      <c r="E513" s="49" t="s">
        <v>37</v>
      </c>
      <c r="F513" s="49" t="s">
        <v>23</v>
      </c>
      <c r="G513" s="93">
        <v>7228.94</v>
      </c>
      <c r="H513" s="50">
        <v>0</v>
      </c>
      <c r="I513" s="50">
        <v>7228.94</v>
      </c>
      <c r="J513" s="121">
        <f>J303+J493+J512</f>
        <v>-271033009.54</v>
      </c>
      <c r="M513" s="93"/>
      <c r="O513" s="50">
        <v>5286</v>
      </c>
    </row>
    <row r="514" spans="1:15" ht="12.75">
      <c r="A514" s="49" t="s">
        <v>55</v>
      </c>
      <c r="B514" s="49" t="s">
        <v>797</v>
      </c>
      <c r="C514" s="49" t="s">
        <v>798</v>
      </c>
      <c r="D514" s="49" t="s">
        <v>21</v>
      </c>
      <c r="E514" s="49" t="s">
        <v>22</v>
      </c>
      <c r="F514" s="49" t="s">
        <v>23</v>
      </c>
      <c r="G514" s="93">
        <v>-420479</v>
      </c>
      <c r="H514" s="50">
        <v>-6150</v>
      </c>
      <c r="I514" s="50">
        <v>-426629</v>
      </c>
      <c r="J514" s="93"/>
      <c r="M514" s="93"/>
      <c r="O514" s="50">
        <v>2492</v>
      </c>
    </row>
    <row r="515" spans="1:15" ht="12.75">
      <c r="A515" s="49" t="s">
        <v>55</v>
      </c>
      <c r="B515" s="49" t="s">
        <v>799</v>
      </c>
      <c r="C515" s="49" t="s">
        <v>800</v>
      </c>
      <c r="D515" s="49" t="s">
        <v>29</v>
      </c>
      <c r="E515" s="49" t="s">
        <v>29</v>
      </c>
      <c r="F515" s="49" t="s">
        <v>23</v>
      </c>
      <c r="G515" s="93">
        <v>0</v>
      </c>
      <c r="H515" s="50">
        <v>-1258626.02</v>
      </c>
      <c r="I515" s="50">
        <v>-1258626.02</v>
      </c>
      <c r="J515" s="93"/>
      <c r="M515" s="93"/>
      <c r="O515" s="50">
        <v>8827</v>
      </c>
    </row>
    <row r="516" spans="1:15" ht="12.75">
      <c r="A516" s="49" t="s">
        <v>55</v>
      </c>
      <c r="B516" s="49" t="s">
        <v>801</v>
      </c>
      <c r="C516" s="49" t="s">
        <v>802</v>
      </c>
      <c r="D516" s="49" t="s">
        <v>21</v>
      </c>
      <c r="E516" s="49" t="s">
        <v>22</v>
      </c>
      <c r="F516" s="49" t="s">
        <v>23</v>
      </c>
      <c r="G516" s="93">
        <v>-267650</v>
      </c>
      <c r="H516" s="50">
        <v>-31193</v>
      </c>
      <c r="I516" s="50">
        <v>-298843</v>
      </c>
      <c r="J516" s="93"/>
      <c r="M516" s="93"/>
      <c r="O516" s="50">
        <v>1451</v>
      </c>
    </row>
    <row r="517" spans="1:15" ht="12.75">
      <c r="A517" s="49" t="s">
        <v>55</v>
      </c>
      <c r="B517" s="49" t="s">
        <v>803</v>
      </c>
      <c r="C517" s="49" t="s">
        <v>461</v>
      </c>
      <c r="D517" s="49" t="s">
        <v>21</v>
      </c>
      <c r="E517" s="49" t="s">
        <v>22</v>
      </c>
      <c r="F517" s="49" t="s">
        <v>23</v>
      </c>
      <c r="G517" s="93">
        <v>-102891</v>
      </c>
      <c r="H517" s="50">
        <v>9368</v>
      </c>
      <c r="I517" s="50">
        <v>-93523</v>
      </c>
      <c r="J517" s="93"/>
      <c r="M517" s="93"/>
      <c r="O517" s="50">
        <v>1452</v>
      </c>
    </row>
    <row r="518" spans="1:15" ht="12.75">
      <c r="A518" s="49" t="s">
        <v>55</v>
      </c>
      <c r="B518" s="49" t="s">
        <v>804</v>
      </c>
      <c r="C518" s="49" t="s">
        <v>805</v>
      </c>
      <c r="D518" s="49" t="s">
        <v>21</v>
      </c>
      <c r="E518" s="49" t="s">
        <v>24</v>
      </c>
      <c r="F518" s="49" t="s">
        <v>23</v>
      </c>
      <c r="G518" s="93">
        <v>-5283635</v>
      </c>
      <c r="H518" s="50">
        <v>36692</v>
      </c>
      <c r="I518" s="50">
        <v>-5246943</v>
      </c>
      <c r="J518" s="93"/>
      <c r="M518" s="93"/>
      <c r="O518" s="50">
        <v>1453</v>
      </c>
    </row>
    <row r="519" spans="1:15" ht="12.75">
      <c r="A519" s="49" t="s">
        <v>55</v>
      </c>
      <c r="B519" s="49" t="s">
        <v>806</v>
      </c>
      <c r="C519" s="49" t="s">
        <v>807</v>
      </c>
      <c r="D519" s="49" t="s">
        <v>36</v>
      </c>
      <c r="E519" s="49" t="s">
        <v>37</v>
      </c>
      <c r="F519" s="49" t="s">
        <v>23</v>
      </c>
      <c r="G519" s="93">
        <v>334061.04</v>
      </c>
      <c r="H519" s="50">
        <v>-10157.69</v>
      </c>
      <c r="I519" s="50">
        <v>323903.35</v>
      </c>
      <c r="J519" s="93"/>
      <c r="M519" s="93"/>
      <c r="O519" s="50">
        <v>1454</v>
      </c>
    </row>
    <row r="520" spans="1:15" ht="12.75">
      <c r="A520" s="49" t="s">
        <v>55</v>
      </c>
      <c r="B520" s="49" t="s">
        <v>806</v>
      </c>
      <c r="C520" s="49" t="s">
        <v>807</v>
      </c>
      <c r="D520" s="49" t="s">
        <v>21</v>
      </c>
      <c r="E520" s="49" t="s">
        <v>22</v>
      </c>
      <c r="F520" s="49" t="s">
        <v>23</v>
      </c>
      <c r="G520" s="93">
        <v>-165743</v>
      </c>
      <c r="H520" s="50">
        <v>2589</v>
      </c>
      <c r="I520" s="50">
        <v>-163154</v>
      </c>
      <c r="J520" s="93"/>
      <c r="M520" s="93"/>
      <c r="O520" s="50">
        <v>3519</v>
      </c>
    </row>
    <row r="521" spans="1:15" ht="12.75">
      <c r="A521" s="49" t="s">
        <v>55</v>
      </c>
      <c r="B521" s="49" t="s">
        <v>806</v>
      </c>
      <c r="C521" s="49" t="s">
        <v>807</v>
      </c>
      <c r="D521" s="49" t="s">
        <v>21</v>
      </c>
      <c r="E521" s="49" t="s">
        <v>24</v>
      </c>
      <c r="F521" s="49" t="s">
        <v>23</v>
      </c>
      <c r="G521" s="93">
        <v>-467752</v>
      </c>
      <c r="H521" s="50">
        <v>7308</v>
      </c>
      <c r="I521" s="50">
        <v>-460444</v>
      </c>
      <c r="J521" s="93"/>
      <c r="M521" s="93"/>
      <c r="O521" s="50">
        <v>3520</v>
      </c>
    </row>
    <row r="522" spans="1:15" ht="12.75">
      <c r="A522" s="49" t="s">
        <v>55</v>
      </c>
      <c r="B522" s="49" t="s">
        <v>806</v>
      </c>
      <c r="C522" s="49" t="s">
        <v>807</v>
      </c>
      <c r="D522" s="49" t="s">
        <v>25</v>
      </c>
      <c r="E522" s="49" t="s">
        <v>24</v>
      </c>
      <c r="F522" s="49" t="s">
        <v>23</v>
      </c>
      <c r="G522" s="93">
        <v>-103698</v>
      </c>
      <c r="H522" s="50">
        <v>1621</v>
      </c>
      <c r="I522" s="50">
        <v>-102077</v>
      </c>
      <c r="J522" s="93"/>
      <c r="M522" s="93"/>
      <c r="O522" s="50">
        <v>3521</v>
      </c>
    </row>
    <row r="523" spans="1:15" ht="12.75">
      <c r="A523" s="49" t="s">
        <v>55</v>
      </c>
      <c r="B523" s="49" t="s">
        <v>806</v>
      </c>
      <c r="C523" s="49" t="s">
        <v>807</v>
      </c>
      <c r="D523" s="49" t="s">
        <v>29</v>
      </c>
      <c r="E523" s="49" t="s">
        <v>29</v>
      </c>
      <c r="F523" s="49" t="s">
        <v>23</v>
      </c>
      <c r="G523" s="93">
        <v>1513951</v>
      </c>
      <c r="H523" s="50">
        <v>0</v>
      </c>
      <c r="I523" s="50">
        <v>1513951</v>
      </c>
      <c r="J523" s="93"/>
      <c r="M523" s="93"/>
      <c r="O523" s="50">
        <v>5225</v>
      </c>
    </row>
    <row r="524" spans="1:15" ht="12.75">
      <c r="A524" s="49" t="s">
        <v>55</v>
      </c>
      <c r="B524" s="49" t="s">
        <v>808</v>
      </c>
      <c r="C524" s="49" t="s">
        <v>809</v>
      </c>
      <c r="D524" s="49" t="s">
        <v>29</v>
      </c>
      <c r="E524" s="49" t="s">
        <v>29</v>
      </c>
      <c r="F524" s="49" t="s">
        <v>23</v>
      </c>
      <c r="G524" s="93">
        <v>-18323931</v>
      </c>
      <c r="H524" s="50">
        <v>80417</v>
      </c>
      <c r="I524" s="50">
        <v>-18243514</v>
      </c>
      <c r="J524" s="93"/>
      <c r="M524" s="93"/>
      <c r="O524" s="50">
        <v>7592</v>
      </c>
    </row>
    <row r="525" spans="1:15" ht="12.75">
      <c r="A525" s="49" t="s">
        <v>55</v>
      </c>
      <c r="B525" s="49" t="s">
        <v>810</v>
      </c>
      <c r="C525" s="49" t="s">
        <v>811</v>
      </c>
      <c r="D525" s="49" t="s">
        <v>36</v>
      </c>
      <c r="E525" s="49" t="s">
        <v>37</v>
      </c>
      <c r="F525" s="49" t="s">
        <v>23</v>
      </c>
      <c r="G525" s="93">
        <v>-95027787</v>
      </c>
      <c r="H525" s="50">
        <v>-8754222</v>
      </c>
      <c r="I525" s="50">
        <v>-103782009</v>
      </c>
      <c r="J525" s="93"/>
      <c r="M525" s="93"/>
      <c r="O525" s="50">
        <v>4283</v>
      </c>
    </row>
    <row r="526" spans="1:15" ht="12.75">
      <c r="A526" s="49" t="s">
        <v>55</v>
      </c>
      <c r="B526" s="49" t="s">
        <v>812</v>
      </c>
      <c r="C526" s="49" t="s">
        <v>813</v>
      </c>
      <c r="D526" s="49" t="s">
        <v>21</v>
      </c>
      <c r="E526" s="49" t="s">
        <v>24</v>
      </c>
      <c r="F526" s="49" t="s">
        <v>23</v>
      </c>
      <c r="G526" s="93">
        <v>-8576787</v>
      </c>
      <c r="H526" s="50">
        <v>-211352</v>
      </c>
      <c r="I526" s="50">
        <v>-8788139</v>
      </c>
      <c r="J526" s="93"/>
      <c r="M526" s="93"/>
      <c r="O526" s="50">
        <v>4284</v>
      </c>
    </row>
    <row r="527" spans="1:15" ht="12.75">
      <c r="A527" s="49" t="s">
        <v>55</v>
      </c>
      <c r="B527" s="49" t="s">
        <v>814</v>
      </c>
      <c r="C527" s="49" t="s">
        <v>815</v>
      </c>
      <c r="D527" s="49" t="s">
        <v>21</v>
      </c>
      <c r="E527" s="49" t="s">
        <v>38</v>
      </c>
      <c r="F527" s="49" t="s">
        <v>23</v>
      </c>
      <c r="G527" s="93">
        <v>-737638.96</v>
      </c>
      <c r="H527" s="50">
        <v>5686.01</v>
      </c>
      <c r="I527" s="50">
        <v>-731952.95</v>
      </c>
      <c r="J527" s="93"/>
      <c r="M527" s="93"/>
      <c r="O527" s="50">
        <v>1457</v>
      </c>
    </row>
    <row r="528" spans="1:15" ht="12.75">
      <c r="A528" s="49" t="s">
        <v>55</v>
      </c>
      <c r="B528" s="49" t="s">
        <v>816</v>
      </c>
      <c r="C528" s="49" t="s">
        <v>817</v>
      </c>
      <c r="D528" s="49" t="s">
        <v>21</v>
      </c>
      <c r="E528" s="49" t="s">
        <v>24</v>
      </c>
      <c r="F528" s="49" t="s">
        <v>23</v>
      </c>
      <c r="G528" s="93">
        <v>-20747398</v>
      </c>
      <c r="H528" s="50">
        <v>584286</v>
      </c>
      <c r="I528" s="50">
        <v>-20163112</v>
      </c>
      <c r="J528" s="93"/>
      <c r="M528" s="93"/>
      <c r="O528" s="50">
        <v>1458</v>
      </c>
    </row>
    <row r="529" spans="1:15" ht="12.75">
      <c r="A529" s="49" t="s">
        <v>55</v>
      </c>
      <c r="B529" s="49" t="s">
        <v>818</v>
      </c>
      <c r="C529" s="49" t="s">
        <v>819</v>
      </c>
      <c r="D529" s="49" t="s">
        <v>25</v>
      </c>
      <c r="E529" s="49" t="s">
        <v>24</v>
      </c>
      <c r="F529" s="49" t="s">
        <v>23</v>
      </c>
      <c r="G529" s="93">
        <v>-23714.95</v>
      </c>
      <c r="H529" s="50">
        <v>29087.45</v>
      </c>
      <c r="I529" s="50">
        <v>5372.5</v>
      </c>
      <c r="J529" s="93"/>
      <c r="M529" s="93"/>
      <c r="O529" s="50">
        <v>7866</v>
      </c>
    </row>
    <row r="530" spans="1:15" ht="12.75">
      <c r="A530" s="49" t="s">
        <v>55</v>
      </c>
      <c r="B530" s="49" t="s">
        <v>820</v>
      </c>
      <c r="C530" s="49" t="s">
        <v>821</v>
      </c>
      <c r="D530" s="49" t="s">
        <v>25</v>
      </c>
      <c r="E530" s="49" t="s">
        <v>22</v>
      </c>
      <c r="F530" s="49" t="s">
        <v>23</v>
      </c>
      <c r="G530" s="93">
        <v>280031.75</v>
      </c>
      <c r="H530" s="50">
        <v>-30317.58</v>
      </c>
      <c r="I530" s="50">
        <v>249714.17</v>
      </c>
      <c r="J530" s="93"/>
      <c r="M530" s="93"/>
      <c r="O530" s="50">
        <v>1460</v>
      </c>
    </row>
    <row r="531" spans="1:15" ht="12.75">
      <c r="A531" s="49" t="s">
        <v>55</v>
      </c>
      <c r="B531" s="49" t="s">
        <v>820</v>
      </c>
      <c r="C531" s="49" t="s">
        <v>821</v>
      </c>
      <c r="D531" s="49" t="s">
        <v>25</v>
      </c>
      <c r="E531" s="49" t="s">
        <v>26</v>
      </c>
      <c r="F531" s="49" t="s">
        <v>23</v>
      </c>
      <c r="G531" s="93">
        <v>-3486020.12</v>
      </c>
      <c r="H531" s="50">
        <v>-6290.69</v>
      </c>
      <c r="I531" s="50">
        <v>-3492310.81</v>
      </c>
      <c r="J531" s="93"/>
      <c r="M531" s="93"/>
      <c r="O531" s="50">
        <v>1461</v>
      </c>
    </row>
    <row r="532" spans="1:15" ht="12.75">
      <c r="A532" s="49" t="s">
        <v>55</v>
      </c>
      <c r="B532" s="49" t="s">
        <v>820</v>
      </c>
      <c r="C532" s="49" t="s">
        <v>821</v>
      </c>
      <c r="D532" s="49" t="s">
        <v>25</v>
      </c>
      <c r="E532" s="49" t="s">
        <v>24</v>
      </c>
      <c r="F532" s="49" t="s">
        <v>23</v>
      </c>
      <c r="G532" s="93">
        <v>-968960.91</v>
      </c>
      <c r="H532" s="50">
        <v>-192032.61</v>
      </c>
      <c r="I532" s="50">
        <v>-1160993.52</v>
      </c>
      <c r="J532" s="93"/>
      <c r="M532" s="93"/>
      <c r="O532" s="50">
        <v>1462</v>
      </c>
    </row>
    <row r="533" spans="1:15" ht="12.75">
      <c r="A533" s="49" t="s">
        <v>55</v>
      </c>
      <c r="B533" s="49" t="s">
        <v>822</v>
      </c>
      <c r="C533" s="49" t="s">
        <v>823</v>
      </c>
      <c r="D533" s="49" t="s">
        <v>21</v>
      </c>
      <c r="E533" s="49" t="s">
        <v>22</v>
      </c>
      <c r="F533" s="49" t="s">
        <v>23</v>
      </c>
      <c r="G533" s="93">
        <v>-107388.64</v>
      </c>
      <c r="H533" s="50">
        <v>2065.17</v>
      </c>
      <c r="I533" s="50">
        <v>-105323.47</v>
      </c>
      <c r="J533" s="93"/>
      <c r="M533" s="93"/>
      <c r="O533" s="50">
        <v>7268</v>
      </c>
    </row>
    <row r="534" spans="1:15" ht="12.75">
      <c r="A534" s="49" t="s">
        <v>55</v>
      </c>
      <c r="B534" s="49" t="s">
        <v>822</v>
      </c>
      <c r="C534" s="49" t="s">
        <v>823</v>
      </c>
      <c r="D534" s="49" t="s">
        <v>21</v>
      </c>
      <c r="E534" s="49" t="s">
        <v>24</v>
      </c>
      <c r="F534" s="49" t="s">
        <v>23</v>
      </c>
      <c r="G534" s="93">
        <v>-212269.81</v>
      </c>
      <c r="H534" s="50">
        <v>4614.55</v>
      </c>
      <c r="I534" s="50">
        <v>-207655.26</v>
      </c>
      <c r="J534" s="93"/>
      <c r="M534" s="93"/>
      <c r="O534" s="50">
        <v>6269</v>
      </c>
    </row>
    <row r="535" spans="1:15" ht="12.75">
      <c r="A535" s="49" t="s">
        <v>55</v>
      </c>
      <c r="B535" s="49" t="s">
        <v>826</v>
      </c>
      <c r="C535" s="49" t="s">
        <v>827</v>
      </c>
      <c r="D535" s="49" t="s">
        <v>21</v>
      </c>
      <c r="E535" s="49" t="s">
        <v>22</v>
      </c>
      <c r="F535" s="49" t="s">
        <v>23</v>
      </c>
      <c r="G535" s="93">
        <v>-21494.2</v>
      </c>
      <c r="H535" s="50">
        <v>5373.55</v>
      </c>
      <c r="I535" s="50">
        <v>-16120.65</v>
      </c>
      <c r="J535" s="93"/>
      <c r="M535" s="93"/>
      <c r="O535" s="50">
        <v>1463</v>
      </c>
    </row>
    <row r="536" spans="1:15" ht="12.75">
      <c r="A536" s="49" t="s">
        <v>55</v>
      </c>
      <c r="B536" s="49" t="s">
        <v>828</v>
      </c>
      <c r="C536" s="49" t="s">
        <v>829</v>
      </c>
      <c r="D536" s="49" t="s">
        <v>21</v>
      </c>
      <c r="E536" s="49" t="s">
        <v>22</v>
      </c>
      <c r="F536" s="49" t="s">
        <v>23</v>
      </c>
      <c r="G536" s="93">
        <v>-5538928</v>
      </c>
      <c r="H536" s="50">
        <v>-633363</v>
      </c>
      <c r="I536" s="50">
        <v>-6172291</v>
      </c>
      <c r="J536" s="93"/>
      <c r="M536" s="93"/>
      <c r="O536" s="50">
        <v>1464</v>
      </c>
    </row>
    <row r="537" spans="1:15" ht="12.75">
      <c r="A537" s="49" t="s">
        <v>55</v>
      </c>
      <c r="B537" s="49" t="s">
        <v>830</v>
      </c>
      <c r="C537" s="49" t="s">
        <v>831</v>
      </c>
      <c r="D537" s="49" t="s">
        <v>21</v>
      </c>
      <c r="E537" s="49" t="s">
        <v>22</v>
      </c>
      <c r="F537" s="49" t="s">
        <v>23</v>
      </c>
      <c r="G537" s="93">
        <v>-428109.76</v>
      </c>
      <c r="H537" s="50">
        <v>37992.2</v>
      </c>
      <c r="I537" s="50">
        <v>-390117.56</v>
      </c>
      <c r="J537" s="93"/>
      <c r="M537" s="93"/>
      <c r="O537" s="50">
        <v>1469</v>
      </c>
    </row>
    <row r="538" spans="1:15" ht="12.75">
      <c r="A538" s="49" t="s">
        <v>55</v>
      </c>
      <c r="B538" s="49" t="s">
        <v>830</v>
      </c>
      <c r="C538" s="49" t="s">
        <v>831</v>
      </c>
      <c r="D538" s="49" t="s">
        <v>21</v>
      </c>
      <c r="E538" s="49" t="s">
        <v>24</v>
      </c>
      <c r="F538" s="49" t="s">
        <v>23</v>
      </c>
      <c r="G538" s="93">
        <v>-1140382.17</v>
      </c>
      <c r="H538" s="50">
        <v>-4803.98</v>
      </c>
      <c r="I538" s="50">
        <v>-1145186.15</v>
      </c>
      <c r="J538" s="93"/>
      <c r="M538" s="93"/>
      <c r="O538" s="50">
        <v>1470</v>
      </c>
    </row>
    <row r="539" spans="1:15" ht="12.75">
      <c r="A539" s="49" t="s">
        <v>55</v>
      </c>
      <c r="B539" s="49" t="s">
        <v>832</v>
      </c>
      <c r="C539" s="49" t="s">
        <v>833</v>
      </c>
      <c r="D539" s="49" t="s">
        <v>29</v>
      </c>
      <c r="E539" s="49" t="s">
        <v>29</v>
      </c>
      <c r="F539" s="49" t="s">
        <v>23</v>
      </c>
      <c r="G539" s="93">
        <v>-32083013.19</v>
      </c>
      <c r="H539" s="50">
        <v>269089.78</v>
      </c>
      <c r="I539" s="50">
        <v>-31813923.41</v>
      </c>
      <c r="J539" s="93"/>
      <c r="M539" s="93"/>
      <c r="O539" s="50">
        <v>1471</v>
      </c>
    </row>
    <row r="540" spans="1:15" ht="12.75">
      <c r="A540" s="49" t="s">
        <v>55</v>
      </c>
      <c r="B540" s="49" t="s">
        <v>834</v>
      </c>
      <c r="C540" s="49" t="s">
        <v>835</v>
      </c>
      <c r="D540" s="49" t="s">
        <v>25</v>
      </c>
      <c r="E540" s="49" t="s">
        <v>26</v>
      </c>
      <c r="F540" s="49" t="s">
        <v>23</v>
      </c>
      <c r="G540" s="93">
        <v>-1314958.2</v>
      </c>
      <c r="H540" s="50">
        <v>114385.63</v>
      </c>
      <c r="I540" s="50">
        <v>-1200572.57</v>
      </c>
      <c r="J540" s="93"/>
      <c r="M540" s="93"/>
      <c r="O540" s="50">
        <v>1472</v>
      </c>
    </row>
    <row r="541" spans="1:15" ht="12.75">
      <c r="A541" s="49" t="s">
        <v>55</v>
      </c>
      <c r="B541" s="49" t="s">
        <v>836</v>
      </c>
      <c r="C541" s="49" t="s">
        <v>837</v>
      </c>
      <c r="D541" s="49" t="s">
        <v>21</v>
      </c>
      <c r="E541" s="49" t="s">
        <v>22</v>
      </c>
      <c r="F541" s="49" t="s">
        <v>23</v>
      </c>
      <c r="G541" s="93">
        <v>-1046787.67</v>
      </c>
      <c r="H541" s="50">
        <v>37341.87</v>
      </c>
      <c r="I541" s="50">
        <v>-1009445.8</v>
      </c>
      <c r="J541" s="93"/>
      <c r="M541" s="93"/>
      <c r="O541" s="50">
        <v>1473</v>
      </c>
    </row>
    <row r="542" spans="1:15" ht="12.75">
      <c r="A542" s="49" t="s">
        <v>55</v>
      </c>
      <c r="B542" s="49" t="s">
        <v>836</v>
      </c>
      <c r="C542" s="49" t="s">
        <v>837</v>
      </c>
      <c r="D542" s="49" t="s">
        <v>25</v>
      </c>
      <c r="E542" s="49" t="s">
        <v>22</v>
      </c>
      <c r="F542" s="49" t="s">
        <v>23</v>
      </c>
      <c r="G542" s="93">
        <v>-135943.69</v>
      </c>
      <c r="H542" s="50">
        <v>2950.03</v>
      </c>
      <c r="I542" s="50">
        <v>-132993.66</v>
      </c>
      <c r="J542" s="93"/>
      <c r="M542" s="93"/>
      <c r="O542" s="50">
        <v>1474</v>
      </c>
    </row>
    <row r="543" spans="1:15" ht="12.75">
      <c r="A543" s="49" t="s">
        <v>55</v>
      </c>
      <c r="B543" s="49" t="s">
        <v>836</v>
      </c>
      <c r="C543" s="49" t="s">
        <v>837</v>
      </c>
      <c r="D543" s="49" t="s">
        <v>25</v>
      </c>
      <c r="E543" s="49" t="s">
        <v>24</v>
      </c>
      <c r="F543" s="49" t="s">
        <v>23</v>
      </c>
      <c r="G543" s="93">
        <v>-313656.07</v>
      </c>
      <c r="H543" s="50">
        <v>9812.05</v>
      </c>
      <c r="I543" s="50">
        <v>-303844.02</v>
      </c>
      <c r="J543" s="93"/>
      <c r="M543" s="93"/>
      <c r="O543" s="50">
        <v>1475</v>
      </c>
    </row>
    <row r="544" spans="1:15" ht="12.75">
      <c r="A544" s="49" t="s">
        <v>55</v>
      </c>
      <c r="B544" s="49" t="s">
        <v>838</v>
      </c>
      <c r="C544" s="49" t="s">
        <v>485</v>
      </c>
      <c r="D544" s="49" t="s">
        <v>29</v>
      </c>
      <c r="E544" s="49" t="s">
        <v>29</v>
      </c>
      <c r="F544" s="49" t="s">
        <v>23</v>
      </c>
      <c r="G544" s="93">
        <v>-21121541.6</v>
      </c>
      <c r="H544" s="50">
        <v>-6749666.35</v>
      </c>
      <c r="I544" s="50">
        <v>-27871207.95</v>
      </c>
      <c r="J544" s="93"/>
      <c r="M544" s="93"/>
      <c r="O544" s="50">
        <v>8047</v>
      </c>
    </row>
    <row r="545" spans="1:15" ht="12.75">
      <c r="A545" s="49" t="s">
        <v>55</v>
      </c>
      <c r="B545" s="49" t="s">
        <v>839</v>
      </c>
      <c r="C545" s="49" t="s">
        <v>840</v>
      </c>
      <c r="D545" s="49" t="s">
        <v>36</v>
      </c>
      <c r="E545" s="49" t="s">
        <v>37</v>
      </c>
      <c r="F545" s="49" t="s">
        <v>23</v>
      </c>
      <c r="G545" s="93">
        <v>-7370155.84</v>
      </c>
      <c r="H545" s="50">
        <v>85378.79</v>
      </c>
      <c r="I545" s="50">
        <v>-7284777.05</v>
      </c>
      <c r="J545" s="93"/>
      <c r="M545" s="93"/>
      <c r="O545" s="50">
        <v>2556</v>
      </c>
    </row>
    <row r="546" spans="1:15" ht="12.75">
      <c r="A546" s="49" t="s">
        <v>55</v>
      </c>
      <c r="B546" s="49" t="s">
        <v>839</v>
      </c>
      <c r="C546" s="49" t="s">
        <v>840</v>
      </c>
      <c r="D546" s="49" t="s">
        <v>29</v>
      </c>
      <c r="E546" s="49" t="s">
        <v>29</v>
      </c>
      <c r="F546" s="49" t="s">
        <v>23</v>
      </c>
      <c r="G546" s="93">
        <v>0</v>
      </c>
      <c r="H546" s="50">
        <v>1347404</v>
      </c>
      <c r="I546" s="50">
        <v>1347404</v>
      </c>
      <c r="J546" s="93"/>
      <c r="M546" s="93"/>
      <c r="O546" s="50">
        <v>8986</v>
      </c>
    </row>
    <row r="547" spans="1:15" ht="12.75">
      <c r="A547" s="49" t="s">
        <v>55</v>
      </c>
      <c r="B547" s="49" t="s">
        <v>841</v>
      </c>
      <c r="C547" s="49" t="s">
        <v>842</v>
      </c>
      <c r="D547" s="49" t="s">
        <v>36</v>
      </c>
      <c r="E547" s="49" t="s">
        <v>37</v>
      </c>
      <c r="F547" s="49" t="s">
        <v>23</v>
      </c>
      <c r="G547" s="93">
        <v>2889451.98</v>
      </c>
      <c r="H547" s="50">
        <v>381065.55</v>
      </c>
      <c r="I547" s="50">
        <v>3270517.53</v>
      </c>
      <c r="J547" s="93"/>
      <c r="M547" s="93"/>
      <c r="O547" s="50">
        <v>2587</v>
      </c>
    </row>
    <row r="548" spans="1:15" ht="12.75">
      <c r="A548" s="49" t="s">
        <v>55</v>
      </c>
      <c r="B548" s="49" t="s">
        <v>841</v>
      </c>
      <c r="C548" s="49" t="s">
        <v>842</v>
      </c>
      <c r="D548" s="49" t="s">
        <v>36</v>
      </c>
      <c r="E548" s="49" t="s">
        <v>38</v>
      </c>
      <c r="F548" s="49" t="s">
        <v>23</v>
      </c>
      <c r="G548" s="93">
        <v>596163.06</v>
      </c>
      <c r="H548" s="50">
        <v>73515.88</v>
      </c>
      <c r="I548" s="50">
        <v>669678.94</v>
      </c>
      <c r="J548" s="93"/>
      <c r="M548" s="93"/>
      <c r="O548" s="50">
        <v>2583</v>
      </c>
    </row>
    <row r="549" spans="1:15" ht="12.75">
      <c r="A549" s="49" t="s">
        <v>55</v>
      </c>
      <c r="B549" s="49" t="s">
        <v>841</v>
      </c>
      <c r="C549" s="49" t="s">
        <v>842</v>
      </c>
      <c r="D549" s="49" t="s">
        <v>36</v>
      </c>
      <c r="E549" s="49" t="s">
        <v>22</v>
      </c>
      <c r="F549" s="49" t="s">
        <v>23</v>
      </c>
      <c r="G549" s="93">
        <v>73129.14</v>
      </c>
      <c r="H549" s="50">
        <v>9267.24</v>
      </c>
      <c r="I549" s="50">
        <v>82396.38</v>
      </c>
      <c r="J549" s="93"/>
      <c r="M549" s="93"/>
      <c r="O549" s="50">
        <v>2584</v>
      </c>
    </row>
    <row r="550" spans="1:15" ht="12.75">
      <c r="A550" s="49" t="s">
        <v>55</v>
      </c>
      <c r="B550" s="49" t="s">
        <v>841</v>
      </c>
      <c r="C550" s="49" t="s">
        <v>842</v>
      </c>
      <c r="D550" s="49" t="s">
        <v>36</v>
      </c>
      <c r="E550" s="49" t="s">
        <v>843</v>
      </c>
      <c r="F550" s="49" t="s">
        <v>23</v>
      </c>
      <c r="G550" s="93">
        <v>-3627592.62</v>
      </c>
      <c r="H550" s="50">
        <v>-472276.37</v>
      </c>
      <c r="I550" s="50">
        <v>-4099868.99</v>
      </c>
      <c r="J550" s="93"/>
      <c r="M550" s="93"/>
      <c r="O550" s="50">
        <v>3566</v>
      </c>
    </row>
    <row r="551" spans="1:15" ht="12.75">
      <c r="A551" s="49" t="s">
        <v>55</v>
      </c>
      <c r="B551" s="49" t="s">
        <v>841</v>
      </c>
      <c r="C551" s="49" t="s">
        <v>842</v>
      </c>
      <c r="D551" s="49" t="s">
        <v>36</v>
      </c>
      <c r="E551" s="49" t="s">
        <v>24</v>
      </c>
      <c r="F551" s="49" t="s">
        <v>23</v>
      </c>
      <c r="G551" s="93">
        <v>68848.44</v>
      </c>
      <c r="H551" s="50">
        <v>8427.7</v>
      </c>
      <c r="I551" s="50">
        <v>77276.14</v>
      </c>
      <c r="J551" s="93"/>
      <c r="M551" s="93"/>
      <c r="O551" s="50">
        <v>2585</v>
      </c>
    </row>
    <row r="552" spans="1:15" ht="12.75">
      <c r="A552" s="49" t="s">
        <v>55</v>
      </c>
      <c r="B552" s="49" t="s">
        <v>841</v>
      </c>
      <c r="C552" s="49" t="s">
        <v>842</v>
      </c>
      <c r="D552" s="49" t="s">
        <v>844</v>
      </c>
      <c r="E552" s="49" t="s">
        <v>38</v>
      </c>
      <c r="F552" s="49" t="s">
        <v>23</v>
      </c>
      <c r="G552" s="93">
        <v>2119181.88</v>
      </c>
      <c r="H552" s="50">
        <v>279481.1</v>
      </c>
      <c r="I552" s="50">
        <v>2398662.98</v>
      </c>
      <c r="J552" s="93"/>
      <c r="M552" s="93"/>
      <c r="O552" s="50">
        <v>1678</v>
      </c>
    </row>
    <row r="553" spans="1:15" ht="12.75">
      <c r="A553" s="49" t="s">
        <v>55</v>
      </c>
      <c r="B553" s="49" t="s">
        <v>841</v>
      </c>
      <c r="C553" s="49" t="s">
        <v>842</v>
      </c>
      <c r="D553" s="49" t="s">
        <v>845</v>
      </c>
      <c r="E553" s="49" t="s">
        <v>38</v>
      </c>
      <c r="F553" s="49" t="s">
        <v>23</v>
      </c>
      <c r="G553" s="93">
        <v>477616.04</v>
      </c>
      <c r="H553" s="50">
        <v>58897.25</v>
      </c>
      <c r="I553" s="50">
        <v>536513.29</v>
      </c>
      <c r="J553" s="93"/>
      <c r="M553" s="93"/>
      <c r="O553" s="50">
        <v>1679</v>
      </c>
    </row>
    <row r="554" spans="1:15" ht="12.75">
      <c r="A554" s="49" t="s">
        <v>55</v>
      </c>
      <c r="B554" s="49" t="s">
        <v>841</v>
      </c>
      <c r="C554" s="49" t="s">
        <v>842</v>
      </c>
      <c r="D554" s="49" t="s">
        <v>845</v>
      </c>
      <c r="E554" s="49" t="s">
        <v>22</v>
      </c>
      <c r="F554" s="49" t="s">
        <v>23</v>
      </c>
      <c r="G554" s="93">
        <v>58587.41</v>
      </c>
      <c r="H554" s="50">
        <v>7424.45</v>
      </c>
      <c r="I554" s="50">
        <v>66011.86</v>
      </c>
      <c r="J554" s="93"/>
      <c r="M554" s="93"/>
      <c r="O554" s="50">
        <v>3567</v>
      </c>
    </row>
    <row r="555" spans="1:15" ht="12.75">
      <c r="A555" s="49" t="s">
        <v>55</v>
      </c>
      <c r="B555" s="49" t="s">
        <v>841</v>
      </c>
      <c r="C555" s="49" t="s">
        <v>842</v>
      </c>
      <c r="D555" s="49" t="s">
        <v>845</v>
      </c>
      <c r="E555" s="49" t="s">
        <v>24</v>
      </c>
      <c r="F555" s="49" t="s">
        <v>23</v>
      </c>
      <c r="G555" s="93">
        <v>55157.92</v>
      </c>
      <c r="H555" s="50">
        <v>6751.85</v>
      </c>
      <c r="I555" s="50">
        <v>61909.77</v>
      </c>
      <c r="J555" s="93"/>
      <c r="M555" s="93"/>
      <c r="O555" s="50">
        <v>3568</v>
      </c>
    </row>
    <row r="556" spans="1:15" ht="12.75">
      <c r="A556" s="49" t="s">
        <v>55</v>
      </c>
      <c r="B556" s="49" t="s">
        <v>841</v>
      </c>
      <c r="C556" s="49" t="s">
        <v>842</v>
      </c>
      <c r="D556" s="49" t="s">
        <v>21</v>
      </c>
      <c r="E556" s="49" t="s">
        <v>38</v>
      </c>
      <c r="F556" s="49" t="s">
        <v>23</v>
      </c>
      <c r="G556" s="93">
        <v>27117213.69</v>
      </c>
      <c r="H556" s="50">
        <v>3455438.65</v>
      </c>
      <c r="I556" s="50">
        <v>30572652.34</v>
      </c>
      <c r="J556" s="93"/>
      <c r="M556" s="93"/>
      <c r="O556" s="50">
        <v>1680</v>
      </c>
    </row>
    <row r="557" spans="1:15" ht="12.75">
      <c r="A557" s="49" t="s">
        <v>55</v>
      </c>
      <c r="B557" s="49" t="s">
        <v>841</v>
      </c>
      <c r="C557" s="49" t="s">
        <v>842</v>
      </c>
      <c r="D557" s="49" t="s">
        <v>21</v>
      </c>
      <c r="E557" s="49" t="s">
        <v>22</v>
      </c>
      <c r="F557" s="49" t="s">
        <v>23</v>
      </c>
      <c r="G557" s="93">
        <v>4779421.07</v>
      </c>
      <c r="H557" s="50">
        <v>613951.95</v>
      </c>
      <c r="I557" s="50">
        <v>5393373.02</v>
      </c>
      <c r="J557" s="93"/>
      <c r="M557" s="93"/>
      <c r="O557" s="50">
        <v>1681</v>
      </c>
    </row>
    <row r="558" spans="1:15" ht="12.75">
      <c r="A558" s="49" t="s">
        <v>55</v>
      </c>
      <c r="B558" s="49" t="s">
        <v>841</v>
      </c>
      <c r="C558" s="49" t="s">
        <v>842</v>
      </c>
      <c r="D558" s="49" t="s">
        <v>21</v>
      </c>
      <c r="E558" s="49" t="s">
        <v>58</v>
      </c>
      <c r="F558" s="49" t="s">
        <v>23</v>
      </c>
      <c r="G558" s="93">
        <v>3435.76</v>
      </c>
      <c r="H558" s="50">
        <v>429.47</v>
      </c>
      <c r="I558" s="50">
        <v>3865.23</v>
      </c>
      <c r="J558" s="93"/>
      <c r="M558" s="93"/>
      <c r="O558" s="50">
        <v>2596</v>
      </c>
    </row>
    <row r="559" spans="1:15" ht="12.75">
      <c r="A559" s="49" t="s">
        <v>55</v>
      </c>
      <c r="B559" s="49" t="s">
        <v>841</v>
      </c>
      <c r="C559" s="49" t="s">
        <v>842</v>
      </c>
      <c r="D559" s="49" t="s">
        <v>21</v>
      </c>
      <c r="E559" s="49" t="s">
        <v>24</v>
      </c>
      <c r="F559" s="49" t="s">
        <v>23</v>
      </c>
      <c r="G559" s="93">
        <v>7943241.29</v>
      </c>
      <c r="H559" s="50">
        <v>1016571.18</v>
      </c>
      <c r="I559" s="50">
        <v>8959812.47</v>
      </c>
      <c r="J559" s="93"/>
      <c r="M559" s="93"/>
      <c r="O559" s="50">
        <v>1682</v>
      </c>
    </row>
    <row r="560" spans="1:15" ht="12.75">
      <c r="A560" s="49" t="s">
        <v>55</v>
      </c>
      <c r="B560" s="49" t="s">
        <v>841</v>
      </c>
      <c r="C560" s="49" t="s">
        <v>842</v>
      </c>
      <c r="D560" s="49" t="s">
        <v>846</v>
      </c>
      <c r="E560" s="49" t="s">
        <v>38</v>
      </c>
      <c r="F560" s="49" t="s">
        <v>23</v>
      </c>
      <c r="G560" s="93">
        <v>532641.57</v>
      </c>
      <c r="H560" s="50">
        <v>70245.62</v>
      </c>
      <c r="I560" s="50">
        <v>602887.19</v>
      </c>
      <c r="J560" s="93"/>
      <c r="M560" s="93"/>
      <c r="O560" s="50">
        <v>1683</v>
      </c>
    </row>
    <row r="561" spans="1:15" ht="12.75">
      <c r="A561" s="49" t="s">
        <v>55</v>
      </c>
      <c r="B561" s="49" t="s">
        <v>841</v>
      </c>
      <c r="C561" s="49" t="s">
        <v>842</v>
      </c>
      <c r="D561" s="49" t="s">
        <v>846</v>
      </c>
      <c r="E561" s="49" t="s">
        <v>59</v>
      </c>
      <c r="F561" s="49" t="s">
        <v>23</v>
      </c>
      <c r="G561" s="93">
        <v>237628.53</v>
      </c>
      <c r="H561" s="50">
        <v>31338.83</v>
      </c>
      <c r="I561" s="50">
        <v>268967.36</v>
      </c>
      <c r="J561" s="93"/>
      <c r="M561" s="93"/>
      <c r="O561" s="50">
        <v>1684</v>
      </c>
    </row>
    <row r="562" spans="1:15" ht="12.75">
      <c r="A562" s="49" t="s">
        <v>55</v>
      </c>
      <c r="B562" s="49" t="s">
        <v>841</v>
      </c>
      <c r="C562" s="49" t="s">
        <v>842</v>
      </c>
      <c r="D562" s="49" t="s">
        <v>847</v>
      </c>
      <c r="E562" s="49" t="s">
        <v>38</v>
      </c>
      <c r="F562" s="49" t="s">
        <v>23</v>
      </c>
      <c r="G562" s="93">
        <v>118547.02</v>
      </c>
      <c r="H562" s="50">
        <v>14618.63</v>
      </c>
      <c r="I562" s="50">
        <v>133165.65</v>
      </c>
      <c r="J562" s="93"/>
      <c r="M562" s="93"/>
      <c r="O562" s="50">
        <v>1685</v>
      </c>
    </row>
    <row r="563" spans="1:15" ht="12.75">
      <c r="A563" s="49" t="s">
        <v>55</v>
      </c>
      <c r="B563" s="49" t="s">
        <v>841</v>
      </c>
      <c r="C563" s="49" t="s">
        <v>842</v>
      </c>
      <c r="D563" s="49" t="s">
        <v>847</v>
      </c>
      <c r="E563" s="49" t="s">
        <v>22</v>
      </c>
      <c r="F563" s="49" t="s">
        <v>23</v>
      </c>
      <c r="G563" s="93">
        <v>14541.73</v>
      </c>
      <c r="H563" s="50">
        <v>1842.79</v>
      </c>
      <c r="I563" s="50">
        <v>16384.52</v>
      </c>
      <c r="J563" s="93"/>
      <c r="M563" s="93"/>
      <c r="O563" s="50">
        <v>3569</v>
      </c>
    </row>
    <row r="564" spans="1:15" ht="12.75">
      <c r="A564" s="49" t="s">
        <v>55</v>
      </c>
      <c r="B564" s="49" t="s">
        <v>841</v>
      </c>
      <c r="C564" s="49" t="s">
        <v>842</v>
      </c>
      <c r="D564" s="49" t="s">
        <v>847</v>
      </c>
      <c r="E564" s="49" t="s">
        <v>24</v>
      </c>
      <c r="F564" s="49" t="s">
        <v>23</v>
      </c>
      <c r="G564" s="93">
        <v>13690.52</v>
      </c>
      <c r="H564" s="50">
        <v>1675.85</v>
      </c>
      <c r="I564" s="50">
        <v>15366.37</v>
      </c>
      <c r="J564" s="93"/>
      <c r="M564" s="93"/>
      <c r="O564" s="50">
        <v>3570</v>
      </c>
    </row>
    <row r="565" spans="1:15" ht="12.75">
      <c r="A565" s="49" t="s">
        <v>55</v>
      </c>
      <c r="B565" s="49" t="s">
        <v>841</v>
      </c>
      <c r="C565" s="49" t="s">
        <v>842</v>
      </c>
      <c r="D565" s="49" t="s">
        <v>848</v>
      </c>
      <c r="E565" s="49" t="s">
        <v>38</v>
      </c>
      <c r="F565" s="49" t="s">
        <v>23</v>
      </c>
      <c r="G565" s="93">
        <v>57807.88</v>
      </c>
      <c r="H565" s="50">
        <v>7314.83</v>
      </c>
      <c r="I565" s="50">
        <v>65122.71</v>
      </c>
      <c r="J565" s="93"/>
      <c r="M565" s="93"/>
      <c r="O565" s="50">
        <v>1686</v>
      </c>
    </row>
    <row r="566" spans="1:15" ht="12.75">
      <c r="A566" s="49" t="s">
        <v>55</v>
      </c>
      <c r="B566" s="49" t="s">
        <v>841</v>
      </c>
      <c r="C566" s="49" t="s">
        <v>842</v>
      </c>
      <c r="D566" s="49" t="s">
        <v>848</v>
      </c>
      <c r="E566" s="49" t="s">
        <v>59</v>
      </c>
      <c r="F566" s="49" t="s">
        <v>23</v>
      </c>
      <c r="G566" s="93">
        <v>25669.23</v>
      </c>
      <c r="H566" s="50">
        <v>3248.1</v>
      </c>
      <c r="I566" s="50">
        <v>28917.33</v>
      </c>
      <c r="J566" s="93"/>
      <c r="M566" s="93"/>
      <c r="O566" s="50">
        <v>1687</v>
      </c>
    </row>
    <row r="567" spans="1:15" ht="12.75">
      <c r="A567" s="49" t="s">
        <v>55</v>
      </c>
      <c r="B567" s="49" t="s">
        <v>841</v>
      </c>
      <c r="C567" s="49" t="s">
        <v>842</v>
      </c>
      <c r="D567" s="49" t="s">
        <v>25</v>
      </c>
      <c r="E567" s="49" t="s">
        <v>37</v>
      </c>
      <c r="F567" s="49" t="s">
        <v>23</v>
      </c>
      <c r="G567" s="93">
        <v>83477.11</v>
      </c>
      <c r="H567" s="50">
        <v>10562.93</v>
      </c>
      <c r="I567" s="50">
        <v>94040.04</v>
      </c>
      <c r="J567" s="93"/>
      <c r="M567" s="93"/>
      <c r="O567" s="50">
        <v>2586</v>
      </c>
    </row>
    <row r="568" spans="1:15" ht="12.75">
      <c r="A568" s="49" t="s">
        <v>55</v>
      </c>
      <c r="B568" s="49" t="s">
        <v>841</v>
      </c>
      <c r="C568" s="49" t="s">
        <v>842</v>
      </c>
      <c r="D568" s="49" t="s">
        <v>25</v>
      </c>
      <c r="E568" s="49" t="s">
        <v>38</v>
      </c>
      <c r="F568" s="49" t="s">
        <v>23</v>
      </c>
      <c r="G568" s="93">
        <v>345641.35</v>
      </c>
      <c r="H568" s="50">
        <v>43191.92</v>
      </c>
      <c r="I568" s="50">
        <v>388833.27</v>
      </c>
      <c r="J568" s="93"/>
      <c r="M568" s="93"/>
      <c r="O568" s="50">
        <v>1688</v>
      </c>
    </row>
    <row r="569" spans="1:15" ht="12.75">
      <c r="A569" s="49" t="s">
        <v>55</v>
      </c>
      <c r="B569" s="49" t="s">
        <v>841</v>
      </c>
      <c r="C569" s="49" t="s">
        <v>842</v>
      </c>
      <c r="D569" s="49" t="s">
        <v>25</v>
      </c>
      <c r="E569" s="49" t="s">
        <v>22</v>
      </c>
      <c r="F569" s="49" t="s">
        <v>23</v>
      </c>
      <c r="G569" s="93">
        <v>1835973.82</v>
      </c>
      <c r="H569" s="50">
        <v>235527.76</v>
      </c>
      <c r="I569" s="50">
        <v>2071501.58</v>
      </c>
      <c r="J569" s="93"/>
      <c r="M569" s="93"/>
      <c r="O569" s="50">
        <v>2588</v>
      </c>
    </row>
    <row r="570" spans="1:15" ht="12.75">
      <c r="A570" s="49" t="s">
        <v>55</v>
      </c>
      <c r="B570" s="49" t="s">
        <v>841</v>
      </c>
      <c r="C570" s="49" t="s">
        <v>842</v>
      </c>
      <c r="D570" s="49" t="s">
        <v>25</v>
      </c>
      <c r="E570" s="49" t="s">
        <v>26</v>
      </c>
      <c r="F570" s="49" t="s">
        <v>23</v>
      </c>
      <c r="G570" s="93">
        <v>4375183.38</v>
      </c>
      <c r="H570" s="50">
        <v>569049.74</v>
      </c>
      <c r="I570" s="50">
        <v>4944233.12</v>
      </c>
      <c r="J570" s="93"/>
      <c r="M570" s="93"/>
      <c r="O570" s="50">
        <v>1691</v>
      </c>
    </row>
    <row r="571" spans="1:15" ht="12.75">
      <c r="A571" s="49" t="s">
        <v>55</v>
      </c>
      <c r="B571" s="49" t="s">
        <v>841</v>
      </c>
      <c r="C571" s="49" t="s">
        <v>842</v>
      </c>
      <c r="D571" s="49" t="s">
        <v>25</v>
      </c>
      <c r="E571" s="49" t="s">
        <v>843</v>
      </c>
      <c r="F571" s="49" t="s">
        <v>23</v>
      </c>
      <c r="G571" s="93">
        <v>-83477.11</v>
      </c>
      <c r="H571" s="50">
        <v>-10562.93</v>
      </c>
      <c r="I571" s="50">
        <v>-94040.04</v>
      </c>
      <c r="J571" s="93"/>
      <c r="M571" s="93"/>
      <c r="O571" s="50">
        <v>3572</v>
      </c>
    </row>
    <row r="572" spans="1:15" ht="12.75">
      <c r="A572" s="49" t="s">
        <v>55</v>
      </c>
      <c r="B572" s="49" t="s">
        <v>841</v>
      </c>
      <c r="C572" s="49" t="s">
        <v>842</v>
      </c>
      <c r="D572" s="49" t="s">
        <v>25</v>
      </c>
      <c r="E572" s="49" t="s">
        <v>24</v>
      </c>
      <c r="F572" s="49" t="s">
        <v>23</v>
      </c>
      <c r="G572" s="93">
        <v>3789885.39</v>
      </c>
      <c r="H572" s="50">
        <v>481437.31</v>
      </c>
      <c r="I572" s="50">
        <v>4271322.7</v>
      </c>
      <c r="J572" s="93"/>
      <c r="M572" s="93"/>
      <c r="O572" s="50">
        <v>2589</v>
      </c>
    </row>
    <row r="573" spans="1:15" ht="12.75">
      <c r="A573" s="49" t="s">
        <v>55</v>
      </c>
      <c r="B573" s="49" t="s">
        <v>849</v>
      </c>
      <c r="C573" s="49" t="s">
        <v>850</v>
      </c>
      <c r="D573" s="49" t="s">
        <v>36</v>
      </c>
      <c r="E573" s="49" t="s">
        <v>37</v>
      </c>
      <c r="F573" s="49" t="s">
        <v>23</v>
      </c>
      <c r="G573" s="93">
        <v>2082868.43</v>
      </c>
      <c r="H573" s="50">
        <v>269031.2</v>
      </c>
      <c r="I573" s="50">
        <v>2351899.63</v>
      </c>
      <c r="J573" s="93"/>
      <c r="M573" s="93"/>
      <c r="O573" s="50">
        <v>2591</v>
      </c>
    </row>
    <row r="574" spans="1:15" ht="12.75">
      <c r="A574" s="49" t="s">
        <v>55</v>
      </c>
      <c r="B574" s="49" t="s">
        <v>849</v>
      </c>
      <c r="C574" s="49" t="s">
        <v>850</v>
      </c>
      <c r="D574" s="49" t="s">
        <v>36</v>
      </c>
      <c r="E574" s="49" t="s">
        <v>843</v>
      </c>
      <c r="F574" s="49" t="s">
        <v>23</v>
      </c>
      <c r="G574" s="93">
        <v>-2082868.42</v>
      </c>
      <c r="H574" s="50">
        <v>-269031.2</v>
      </c>
      <c r="I574" s="50">
        <v>-2351899.62</v>
      </c>
      <c r="J574" s="93"/>
      <c r="M574" s="93"/>
      <c r="O574" s="50">
        <v>3571</v>
      </c>
    </row>
    <row r="575" spans="1:15" ht="12.75">
      <c r="A575" s="49" t="s">
        <v>55</v>
      </c>
      <c r="B575" s="49" t="s">
        <v>849</v>
      </c>
      <c r="C575" s="49" t="s">
        <v>850</v>
      </c>
      <c r="D575" s="49" t="s">
        <v>844</v>
      </c>
      <c r="E575" s="49" t="s">
        <v>38</v>
      </c>
      <c r="F575" s="49" t="s">
        <v>23</v>
      </c>
      <c r="G575" s="93">
        <v>1527617.36</v>
      </c>
      <c r="H575" s="50">
        <v>197312.86</v>
      </c>
      <c r="I575" s="50">
        <v>1724930.22</v>
      </c>
      <c r="J575" s="93"/>
      <c r="M575" s="93"/>
      <c r="O575" s="50">
        <v>1692</v>
      </c>
    </row>
    <row r="576" spans="1:15" ht="12.75">
      <c r="A576" s="49" t="s">
        <v>55</v>
      </c>
      <c r="B576" s="49" t="s">
        <v>849</v>
      </c>
      <c r="C576" s="49" t="s">
        <v>850</v>
      </c>
      <c r="D576" s="49" t="s">
        <v>21</v>
      </c>
      <c r="E576" s="49" t="s">
        <v>38</v>
      </c>
      <c r="F576" s="49" t="s">
        <v>23</v>
      </c>
      <c r="G576" s="93">
        <v>603790.45</v>
      </c>
      <c r="H576" s="50">
        <v>53069.35</v>
      </c>
      <c r="I576" s="50">
        <v>656859.8</v>
      </c>
      <c r="J576" s="93"/>
      <c r="M576" s="93"/>
      <c r="O576" s="50">
        <v>1694</v>
      </c>
    </row>
    <row r="577" spans="1:15" ht="12.75">
      <c r="A577" s="49" t="s">
        <v>55</v>
      </c>
      <c r="B577" s="49" t="s">
        <v>849</v>
      </c>
      <c r="C577" s="49" t="s">
        <v>850</v>
      </c>
      <c r="D577" s="49" t="s">
        <v>21</v>
      </c>
      <c r="E577" s="49" t="s">
        <v>24</v>
      </c>
      <c r="F577" s="49" t="s">
        <v>23</v>
      </c>
      <c r="G577" s="93">
        <v>1856.75</v>
      </c>
      <c r="H577" s="50">
        <v>232.09</v>
      </c>
      <c r="I577" s="50">
        <v>2088.84</v>
      </c>
      <c r="J577" s="93"/>
      <c r="M577" s="93"/>
      <c r="O577" s="50">
        <v>2594</v>
      </c>
    </row>
    <row r="578" spans="1:15" ht="12.75">
      <c r="A578" s="49" t="s">
        <v>55</v>
      </c>
      <c r="B578" s="49" t="s">
        <v>849</v>
      </c>
      <c r="C578" s="49" t="s">
        <v>850</v>
      </c>
      <c r="D578" s="49" t="s">
        <v>846</v>
      </c>
      <c r="E578" s="49" t="s">
        <v>38</v>
      </c>
      <c r="F578" s="49" t="s">
        <v>23</v>
      </c>
      <c r="G578" s="93">
        <v>383955.96</v>
      </c>
      <c r="H578" s="50">
        <v>49593.21</v>
      </c>
      <c r="I578" s="50">
        <v>433549.17</v>
      </c>
      <c r="J578" s="93"/>
      <c r="M578" s="93"/>
      <c r="O578" s="50">
        <v>1695</v>
      </c>
    </row>
    <row r="579" spans="1:15" ht="12.75">
      <c r="A579" s="49" t="s">
        <v>55</v>
      </c>
      <c r="B579" s="49" t="s">
        <v>849</v>
      </c>
      <c r="C579" s="49" t="s">
        <v>850</v>
      </c>
      <c r="D579" s="49" t="s">
        <v>846</v>
      </c>
      <c r="E579" s="49" t="s">
        <v>59</v>
      </c>
      <c r="F579" s="49" t="s">
        <v>23</v>
      </c>
      <c r="G579" s="93">
        <v>171295.1</v>
      </c>
      <c r="H579" s="50">
        <v>22125.13</v>
      </c>
      <c r="I579" s="50">
        <v>193420.23</v>
      </c>
      <c r="J579" s="93"/>
      <c r="M579" s="93"/>
      <c r="O579" s="50">
        <v>1696</v>
      </c>
    </row>
    <row r="580" spans="1:15" ht="12.75">
      <c r="A580" s="49" t="s">
        <v>55</v>
      </c>
      <c r="B580" s="49" t="s">
        <v>849</v>
      </c>
      <c r="C580" s="49" t="s">
        <v>850</v>
      </c>
      <c r="D580" s="49" t="s">
        <v>848</v>
      </c>
      <c r="E580" s="49" t="s">
        <v>38</v>
      </c>
      <c r="F580" s="49" t="s">
        <v>23</v>
      </c>
      <c r="G580" s="93">
        <v>66974.24</v>
      </c>
      <c r="H580" s="50">
        <v>8371.78</v>
      </c>
      <c r="I580" s="50">
        <v>75346.02</v>
      </c>
      <c r="J580" s="93"/>
      <c r="M580" s="93"/>
      <c r="O580" s="50">
        <v>1698</v>
      </c>
    </row>
    <row r="581" spans="1:15" ht="12.75">
      <c r="A581" s="49" t="s">
        <v>55</v>
      </c>
      <c r="B581" s="49" t="s">
        <v>849</v>
      </c>
      <c r="C581" s="49" t="s">
        <v>850</v>
      </c>
      <c r="D581" s="49" t="s">
        <v>848</v>
      </c>
      <c r="E581" s="49" t="s">
        <v>59</v>
      </c>
      <c r="F581" s="49" t="s">
        <v>23</v>
      </c>
      <c r="G581" s="93">
        <v>29739.44</v>
      </c>
      <c r="H581" s="50">
        <v>3717.43</v>
      </c>
      <c r="I581" s="50">
        <v>33456.87</v>
      </c>
      <c r="J581" s="93"/>
      <c r="M581" s="93"/>
      <c r="O581" s="50">
        <v>1699</v>
      </c>
    </row>
    <row r="582" spans="1:15" ht="12.75">
      <c r="A582" s="49" t="s">
        <v>55</v>
      </c>
      <c r="B582" s="49" t="s">
        <v>849</v>
      </c>
      <c r="C582" s="49" t="s">
        <v>850</v>
      </c>
      <c r="D582" s="49" t="s">
        <v>25</v>
      </c>
      <c r="E582" s="49" t="s">
        <v>37</v>
      </c>
      <c r="F582" s="49" t="s">
        <v>23</v>
      </c>
      <c r="G582" s="93">
        <v>96713.68</v>
      </c>
      <c r="H582" s="50">
        <v>12089.21</v>
      </c>
      <c r="I582" s="50">
        <v>108802.89</v>
      </c>
      <c r="J582" s="93"/>
      <c r="M582" s="93"/>
      <c r="O582" s="50">
        <v>2595</v>
      </c>
    </row>
    <row r="583" spans="1:15" ht="12.75">
      <c r="A583" s="49" t="s">
        <v>55</v>
      </c>
      <c r="B583" s="49" t="s">
        <v>849</v>
      </c>
      <c r="C583" s="49" t="s">
        <v>850</v>
      </c>
      <c r="D583" s="49" t="s">
        <v>25</v>
      </c>
      <c r="E583" s="49" t="s">
        <v>38</v>
      </c>
      <c r="F583" s="49" t="s">
        <v>23</v>
      </c>
      <c r="G583" s="93">
        <v>4302</v>
      </c>
      <c r="H583" s="50">
        <v>602.84</v>
      </c>
      <c r="I583" s="50">
        <v>4904.84</v>
      </c>
      <c r="J583" s="93"/>
      <c r="M583" s="93"/>
      <c r="O583" s="50">
        <v>1700</v>
      </c>
    </row>
    <row r="584" spans="1:15" ht="12.75">
      <c r="A584" s="49" t="s">
        <v>55</v>
      </c>
      <c r="B584" s="49" t="s">
        <v>849</v>
      </c>
      <c r="C584" s="49" t="s">
        <v>850</v>
      </c>
      <c r="D584" s="49" t="s">
        <v>25</v>
      </c>
      <c r="E584" s="49" t="s">
        <v>22</v>
      </c>
      <c r="F584" s="49" t="s">
        <v>23</v>
      </c>
      <c r="G584" s="93">
        <v>2450.05</v>
      </c>
      <c r="H584" s="50">
        <v>318.85</v>
      </c>
      <c r="I584" s="50">
        <v>2768.9</v>
      </c>
      <c r="J584" s="93"/>
      <c r="M584" s="93"/>
      <c r="O584" s="50">
        <v>2597</v>
      </c>
    </row>
    <row r="585" spans="1:15" ht="12.75">
      <c r="A585" s="49" t="s">
        <v>55</v>
      </c>
      <c r="B585" s="49" t="s">
        <v>849</v>
      </c>
      <c r="C585" s="49" t="s">
        <v>850</v>
      </c>
      <c r="D585" s="49" t="s">
        <v>25</v>
      </c>
      <c r="E585" s="49" t="s">
        <v>26</v>
      </c>
      <c r="F585" s="49" t="s">
        <v>23</v>
      </c>
      <c r="G585" s="93">
        <v>6690.57</v>
      </c>
      <c r="H585" s="50">
        <v>1365.85</v>
      </c>
      <c r="I585" s="50">
        <v>8056.42</v>
      </c>
      <c r="J585" s="93"/>
      <c r="M585" s="93"/>
      <c r="O585" s="50">
        <v>2590</v>
      </c>
    </row>
    <row r="586" spans="1:15" ht="12.75">
      <c r="A586" s="49" t="s">
        <v>55</v>
      </c>
      <c r="B586" s="49" t="s">
        <v>849</v>
      </c>
      <c r="C586" s="49" t="s">
        <v>850</v>
      </c>
      <c r="D586" s="49" t="s">
        <v>25</v>
      </c>
      <c r="E586" s="49" t="s">
        <v>843</v>
      </c>
      <c r="F586" s="49" t="s">
        <v>23</v>
      </c>
      <c r="G586" s="93">
        <v>-96713.68</v>
      </c>
      <c r="H586" s="50">
        <v>-12089.21</v>
      </c>
      <c r="I586" s="50">
        <v>-108802.89</v>
      </c>
      <c r="J586" s="93"/>
      <c r="M586" s="93"/>
      <c r="O586" s="50">
        <v>3573</v>
      </c>
    </row>
    <row r="587" spans="1:15" ht="12.75">
      <c r="A587" s="49" t="s">
        <v>55</v>
      </c>
      <c r="B587" s="49" t="s">
        <v>849</v>
      </c>
      <c r="C587" s="49" t="s">
        <v>850</v>
      </c>
      <c r="D587" s="49" t="s">
        <v>25</v>
      </c>
      <c r="E587" s="49" t="s">
        <v>24</v>
      </c>
      <c r="F587" s="49" t="s">
        <v>23</v>
      </c>
      <c r="G587" s="93">
        <v>3100.48</v>
      </c>
      <c r="H587" s="50">
        <v>387.56</v>
      </c>
      <c r="I587" s="50">
        <v>3488.04</v>
      </c>
      <c r="J587" s="93"/>
      <c r="M587" s="93"/>
      <c r="O587" s="50">
        <v>1702</v>
      </c>
    </row>
    <row r="588" spans="1:15" ht="12.75">
      <c r="A588" s="49" t="s">
        <v>55</v>
      </c>
      <c r="B588" s="49" t="s">
        <v>851</v>
      </c>
      <c r="C588" s="49" t="s">
        <v>852</v>
      </c>
      <c r="D588" s="49" t="s">
        <v>21</v>
      </c>
      <c r="E588" s="49" t="s">
        <v>24</v>
      </c>
      <c r="F588" s="49" t="s">
        <v>23</v>
      </c>
      <c r="G588" s="93">
        <v>1633353.84</v>
      </c>
      <c r="H588" s="50">
        <v>204169.23</v>
      </c>
      <c r="I588" s="50">
        <v>1837523.07</v>
      </c>
      <c r="J588" s="93"/>
      <c r="M588" s="93"/>
      <c r="O588" s="50">
        <v>1703</v>
      </c>
    </row>
    <row r="589" spans="1:15" ht="12.75">
      <c r="A589" s="49" t="s">
        <v>55</v>
      </c>
      <c r="B589" s="49" t="s">
        <v>853</v>
      </c>
      <c r="C589" s="49" t="s">
        <v>854</v>
      </c>
      <c r="D589" s="49" t="s">
        <v>21</v>
      </c>
      <c r="E589" s="49" t="s">
        <v>22</v>
      </c>
      <c r="F589" s="49" t="s">
        <v>23</v>
      </c>
      <c r="G589" s="93">
        <v>44869.36</v>
      </c>
      <c r="H589" s="50">
        <v>5608.67</v>
      </c>
      <c r="I589" s="50">
        <v>50478.03</v>
      </c>
      <c r="J589" s="93"/>
      <c r="M589" s="93"/>
      <c r="O589" s="50">
        <v>1704</v>
      </c>
    </row>
    <row r="590" spans="1:15" ht="12.75">
      <c r="A590" s="49" t="s">
        <v>55</v>
      </c>
      <c r="B590" s="49" t="s">
        <v>853</v>
      </c>
      <c r="C590" s="49" t="s">
        <v>854</v>
      </c>
      <c r="D590" s="49" t="s">
        <v>21</v>
      </c>
      <c r="E590" s="49" t="s">
        <v>24</v>
      </c>
      <c r="F590" s="49" t="s">
        <v>23</v>
      </c>
      <c r="G590" s="93">
        <v>21161.92</v>
      </c>
      <c r="H590" s="50">
        <v>2645.24</v>
      </c>
      <c r="I590" s="50">
        <v>23807.16</v>
      </c>
      <c r="J590" s="93"/>
      <c r="M590" s="93"/>
      <c r="O590" s="50">
        <v>1705</v>
      </c>
    </row>
    <row r="591" spans="1:15" ht="12.75">
      <c r="A591" s="49" t="s">
        <v>55</v>
      </c>
      <c r="B591" s="49" t="s">
        <v>855</v>
      </c>
      <c r="C591" s="49" t="s">
        <v>863</v>
      </c>
      <c r="D591" s="49" t="s">
        <v>25</v>
      </c>
      <c r="E591" s="49" t="s">
        <v>24</v>
      </c>
      <c r="F591" s="49" t="s">
        <v>23</v>
      </c>
      <c r="G591" s="93">
        <v>97691</v>
      </c>
      <c r="H591" s="50">
        <v>121316</v>
      </c>
      <c r="I591" s="50">
        <v>219007</v>
      </c>
      <c r="J591" s="93"/>
      <c r="M591" s="93"/>
      <c r="O591" s="50">
        <v>7847</v>
      </c>
    </row>
    <row r="592" spans="1:15" ht="12.75">
      <c r="A592" s="49" t="s">
        <v>55</v>
      </c>
      <c r="B592" s="49" t="s">
        <v>866</v>
      </c>
      <c r="C592" s="49" t="s">
        <v>867</v>
      </c>
      <c r="D592" s="49" t="s">
        <v>25</v>
      </c>
      <c r="E592" s="49" t="s">
        <v>26</v>
      </c>
      <c r="F592" s="49" t="s">
        <v>23</v>
      </c>
      <c r="G592" s="93">
        <v>866664</v>
      </c>
      <c r="H592" s="50">
        <v>108333</v>
      </c>
      <c r="I592" s="50">
        <v>974997</v>
      </c>
      <c r="J592" s="93"/>
      <c r="M592" s="93"/>
      <c r="O592" s="50">
        <v>7428</v>
      </c>
    </row>
    <row r="593" spans="1:15" ht="12.75">
      <c r="A593" s="49" t="s">
        <v>55</v>
      </c>
      <c r="B593" s="49" t="s">
        <v>868</v>
      </c>
      <c r="C593" s="49" t="s">
        <v>869</v>
      </c>
      <c r="D593" s="49" t="s">
        <v>21</v>
      </c>
      <c r="E593" s="49" t="s">
        <v>22</v>
      </c>
      <c r="F593" s="49" t="s">
        <v>23</v>
      </c>
      <c r="G593" s="93">
        <v>122824</v>
      </c>
      <c r="H593" s="50">
        <v>15353</v>
      </c>
      <c r="I593" s="50">
        <v>138177</v>
      </c>
      <c r="J593" s="93"/>
      <c r="M593" s="93"/>
      <c r="O593" s="50">
        <v>1706</v>
      </c>
    </row>
    <row r="594" spans="1:15" ht="12.75">
      <c r="A594" s="49" t="s">
        <v>55</v>
      </c>
      <c r="B594" s="49" t="s">
        <v>870</v>
      </c>
      <c r="C594" s="49" t="s">
        <v>871</v>
      </c>
      <c r="D594" s="49" t="s">
        <v>21</v>
      </c>
      <c r="E594" s="49" t="s">
        <v>24</v>
      </c>
      <c r="F594" s="49" t="s">
        <v>23</v>
      </c>
      <c r="G594" s="93">
        <v>102088</v>
      </c>
      <c r="H594" s="50">
        <v>12761</v>
      </c>
      <c r="I594" s="50">
        <v>114849</v>
      </c>
      <c r="J594" s="93"/>
      <c r="M594" s="93"/>
      <c r="O594" s="50">
        <v>5846</v>
      </c>
    </row>
    <row r="595" spans="1:15" ht="12.75">
      <c r="A595" s="49" t="s">
        <v>55</v>
      </c>
      <c r="B595" s="49" t="s">
        <v>872</v>
      </c>
      <c r="C595" s="49" t="s">
        <v>873</v>
      </c>
      <c r="D595" s="49" t="s">
        <v>21</v>
      </c>
      <c r="E595" s="49" t="s">
        <v>24</v>
      </c>
      <c r="F595" s="49" t="s">
        <v>23</v>
      </c>
      <c r="G595" s="93">
        <v>-90089.68</v>
      </c>
      <c r="H595" s="50">
        <v>-11261.21</v>
      </c>
      <c r="I595" s="50">
        <v>-101350.89</v>
      </c>
      <c r="J595" s="93"/>
      <c r="M595" s="93"/>
      <c r="O595" s="50">
        <v>5944</v>
      </c>
    </row>
    <row r="596" spans="1:15" ht="12.75">
      <c r="A596" s="49" t="s">
        <v>55</v>
      </c>
      <c r="B596" s="49" t="s">
        <v>874</v>
      </c>
      <c r="C596" s="49" t="s">
        <v>875</v>
      </c>
      <c r="D596" s="49" t="s">
        <v>21</v>
      </c>
      <c r="E596" s="49" t="s">
        <v>22</v>
      </c>
      <c r="F596" s="49" t="s">
        <v>23</v>
      </c>
      <c r="G596" s="93">
        <v>-69102.96</v>
      </c>
      <c r="H596" s="50">
        <v>-8637.87</v>
      </c>
      <c r="I596" s="50">
        <v>-77740.83</v>
      </c>
      <c r="J596" s="93"/>
      <c r="M596" s="93"/>
      <c r="O596" s="50">
        <v>2511</v>
      </c>
    </row>
    <row r="597" spans="1:15" ht="12.75">
      <c r="A597" s="49" t="s">
        <v>55</v>
      </c>
      <c r="B597" s="49" t="s">
        <v>876</v>
      </c>
      <c r="C597" s="49" t="s">
        <v>877</v>
      </c>
      <c r="D597" s="49" t="s">
        <v>21</v>
      </c>
      <c r="E597" s="49" t="s">
        <v>22</v>
      </c>
      <c r="F597" s="49" t="s">
        <v>23</v>
      </c>
      <c r="G597" s="93">
        <v>-207008</v>
      </c>
      <c r="H597" s="50">
        <v>-17571</v>
      </c>
      <c r="I597" s="50">
        <v>-224579</v>
      </c>
      <c r="J597" s="93"/>
      <c r="M597" s="93"/>
      <c r="O597" s="50">
        <v>2493</v>
      </c>
    </row>
    <row r="598" spans="1:15" ht="12.75">
      <c r="A598" s="49" t="s">
        <v>55</v>
      </c>
      <c r="B598" s="49" t="s">
        <v>878</v>
      </c>
      <c r="C598" s="49" t="s">
        <v>879</v>
      </c>
      <c r="D598" s="49" t="s">
        <v>25</v>
      </c>
      <c r="E598" s="49" t="s">
        <v>24</v>
      </c>
      <c r="F598" s="49" t="s">
        <v>23</v>
      </c>
      <c r="G598" s="93">
        <v>-509334</v>
      </c>
      <c r="H598" s="50">
        <v>0</v>
      </c>
      <c r="I598" s="50">
        <v>-509334</v>
      </c>
      <c r="J598" s="93"/>
      <c r="M598" s="93"/>
      <c r="O598" s="50">
        <v>7690</v>
      </c>
    </row>
    <row r="599" spans="1:15" ht="12.75">
      <c r="A599" s="49" t="s">
        <v>55</v>
      </c>
      <c r="B599" s="49" t="s">
        <v>880</v>
      </c>
      <c r="C599" s="49" t="s">
        <v>881</v>
      </c>
      <c r="D599" s="49" t="s">
        <v>21</v>
      </c>
      <c r="E599" s="49" t="s">
        <v>22</v>
      </c>
      <c r="F599" s="49" t="s">
        <v>23</v>
      </c>
      <c r="G599" s="93">
        <v>-2430841</v>
      </c>
      <c r="H599" s="50">
        <v>113646</v>
      </c>
      <c r="I599" s="50">
        <v>-2317195</v>
      </c>
      <c r="J599" s="93"/>
      <c r="M599" s="93"/>
      <c r="O599" s="50">
        <v>1710</v>
      </c>
    </row>
    <row r="600" spans="1:15" ht="12.75">
      <c r="A600" s="49" t="s">
        <v>55</v>
      </c>
      <c r="B600" s="49" t="s">
        <v>880</v>
      </c>
      <c r="C600" s="49" t="s">
        <v>881</v>
      </c>
      <c r="D600" s="49" t="s">
        <v>21</v>
      </c>
      <c r="E600" s="49" t="s">
        <v>24</v>
      </c>
      <c r="F600" s="49" t="s">
        <v>23</v>
      </c>
      <c r="G600" s="93">
        <v>-6461087</v>
      </c>
      <c r="H600" s="50">
        <v>0</v>
      </c>
      <c r="I600" s="50">
        <v>-6461087</v>
      </c>
      <c r="J600" s="93"/>
      <c r="M600" s="93"/>
      <c r="O600" s="50">
        <v>1711</v>
      </c>
    </row>
    <row r="601" spans="1:15" ht="12.75">
      <c r="A601" s="49" t="s">
        <v>55</v>
      </c>
      <c r="B601" s="49" t="s">
        <v>882</v>
      </c>
      <c r="C601" s="49" t="s">
        <v>883</v>
      </c>
      <c r="D601" s="49" t="s">
        <v>21</v>
      </c>
      <c r="E601" s="49" t="s">
        <v>22</v>
      </c>
      <c r="F601" s="49" t="s">
        <v>23</v>
      </c>
      <c r="G601" s="93">
        <v>435299</v>
      </c>
      <c r="H601" s="50">
        <v>-12998</v>
      </c>
      <c r="I601" s="50">
        <v>422301</v>
      </c>
      <c r="J601" s="93"/>
      <c r="M601" s="93"/>
      <c r="O601" s="50">
        <v>4603</v>
      </c>
    </row>
    <row r="602" spans="1:15" ht="12.75">
      <c r="A602" s="49" t="s">
        <v>55</v>
      </c>
      <c r="B602" s="49" t="s">
        <v>882</v>
      </c>
      <c r="C602" s="49" t="s">
        <v>883</v>
      </c>
      <c r="D602" s="49" t="s">
        <v>21</v>
      </c>
      <c r="E602" s="49" t="s">
        <v>24</v>
      </c>
      <c r="F602" s="49" t="s">
        <v>23</v>
      </c>
      <c r="G602" s="93">
        <v>878989</v>
      </c>
      <c r="H602" s="50">
        <v>0</v>
      </c>
      <c r="I602" s="50">
        <v>878989</v>
      </c>
      <c r="J602" s="93"/>
      <c r="M602" s="93"/>
      <c r="O602" s="50">
        <v>4604</v>
      </c>
    </row>
    <row r="603" spans="1:15" ht="12.75">
      <c r="A603" s="49" t="s">
        <v>55</v>
      </c>
      <c r="B603" s="49" t="s">
        <v>884</v>
      </c>
      <c r="C603" s="49" t="s">
        <v>885</v>
      </c>
      <c r="D603" s="49" t="s">
        <v>21</v>
      </c>
      <c r="E603" s="49" t="s">
        <v>24</v>
      </c>
      <c r="F603" s="49" t="s">
        <v>23</v>
      </c>
      <c r="G603" s="93">
        <v>9197822.54</v>
      </c>
      <c r="H603" s="50">
        <v>1147823.17</v>
      </c>
      <c r="I603" s="50">
        <v>10345645.71</v>
      </c>
      <c r="J603" s="93"/>
      <c r="M603" s="93"/>
      <c r="O603" s="50">
        <v>1713</v>
      </c>
    </row>
    <row r="604" spans="1:15" ht="12.75">
      <c r="A604" s="49" t="s">
        <v>55</v>
      </c>
      <c r="B604" s="49" t="s">
        <v>884</v>
      </c>
      <c r="C604" s="49" t="s">
        <v>885</v>
      </c>
      <c r="D604" s="49" t="s">
        <v>25</v>
      </c>
      <c r="E604" s="49" t="s">
        <v>24</v>
      </c>
      <c r="F604" s="49" t="s">
        <v>23</v>
      </c>
      <c r="G604" s="93">
        <v>5680121.06</v>
      </c>
      <c r="H604" s="50">
        <v>212543.09</v>
      </c>
      <c r="I604" s="50">
        <v>5892664.15</v>
      </c>
      <c r="J604" s="93"/>
      <c r="M604" s="93"/>
      <c r="O604" s="50">
        <v>1715</v>
      </c>
    </row>
    <row r="605" spans="1:15" ht="12.75">
      <c r="A605" s="49" t="s">
        <v>55</v>
      </c>
      <c r="B605" s="49" t="s">
        <v>886</v>
      </c>
      <c r="C605" s="49" t="s">
        <v>887</v>
      </c>
      <c r="D605" s="49" t="s">
        <v>21</v>
      </c>
      <c r="E605" s="49" t="s">
        <v>22</v>
      </c>
      <c r="F605" s="49" t="s">
        <v>23</v>
      </c>
      <c r="G605" s="93">
        <v>1603719.64</v>
      </c>
      <c r="H605" s="50">
        <v>189327.09</v>
      </c>
      <c r="I605" s="50">
        <v>1793046.73</v>
      </c>
      <c r="J605" s="93"/>
      <c r="M605" s="93"/>
      <c r="O605" s="50">
        <v>1716</v>
      </c>
    </row>
    <row r="606" spans="1:15" ht="12.75">
      <c r="A606" s="49" t="s">
        <v>55</v>
      </c>
      <c r="B606" s="49" t="s">
        <v>886</v>
      </c>
      <c r="C606" s="49" t="s">
        <v>887</v>
      </c>
      <c r="D606" s="49" t="s">
        <v>21</v>
      </c>
      <c r="E606" s="49" t="s">
        <v>24</v>
      </c>
      <c r="F606" s="49" t="s">
        <v>23</v>
      </c>
      <c r="G606" s="93">
        <v>8405087.79</v>
      </c>
      <c r="H606" s="50">
        <v>1035449.35</v>
      </c>
      <c r="I606" s="50">
        <v>9440537.14</v>
      </c>
      <c r="J606" s="93"/>
      <c r="M606" s="93"/>
      <c r="O606" s="50">
        <v>1717</v>
      </c>
    </row>
    <row r="607" spans="1:15" ht="12.75">
      <c r="A607" s="49" t="s">
        <v>55</v>
      </c>
      <c r="B607" s="49" t="s">
        <v>886</v>
      </c>
      <c r="C607" s="49" t="s">
        <v>887</v>
      </c>
      <c r="D607" s="49" t="s">
        <v>25</v>
      </c>
      <c r="E607" s="49" t="s">
        <v>22</v>
      </c>
      <c r="F607" s="49" t="s">
        <v>23</v>
      </c>
      <c r="G607" s="93">
        <v>1062760.15</v>
      </c>
      <c r="H607" s="50">
        <v>41792.38</v>
      </c>
      <c r="I607" s="50">
        <v>1104552.53</v>
      </c>
      <c r="J607" s="93"/>
      <c r="M607" s="93"/>
      <c r="O607" s="50">
        <v>1719</v>
      </c>
    </row>
    <row r="608" spans="1:15" ht="12.75">
      <c r="A608" s="49" t="s">
        <v>55</v>
      </c>
      <c r="B608" s="49" t="s">
        <v>886</v>
      </c>
      <c r="C608" s="49" t="s">
        <v>887</v>
      </c>
      <c r="D608" s="49" t="s">
        <v>25</v>
      </c>
      <c r="E608" s="49" t="s">
        <v>26</v>
      </c>
      <c r="F608" s="49" t="s">
        <v>23</v>
      </c>
      <c r="G608" s="93">
        <v>3315486.73</v>
      </c>
      <c r="H608" s="50">
        <v>174342.12</v>
      </c>
      <c r="I608" s="50">
        <v>3489828.85</v>
      </c>
      <c r="J608" s="93"/>
      <c r="M608" s="93"/>
      <c r="O608" s="50">
        <v>1720</v>
      </c>
    </row>
    <row r="609" spans="1:15" ht="12.75">
      <c r="A609" s="49" t="s">
        <v>55</v>
      </c>
      <c r="B609" s="49" t="s">
        <v>886</v>
      </c>
      <c r="C609" s="49" t="s">
        <v>887</v>
      </c>
      <c r="D609" s="49" t="s">
        <v>25</v>
      </c>
      <c r="E609" s="49" t="s">
        <v>24</v>
      </c>
      <c r="F609" s="49" t="s">
        <v>23</v>
      </c>
      <c r="G609" s="93">
        <v>5431929.31</v>
      </c>
      <c r="H609" s="50">
        <v>206858.15</v>
      </c>
      <c r="I609" s="50">
        <v>5638787.46</v>
      </c>
      <c r="J609" s="93"/>
      <c r="M609" s="93"/>
      <c r="O609" s="50">
        <v>1721</v>
      </c>
    </row>
    <row r="610" spans="1:15" ht="12.75">
      <c r="A610" s="49" t="s">
        <v>55</v>
      </c>
      <c r="B610" s="49" t="s">
        <v>888</v>
      </c>
      <c r="C610" s="49" t="s">
        <v>889</v>
      </c>
      <c r="D610" s="49" t="s">
        <v>21</v>
      </c>
      <c r="E610" s="49" t="s">
        <v>22</v>
      </c>
      <c r="F610" s="49" t="s">
        <v>23</v>
      </c>
      <c r="G610" s="93">
        <v>279359.45</v>
      </c>
      <c r="H610" s="50">
        <v>19971.8</v>
      </c>
      <c r="I610" s="50">
        <v>299331.25</v>
      </c>
      <c r="J610" s="93"/>
      <c r="M610" s="93"/>
      <c r="O610" s="50">
        <v>3233</v>
      </c>
    </row>
    <row r="611" spans="1:15" ht="12.75">
      <c r="A611" s="49" t="s">
        <v>55</v>
      </c>
      <c r="B611" s="49" t="s">
        <v>888</v>
      </c>
      <c r="C611" s="49" t="s">
        <v>889</v>
      </c>
      <c r="D611" s="49" t="s">
        <v>21</v>
      </c>
      <c r="E611" s="49" t="s">
        <v>58</v>
      </c>
      <c r="F611" s="49" t="s">
        <v>23</v>
      </c>
      <c r="G611" s="93">
        <v>799988.21</v>
      </c>
      <c r="H611" s="50">
        <v>77376.57</v>
      </c>
      <c r="I611" s="50">
        <v>877364.78</v>
      </c>
      <c r="J611" s="93"/>
      <c r="M611" s="93"/>
      <c r="O611" s="50">
        <v>3234</v>
      </c>
    </row>
    <row r="612" spans="1:15" ht="12.75">
      <c r="A612" s="49" t="s">
        <v>55</v>
      </c>
      <c r="B612" s="49" t="s">
        <v>890</v>
      </c>
      <c r="C612" s="49" t="s">
        <v>891</v>
      </c>
      <c r="D612" s="49" t="s">
        <v>21</v>
      </c>
      <c r="E612" s="49" t="s">
        <v>38</v>
      </c>
      <c r="F612" s="49" t="s">
        <v>23</v>
      </c>
      <c r="G612" s="93">
        <v>2916.83</v>
      </c>
      <c r="H612" s="50">
        <v>482.26</v>
      </c>
      <c r="I612" s="50">
        <v>3399.09</v>
      </c>
      <c r="J612" s="93"/>
      <c r="M612" s="93"/>
      <c r="O612" s="50">
        <v>1723</v>
      </c>
    </row>
    <row r="613" spans="1:15" ht="12.75">
      <c r="A613" s="49" t="s">
        <v>55</v>
      </c>
      <c r="B613" s="49" t="s">
        <v>890</v>
      </c>
      <c r="C613" s="49" t="s">
        <v>891</v>
      </c>
      <c r="D613" s="49" t="s">
        <v>21</v>
      </c>
      <c r="E613" s="49" t="s">
        <v>22</v>
      </c>
      <c r="F613" s="49" t="s">
        <v>23</v>
      </c>
      <c r="G613" s="93">
        <v>697126</v>
      </c>
      <c r="H613" s="50">
        <v>87500</v>
      </c>
      <c r="I613" s="50">
        <v>784626</v>
      </c>
      <c r="J613" s="93"/>
      <c r="M613" s="93"/>
      <c r="O613" s="50">
        <v>1724</v>
      </c>
    </row>
    <row r="614" spans="1:15" ht="12.75">
      <c r="A614" s="49" t="s">
        <v>55</v>
      </c>
      <c r="B614" s="49" t="s">
        <v>890</v>
      </c>
      <c r="C614" s="49" t="s">
        <v>891</v>
      </c>
      <c r="D614" s="49" t="s">
        <v>21</v>
      </c>
      <c r="E614" s="49" t="s">
        <v>58</v>
      </c>
      <c r="F614" s="49" t="s">
        <v>23</v>
      </c>
      <c r="G614" s="93">
        <v>2343133.83</v>
      </c>
      <c r="H614" s="50">
        <v>295171.67</v>
      </c>
      <c r="I614" s="50">
        <v>2638305.5</v>
      </c>
      <c r="J614" s="93"/>
      <c r="M614" s="93"/>
      <c r="O614" s="50">
        <v>3235</v>
      </c>
    </row>
    <row r="615" spans="1:15" ht="12.75">
      <c r="A615" s="49" t="s">
        <v>55</v>
      </c>
      <c r="B615" s="49" t="s">
        <v>890</v>
      </c>
      <c r="C615" s="49" t="s">
        <v>891</v>
      </c>
      <c r="D615" s="49" t="s">
        <v>21</v>
      </c>
      <c r="E615" s="49" t="s">
        <v>26</v>
      </c>
      <c r="F615" s="49" t="s">
        <v>23</v>
      </c>
      <c r="G615" s="93">
        <v>95333.36</v>
      </c>
      <c r="H615" s="50">
        <v>11916.67</v>
      </c>
      <c r="I615" s="50">
        <v>107250.03</v>
      </c>
      <c r="J615" s="93"/>
      <c r="M615" s="93"/>
      <c r="O615" s="50">
        <v>3236</v>
      </c>
    </row>
    <row r="616" spans="1:15" ht="12.75">
      <c r="A616" s="49" t="s">
        <v>55</v>
      </c>
      <c r="B616" s="49" t="s">
        <v>890</v>
      </c>
      <c r="C616" s="49" t="s">
        <v>891</v>
      </c>
      <c r="D616" s="49" t="s">
        <v>21</v>
      </c>
      <c r="E616" s="49" t="s">
        <v>24</v>
      </c>
      <c r="F616" s="49" t="s">
        <v>23</v>
      </c>
      <c r="G616" s="93">
        <v>1257346.29</v>
      </c>
      <c r="H616" s="50">
        <v>208075</v>
      </c>
      <c r="I616" s="50">
        <v>1465421.29</v>
      </c>
      <c r="J616" s="93"/>
      <c r="M616" s="93"/>
      <c r="O616" s="50">
        <v>1725</v>
      </c>
    </row>
    <row r="617" spans="1:15" ht="12.75">
      <c r="A617" s="49" t="s">
        <v>55</v>
      </c>
      <c r="B617" s="49" t="s">
        <v>892</v>
      </c>
      <c r="C617" s="49" t="s">
        <v>893</v>
      </c>
      <c r="D617" s="49" t="s">
        <v>21</v>
      </c>
      <c r="E617" s="49" t="s">
        <v>58</v>
      </c>
      <c r="F617" s="49" t="s">
        <v>23</v>
      </c>
      <c r="G617" s="93">
        <v>3076.18</v>
      </c>
      <c r="H617" s="50">
        <v>3542</v>
      </c>
      <c r="I617" s="50">
        <v>6618.18</v>
      </c>
      <c r="J617" s="93"/>
      <c r="M617" s="93"/>
      <c r="O617" s="50">
        <v>3238</v>
      </c>
    </row>
    <row r="618" spans="1:15" ht="12.75">
      <c r="A618" s="49" t="s">
        <v>55</v>
      </c>
      <c r="B618" s="49" t="s">
        <v>894</v>
      </c>
      <c r="C618" s="49" t="s">
        <v>895</v>
      </c>
      <c r="D618" s="49" t="s">
        <v>21</v>
      </c>
      <c r="E618" s="49" t="s">
        <v>22</v>
      </c>
      <c r="F618" s="49" t="s">
        <v>23</v>
      </c>
      <c r="G618" s="93">
        <v>1138639.16</v>
      </c>
      <c r="H618" s="50">
        <v>142916.67</v>
      </c>
      <c r="I618" s="50">
        <v>1281555.83</v>
      </c>
      <c r="J618" s="93"/>
      <c r="M618" s="93"/>
      <c r="O618" s="50">
        <v>1733</v>
      </c>
    </row>
    <row r="619" spans="1:15" ht="12.75">
      <c r="A619" s="49" t="s">
        <v>55</v>
      </c>
      <c r="B619" s="49" t="s">
        <v>894</v>
      </c>
      <c r="C619" s="49" t="s">
        <v>895</v>
      </c>
      <c r="D619" s="49" t="s">
        <v>21</v>
      </c>
      <c r="E619" s="49" t="s">
        <v>24</v>
      </c>
      <c r="F619" s="49" t="s">
        <v>23</v>
      </c>
      <c r="G619" s="93">
        <v>2179400.23</v>
      </c>
      <c r="H619" s="50">
        <v>360663.33</v>
      </c>
      <c r="I619" s="50">
        <v>2540063.56</v>
      </c>
      <c r="J619" s="93"/>
      <c r="M619" s="93"/>
      <c r="O619" s="50">
        <v>1734</v>
      </c>
    </row>
    <row r="620" spans="1:15" ht="12.75">
      <c r="A620" s="49" t="s">
        <v>55</v>
      </c>
      <c r="B620" s="49" t="s">
        <v>894</v>
      </c>
      <c r="C620" s="49" t="s">
        <v>895</v>
      </c>
      <c r="D620" s="49" t="s">
        <v>25</v>
      </c>
      <c r="E620" s="49" t="s">
        <v>22</v>
      </c>
      <c r="F620" s="49" t="s">
        <v>23</v>
      </c>
      <c r="G620" s="93">
        <v>471221.98</v>
      </c>
      <c r="H620" s="50">
        <v>58916.67</v>
      </c>
      <c r="I620" s="50">
        <v>530138.65</v>
      </c>
      <c r="J620" s="93"/>
      <c r="M620" s="93"/>
      <c r="O620" s="50">
        <v>7687</v>
      </c>
    </row>
    <row r="621" spans="1:15" ht="12.75">
      <c r="A621" s="49" t="s">
        <v>55</v>
      </c>
      <c r="B621" s="49" t="s">
        <v>894</v>
      </c>
      <c r="C621" s="49" t="s">
        <v>895</v>
      </c>
      <c r="D621" s="49" t="s">
        <v>25</v>
      </c>
      <c r="E621" s="49" t="s">
        <v>26</v>
      </c>
      <c r="F621" s="49" t="s">
        <v>23</v>
      </c>
      <c r="G621" s="93">
        <v>1040987.67</v>
      </c>
      <c r="H621" s="50">
        <v>139333.33</v>
      </c>
      <c r="I621" s="50">
        <v>1180321</v>
      </c>
      <c r="J621" s="93"/>
      <c r="M621" s="93"/>
      <c r="O621" s="50">
        <v>7688</v>
      </c>
    </row>
    <row r="622" spans="1:15" ht="12.75">
      <c r="A622" s="49" t="s">
        <v>55</v>
      </c>
      <c r="B622" s="49" t="s">
        <v>894</v>
      </c>
      <c r="C622" s="49" t="s">
        <v>895</v>
      </c>
      <c r="D622" s="49" t="s">
        <v>25</v>
      </c>
      <c r="E622" s="49" t="s">
        <v>24</v>
      </c>
      <c r="F622" s="49" t="s">
        <v>23</v>
      </c>
      <c r="G622" s="93">
        <v>1092877.69</v>
      </c>
      <c r="H622" s="50">
        <v>194416.67</v>
      </c>
      <c r="I622" s="50">
        <v>1287294.36</v>
      </c>
      <c r="J622" s="93"/>
      <c r="M622" s="93"/>
      <c r="O622" s="50">
        <v>7689</v>
      </c>
    </row>
    <row r="623" spans="1:15" ht="12.75">
      <c r="A623" s="49" t="s">
        <v>55</v>
      </c>
      <c r="B623" s="49" t="s">
        <v>896</v>
      </c>
      <c r="C623" s="49" t="s">
        <v>897</v>
      </c>
      <c r="D623" s="49" t="s">
        <v>21</v>
      </c>
      <c r="E623" s="49" t="s">
        <v>22</v>
      </c>
      <c r="F623" s="49" t="s">
        <v>23</v>
      </c>
      <c r="G623" s="93">
        <v>487988.2</v>
      </c>
      <c r="H623" s="50">
        <v>61250</v>
      </c>
      <c r="I623" s="50">
        <v>549238.2</v>
      </c>
      <c r="J623" s="93"/>
      <c r="M623" s="93"/>
      <c r="O623" s="50">
        <v>5564</v>
      </c>
    </row>
    <row r="624" spans="1:15" ht="12.75">
      <c r="A624" s="49" t="s">
        <v>55</v>
      </c>
      <c r="B624" s="49" t="s">
        <v>896</v>
      </c>
      <c r="C624" s="49" t="s">
        <v>897</v>
      </c>
      <c r="D624" s="49" t="s">
        <v>21</v>
      </c>
      <c r="E624" s="49" t="s">
        <v>58</v>
      </c>
      <c r="F624" s="49" t="s">
        <v>23</v>
      </c>
      <c r="G624" s="93">
        <v>1696752.06</v>
      </c>
      <c r="H624" s="50">
        <v>213745</v>
      </c>
      <c r="I624" s="50">
        <v>1910497.06</v>
      </c>
      <c r="J624" s="93"/>
      <c r="M624" s="93"/>
      <c r="O624" s="50">
        <v>5565</v>
      </c>
    </row>
    <row r="625" spans="1:15" ht="12.75">
      <c r="A625" s="49" t="s">
        <v>55</v>
      </c>
      <c r="B625" s="49" t="s">
        <v>896</v>
      </c>
      <c r="C625" s="49" t="s">
        <v>897</v>
      </c>
      <c r="D625" s="49" t="s">
        <v>21</v>
      </c>
      <c r="E625" s="49" t="s">
        <v>26</v>
      </c>
      <c r="F625" s="49" t="s">
        <v>23</v>
      </c>
      <c r="G625" s="93">
        <v>10666.64</v>
      </c>
      <c r="H625" s="50">
        <v>1333.33</v>
      </c>
      <c r="I625" s="50">
        <v>11999.97</v>
      </c>
      <c r="J625" s="93"/>
      <c r="M625" s="93"/>
      <c r="O625" s="50">
        <v>5566</v>
      </c>
    </row>
    <row r="626" spans="1:15" ht="12.75">
      <c r="A626" s="49" t="s">
        <v>55</v>
      </c>
      <c r="B626" s="49" t="s">
        <v>896</v>
      </c>
      <c r="C626" s="49" t="s">
        <v>897</v>
      </c>
      <c r="D626" s="49" t="s">
        <v>21</v>
      </c>
      <c r="E626" s="49" t="s">
        <v>24</v>
      </c>
      <c r="F626" s="49" t="s">
        <v>23</v>
      </c>
      <c r="G626" s="93">
        <v>754407.78</v>
      </c>
      <c r="H626" s="50">
        <v>124845</v>
      </c>
      <c r="I626" s="50">
        <v>879252.78</v>
      </c>
      <c r="J626" s="93"/>
      <c r="M626" s="93"/>
      <c r="O626" s="50">
        <v>5567</v>
      </c>
    </row>
    <row r="627" spans="1:15" ht="12.75">
      <c r="A627" s="49" t="s">
        <v>55</v>
      </c>
      <c r="B627" s="49" t="s">
        <v>898</v>
      </c>
      <c r="C627" s="49" t="s">
        <v>899</v>
      </c>
      <c r="D627" s="49" t="s">
        <v>29</v>
      </c>
      <c r="E627" s="49" t="s">
        <v>29</v>
      </c>
      <c r="F627" s="49" t="s">
        <v>23</v>
      </c>
      <c r="G627" s="93">
        <v>72098.07</v>
      </c>
      <c r="H627" s="50">
        <v>11353.62</v>
      </c>
      <c r="I627" s="50">
        <v>83451.69</v>
      </c>
      <c r="J627" s="93"/>
      <c r="M627" s="93"/>
      <c r="O627" s="50">
        <v>3440</v>
      </c>
    </row>
    <row r="628" spans="1:15" ht="12.75">
      <c r="A628" s="49" t="s">
        <v>55</v>
      </c>
      <c r="B628" s="49" t="s">
        <v>900</v>
      </c>
      <c r="C628" s="49" t="s">
        <v>901</v>
      </c>
      <c r="D628" s="49" t="s">
        <v>36</v>
      </c>
      <c r="E628" s="49" t="s">
        <v>22</v>
      </c>
      <c r="F628" s="49" t="s">
        <v>23</v>
      </c>
      <c r="G628" s="93">
        <v>8000</v>
      </c>
      <c r="H628" s="50">
        <v>1000</v>
      </c>
      <c r="I628" s="50">
        <v>9000</v>
      </c>
      <c r="J628" s="93"/>
      <c r="M628" s="93"/>
      <c r="O628" s="50">
        <v>3240</v>
      </c>
    </row>
    <row r="629" spans="1:15" ht="12.75">
      <c r="A629" s="49" t="s">
        <v>55</v>
      </c>
      <c r="B629" s="49" t="s">
        <v>900</v>
      </c>
      <c r="C629" s="49" t="s">
        <v>901</v>
      </c>
      <c r="D629" s="49" t="s">
        <v>36</v>
      </c>
      <c r="E629" s="49" t="s">
        <v>24</v>
      </c>
      <c r="F629" s="49" t="s">
        <v>23</v>
      </c>
      <c r="G629" s="93">
        <v>-39607.81</v>
      </c>
      <c r="H629" s="50">
        <v>3000</v>
      </c>
      <c r="I629" s="50">
        <v>-36607.81</v>
      </c>
      <c r="J629" s="93"/>
      <c r="M629" s="93"/>
      <c r="O629" s="50">
        <v>3241</v>
      </c>
    </row>
    <row r="630" spans="1:15" ht="12.75">
      <c r="A630" s="49" t="s">
        <v>55</v>
      </c>
      <c r="B630" s="49" t="s">
        <v>902</v>
      </c>
      <c r="C630" s="49" t="s">
        <v>903</v>
      </c>
      <c r="D630" s="49" t="s">
        <v>36</v>
      </c>
      <c r="E630" s="49" t="s">
        <v>37</v>
      </c>
      <c r="F630" s="49" t="s">
        <v>23</v>
      </c>
      <c r="G630" s="93">
        <v>0</v>
      </c>
      <c r="H630" s="50">
        <v>-2764986</v>
      </c>
      <c r="I630" s="50">
        <v>-2764986</v>
      </c>
      <c r="J630" s="93"/>
      <c r="M630" s="93"/>
      <c r="O630" s="50">
        <v>5287</v>
      </c>
    </row>
    <row r="631" spans="1:15" ht="12.75">
      <c r="A631" s="49" t="s">
        <v>55</v>
      </c>
      <c r="B631" s="49" t="s">
        <v>902</v>
      </c>
      <c r="C631" s="49" t="s">
        <v>903</v>
      </c>
      <c r="D631" s="49" t="s">
        <v>21</v>
      </c>
      <c r="E631" s="49" t="s">
        <v>38</v>
      </c>
      <c r="F631" s="49" t="s">
        <v>23</v>
      </c>
      <c r="G631" s="93">
        <v>18723628</v>
      </c>
      <c r="H631" s="50">
        <v>-1114983</v>
      </c>
      <c r="I631" s="50">
        <v>17608645</v>
      </c>
      <c r="J631" s="93"/>
      <c r="M631" s="93"/>
      <c r="O631" s="50">
        <v>3838</v>
      </c>
    </row>
    <row r="632" spans="1:15" ht="12.75">
      <c r="A632" s="49" t="s">
        <v>55</v>
      </c>
      <c r="B632" s="49" t="s">
        <v>902</v>
      </c>
      <c r="C632" s="49" t="s">
        <v>903</v>
      </c>
      <c r="D632" s="49" t="s">
        <v>25</v>
      </c>
      <c r="E632" s="49" t="s">
        <v>38</v>
      </c>
      <c r="F632" s="49" t="s">
        <v>23</v>
      </c>
      <c r="G632" s="93">
        <v>3246828</v>
      </c>
      <c r="H632" s="50">
        <v>-708404</v>
      </c>
      <c r="I632" s="50">
        <v>2538424</v>
      </c>
      <c r="J632" s="93"/>
      <c r="M632" s="93"/>
      <c r="O632" s="50">
        <v>3839</v>
      </c>
    </row>
    <row r="633" spans="1:15" ht="12.75">
      <c r="A633" s="49" t="s">
        <v>55</v>
      </c>
      <c r="B633" s="49" t="s">
        <v>902</v>
      </c>
      <c r="C633" s="49" t="s">
        <v>903</v>
      </c>
      <c r="D633" s="49" t="s">
        <v>25</v>
      </c>
      <c r="E633" s="49" t="s">
        <v>26</v>
      </c>
      <c r="F633" s="49" t="s">
        <v>23</v>
      </c>
      <c r="G633" s="93">
        <v>330437</v>
      </c>
      <c r="H633" s="50">
        <v>-202804</v>
      </c>
      <c r="I633" s="50">
        <v>127633</v>
      </c>
      <c r="J633" s="93"/>
      <c r="M633" s="93"/>
      <c r="O633" s="50">
        <v>1739</v>
      </c>
    </row>
    <row r="634" spans="1:15" ht="12.75">
      <c r="A634" s="49" t="s">
        <v>55</v>
      </c>
      <c r="B634" s="49" t="s">
        <v>904</v>
      </c>
      <c r="C634" s="49" t="s">
        <v>905</v>
      </c>
      <c r="D634" s="49" t="s">
        <v>21</v>
      </c>
      <c r="E634" s="49" t="s">
        <v>38</v>
      </c>
      <c r="F634" s="49" t="s">
        <v>23</v>
      </c>
      <c r="G634" s="93">
        <v>464762</v>
      </c>
      <c r="H634" s="50">
        <v>-48146</v>
      </c>
      <c r="I634" s="50">
        <v>416616</v>
      </c>
      <c r="J634" s="93"/>
      <c r="M634" s="93"/>
      <c r="O634" s="50">
        <v>1740</v>
      </c>
    </row>
    <row r="635" spans="1:15" ht="12.75">
      <c r="A635" s="49" t="s">
        <v>55</v>
      </c>
      <c r="B635" s="49" t="s">
        <v>904</v>
      </c>
      <c r="C635" s="49" t="s">
        <v>905</v>
      </c>
      <c r="D635" s="49" t="s">
        <v>21</v>
      </c>
      <c r="E635" s="49" t="s">
        <v>22</v>
      </c>
      <c r="F635" s="49" t="s">
        <v>23</v>
      </c>
      <c r="G635" s="93">
        <v>353345</v>
      </c>
      <c r="H635" s="50">
        <v>-26563</v>
      </c>
      <c r="I635" s="50">
        <v>326782</v>
      </c>
      <c r="J635" s="93"/>
      <c r="M635" s="93"/>
      <c r="O635" s="50">
        <v>1741</v>
      </c>
    </row>
    <row r="636" spans="1:15" ht="12.75">
      <c r="A636" s="49" t="s">
        <v>55</v>
      </c>
      <c r="B636" s="49" t="s">
        <v>904</v>
      </c>
      <c r="C636" s="49" t="s">
        <v>905</v>
      </c>
      <c r="D636" s="49" t="s">
        <v>25</v>
      </c>
      <c r="E636" s="49" t="s">
        <v>22</v>
      </c>
      <c r="F636" s="49" t="s">
        <v>23</v>
      </c>
      <c r="G636" s="93">
        <v>11917</v>
      </c>
      <c r="H636" s="50">
        <v>-26563</v>
      </c>
      <c r="I636" s="50">
        <v>-14646</v>
      </c>
      <c r="J636" s="93"/>
      <c r="M636" s="93"/>
      <c r="O636" s="50">
        <v>1743</v>
      </c>
    </row>
    <row r="637" spans="1:15" ht="12.75">
      <c r="A637" s="49" t="s">
        <v>55</v>
      </c>
      <c r="B637" s="49" t="s">
        <v>904</v>
      </c>
      <c r="C637" s="49" t="s">
        <v>905</v>
      </c>
      <c r="D637" s="49" t="s">
        <v>25</v>
      </c>
      <c r="E637" s="49" t="s">
        <v>26</v>
      </c>
      <c r="F637" s="49" t="s">
        <v>23</v>
      </c>
      <c r="G637" s="93">
        <v>127103</v>
      </c>
      <c r="H637" s="50">
        <v>-44825</v>
      </c>
      <c r="I637" s="50">
        <v>82278</v>
      </c>
      <c r="J637" s="93"/>
      <c r="M637" s="93"/>
      <c r="O637" s="50">
        <v>3841</v>
      </c>
    </row>
    <row r="638" spans="1:15" ht="12.75">
      <c r="A638" s="49" t="s">
        <v>55</v>
      </c>
      <c r="B638" s="49" t="s">
        <v>906</v>
      </c>
      <c r="C638" s="49" t="s">
        <v>907</v>
      </c>
      <c r="D638" s="49" t="s">
        <v>29</v>
      </c>
      <c r="E638" s="49" t="s">
        <v>29</v>
      </c>
      <c r="F638" s="49" t="s">
        <v>23</v>
      </c>
      <c r="G638" s="93">
        <v>-235805</v>
      </c>
      <c r="H638" s="50">
        <v>-1293234</v>
      </c>
      <c r="I638" s="50">
        <v>-1529039</v>
      </c>
      <c r="J638" s="93"/>
      <c r="M638" s="93"/>
      <c r="O638" s="50">
        <v>1745</v>
      </c>
    </row>
    <row r="639" spans="1:15" ht="12.75">
      <c r="A639" s="49" t="s">
        <v>55</v>
      </c>
      <c r="B639" s="49" t="s">
        <v>908</v>
      </c>
      <c r="C639" s="49" t="s">
        <v>909</v>
      </c>
      <c r="D639" s="49" t="s">
        <v>29</v>
      </c>
      <c r="E639" s="49" t="s">
        <v>29</v>
      </c>
      <c r="F639" s="49" t="s">
        <v>23</v>
      </c>
      <c r="G639" s="93">
        <v>-286490</v>
      </c>
      <c r="H639" s="50">
        <v>-36203</v>
      </c>
      <c r="I639" s="50">
        <v>-322693</v>
      </c>
      <c r="J639" s="93"/>
      <c r="M639" s="93"/>
      <c r="O639" s="50">
        <v>1746</v>
      </c>
    </row>
    <row r="640" spans="1:15" ht="12.75">
      <c r="A640" s="49" t="s">
        <v>55</v>
      </c>
      <c r="B640" s="49" t="s">
        <v>910</v>
      </c>
      <c r="C640" s="49" t="s">
        <v>1036</v>
      </c>
      <c r="D640" s="49" t="s">
        <v>36</v>
      </c>
      <c r="E640" s="49" t="s">
        <v>37</v>
      </c>
      <c r="F640" s="49" t="s">
        <v>23</v>
      </c>
      <c r="G640" s="93">
        <v>-1739393.66</v>
      </c>
      <c r="H640" s="50">
        <v>-226049.08</v>
      </c>
      <c r="I640" s="50">
        <v>-1965442.74</v>
      </c>
      <c r="J640" s="93"/>
      <c r="M640" s="93"/>
      <c r="O640" s="50">
        <v>3242</v>
      </c>
    </row>
    <row r="641" spans="1:15" ht="12.75">
      <c r="A641" s="49" t="s">
        <v>55</v>
      </c>
      <c r="B641" s="49" t="s">
        <v>910</v>
      </c>
      <c r="C641" s="49" t="s">
        <v>1036</v>
      </c>
      <c r="D641" s="49" t="s">
        <v>36</v>
      </c>
      <c r="E641" s="49" t="s">
        <v>38</v>
      </c>
      <c r="F641" s="49" t="s">
        <v>23</v>
      </c>
      <c r="G641" s="93">
        <v>225100</v>
      </c>
      <c r="H641" s="50">
        <v>-1099153</v>
      </c>
      <c r="I641" s="50">
        <v>-874053</v>
      </c>
      <c r="J641" s="93"/>
      <c r="M641" s="93"/>
      <c r="O641" s="50">
        <v>3425</v>
      </c>
    </row>
    <row r="642" spans="1:15" ht="12.75">
      <c r="A642" s="49" t="s">
        <v>55</v>
      </c>
      <c r="B642" s="49" t="s">
        <v>910</v>
      </c>
      <c r="C642" s="49" t="s">
        <v>1036</v>
      </c>
      <c r="D642" s="49" t="s">
        <v>36</v>
      </c>
      <c r="E642" s="49" t="s">
        <v>843</v>
      </c>
      <c r="F642" s="49" t="s">
        <v>23</v>
      </c>
      <c r="G642" s="93">
        <v>1514293.65</v>
      </c>
      <c r="H642" s="50">
        <v>1325202.09</v>
      </c>
      <c r="I642" s="50">
        <v>2839495.74</v>
      </c>
      <c r="J642" s="93"/>
      <c r="M642" s="93"/>
      <c r="O642" s="50">
        <v>3574</v>
      </c>
    </row>
    <row r="643" spans="1:15" ht="12.75">
      <c r="A643" s="49" t="s">
        <v>55</v>
      </c>
      <c r="B643" s="49" t="s">
        <v>910</v>
      </c>
      <c r="C643" s="49" t="s">
        <v>1036</v>
      </c>
      <c r="D643" s="49" t="s">
        <v>844</v>
      </c>
      <c r="E643" s="49" t="s">
        <v>38</v>
      </c>
      <c r="F643" s="49" t="s">
        <v>23</v>
      </c>
      <c r="G643" s="93">
        <v>-1275706.09</v>
      </c>
      <c r="H643" s="50">
        <v>-165788.92</v>
      </c>
      <c r="I643" s="50">
        <v>-1441495.01</v>
      </c>
      <c r="J643" s="93"/>
      <c r="M643" s="93"/>
      <c r="O643" s="50">
        <v>1747</v>
      </c>
    </row>
    <row r="644" spans="1:15" ht="12.75">
      <c r="A644" s="49" t="s">
        <v>55</v>
      </c>
      <c r="B644" s="49" t="s">
        <v>910</v>
      </c>
      <c r="C644" s="49" t="s">
        <v>1036</v>
      </c>
      <c r="D644" s="49" t="s">
        <v>845</v>
      </c>
      <c r="E644" s="49" t="s">
        <v>38</v>
      </c>
      <c r="F644" s="49" t="s">
        <v>23</v>
      </c>
      <c r="G644" s="93">
        <v>180338.88</v>
      </c>
      <c r="H644" s="50">
        <v>-880586.43</v>
      </c>
      <c r="I644" s="50">
        <v>-700247.55</v>
      </c>
      <c r="J644" s="93"/>
      <c r="M644" s="93"/>
      <c r="O644" s="50">
        <v>1748</v>
      </c>
    </row>
    <row r="645" spans="1:15" ht="12.75">
      <c r="A645" s="49" t="s">
        <v>55</v>
      </c>
      <c r="B645" s="49" t="s">
        <v>910</v>
      </c>
      <c r="C645" s="49" t="s">
        <v>1036</v>
      </c>
      <c r="D645" s="49" t="s">
        <v>21</v>
      </c>
      <c r="E645" s="49" t="s">
        <v>38</v>
      </c>
      <c r="F645" s="49" t="s">
        <v>23</v>
      </c>
      <c r="G645" s="93">
        <v>4296464.99</v>
      </c>
      <c r="H645" s="50">
        <v>3146174</v>
      </c>
      <c r="I645" s="50">
        <v>7442638.99</v>
      </c>
      <c r="J645" s="93"/>
      <c r="M645" s="93"/>
      <c r="O645" s="50">
        <v>1749</v>
      </c>
    </row>
    <row r="646" spans="1:15" ht="12.75">
      <c r="A646" s="49" t="s">
        <v>55</v>
      </c>
      <c r="B646" s="49" t="s">
        <v>910</v>
      </c>
      <c r="C646" s="49" t="s">
        <v>1036</v>
      </c>
      <c r="D646" s="49" t="s">
        <v>21</v>
      </c>
      <c r="E646" s="49" t="s">
        <v>22</v>
      </c>
      <c r="F646" s="49" t="s">
        <v>23</v>
      </c>
      <c r="G646" s="93">
        <v>2657825.92</v>
      </c>
      <c r="H646" s="50">
        <v>568045.22</v>
      </c>
      <c r="I646" s="50">
        <v>3225871.14</v>
      </c>
      <c r="J646" s="93"/>
      <c r="M646" s="93"/>
      <c r="O646" s="50">
        <v>1750</v>
      </c>
    </row>
    <row r="647" spans="1:15" ht="12.75">
      <c r="A647" s="49" t="s">
        <v>55</v>
      </c>
      <c r="B647" s="49" t="s">
        <v>910</v>
      </c>
      <c r="C647" s="49" t="s">
        <v>1036</v>
      </c>
      <c r="D647" s="49" t="s">
        <v>21</v>
      </c>
      <c r="E647" s="49" t="s">
        <v>24</v>
      </c>
      <c r="F647" s="49" t="s">
        <v>23</v>
      </c>
      <c r="G647" s="93">
        <v>-1703552.38</v>
      </c>
      <c r="H647" s="50">
        <v>-592929.29</v>
      </c>
      <c r="I647" s="50">
        <v>-2296481.67</v>
      </c>
      <c r="J647" s="93"/>
      <c r="M647" s="93"/>
      <c r="O647" s="50">
        <v>1751</v>
      </c>
    </row>
    <row r="648" spans="1:15" ht="12.75">
      <c r="A648" s="49" t="s">
        <v>55</v>
      </c>
      <c r="B648" s="49" t="s">
        <v>910</v>
      </c>
      <c r="C648" s="49" t="s">
        <v>1036</v>
      </c>
      <c r="D648" s="49" t="s">
        <v>846</v>
      </c>
      <c r="E648" s="49" t="s">
        <v>38</v>
      </c>
      <c r="F648" s="49" t="s">
        <v>23</v>
      </c>
      <c r="G648" s="93">
        <v>-320639.82</v>
      </c>
      <c r="H648" s="50">
        <v>-41669.89</v>
      </c>
      <c r="I648" s="50">
        <v>-362309.71</v>
      </c>
      <c r="J648" s="93"/>
      <c r="M648" s="93"/>
      <c r="O648" s="50">
        <v>1752</v>
      </c>
    </row>
    <row r="649" spans="1:15" ht="12.75">
      <c r="A649" s="49" t="s">
        <v>55</v>
      </c>
      <c r="B649" s="49" t="s">
        <v>910</v>
      </c>
      <c r="C649" s="49" t="s">
        <v>1036</v>
      </c>
      <c r="D649" s="49" t="s">
        <v>846</v>
      </c>
      <c r="E649" s="49" t="s">
        <v>59</v>
      </c>
      <c r="F649" s="49" t="s">
        <v>23</v>
      </c>
      <c r="G649" s="93">
        <v>-143047.74</v>
      </c>
      <c r="H649" s="50">
        <v>-18590.28</v>
      </c>
      <c r="I649" s="50">
        <v>-161638.02</v>
      </c>
      <c r="J649" s="93"/>
      <c r="M649" s="93"/>
      <c r="O649" s="50">
        <v>1753</v>
      </c>
    </row>
    <row r="650" spans="1:15" ht="12.75">
      <c r="A650" s="49" t="s">
        <v>55</v>
      </c>
      <c r="B650" s="49" t="s">
        <v>910</v>
      </c>
      <c r="C650" s="49" t="s">
        <v>1036</v>
      </c>
      <c r="D650" s="49" t="s">
        <v>847</v>
      </c>
      <c r="E650" s="49" t="s">
        <v>38</v>
      </c>
      <c r="F650" s="49" t="s">
        <v>23</v>
      </c>
      <c r="G650" s="93">
        <v>44761.12</v>
      </c>
      <c r="H650" s="50">
        <v>-218566.57</v>
      </c>
      <c r="I650" s="50">
        <v>-173805.45</v>
      </c>
      <c r="J650" s="93"/>
      <c r="M650" s="93"/>
      <c r="O650" s="50">
        <v>1754</v>
      </c>
    </row>
    <row r="651" spans="1:15" ht="12.75">
      <c r="A651" s="49" t="s">
        <v>55</v>
      </c>
      <c r="B651" s="49" t="s">
        <v>910</v>
      </c>
      <c r="C651" s="49" t="s">
        <v>1036</v>
      </c>
      <c r="D651" s="49" t="s">
        <v>25</v>
      </c>
      <c r="E651" s="49" t="s">
        <v>38</v>
      </c>
      <c r="F651" s="49" t="s">
        <v>23</v>
      </c>
      <c r="G651" s="93">
        <v>1670954</v>
      </c>
      <c r="H651" s="50">
        <v>787610</v>
      </c>
      <c r="I651" s="50">
        <v>2458564</v>
      </c>
      <c r="J651" s="93"/>
      <c r="M651" s="93"/>
      <c r="O651" s="50">
        <v>1757</v>
      </c>
    </row>
    <row r="652" spans="1:15" ht="12.75">
      <c r="A652" s="49" t="s">
        <v>55</v>
      </c>
      <c r="B652" s="49" t="s">
        <v>910</v>
      </c>
      <c r="C652" s="49" t="s">
        <v>1036</v>
      </c>
      <c r="D652" s="49" t="s">
        <v>25</v>
      </c>
      <c r="E652" s="49" t="s">
        <v>22</v>
      </c>
      <c r="F652" s="49" t="s">
        <v>23</v>
      </c>
      <c r="G652" s="93">
        <v>-598687.14</v>
      </c>
      <c r="H652" s="50">
        <v>27117.48</v>
      </c>
      <c r="I652" s="50">
        <v>-571569.66</v>
      </c>
      <c r="J652" s="93"/>
      <c r="M652" s="93"/>
      <c r="O652" s="50">
        <v>1760</v>
      </c>
    </row>
    <row r="653" spans="1:15" ht="12.75">
      <c r="A653" s="49" t="s">
        <v>55</v>
      </c>
      <c r="B653" s="49" t="s">
        <v>910</v>
      </c>
      <c r="C653" s="49" t="s">
        <v>1036</v>
      </c>
      <c r="D653" s="49" t="s">
        <v>25</v>
      </c>
      <c r="E653" s="49" t="s">
        <v>26</v>
      </c>
      <c r="F653" s="49" t="s">
        <v>23</v>
      </c>
      <c r="G653" s="93">
        <v>399072.38</v>
      </c>
      <c r="H653" s="50">
        <v>169777.78</v>
      </c>
      <c r="I653" s="50">
        <v>568850.16</v>
      </c>
      <c r="J653" s="93"/>
      <c r="M653" s="93"/>
      <c r="O653" s="50">
        <v>1761</v>
      </c>
    </row>
    <row r="654" spans="1:15" ht="12.75">
      <c r="A654" s="49" t="s">
        <v>55</v>
      </c>
      <c r="B654" s="49" t="s">
        <v>910</v>
      </c>
      <c r="C654" s="49" t="s">
        <v>1036</v>
      </c>
      <c r="D654" s="49" t="s">
        <v>25</v>
      </c>
      <c r="E654" s="49" t="s">
        <v>24</v>
      </c>
      <c r="F654" s="49" t="s">
        <v>23</v>
      </c>
      <c r="G654" s="93">
        <v>-2202209.71</v>
      </c>
      <c r="H654" s="50">
        <v>171508.89</v>
      </c>
      <c r="I654" s="50">
        <v>-2030700.82</v>
      </c>
      <c r="J654" s="93"/>
      <c r="M654" s="93"/>
      <c r="O654" s="50">
        <v>1762</v>
      </c>
    </row>
    <row r="655" spans="1:15" ht="12.75">
      <c r="A655" s="49" t="s">
        <v>55</v>
      </c>
      <c r="B655" s="49" t="s">
        <v>1037</v>
      </c>
      <c r="C655" s="49" t="s">
        <v>1038</v>
      </c>
      <c r="D655" s="49" t="s">
        <v>36</v>
      </c>
      <c r="E655" s="49" t="s">
        <v>37</v>
      </c>
      <c r="F655" s="49" t="s">
        <v>23</v>
      </c>
      <c r="G655" s="93">
        <v>38606</v>
      </c>
      <c r="H655" s="50">
        <v>4438</v>
      </c>
      <c r="I655" s="50">
        <v>43044</v>
      </c>
      <c r="J655" s="93"/>
      <c r="M655" s="93"/>
      <c r="O655" s="50">
        <v>3464</v>
      </c>
    </row>
    <row r="656" spans="1:15" ht="12.75">
      <c r="A656" s="49" t="s">
        <v>55</v>
      </c>
      <c r="B656" s="49" t="s">
        <v>1037</v>
      </c>
      <c r="C656" s="49" t="s">
        <v>1038</v>
      </c>
      <c r="D656" s="49" t="s">
        <v>36</v>
      </c>
      <c r="E656" s="49" t="s">
        <v>38</v>
      </c>
      <c r="F656" s="49" t="s">
        <v>23</v>
      </c>
      <c r="G656" s="93">
        <v>12554</v>
      </c>
      <c r="H656" s="50">
        <v>1440</v>
      </c>
      <c r="I656" s="50">
        <v>13994</v>
      </c>
      <c r="J656" s="93"/>
      <c r="M656" s="93"/>
      <c r="O656" s="50">
        <v>3465</v>
      </c>
    </row>
    <row r="657" spans="1:15" ht="12.75">
      <c r="A657" s="49" t="s">
        <v>55</v>
      </c>
      <c r="B657" s="49" t="s">
        <v>1037</v>
      </c>
      <c r="C657" s="49" t="s">
        <v>1038</v>
      </c>
      <c r="D657" s="49" t="s">
        <v>36</v>
      </c>
      <c r="E657" s="49" t="s">
        <v>843</v>
      </c>
      <c r="F657" s="49" t="s">
        <v>23</v>
      </c>
      <c r="G657" s="93">
        <v>-51160</v>
      </c>
      <c r="H657" s="50">
        <v>-5878</v>
      </c>
      <c r="I657" s="50">
        <v>-57038</v>
      </c>
      <c r="J657" s="93"/>
      <c r="M657" s="93"/>
      <c r="O657" s="50">
        <v>3575</v>
      </c>
    </row>
    <row r="658" spans="1:15" ht="12.75">
      <c r="A658" s="49" t="s">
        <v>55</v>
      </c>
      <c r="B658" s="49" t="s">
        <v>1037</v>
      </c>
      <c r="C658" s="49" t="s">
        <v>1038</v>
      </c>
      <c r="D658" s="49" t="s">
        <v>844</v>
      </c>
      <c r="E658" s="49" t="s">
        <v>38</v>
      </c>
      <c r="F658" s="49" t="s">
        <v>23</v>
      </c>
      <c r="G658" s="93">
        <v>28314.4</v>
      </c>
      <c r="H658" s="50">
        <v>3254.92</v>
      </c>
      <c r="I658" s="50">
        <v>31569.32</v>
      </c>
      <c r="J658" s="93"/>
      <c r="M658" s="93"/>
      <c r="O658" s="50">
        <v>3579</v>
      </c>
    </row>
    <row r="659" spans="1:15" ht="12.75">
      <c r="A659" s="49" t="s">
        <v>55</v>
      </c>
      <c r="B659" s="49" t="s">
        <v>1037</v>
      </c>
      <c r="C659" s="49" t="s">
        <v>1038</v>
      </c>
      <c r="D659" s="49" t="s">
        <v>845</v>
      </c>
      <c r="E659" s="49" t="s">
        <v>38</v>
      </c>
      <c r="F659" s="49" t="s">
        <v>23</v>
      </c>
      <c r="G659" s="93">
        <v>10057.64</v>
      </c>
      <c r="H659" s="50">
        <v>1153.66</v>
      </c>
      <c r="I659" s="50">
        <v>11211.3</v>
      </c>
      <c r="J659" s="93"/>
      <c r="M659" s="93"/>
      <c r="O659" s="50">
        <v>3576</v>
      </c>
    </row>
    <row r="660" spans="1:15" ht="12.75">
      <c r="A660" s="49" t="s">
        <v>55</v>
      </c>
      <c r="B660" s="49" t="s">
        <v>1037</v>
      </c>
      <c r="C660" s="49" t="s">
        <v>1038</v>
      </c>
      <c r="D660" s="49" t="s">
        <v>21</v>
      </c>
      <c r="E660" s="49" t="s">
        <v>38</v>
      </c>
      <c r="F660" s="49" t="s">
        <v>23</v>
      </c>
      <c r="G660" s="93">
        <v>392560</v>
      </c>
      <c r="H660" s="50">
        <v>50919</v>
      </c>
      <c r="I660" s="50">
        <v>443479</v>
      </c>
      <c r="J660" s="93"/>
      <c r="M660" s="93"/>
      <c r="O660" s="50">
        <v>3466</v>
      </c>
    </row>
    <row r="661" spans="1:15" ht="12.75">
      <c r="A661" s="49" t="s">
        <v>55</v>
      </c>
      <c r="B661" s="49" t="s">
        <v>1037</v>
      </c>
      <c r="C661" s="49" t="s">
        <v>1038</v>
      </c>
      <c r="D661" s="49" t="s">
        <v>846</v>
      </c>
      <c r="E661" s="49" t="s">
        <v>38</v>
      </c>
      <c r="F661" s="49" t="s">
        <v>23</v>
      </c>
      <c r="G661" s="93">
        <v>7116.62</v>
      </c>
      <c r="H661" s="50">
        <v>818.1</v>
      </c>
      <c r="I661" s="50">
        <v>7934.72</v>
      </c>
      <c r="J661" s="93"/>
      <c r="M661" s="93"/>
      <c r="O661" s="50">
        <v>3580</v>
      </c>
    </row>
    <row r="662" spans="1:15" ht="12.75">
      <c r="A662" s="49" t="s">
        <v>55</v>
      </c>
      <c r="B662" s="49" t="s">
        <v>1037</v>
      </c>
      <c r="C662" s="49" t="s">
        <v>1038</v>
      </c>
      <c r="D662" s="49" t="s">
        <v>846</v>
      </c>
      <c r="E662" s="49" t="s">
        <v>59</v>
      </c>
      <c r="F662" s="49" t="s">
        <v>23</v>
      </c>
      <c r="G662" s="93">
        <v>3174.98</v>
      </c>
      <c r="H662" s="50">
        <v>364.98</v>
      </c>
      <c r="I662" s="50">
        <v>3539.96</v>
      </c>
      <c r="J662" s="93"/>
      <c r="M662" s="93"/>
      <c r="O662" s="50">
        <v>1766</v>
      </c>
    </row>
    <row r="663" spans="1:15" ht="12.75">
      <c r="A663" s="49" t="s">
        <v>55</v>
      </c>
      <c r="B663" s="49" t="s">
        <v>1037</v>
      </c>
      <c r="C663" s="49" t="s">
        <v>1038</v>
      </c>
      <c r="D663" s="49" t="s">
        <v>847</v>
      </c>
      <c r="E663" s="49" t="s">
        <v>38</v>
      </c>
      <c r="F663" s="49" t="s">
        <v>23</v>
      </c>
      <c r="G663" s="93">
        <v>2496.36</v>
      </c>
      <c r="H663" s="50">
        <v>286.34</v>
      </c>
      <c r="I663" s="50">
        <v>2782.7</v>
      </c>
      <c r="J663" s="93"/>
      <c r="M663" s="93"/>
      <c r="O663" s="50">
        <v>3577</v>
      </c>
    </row>
    <row r="664" spans="1:15" ht="12.75">
      <c r="A664" s="49" t="s">
        <v>55</v>
      </c>
      <c r="B664" s="49" t="s">
        <v>1037</v>
      </c>
      <c r="C664" s="49" t="s">
        <v>1038</v>
      </c>
      <c r="D664" s="49" t="s">
        <v>25</v>
      </c>
      <c r="E664" s="49" t="s">
        <v>38</v>
      </c>
      <c r="F664" s="49" t="s">
        <v>23</v>
      </c>
      <c r="G664" s="93">
        <v>91698</v>
      </c>
      <c r="H664" s="50">
        <v>12026</v>
      </c>
      <c r="I664" s="50">
        <v>103724</v>
      </c>
      <c r="J664" s="93"/>
      <c r="M664" s="93"/>
      <c r="O664" s="50">
        <v>3467</v>
      </c>
    </row>
    <row r="665" spans="1:15" ht="12.75">
      <c r="A665" s="49" t="s">
        <v>55</v>
      </c>
      <c r="B665" s="49" t="s">
        <v>1037</v>
      </c>
      <c r="C665" s="49" t="s">
        <v>1038</v>
      </c>
      <c r="D665" s="49" t="s">
        <v>25</v>
      </c>
      <c r="E665" s="49" t="s">
        <v>26</v>
      </c>
      <c r="F665" s="49" t="s">
        <v>23</v>
      </c>
      <c r="G665" s="93">
        <v>37690</v>
      </c>
      <c r="H665" s="50">
        <v>4754</v>
      </c>
      <c r="I665" s="50">
        <v>42444</v>
      </c>
      <c r="J665" s="93"/>
      <c r="M665" s="93"/>
      <c r="O665" s="50">
        <v>4423</v>
      </c>
    </row>
    <row r="666" spans="1:15" ht="12.75">
      <c r="A666" s="49" t="s">
        <v>55</v>
      </c>
      <c r="B666" s="49" t="s">
        <v>1039</v>
      </c>
      <c r="C666" s="49" t="s">
        <v>1040</v>
      </c>
      <c r="D666" s="49" t="s">
        <v>29</v>
      </c>
      <c r="E666" s="49" t="s">
        <v>29</v>
      </c>
      <c r="F666" s="49" t="s">
        <v>23</v>
      </c>
      <c r="G666" s="93">
        <v>675436.93</v>
      </c>
      <c r="H666" s="50">
        <v>-1303496.5</v>
      </c>
      <c r="I666" s="50">
        <v>-628059.57</v>
      </c>
      <c r="J666" s="93"/>
      <c r="M666" s="93"/>
      <c r="O666" s="50">
        <v>1773</v>
      </c>
    </row>
    <row r="667" spans="1:15" ht="12.75">
      <c r="A667" s="49" t="s">
        <v>55</v>
      </c>
      <c r="B667" s="49" t="s">
        <v>1041</v>
      </c>
      <c r="C667" s="49" t="s">
        <v>1042</v>
      </c>
      <c r="D667" s="49" t="s">
        <v>36</v>
      </c>
      <c r="E667" s="49" t="s">
        <v>37</v>
      </c>
      <c r="F667" s="49" t="s">
        <v>23</v>
      </c>
      <c r="G667" s="93">
        <v>-311793</v>
      </c>
      <c r="H667" s="50">
        <v>424661.84</v>
      </c>
      <c r="I667" s="50">
        <v>112868.84</v>
      </c>
      <c r="J667" s="93"/>
      <c r="M667" s="93"/>
      <c r="O667" s="50">
        <v>3297</v>
      </c>
    </row>
    <row r="668" spans="1:15" ht="12.75">
      <c r="A668" s="49" t="s">
        <v>55</v>
      </c>
      <c r="B668" s="49" t="s">
        <v>1041</v>
      </c>
      <c r="C668" s="49" t="s">
        <v>1042</v>
      </c>
      <c r="D668" s="49" t="s">
        <v>36</v>
      </c>
      <c r="E668" s="49" t="s">
        <v>843</v>
      </c>
      <c r="F668" s="49" t="s">
        <v>23</v>
      </c>
      <c r="G668" s="93">
        <v>311793</v>
      </c>
      <c r="H668" s="50">
        <v>-424661.84</v>
      </c>
      <c r="I668" s="50">
        <v>-112868.84</v>
      </c>
      <c r="J668" s="93"/>
      <c r="M668" s="93"/>
      <c r="O668" s="50">
        <v>3578</v>
      </c>
    </row>
    <row r="669" spans="1:15" ht="12.75">
      <c r="A669" s="49" t="s">
        <v>55</v>
      </c>
      <c r="B669" s="49" t="s">
        <v>1041</v>
      </c>
      <c r="C669" s="49" t="s">
        <v>1042</v>
      </c>
      <c r="D669" s="49" t="s">
        <v>844</v>
      </c>
      <c r="E669" s="49" t="s">
        <v>38</v>
      </c>
      <c r="F669" s="49" t="s">
        <v>23</v>
      </c>
      <c r="G669" s="93">
        <v>-228675.22</v>
      </c>
      <c r="H669" s="50">
        <v>311455.49</v>
      </c>
      <c r="I669" s="50">
        <v>82780.27</v>
      </c>
      <c r="J669" s="93"/>
      <c r="M669" s="93"/>
      <c r="O669" s="50">
        <v>1774</v>
      </c>
    </row>
    <row r="670" spans="1:15" ht="12.75">
      <c r="A670" s="49" t="s">
        <v>55</v>
      </c>
      <c r="B670" s="49" t="s">
        <v>1041</v>
      </c>
      <c r="C670" s="49" t="s">
        <v>1042</v>
      </c>
      <c r="D670" s="49" t="s">
        <v>21</v>
      </c>
      <c r="E670" s="49" t="s">
        <v>38</v>
      </c>
      <c r="F670" s="49" t="s">
        <v>23</v>
      </c>
      <c r="G670" s="93">
        <v>55730.54</v>
      </c>
      <c r="H670" s="50">
        <v>42254.19</v>
      </c>
      <c r="I670" s="50">
        <v>97984.73</v>
      </c>
      <c r="J670" s="93"/>
      <c r="M670" s="93"/>
      <c r="O670" s="50">
        <v>1776</v>
      </c>
    </row>
    <row r="671" spans="1:15" ht="12.75">
      <c r="A671" s="49" t="s">
        <v>55</v>
      </c>
      <c r="B671" s="49" t="s">
        <v>1041</v>
      </c>
      <c r="C671" s="49" t="s">
        <v>1042</v>
      </c>
      <c r="D671" s="49" t="s">
        <v>21</v>
      </c>
      <c r="E671" s="49" t="s">
        <v>22</v>
      </c>
      <c r="F671" s="49" t="s">
        <v>23</v>
      </c>
      <c r="G671" s="93">
        <v>-895685</v>
      </c>
      <c r="H671" s="50">
        <v>23332</v>
      </c>
      <c r="I671" s="50">
        <v>-872353</v>
      </c>
      <c r="J671" s="93"/>
      <c r="M671" s="93"/>
      <c r="O671" s="50">
        <v>2380</v>
      </c>
    </row>
    <row r="672" spans="1:15" ht="12.75">
      <c r="A672" s="49" t="s">
        <v>55</v>
      </c>
      <c r="B672" s="49" t="s">
        <v>1041</v>
      </c>
      <c r="C672" s="49" t="s">
        <v>1042</v>
      </c>
      <c r="D672" s="49" t="s">
        <v>21</v>
      </c>
      <c r="E672" s="49" t="s">
        <v>24</v>
      </c>
      <c r="F672" s="49" t="s">
        <v>23</v>
      </c>
      <c r="G672" s="93">
        <v>-2123586.36</v>
      </c>
      <c r="H672" s="50">
        <v>23655.58</v>
      </c>
      <c r="I672" s="50">
        <v>-2099930.78</v>
      </c>
      <c r="J672" s="93"/>
      <c r="M672" s="93"/>
      <c r="O672" s="50">
        <v>1777</v>
      </c>
    </row>
    <row r="673" spans="1:15" ht="12.75">
      <c r="A673" s="49" t="s">
        <v>55</v>
      </c>
      <c r="B673" s="49" t="s">
        <v>1041</v>
      </c>
      <c r="C673" s="49" t="s">
        <v>1042</v>
      </c>
      <c r="D673" s="49" t="s">
        <v>846</v>
      </c>
      <c r="E673" s="49" t="s">
        <v>38</v>
      </c>
      <c r="F673" s="49" t="s">
        <v>23</v>
      </c>
      <c r="G673" s="93">
        <v>-57475.93</v>
      </c>
      <c r="H673" s="50">
        <v>78282.16</v>
      </c>
      <c r="I673" s="50">
        <v>20806.23</v>
      </c>
      <c r="J673" s="93"/>
      <c r="M673" s="93"/>
      <c r="O673" s="50">
        <v>1778</v>
      </c>
    </row>
    <row r="674" spans="1:15" ht="12.75">
      <c r="A674" s="49" t="s">
        <v>55</v>
      </c>
      <c r="B674" s="49" t="s">
        <v>1041</v>
      </c>
      <c r="C674" s="49" t="s">
        <v>1042</v>
      </c>
      <c r="D674" s="49" t="s">
        <v>846</v>
      </c>
      <c r="E674" s="49" t="s">
        <v>59</v>
      </c>
      <c r="F674" s="49" t="s">
        <v>23</v>
      </c>
      <c r="G674" s="93">
        <v>-25641.85</v>
      </c>
      <c r="H674" s="50">
        <v>34924.19</v>
      </c>
      <c r="I674" s="50">
        <v>9282.34</v>
      </c>
      <c r="J674" s="93"/>
      <c r="M674" s="93"/>
      <c r="O674" s="50">
        <v>1779</v>
      </c>
    </row>
    <row r="675" spans="1:15" ht="12.75">
      <c r="A675" s="49" t="s">
        <v>55</v>
      </c>
      <c r="B675" s="49" t="s">
        <v>1041</v>
      </c>
      <c r="C675" s="49" t="s">
        <v>1042</v>
      </c>
      <c r="D675" s="49" t="s">
        <v>25</v>
      </c>
      <c r="E675" s="49" t="s">
        <v>38</v>
      </c>
      <c r="F675" s="49" t="s">
        <v>23</v>
      </c>
      <c r="G675" s="93">
        <v>89796.89</v>
      </c>
      <c r="H675" s="50">
        <v>42915.5</v>
      </c>
      <c r="I675" s="50">
        <v>132712.39</v>
      </c>
      <c r="J675" s="93"/>
      <c r="M675" s="93"/>
      <c r="O675" s="50">
        <v>1781</v>
      </c>
    </row>
    <row r="676" spans="1:15" ht="12.75">
      <c r="A676" s="49" t="s">
        <v>55</v>
      </c>
      <c r="B676" s="49" t="s">
        <v>1041</v>
      </c>
      <c r="C676" s="49" t="s">
        <v>1042</v>
      </c>
      <c r="D676" s="49" t="s">
        <v>25</v>
      </c>
      <c r="E676" s="49" t="s">
        <v>22</v>
      </c>
      <c r="F676" s="49" t="s">
        <v>23</v>
      </c>
      <c r="G676" s="93">
        <v>44109</v>
      </c>
      <c r="H676" s="50">
        <v>-3833</v>
      </c>
      <c r="I676" s="50">
        <v>40276</v>
      </c>
      <c r="J676" s="93"/>
      <c r="M676" s="93"/>
      <c r="O676" s="50">
        <v>2462</v>
      </c>
    </row>
    <row r="677" spans="1:15" ht="12.75">
      <c r="A677" s="49" t="s">
        <v>55</v>
      </c>
      <c r="B677" s="49" t="s">
        <v>1041</v>
      </c>
      <c r="C677" s="49" t="s">
        <v>1042</v>
      </c>
      <c r="D677" s="49" t="s">
        <v>25</v>
      </c>
      <c r="E677" s="49" t="s">
        <v>26</v>
      </c>
      <c r="F677" s="49" t="s">
        <v>23</v>
      </c>
      <c r="G677" s="93">
        <v>-307965.82</v>
      </c>
      <c r="H677" s="50">
        <v>-49932</v>
      </c>
      <c r="I677" s="50">
        <v>-357897.82</v>
      </c>
      <c r="J677" s="93"/>
      <c r="M677" s="93"/>
      <c r="O677" s="50">
        <v>4364</v>
      </c>
    </row>
    <row r="678" spans="1:15" ht="12.75">
      <c r="A678" s="49" t="s">
        <v>55</v>
      </c>
      <c r="B678" s="49" t="s">
        <v>1041</v>
      </c>
      <c r="C678" s="49" t="s">
        <v>1042</v>
      </c>
      <c r="D678" s="49" t="s">
        <v>25</v>
      </c>
      <c r="E678" s="49" t="s">
        <v>24</v>
      </c>
      <c r="F678" s="49" t="s">
        <v>23</v>
      </c>
      <c r="G678" s="93">
        <v>112110</v>
      </c>
      <c r="H678" s="50">
        <v>-9020</v>
      </c>
      <c r="I678" s="50">
        <v>103090</v>
      </c>
      <c r="J678" s="93"/>
      <c r="M678" s="93"/>
      <c r="O678" s="50">
        <v>2463</v>
      </c>
    </row>
    <row r="679" spans="1:15" ht="12.75">
      <c r="A679" s="49" t="s">
        <v>55</v>
      </c>
      <c r="B679" s="49" t="s">
        <v>1043</v>
      </c>
      <c r="C679" s="49" t="s">
        <v>1044</v>
      </c>
      <c r="D679" s="49" t="s">
        <v>29</v>
      </c>
      <c r="E679" s="49" t="s">
        <v>29</v>
      </c>
      <c r="F679" s="49" t="s">
        <v>23</v>
      </c>
      <c r="G679" s="93">
        <v>-2339823.51</v>
      </c>
      <c r="H679" s="50">
        <v>-311540.98</v>
      </c>
      <c r="I679" s="50">
        <v>-2651364.49</v>
      </c>
      <c r="J679" s="93"/>
      <c r="M679" s="93"/>
      <c r="O679" s="50">
        <v>1783</v>
      </c>
    </row>
    <row r="680" spans="1:15" ht="12.75">
      <c r="A680" s="49" t="s">
        <v>55</v>
      </c>
      <c r="B680" s="49" t="s">
        <v>1045</v>
      </c>
      <c r="C680" s="49" t="s">
        <v>1046</v>
      </c>
      <c r="D680" s="49" t="s">
        <v>25</v>
      </c>
      <c r="E680" s="49" t="s">
        <v>22</v>
      </c>
      <c r="F680" s="49" t="s">
        <v>23</v>
      </c>
      <c r="G680" s="93">
        <v>-12456</v>
      </c>
      <c r="H680" s="50">
        <v>-1557</v>
      </c>
      <c r="I680" s="50">
        <v>-14013</v>
      </c>
      <c r="J680" s="93"/>
      <c r="M680" s="93"/>
      <c r="O680" s="50">
        <v>1784</v>
      </c>
    </row>
    <row r="681" spans="1:15" ht="12.75">
      <c r="A681" s="49" t="s">
        <v>55</v>
      </c>
      <c r="B681" s="49" t="s">
        <v>1045</v>
      </c>
      <c r="C681" s="49" t="s">
        <v>1046</v>
      </c>
      <c r="D681" s="49" t="s">
        <v>25</v>
      </c>
      <c r="E681" s="49" t="s">
        <v>24</v>
      </c>
      <c r="F681" s="49" t="s">
        <v>23</v>
      </c>
      <c r="G681" s="93">
        <v>-20416</v>
      </c>
      <c r="H681" s="50">
        <v>-2552</v>
      </c>
      <c r="I681" s="50">
        <v>-22968</v>
      </c>
      <c r="J681" s="93"/>
      <c r="M681" s="93"/>
      <c r="O681" s="50">
        <v>1785</v>
      </c>
    </row>
    <row r="682" spans="1:15" ht="12.75">
      <c r="A682" s="49" t="s">
        <v>55</v>
      </c>
      <c r="B682" s="49" t="s">
        <v>1047</v>
      </c>
      <c r="C682" s="49" t="s">
        <v>1048</v>
      </c>
      <c r="D682" s="49" t="s">
        <v>29</v>
      </c>
      <c r="E682" s="49" t="s">
        <v>29</v>
      </c>
      <c r="F682" s="49" t="s">
        <v>23</v>
      </c>
      <c r="G682" s="93">
        <v>2737785.2</v>
      </c>
      <c r="H682" s="50">
        <v>133286.7</v>
      </c>
      <c r="I682" s="50">
        <v>2871071.9</v>
      </c>
      <c r="J682" s="93"/>
      <c r="M682" s="93"/>
      <c r="O682" s="50">
        <v>1786</v>
      </c>
    </row>
    <row r="683" spans="1:15" ht="12.75">
      <c r="A683" s="49" t="s">
        <v>55</v>
      </c>
      <c r="B683" s="49" t="s">
        <v>1049</v>
      </c>
      <c r="C683" s="49" t="s">
        <v>1050</v>
      </c>
      <c r="D683" s="49" t="s">
        <v>29</v>
      </c>
      <c r="E683" s="49" t="s">
        <v>29</v>
      </c>
      <c r="F683" s="49" t="s">
        <v>23</v>
      </c>
      <c r="G683" s="93">
        <v>818541.48</v>
      </c>
      <c r="H683" s="50">
        <v>103436.64</v>
      </c>
      <c r="I683" s="50">
        <v>921978.12</v>
      </c>
      <c r="J683" s="93"/>
      <c r="M683" s="93"/>
      <c r="O683" s="50">
        <v>1787</v>
      </c>
    </row>
    <row r="684" spans="1:15" ht="12.75">
      <c r="A684" s="49" t="s">
        <v>55</v>
      </c>
      <c r="B684" s="49" t="s">
        <v>1051</v>
      </c>
      <c r="C684" s="49" t="s">
        <v>1052</v>
      </c>
      <c r="D684" s="49" t="s">
        <v>29</v>
      </c>
      <c r="E684" s="49" t="s">
        <v>29</v>
      </c>
      <c r="F684" s="49" t="s">
        <v>23</v>
      </c>
      <c r="G684" s="93">
        <v>12468.11</v>
      </c>
      <c r="H684" s="50">
        <v>1510.96</v>
      </c>
      <c r="I684" s="50">
        <v>13979.07</v>
      </c>
      <c r="J684" s="93"/>
      <c r="M684" s="93"/>
      <c r="O684" s="50">
        <v>1789</v>
      </c>
    </row>
    <row r="685" spans="1:15" ht="12.75">
      <c r="A685" s="49" t="s">
        <v>55</v>
      </c>
      <c r="B685" s="49" t="s">
        <v>1053</v>
      </c>
      <c r="C685" s="49" t="s">
        <v>1054</v>
      </c>
      <c r="D685" s="49" t="s">
        <v>29</v>
      </c>
      <c r="E685" s="49" t="s">
        <v>29</v>
      </c>
      <c r="F685" s="49" t="s">
        <v>23</v>
      </c>
      <c r="G685" s="93">
        <v>-461.61</v>
      </c>
      <c r="H685" s="50">
        <v>0</v>
      </c>
      <c r="I685" s="50">
        <v>-461.61</v>
      </c>
      <c r="J685" s="93"/>
      <c r="M685" s="93"/>
      <c r="O685" s="50">
        <v>2476</v>
      </c>
    </row>
    <row r="686" spans="1:15" ht="12.75">
      <c r="A686" s="49" t="s">
        <v>55</v>
      </c>
      <c r="B686" s="49" t="s">
        <v>1055</v>
      </c>
      <c r="C686" s="49" t="s">
        <v>1056</v>
      </c>
      <c r="D686" s="49" t="s">
        <v>29</v>
      </c>
      <c r="E686" s="49" t="s">
        <v>29</v>
      </c>
      <c r="F686" s="49" t="s">
        <v>23</v>
      </c>
      <c r="G686" s="93">
        <v>35514.54</v>
      </c>
      <c r="H686" s="50">
        <v>0</v>
      </c>
      <c r="I686" s="50">
        <v>35514.54</v>
      </c>
      <c r="J686" s="93"/>
      <c r="M686" s="93"/>
      <c r="O686" s="50">
        <v>1792</v>
      </c>
    </row>
    <row r="687" spans="1:15" ht="12.75">
      <c r="A687" s="49" t="s">
        <v>55</v>
      </c>
      <c r="B687" s="49" t="s">
        <v>1057</v>
      </c>
      <c r="C687" s="49" t="s">
        <v>1058</v>
      </c>
      <c r="D687" s="49" t="s">
        <v>29</v>
      </c>
      <c r="E687" s="49" t="s">
        <v>29</v>
      </c>
      <c r="F687" s="49" t="s">
        <v>23</v>
      </c>
      <c r="G687" s="93">
        <v>477316.76</v>
      </c>
      <c r="H687" s="50">
        <v>47482.18</v>
      </c>
      <c r="I687" s="50">
        <v>524798.94</v>
      </c>
      <c r="J687" s="93"/>
      <c r="M687" s="93"/>
      <c r="O687" s="50">
        <v>1793</v>
      </c>
    </row>
    <row r="688" spans="1:15" ht="12.75">
      <c r="A688" s="49" t="s">
        <v>55</v>
      </c>
      <c r="B688" s="49" t="s">
        <v>1059</v>
      </c>
      <c r="C688" s="49" t="s">
        <v>1060</v>
      </c>
      <c r="D688" s="49" t="s">
        <v>29</v>
      </c>
      <c r="E688" s="49" t="s">
        <v>29</v>
      </c>
      <c r="F688" s="49" t="s">
        <v>23</v>
      </c>
      <c r="G688" s="93">
        <v>10530279.33</v>
      </c>
      <c r="H688" s="50">
        <v>859063</v>
      </c>
      <c r="I688" s="50">
        <v>11389342.33</v>
      </c>
      <c r="J688" s="93"/>
      <c r="M688" s="93"/>
      <c r="O688" s="50">
        <v>1794</v>
      </c>
    </row>
    <row r="689" spans="1:15" ht="12.75">
      <c r="A689" s="49" t="s">
        <v>55</v>
      </c>
      <c r="B689" s="49" t="s">
        <v>1061</v>
      </c>
      <c r="C689" s="49" t="s">
        <v>1062</v>
      </c>
      <c r="D689" s="49" t="s">
        <v>29</v>
      </c>
      <c r="E689" s="49" t="s">
        <v>29</v>
      </c>
      <c r="F689" s="49" t="s">
        <v>23</v>
      </c>
      <c r="G689" s="93">
        <v>-4374713.39</v>
      </c>
      <c r="H689" s="50">
        <v>-699831.26</v>
      </c>
      <c r="I689" s="50">
        <v>-5074544.65</v>
      </c>
      <c r="J689" s="93"/>
      <c r="M689" s="93"/>
      <c r="O689" s="50">
        <v>1795</v>
      </c>
    </row>
    <row r="690" spans="1:15" ht="12.75">
      <c r="A690" s="49" t="s">
        <v>55</v>
      </c>
      <c r="B690" s="49" t="s">
        <v>1063</v>
      </c>
      <c r="C690" s="49" t="s">
        <v>1064</v>
      </c>
      <c r="D690" s="49" t="s">
        <v>29</v>
      </c>
      <c r="E690" s="49" t="s">
        <v>29</v>
      </c>
      <c r="F690" s="49" t="s">
        <v>23</v>
      </c>
      <c r="G690" s="93">
        <v>164829.96</v>
      </c>
      <c r="H690" s="50">
        <v>46586.83</v>
      </c>
      <c r="I690" s="50">
        <v>211416.79</v>
      </c>
      <c r="J690" s="93"/>
      <c r="M690" s="93"/>
      <c r="O690" s="50">
        <v>7206</v>
      </c>
    </row>
    <row r="691" spans="1:15" ht="12.75">
      <c r="A691" s="49" t="s">
        <v>55</v>
      </c>
      <c r="B691" s="49" t="s">
        <v>1065</v>
      </c>
      <c r="C691" s="49" t="s">
        <v>1066</v>
      </c>
      <c r="D691" s="49" t="s">
        <v>29</v>
      </c>
      <c r="E691" s="49" t="s">
        <v>29</v>
      </c>
      <c r="F691" s="49" t="s">
        <v>23</v>
      </c>
      <c r="G691" s="93">
        <v>-439368.29</v>
      </c>
      <c r="H691" s="50">
        <v>-37506.58</v>
      </c>
      <c r="I691" s="50">
        <v>-476874.87</v>
      </c>
      <c r="J691" s="93"/>
      <c r="M691" s="93"/>
      <c r="O691" s="50">
        <v>7207</v>
      </c>
    </row>
    <row r="692" spans="1:15" ht="12.75">
      <c r="A692" s="49" t="s">
        <v>55</v>
      </c>
      <c r="B692" s="49" t="s">
        <v>1067</v>
      </c>
      <c r="C692" s="49" t="s">
        <v>1068</v>
      </c>
      <c r="D692" s="49" t="s">
        <v>29</v>
      </c>
      <c r="E692" s="49" t="s">
        <v>29</v>
      </c>
      <c r="F692" s="49" t="s">
        <v>23</v>
      </c>
      <c r="G692" s="93">
        <v>-2622927.72</v>
      </c>
      <c r="H692" s="50">
        <v>-228471.51</v>
      </c>
      <c r="I692" s="50">
        <v>-2851399.23</v>
      </c>
      <c r="J692" s="93"/>
      <c r="M692" s="93"/>
      <c r="O692" s="50">
        <v>1796</v>
      </c>
    </row>
    <row r="693" spans="1:15" ht="12.75">
      <c r="A693" s="49" t="s">
        <v>55</v>
      </c>
      <c r="B693" s="49" t="s">
        <v>1069</v>
      </c>
      <c r="C693" s="49" t="s">
        <v>1070</v>
      </c>
      <c r="D693" s="49" t="s">
        <v>29</v>
      </c>
      <c r="E693" s="49" t="s">
        <v>29</v>
      </c>
      <c r="F693" s="49" t="s">
        <v>23</v>
      </c>
      <c r="G693" s="93">
        <v>0</v>
      </c>
      <c r="H693" s="50">
        <v>474002.13</v>
      </c>
      <c r="I693" s="50">
        <v>474002.13</v>
      </c>
      <c r="J693" s="93"/>
      <c r="M693" s="93"/>
      <c r="O693" s="50">
        <v>8846</v>
      </c>
    </row>
    <row r="694" spans="1:15" ht="12.75">
      <c r="A694" s="49" t="s">
        <v>55</v>
      </c>
      <c r="B694" s="49" t="s">
        <v>1071</v>
      </c>
      <c r="C694" s="49" t="s">
        <v>1072</v>
      </c>
      <c r="D694" s="49" t="s">
        <v>36</v>
      </c>
      <c r="E694" s="49" t="s">
        <v>37</v>
      </c>
      <c r="F694" s="49" t="s">
        <v>23</v>
      </c>
      <c r="G694" s="93">
        <v>-60492.39</v>
      </c>
      <c r="H694" s="50">
        <v>-13828.12</v>
      </c>
      <c r="I694" s="50">
        <v>-74320.51</v>
      </c>
      <c r="J694" s="93"/>
      <c r="M694" s="93"/>
      <c r="O694" s="50">
        <v>3413</v>
      </c>
    </row>
    <row r="695" spans="1:15" ht="12.75">
      <c r="A695" s="49" t="s">
        <v>55</v>
      </c>
      <c r="B695" s="49" t="s">
        <v>1071</v>
      </c>
      <c r="C695" s="49" t="s">
        <v>1072</v>
      </c>
      <c r="D695" s="49" t="s">
        <v>36</v>
      </c>
      <c r="E695" s="49" t="s">
        <v>38</v>
      </c>
      <c r="F695" s="49" t="s">
        <v>23</v>
      </c>
      <c r="G695" s="93">
        <v>-462.73</v>
      </c>
      <c r="H695" s="50">
        <v>-41.32</v>
      </c>
      <c r="I695" s="50">
        <v>-504.05</v>
      </c>
      <c r="J695" s="93"/>
      <c r="M695" s="93"/>
      <c r="O695" s="50">
        <v>3414</v>
      </c>
    </row>
    <row r="696" spans="1:15" ht="12.75">
      <c r="A696" s="49" t="s">
        <v>55</v>
      </c>
      <c r="B696" s="49" t="s">
        <v>1071</v>
      </c>
      <c r="C696" s="49" t="s">
        <v>1072</v>
      </c>
      <c r="D696" s="49" t="s">
        <v>36</v>
      </c>
      <c r="E696" s="49" t="s">
        <v>22</v>
      </c>
      <c r="F696" s="49" t="s">
        <v>23</v>
      </c>
      <c r="G696" s="93">
        <v>-16930.51</v>
      </c>
      <c r="H696" s="50">
        <v>-2850.02</v>
      </c>
      <c r="I696" s="50">
        <v>-19780.53</v>
      </c>
      <c r="J696" s="93"/>
      <c r="M696" s="93"/>
      <c r="O696" s="50">
        <v>3963</v>
      </c>
    </row>
    <row r="697" spans="1:15" ht="12.75">
      <c r="A697" s="49" t="s">
        <v>55</v>
      </c>
      <c r="B697" s="49" t="s">
        <v>1071</v>
      </c>
      <c r="C697" s="49" t="s">
        <v>1072</v>
      </c>
      <c r="D697" s="49" t="s">
        <v>36</v>
      </c>
      <c r="E697" s="49" t="s">
        <v>24</v>
      </c>
      <c r="F697" s="49" t="s">
        <v>23</v>
      </c>
      <c r="G697" s="93">
        <v>-163.81</v>
      </c>
      <c r="H697" s="50">
        <v>0</v>
      </c>
      <c r="I697" s="50">
        <v>-163.81</v>
      </c>
      <c r="J697" s="93"/>
      <c r="M697" s="93"/>
      <c r="O697" s="50">
        <v>4403</v>
      </c>
    </row>
    <row r="698" spans="1:15" ht="12.75">
      <c r="A698" s="49" t="s">
        <v>55</v>
      </c>
      <c r="B698" s="49" t="s">
        <v>1071</v>
      </c>
      <c r="C698" s="49" t="s">
        <v>1072</v>
      </c>
      <c r="D698" s="49" t="s">
        <v>21</v>
      </c>
      <c r="E698" s="49" t="s">
        <v>38</v>
      </c>
      <c r="F698" s="49" t="s">
        <v>23</v>
      </c>
      <c r="G698" s="93">
        <v>-1838572.97</v>
      </c>
      <c r="H698" s="50">
        <v>-192690.55</v>
      </c>
      <c r="I698" s="50">
        <v>-2031263.52</v>
      </c>
      <c r="J698" s="93"/>
      <c r="M698" s="93"/>
      <c r="O698" s="50">
        <v>3415</v>
      </c>
    </row>
    <row r="699" spans="1:15" ht="12.75">
      <c r="A699" s="49" t="s">
        <v>55</v>
      </c>
      <c r="B699" s="49" t="s">
        <v>1071</v>
      </c>
      <c r="C699" s="49" t="s">
        <v>1072</v>
      </c>
      <c r="D699" s="49" t="s">
        <v>21</v>
      </c>
      <c r="E699" s="49" t="s">
        <v>22</v>
      </c>
      <c r="F699" s="49" t="s">
        <v>23</v>
      </c>
      <c r="G699" s="93">
        <v>-401471.33</v>
      </c>
      <c r="H699" s="50">
        <v>-52326.9</v>
      </c>
      <c r="I699" s="50">
        <v>-453798.23</v>
      </c>
      <c r="J699" s="93"/>
      <c r="M699" s="93"/>
      <c r="O699" s="50">
        <v>3416</v>
      </c>
    </row>
    <row r="700" spans="1:15" ht="12.75">
      <c r="A700" s="49" t="s">
        <v>55</v>
      </c>
      <c r="B700" s="49" t="s">
        <v>1071</v>
      </c>
      <c r="C700" s="49" t="s">
        <v>1072</v>
      </c>
      <c r="D700" s="49" t="s">
        <v>21</v>
      </c>
      <c r="E700" s="49" t="s">
        <v>24</v>
      </c>
      <c r="F700" s="49" t="s">
        <v>23</v>
      </c>
      <c r="G700" s="93">
        <v>-70961.91</v>
      </c>
      <c r="H700" s="50">
        <v>-11947.61</v>
      </c>
      <c r="I700" s="50">
        <v>-82909.52</v>
      </c>
      <c r="J700" s="93"/>
      <c r="M700" s="93"/>
      <c r="O700" s="50">
        <v>3400</v>
      </c>
    </row>
    <row r="701" spans="1:15" ht="12.75">
      <c r="A701" s="49" t="s">
        <v>55</v>
      </c>
      <c r="B701" s="49" t="s">
        <v>1071</v>
      </c>
      <c r="C701" s="49" t="s">
        <v>1072</v>
      </c>
      <c r="D701" s="49" t="s">
        <v>25</v>
      </c>
      <c r="E701" s="49" t="s">
        <v>37</v>
      </c>
      <c r="F701" s="49" t="s">
        <v>23</v>
      </c>
      <c r="G701" s="93">
        <v>-192.55</v>
      </c>
      <c r="H701" s="50">
        <v>0</v>
      </c>
      <c r="I701" s="50">
        <v>-192.55</v>
      </c>
      <c r="J701" s="93"/>
      <c r="M701" s="93"/>
      <c r="O701" s="50">
        <v>3417</v>
      </c>
    </row>
    <row r="702" spans="1:15" ht="12.75">
      <c r="A702" s="49" t="s">
        <v>55</v>
      </c>
      <c r="B702" s="49" t="s">
        <v>1071</v>
      </c>
      <c r="C702" s="49" t="s">
        <v>1072</v>
      </c>
      <c r="D702" s="49" t="s">
        <v>25</v>
      </c>
      <c r="E702" s="49" t="s">
        <v>38</v>
      </c>
      <c r="F702" s="49" t="s">
        <v>23</v>
      </c>
      <c r="G702" s="93">
        <v>-9939.8</v>
      </c>
      <c r="H702" s="50">
        <v>-4008.04</v>
      </c>
      <c r="I702" s="50">
        <v>-13947.84</v>
      </c>
      <c r="J702" s="93"/>
      <c r="M702" s="93"/>
      <c r="O702" s="50">
        <v>3418</v>
      </c>
    </row>
    <row r="703" spans="1:15" ht="12.75">
      <c r="A703" s="49" t="s">
        <v>55</v>
      </c>
      <c r="B703" s="49" t="s">
        <v>1071</v>
      </c>
      <c r="C703" s="49" t="s">
        <v>1072</v>
      </c>
      <c r="D703" s="49" t="s">
        <v>25</v>
      </c>
      <c r="E703" s="49" t="s">
        <v>22</v>
      </c>
      <c r="F703" s="49" t="s">
        <v>23</v>
      </c>
      <c r="G703" s="93">
        <v>-125655.32</v>
      </c>
      <c r="H703" s="50">
        <v>-20833.04</v>
      </c>
      <c r="I703" s="50">
        <v>-146488.36</v>
      </c>
      <c r="J703" s="93"/>
      <c r="M703" s="93"/>
      <c r="O703" s="50">
        <v>3421</v>
      </c>
    </row>
    <row r="704" spans="1:15" ht="12.75">
      <c r="A704" s="49" t="s">
        <v>55</v>
      </c>
      <c r="B704" s="49" t="s">
        <v>1071</v>
      </c>
      <c r="C704" s="49" t="s">
        <v>1072</v>
      </c>
      <c r="D704" s="49" t="s">
        <v>25</v>
      </c>
      <c r="E704" s="49" t="s">
        <v>26</v>
      </c>
      <c r="F704" s="49" t="s">
        <v>23</v>
      </c>
      <c r="G704" s="93">
        <v>-174609.22</v>
      </c>
      <c r="H704" s="50">
        <v>3408.3</v>
      </c>
      <c r="I704" s="50">
        <v>-171200.92</v>
      </c>
      <c r="J704" s="93"/>
      <c r="M704" s="93"/>
      <c r="O704" s="50">
        <v>3422</v>
      </c>
    </row>
    <row r="705" spans="1:15" ht="12.75">
      <c r="A705" s="49" t="s">
        <v>55</v>
      </c>
      <c r="B705" s="49" t="s">
        <v>1071</v>
      </c>
      <c r="C705" s="49" t="s">
        <v>1072</v>
      </c>
      <c r="D705" s="49" t="s">
        <v>25</v>
      </c>
      <c r="E705" s="49" t="s">
        <v>24</v>
      </c>
      <c r="F705" s="49" t="s">
        <v>23</v>
      </c>
      <c r="G705" s="93">
        <v>-7310.32</v>
      </c>
      <c r="H705" s="50">
        <v>-2444.32</v>
      </c>
      <c r="I705" s="50">
        <v>-9754.64</v>
      </c>
      <c r="J705" s="93"/>
      <c r="M705" s="93"/>
      <c r="O705" s="50">
        <v>3423</v>
      </c>
    </row>
    <row r="706" spans="1:15" ht="12.75">
      <c r="A706" s="49" t="s">
        <v>55</v>
      </c>
      <c r="B706" s="49" t="s">
        <v>1073</v>
      </c>
      <c r="C706" s="49" t="s">
        <v>1074</v>
      </c>
      <c r="D706" s="49" t="s">
        <v>29</v>
      </c>
      <c r="E706" s="49" t="s">
        <v>29</v>
      </c>
      <c r="F706" s="49" t="s">
        <v>23</v>
      </c>
      <c r="G706" s="93">
        <v>-345001.85</v>
      </c>
      <c r="H706" s="50">
        <v>-197770.68</v>
      </c>
      <c r="I706" s="50">
        <v>-542772.53</v>
      </c>
      <c r="J706" s="93"/>
      <c r="M706" s="93"/>
      <c r="O706" s="50">
        <v>8586</v>
      </c>
    </row>
    <row r="707" spans="1:15" ht="12.75">
      <c r="A707" s="49" t="s">
        <v>55</v>
      </c>
      <c r="B707" s="49" t="s">
        <v>1075</v>
      </c>
      <c r="C707" s="49" t="s">
        <v>1076</v>
      </c>
      <c r="D707" s="49" t="s">
        <v>21</v>
      </c>
      <c r="E707" s="49" t="s">
        <v>22</v>
      </c>
      <c r="F707" s="49" t="s">
        <v>23</v>
      </c>
      <c r="G707" s="93">
        <v>-478710</v>
      </c>
      <c r="H707" s="50">
        <v>-76443</v>
      </c>
      <c r="I707" s="50">
        <v>-555153</v>
      </c>
      <c r="J707" s="93"/>
      <c r="M707" s="93"/>
      <c r="O707" s="50">
        <v>5087</v>
      </c>
    </row>
    <row r="708" spans="1:15" ht="12.75">
      <c r="A708" s="49" t="s">
        <v>55</v>
      </c>
      <c r="B708" s="49" t="s">
        <v>1075</v>
      </c>
      <c r="C708" s="49" t="s">
        <v>1076</v>
      </c>
      <c r="D708" s="49" t="s">
        <v>21</v>
      </c>
      <c r="E708" s="49" t="s">
        <v>24</v>
      </c>
      <c r="F708" s="49" t="s">
        <v>23</v>
      </c>
      <c r="G708" s="93">
        <v>-2042634</v>
      </c>
      <c r="H708" s="50">
        <v>-245730</v>
      </c>
      <c r="I708" s="50">
        <v>-2288364</v>
      </c>
      <c r="J708" s="93"/>
      <c r="M708" s="93"/>
      <c r="O708" s="50">
        <v>5088</v>
      </c>
    </row>
    <row r="709" spans="1:15" ht="12.75">
      <c r="A709" s="49" t="s">
        <v>55</v>
      </c>
      <c r="B709" s="49" t="s">
        <v>1075</v>
      </c>
      <c r="C709" s="49" t="s">
        <v>1076</v>
      </c>
      <c r="D709" s="49" t="s">
        <v>25</v>
      </c>
      <c r="E709" s="49" t="s">
        <v>22</v>
      </c>
      <c r="F709" s="49" t="s">
        <v>23</v>
      </c>
      <c r="G709" s="93">
        <v>-35150.33</v>
      </c>
      <c r="H709" s="50">
        <v>-2377.1</v>
      </c>
      <c r="I709" s="50">
        <v>-37527.43</v>
      </c>
      <c r="J709" s="93"/>
      <c r="M709" s="93"/>
      <c r="O709" s="50">
        <v>5089</v>
      </c>
    </row>
    <row r="710" spans="1:15" ht="12.75">
      <c r="A710" s="49" t="s">
        <v>55</v>
      </c>
      <c r="B710" s="49" t="s">
        <v>1075</v>
      </c>
      <c r="C710" s="49" t="s">
        <v>1076</v>
      </c>
      <c r="D710" s="49" t="s">
        <v>25</v>
      </c>
      <c r="E710" s="49" t="s">
        <v>26</v>
      </c>
      <c r="F710" s="49" t="s">
        <v>23</v>
      </c>
      <c r="G710" s="93">
        <v>-400769.66</v>
      </c>
      <c r="H710" s="50">
        <v>-48866.38</v>
      </c>
      <c r="I710" s="50">
        <v>-449636.04</v>
      </c>
      <c r="J710" s="93"/>
      <c r="M710" s="93"/>
      <c r="O710" s="50">
        <v>5084</v>
      </c>
    </row>
    <row r="711" spans="1:15" ht="12.75">
      <c r="A711" s="49" t="s">
        <v>55</v>
      </c>
      <c r="B711" s="49" t="s">
        <v>1075</v>
      </c>
      <c r="C711" s="49" t="s">
        <v>1076</v>
      </c>
      <c r="D711" s="49" t="s">
        <v>25</v>
      </c>
      <c r="E711" s="49" t="s">
        <v>24</v>
      </c>
      <c r="F711" s="49" t="s">
        <v>23</v>
      </c>
      <c r="G711" s="93">
        <v>-246873.23</v>
      </c>
      <c r="H711" s="50">
        <v>-17806.2</v>
      </c>
      <c r="I711" s="50">
        <v>-264679.43</v>
      </c>
      <c r="J711" s="93"/>
      <c r="M711" s="93"/>
      <c r="O711" s="50">
        <v>5090</v>
      </c>
    </row>
    <row r="712" spans="1:15" ht="12.75">
      <c r="A712" s="49" t="s">
        <v>55</v>
      </c>
      <c r="B712" s="49" t="s">
        <v>1077</v>
      </c>
      <c r="C712" s="49" t="s">
        <v>1078</v>
      </c>
      <c r="D712" s="49" t="s">
        <v>21</v>
      </c>
      <c r="E712" s="49" t="s">
        <v>38</v>
      </c>
      <c r="F712" s="49" t="s">
        <v>23</v>
      </c>
      <c r="G712" s="93">
        <v>-9044.71</v>
      </c>
      <c r="H712" s="50">
        <v>-187309.87</v>
      </c>
      <c r="I712" s="50">
        <v>-196354.58</v>
      </c>
      <c r="J712" s="93"/>
      <c r="M712" s="93"/>
      <c r="O712" s="50">
        <v>3054</v>
      </c>
    </row>
    <row r="713" spans="1:15" ht="12.75">
      <c r="A713" s="49" t="s">
        <v>55</v>
      </c>
      <c r="B713" s="49" t="s">
        <v>1077</v>
      </c>
      <c r="C713" s="49" t="s">
        <v>1078</v>
      </c>
      <c r="D713" s="49" t="s">
        <v>29</v>
      </c>
      <c r="E713" s="49" t="s">
        <v>29</v>
      </c>
      <c r="F713" s="49" t="s">
        <v>23</v>
      </c>
      <c r="G713" s="93">
        <v>-200</v>
      </c>
      <c r="H713" s="50">
        <v>-5000</v>
      </c>
      <c r="I713" s="50">
        <v>-5200</v>
      </c>
      <c r="J713" s="93"/>
      <c r="M713" s="93"/>
      <c r="O713" s="50">
        <v>2416</v>
      </c>
    </row>
    <row r="714" spans="1:15" ht="12.75">
      <c r="A714" s="49" t="s">
        <v>55</v>
      </c>
      <c r="B714" s="49" t="s">
        <v>1079</v>
      </c>
      <c r="C714" s="49" t="s">
        <v>1080</v>
      </c>
      <c r="D714" s="49" t="s">
        <v>29</v>
      </c>
      <c r="E714" s="49" t="s">
        <v>29</v>
      </c>
      <c r="F714" s="49" t="s">
        <v>23</v>
      </c>
      <c r="G714" s="93">
        <v>0</v>
      </c>
      <c r="H714" s="50">
        <v>2289977.93</v>
      </c>
      <c r="I714" s="50">
        <v>2289977.93</v>
      </c>
      <c r="J714" s="93"/>
      <c r="M714" s="93"/>
      <c r="O714" s="50">
        <v>2892</v>
      </c>
    </row>
    <row r="715" spans="1:15" ht="12.75">
      <c r="A715" s="49" t="s">
        <v>55</v>
      </c>
      <c r="B715" s="49" t="s">
        <v>1081</v>
      </c>
      <c r="C715" s="49" t="s">
        <v>1082</v>
      </c>
      <c r="D715" s="49" t="s">
        <v>25</v>
      </c>
      <c r="E715" s="49" t="s">
        <v>26</v>
      </c>
      <c r="F715" s="49" t="s">
        <v>23</v>
      </c>
      <c r="G715" s="93">
        <v>740381.12</v>
      </c>
      <c r="H715" s="50">
        <v>92547.64</v>
      </c>
      <c r="I715" s="50">
        <v>832928.76</v>
      </c>
      <c r="J715" s="93"/>
      <c r="M715" s="93"/>
      <c r="O715" s="50">
        <v>1799</v>
      </c>
    </row>
    <row r="716" spans="1:15" ht="12.75">
      <c r="A716" s="49" t="s">
        <v>55</v>
      </c>
      <c r="B716" s="49" t="s">
        <v>1083</v>
      </c>
      <c r="C716" s="49" t="s">
        <v>1084</v>
      </c>
      <c r="D716" s="49" t="s">
        <v>29</v>
      </c>
      <c r="E716" s="49" t="s">
        <v>29</v>
      </c>
      <c r="F716" s="49" t="s">
        <v>23</v>
      </c>
      <c r="G716" s="93">
        <v>258142.38</v>
      </c>
      <c r="H716" s="50">
        <v>35070.4</v>
      </c>
      <c r="I716" s="50">
        <v>293212.78</v>
      </c>
      <c r="J716" s="93"/>
      <c r="M716" s="93"/>
      <c r="O716" s="50">
        <v>1800</v>
      </c>
    </row>
    <row r="717" spans="1:15" ht="12.75">
      <c r="A717" s="49" t="s">
        <v>55</v>
      </c>
      <c r="B717" s="49" t="s">
        <v>1085</v>
      </c>
      <c r="C717" s="49" t="s">
        <v>1086</v>
      </c>
      <c r="D717" s="49" t="s">
        <v>29</v>
      </c>
      <c r="E717" s="49" t="s">
        <v>29</v>
      </c>
      <c r="F717" s="49" t="s">
        <v>23</v>
      </c>
      <c r="G717" s="93">
        <v>205951.58</v>
      </c>
      <c r="H717" s="50">
        <v>0</v>
      </c>
      <c r="I717" s="50">
        <v>205951.58</v>
      </c>
      <c r="J717" s="93"/>
      <c r="M717" s="93"/>
      <c r="O717" s="50">
        <v>2417</v>
      </c>
    </row>
    <row r="718" spans="1:15" ht="12.75">
      <c r="A718" s="49" t="s">
        <v>55</v>
      </c>
      <c r="B718" s="49" t="s">
        <v>1087</v>
      </c>
      <c r="C718" s="49" t="s">
        <v>1088</v>
      </c>
      <c r="D718" s="49" t="s">
        <v>29</v>
      </c>
      <c r="E718" s="49" t="s">
        <v>29</v>
      </c>
      <c r="F718" s="49" t="s">
        <v>23</v>
      </c>
      <c r="G718" s="93">
        <v>-1071336.41</v>
      </c>
      <c r="H718" s="50">
        <v>0</v>
      </c>
      <c r="I718" s="50">
        <v>-1071336.41</v>
      </c>
      <c r="J718" s="93"/>
      <c r="M718" s="93"/>
      <c r="O718" s="50">
        <v>2418</v>
      </c>
    </row>
    <row r="719" spans="1:15" ht="12.75">
      <c r="A719" s="49" t="s">
        <v>55</v>
      </c>
      <c r="B719" s="49" t="s">
        <v>1089</v>
      </c>
      <c r="C719" s="49" t="s">
        <v>1090</v>
      </c>
      <c r="D719" s="49" t="s">
        <v>29</v>
      </c>
      <c r="E719" s="49" t="s">
        <v>29</v>
      </c>
      <c r="F719" s="49" t="s">
        <v>23</v>
      </c>
      <c r="G719" s="93">
        <v>1037300.97</v>
      </c>
      <c r="H719" s="50">
        <v>0</v>
      </c>
      <c r="I719" s="50">
        <v>1037300.97</v>
      </c>
      <c r="J719" s="93"/>
      <c r="M719" s="93"/>
      <c r="O719" s="50">
        <v>2419</v>
      </c>
    </row>
    <row r="720" spans="1:15" ht="12.75">
      <c r="A720" s="49" t="s">
        <v>55</v>
      </c>
      <c r="B720" s="49" t="s">
        <v>1091</v>
      </c>
      <c r="C720" s="49" t="s">
        <v>610</v>
      </c>
      <c r="D720" s="49" t="s">
        <v>29</v>
      </c>
      <c r="E720" s="49" t="s">
        <v>29</v>
      </c>
      <c r="F720" s="49" t="s">
        <v>23</v>
      </c>
      <c r="G720" s="93">
        <v>200573</v>
      </c>
      <c r="H720" s="50">
        <v>25072</v>
      </c>
      <c r="I720" s="50">
        <v>225645</v>
      </c>
      <c r="J720" s="93"/>
      <c r="M720" s="93"/>
      <c r="O720" s="50">
        <v>8568</v>
      </c>
    </row>
    <row r="721" spans="1:15" ht="12.75">
      <c r="A721" s="49" t="s">
        <v>55</v>
      </c>
      <c r="B721" s="49" t="s">
        <v>1092</v>
      </c>
      <c r="C721" s="49" t="s">
        <v>1093</v>
      </c>
      <c r="D721" s="49" t="s">
        <v>29</v>
      </c>
      <c r="E721" s="49" t="s">
        <v>29</v>
      </c>
      <c r="F721" s="49" t="s">
        <v>23</v>
      </c>
      <c r="G721" s="93">
        <v>1395165.76</v>
      </c>
      <c r="H721" s="50">
        <v>169365</v>
      </c>
      <c r="I721" s="50">
        <v>1564530.76</v>
      </c>
      <c r="J721" s="93"/>
      <c r="M721" s="93"/>
      <c r="O721" s="50">
        <v>1801</v>
      </c>
    </row>
    <row r="722" spans="1:15" ht="12.75">
      <c r="A722" s="49" t="s">
        <v>55</v>
      </c>
      <c r="B722" s="49" t="s">
        <v>1096</v>
      </c>
      <c r="C722" s="49" t="s">
        <v>1097</v>
      </c>
      <c r="D722" s="49" t="s">
        <v>29</v>
      </c>
      <c r="E722" s="49" t="s">
        <v>29</v>
      </c>
      <c r="F722" s="49" t="s">
        <v>23</v>
      </c>
      <c r="G722" s="93">
        <v>762776.57</v>
      </c>
      <c r="H722" s="50">
        <v>89262.09</v>
      </c>
      <c r="I722" s="50">
        <v>852038.66</v>
      </c>
      <c r="J722" s="93"/>
      <c r="M722" s="93"/>
      <c r="O722" s="50">
        <v>1802</v>
      </c>
    </row>
    <row r="723" spans="1:15" ht="12.75">
      <c r="A723" s="49" t="s">
        <v>55</v>
      </c>
      <c r="B723" s="49" t="s">
        <v>1098</v>
      </c>
      <c r="C723" s="49" t="s">
        <v>1099</v>
      </c>
      <c r="D723" s="49" t="s">
        <v>29</v>
      </c>
      <c r="E723" s="49" t="s">
        <v>29</v>
      </c>
      <c r="F723" s="49" t="s">
        <v>23</v>
      </c>
      <c r="G723" s="93">
        <v>692933.84</v>
      </c>
      <c r="H723" s="50">
        <v>7343.75</v>
      </c>
      <c r="I723" s="50">
        <v>700277.59</v>
      </c>
      <c r="J723" s="93"/>
      <c r="M723" s="93"/>
      <c r="O723" s="50">
        <v>1803</v>
      </c>
    </row>
    <row r="724" spans="1:15" ht="12.75">
      <c r="A724" s="49" t="s">
        <v>55</v>
      </c>
      <c r="B724" s="49" t="s">
        <v>1100</v>
      </c>
      <c r="C724" s="49" t="s">
        <v>1070</v>
      </c>
      <c r="D724" s="49" t="s">
        <v>29</v>
      </c>
      <c r="E724" s="49" t="s">
        <v>29</v>
      </c>
      <c r="F724" s="49" t="s">
        <v>23</v>
      </c>
      <c r="G724" s="93">
        <v>0</v>
      </c>
      <c r="H724" s="50">
        <v>-474002.13</v>
      </c>
      <c r="I724" s="50">
        <v>-474002.13</v>
      </c>
      <c r="J724" s="93"/>
      <c r="M724" s="93"/>
      <c r="O724" s="50">
        <v>8847</v>
      </c>
    </row>
    <row r="725" spans="1:15" ht="12.75">
      <c r="A725" s="49" t="s">
        <v>55</v>
      </c>
      <c r="B725" s="49" t="s">
        <v>1101</v>
      </c>
      <c r="C725" s="49" t="s">
        <v>1102</v>
      </c>
      <c r="D725" s="49" t="s">
        <v>29</v>
      </c>
      <c r="E725" s="49" t="s">
        <v>29</v>
      </c>
      <c r="F725" s="49" t="s">
        <v>23</v>
      </c>
      <c r="G725" s="93">
        <v>0</v>
      </c>
      <c r="H725" s="50">
        <v>3849725</v>
      </c>
      <c r="I725" s="50">
        <v>3849725</v>
      </c>
      <c r="J725" s="93"/>
      <c r="M725" s="93"/>
      <c r="O725" s="50">
        <v>5864</v>
      </c>
    </row>
    <row r="726" spans="1:15" ht="12.75">
      <c r="A726" s="49" t="s">
        <v>55</v>
      </c>
      <c r="B726" s="49" t="s">
        <v>1103</v>
      </c>
      <c r="C726" s="49" t="s">
        <v>1104</v>
      </c>
      <c r="D726" s="49" t="s">
        <v>21</v>
      </c>
      <c r="E726" s="49" t="s">
        <v>22</v>
      </c>
      <c r="F726" s="49" t="s">
        <v>23</v>
      </c>
      <c r="G726" s="93">
        <v>-35425.04</v>
      </c>
      <c r="H726" s="50">
        <v>-4428.13</v>
      </c>
      <c r="I726" s="50">
        <v>-39853.17</v>
      </c>
      <c r="J726" s="93"/>
      <c r="M726" s="93"/>
      <c r="O726" s="50">
        <v>1804</v>
      </c>
    </row>
    <row r="727" spans="1:15" ht="12.75">
      <c r="A727" s="49" t="s">
        <v>55</v>
      </c>
      <c r="B727" s="49" t="s">
        <v>1105</v>
      </c>
      <c r="C727" s="49" t="s">
        <v>1106</v>
      </c>
      <c r="D727" s="49" t="s">
        <v>29</v>
      </c>
      <c r="E727" s="49" t="s">
        <v>29</v>
      </c>
      <c r="F727" s="49" t="s">
        <v>23</v>
      </c>
      <c r="G727" s="93">
        <v>164000</v>
      </c>
      <c r="H727" s="50">
        <v>20500</v>
      </c>
      <c r="I727" s="50">
        <v>184500</v>
      </c>
      <c r="J727" s="93"/>
      <c r="M727" s="93"/>
      <c r="O727" s="50">
        <v>1806</v>
      </c>
    </row>
    <row r="728" spans="1:15" ht="12.75">
      <c r="A728" s="49" t="s">
        <v>55</v>
      </c>
      <c r="B728" s="49" t="s">
        <v>1107</v>
      </c>
      <c r="C728" s="49" t="s">
        <v>1106</v>
      </c>
      <c r="D728" s="49" t="s">
        <v>29</v>
      </c>
      <c r="E728" s="49" t="s">
        <v>29</v>
      </c>
      <c r="F728" s="49" t="s">
        <v>23</v>
      </c>
      <c r="G728" s="93">
        <v>2223333.36</v>
      </c>
      <c r="H728" s="50">
        <v>277916.67</v>
      </c>
      <c r="I728" s="50">
        <v>2501250.03</v>
      </c>
      <c r="J728" s="93"/>
      <c r="M728" s="93"/>
      <c r="O728" s="50">
        <v>1807</v>
      </c>
    </row>
    <row r="729" spans="1:15" ht="12.75">
      <c r="A729" s="49" t="s">
        <v>55</v>
      </c>
      <c r="B729" s="49" t="s">
        <v>1108</v>
      </c>
      <c r="C729" s="49" t="s">
        <v>1106</v>
      </c>
      <c r="D729" s="49" t="s">
        <v>29</v>
      </c>
      <c r="E729" s="49" t="s">
        <v>29</v>
      </c>
      <c r="F729" s="49" t="s">
        <v>23</v>
      </c>
      <c r="G729" s="93">
        <v>580833.36</v>
      </c>
      <c r="H729" s="50">
        <v>72604.17</v>
      </c>
      <c r="I729" s="50">
        <v>653437.53</v>
      </c>
      <c r="J729" s="93"/>
      <c r="M729" s="93"/>
      <c r="O729" s="50">
        <v>1808</v>
      </c>
    </row>
    <row r="730" spans="1:15" ht="12.75">
      <c r="A730" s="49" t="s">
        <v>55</v>
      </c>
      <c r="B730" s="49" t="s">
        <v>1109</v>
      </c>
      <c r="C730" s="49" t="s">
        <v>1106</v>
      </c>
      <c r="D730" s="49" t="s">
        <v>29</v>
      </c>
      <c r="E730" s="49" t="s">
        <v>29</v>
      </c>
      <c r="F730" s="49" t="s">
        <v>23</v>
      </c>
      <c r="G730" s="93">
        <v>32735.02</v>
      </c>
      <c r="H730" s="50">
        <v>0</v>
      </c>
      <c r="I730" s="50">
        <v>32735.02</v>
      </c>
      <c r="J730" s="93"/>
      <c r="M730" s="93"/>
      <c r="O730" s="50">
        <v>1809</v>
      </c>
    </row>
    <row r="731" spans="1:15" ht="12.75">
      <c r="A731" s="49" t="s">
        <v>55</v>
      </c>
      <c r="B731" s="49" t="s">
        <v>1110</v>
      </c>
      <c r="C731" s="49" t="s">
        <v>1106</v>
      </c>
      <c r="D731" s="49" t="s">
        <v>29</v>
      </c>
      <c r="E731" s="49" t="s">
        <v>29</v>
      </c>
      <c r="F731" s="49" t="s">
        <v>23</v>
      </c>
      <c r="G731" s="93">
        <v>276428.71</v>
      </c>
      <c r="H731" s="50">
        <v>3090</v>
      </c>
      <c r="I731" s="50">
        <v>279518.71</v>
      </c>
      <c r="J731" s="93"/>
      <c r="M731" s="93"/>
      <c r="O731" s="50">
        <v>1810</v>
      </c>
    </row>
    <row r="732" spans="1:15" ht="12.75">
      <c r="A732" s="49" t="s">
        <v>55</v>
      </c>
      <c r="B732" s="49" t="s">
        <v>1111</v>
      </c>
      <c r="C732" s="49" t="s">
        <v>1106</v>
      </c>
      <c r="D732" s="49" t="s">
        <v>29</v>
      </c>
      <c r="E732" s="49" t="s">
        <v>29</v>
      </c>
      <c r="F732" s="49" t="s">
        <v>23</v>
      </c>
      <c r="G732" s="93">
        <v>4016780</v>
      </c>
      <c r="H732" s="50">
        <v>495176.25</v>
      </c>
      <c r="I732" s="50">
        <v>4511956.25</v>
      </c>
      <c r="J732" s="93"/>
      <c r="M732" s="93"/>
      <c r="O732" s="50">
        <v>1811</v>
      </c>
    </row>
    <row r="733" spans="1:15" ht="12.75">
      <c r="A733" s="49" t="s">
        <v>55</v>
      </c>
      <c r="B733" s="49" t="s">
        <v>1112</v>
      </c>
      <c r="C733" s="49" t="s">
        <v>1106</v>
      </c>
      <c r="D733" s="49" t="s">
        <v>29</v>
      </c>
      <c r="E733" s="49" t="s">
        <v>29</v>
      </c>
      <c r="F733" s="49" t="s">
        <v>23</v>
      </c>
      <c r="G733" s="93">
        <v>3495066.64</v>
      </c>
      <c r="H733" s="50">
        <v>436883.33</v>
      </c>
      <c r="I733" s="50">
        <v>3931949.97</v>
      </c>
      <c r="J733" s="93"/>
      <c r="M733" s="93"/>
      <c r="O733" s="50">
        <v>1812</v>
      </c>
    </row>
    <row r="734" spans="1:15" ht="12.75">
      <c r="A734" s="49" t="s">
        <v>55</v>
      </c>
      <c r="B734" s="49" t="s">
        <v>1113</v>
      </c>
      <c r="C734" s="49" t="s">
        <v>1106</v>
      </c>
      <c r="D734" s="49" t="s">
        <v>29</v>
      </c>
      <c r="E734" s="49" t="s">
        <v>29</v>
      </c>
      <c r="F734" s="49" t="s">
        <v>23</v>
      </c>
      <c r="G734" s="93">
        <v>4850638.97</v>
      </c>
      <c r="H734" s="50">
        <v>612333.23</v>
      </c>
      <c r="I734" s="50">
        <v>5462972.2</v>
      </c>
      <c r="J734" s="93"/>
      <c r="M734" s="93"/>
      <c r="O734" s="50">
        <v>1813</v>
      </c>
    </row>
    <row r="735" spans="1:15" ht="12.75">
      <c r="A735" s="49" t="s">
        <v>55</v>
      </c>
      <c r="B735" s="49" t="s">
        <v>1114</v>
      </c>
      <c r="C735" s="49" t="s">
        <v>1106</v>
      </c>
      <c r="D735" s="49" t="s">
        <v>29</v>
      </c>
      <c r="E735" s="49" t="s">
        <v>29</v>
      </c>
      <c r="F735" s="49" t="s">
        <v>23</v>
      </c>
      <c r="G735" s="93">
        <v>34803497.52</v>
      </c>
      <c r="H735" s="50">
        <v>4352531.18</v>
      </c>
      <c r="I735" s="50">
        <v>39156028.7</v>
      </c>
      <c r="J735" s="93"/>
      <c r="M735" s="93"/>
      <c r="O735" s="50">
        <v>1814</v>
      </c>
    </row>
    <row r="736" spans="1:15" ht="12.75">
      <c r="A736" s="49" t="s">
        <v>55</v>
      </c>
      <c r="B736" s="49" t="s">
        <v>1115</v>
      </c>
      <c r="C736" s="49" t="s">
        <v>1116</v>
      </c>
      <c r="D736" s="49" t="s">
        <v>29</v>
      </c>
      <c r="E736" s="49" t="s">
        <v>29</v>
      </c>
      <c r="F736" s="49" t="s">
        <v>23</v>
      </c>
      <c r="G736" s="93">
        <v>2488780.9</v>
      </c>
      <c r="H736" s="50">
        <v>299451.87</v>
      </c>
      <c r="I736" s="50">
        <v>2788232.77</v>
      </c>
      <c r="J736" s="93"/>
      <c r="M736" s="93"/>
      <c r="O736" s="50">
        <v>1815</v>
      </c>
    </row>
    <row r="737" spans="1:15" ht="12.75">
      <c r="A737" s="49" t="s">
        <v>55</v>
      </c>
      <c r="B737" s="49" t="s">
        <v>1117</v>
      </c>
      <c r="C737" s="49" t="s">
        <v>1116</v>
      </c>
      <c r="D737" s="49" t="s">
        <v>29</v>
      </c>
      <c r="E737" s="49" t="s">
        <v>29</v>
      </c>
      <c r="F737" s="49" t="s">
        <v>23</v>
      </c>
      <c r="G737" s="93">
        <v>710156.83</v>
      </c>
      <c r="H737" s="50">
        <v>88332.56</v>
      </c>
      <c r="I737" s="50">
        <v>798489.39</v>
      </c>
      <c r="J737" s="93"/>
      <c r="M737" s="93"/>
      <c r="O737" s="50">
        <v>1816</v>
      </c>
    </row>
    <row r="738" spans="1:15" ht="12.75">
      <c r="A738" s="49" t="s">
        <v>55</v>
      </c>
      <c r="B738" s="49" t="s">
        <v>1118</v>
      </c>
      <c r="C738" s="49" t="s">
        <v>1116</v>
      </c>
      <c r="D738" s="49" t="s">
        <v>29</v>
      </c>
      <c r="E738" s="49" t="s">
        <v>29</v>
      </c>
      <c r="F738" s="49" t="s">
        <v>23</v>
      </c>
      <c r="G738" s="93">
        <v>1109046.48</v>
      </c>
      <c r="H738" s="50">
        <v>132519.86</v>
      </c>
      <c r="I738" s="50">
        <v>1241566.34</v>
      </c>
      <c r="J738" s="93"/>
      <c r="M738" s="93"/>
      <c r="O738" s="50">
        <v>1817</v>
      </c>
    </row>
    <row r="739" spans="1:15" ht="12.75">
      <c r="A739" s="49" t="s">
        <v>55</v>
      </c>
      <c r="B739" s="49" t="s">
        <v>1119</v>
      </c>
      <c r="C739" s="49" t="s">
        <v>1120</v>
      </c>
      <c r="D739" s="49" t="s">
        <v>29</v>
      </c>
      <c r="E739" s="49" t="s">
        <v>29</v>
      </c>
      <c r="F739" s="49" t="s">
        <v>23</v>
      </c>
      <c r="G739" s="93">
        <v>-5922.24</v>
      </c>
      <c r="H739" s="50">
        <v>-740.28</v>
      </c>
      <c r="I739" s="50">
        <v>-6662.52</v>
      </c>
      <c r="J739" s="93"/>
      <c r="M739" s="93"/>
      <c r="O739" s="50">
        <v>5745</v>
      </c>
    </row>
    <row r="740" spans="1:15" ht="12.75">
      <c r="A740" s="49" t="s">
        <v>55</v>
      </c>
      <c r="B740" s="49" t="s">
        <v>1121</v>
      </c>
      <c r="C740" s="49" t="s">
        <v>1122</v>
      </c>
      <c r="D740" s="49" t="s">
        <v>29</v>
      </c>
      <c r="E740" s="49" t="s">
        <v>29</v>
      </c>
      <c r="F740" s="49" t="s">
        <v>23</v>
      </c>
      <c r="G740" s="93">
        <v>981785.18</v>
      </c>
      <c r="H740" s="50">
        <v>-798577.47</v>
      </c>
      <c r="I740" s="50">
        <v>183207.71</v>
      </c>
      <c r="J740" s="93"/>
      <c r="M740" s="93"/>
      <c r="O740" s="50">
        <v>7826</v>
      </c>
    </row>
    <row r="741" spans="1:15" ht="12.75">
      <c r="A741" s="49" t="s">
        <v>55</v>
      </c>
      <c r="B741" s="49" t="s">
        <v>1123</v>
      </c>
      <c r="C741" s="49" t="s">
        <v>1124</v>
      </c>
      <c r="D741" s="49" t="s">
        <v>29</v>
      </c>
      <c r="E741" s="49" t="s">
        <v>29</v>
      </c>
      <c r="F741" s="49" t="s">
        <v>23</v>
      </c>
      <c r="G741" s="93">
        <v>314683.02</v>
      </c>
      <c r="H741" s="50">
        <v>-314683.02</v>
      </c>
      <c r="I741" s="50">
        <v>0</v>
      </c>
      <c r="J741" s="93"/>
      <c r="M741" s="93"/>
      <c r="O741" s="50">
        <v>8666</v>
      </c>
    </row>
    <row r="742" spans="1:15" ht="12.75">
      <c r="A742" s="49" t="s">
        <v>55</v>
      </c>
      <c r="B742" s="49" t="s">
        <v>1125</v>
      </c>
      <c r="C742" s="49" t="s">
        <v>1126</v>
      </c>
      <c r="D742" s="49" t="s">
        <v>29</v>
      </c>
      <c r="E742" s="49" t="s">
        <v>29</v>
      </c>
      <c r="F742" s="49" t="s">
        <v>23</v>
      </c>
      <c r="G742" s="93">
        <v>1216250</v>
      </c>
      <c r="H742" s="50">
        <v>152031.25</v>
      </c>
      <c r="I742" s="50">
        <v>1368281.25</v>
      </c>
      <c r="J742" s="93"/>
      <c r="M742" s="93"/>
      <c r="O742" s="50">
        <v>7269</v>
      </c>
    </row>
    <row r="743" spans="1:15" ht="12.75">
      <c r="A743" s="49" t="s">
        <v>55</v>
      </c>
      <c r="B743" s="49" t="s">
        <v>1127</v>
      </c>
      <c r="C743" s="49" t="s">
        <v>1128</v>
      </c>
      <c r="D743" s="49" t="s">
        <v>29</v>
      </c>
      <c r="E743" s="49" t="s">
        <v>29</v>
      </c>
      <c r="F743" s="49" t="s">
        <v>23</v>
      </c>
      <c r="G743" s="93">
        <v>1906031.11</v>
      </c>
      <c r="H743" s="50">
        <v>154668.9</v>
      </c>
      <c r="I743" s="50">
        <v>2060700.01</v>
      </c>
      <c r="J743" s="93"/>
      <c r="M743" s="93"/>
      <c r="O743" s="50">
        <v>1818</v>
      </c>
    </row>
    <row r="744" spans="1:15" ht="12.75">
      <c r="A744" s="49" t="s">
        <v>55</v>
      </c>
      <c r="B744" s="49" t="s">
        <v>1129</v>
      </c>
      <c r="C744" s="49" t="s">
        <v>1130</v>
      </c>
      <c r="D744" s="49" t="s">
        <v>25</v>
      </c>
      <c r="E744" s="49" t="s">
        <v>22</v>
      </c>
      <c r="F744" s="49" t="s">
        <v>23</v>
      </c>
      <c r="G744" s="93">
        <v>62685.26</v>
      </c>
      <c r="H744" s="50">
        <v>5826.4</v>
      </c>
      <c r="I744" s="50">
        <v>68511.66</v>
      </c>
      <c r="J744" s="93"/>
      <c r="M744" s="93"/>
      <c r="O744" s="50">
        <v>5288</v>
      </c>
    </row>
    <row r="745" spans="1:15" ht="12.75">
      <c r="A745" s="49" t="s">
        <v>55</v>
      </c>
      <c r="B745" s="49" t="s">
        <v>1129</v>
      </c>
      <c r="C745" s="49" t="s">
        <v>1130</v>
      </c>
      <c r="D745" s="49" t="s">
        <v>25</v>
      </c>
      <c r="E745" s="49" t="s">
        <v>26</v>
      </c>
      <c r="F745" s="49" t="s">
        <v>23</v>
      </c>
      <c r="G745" s="93">
        <v>117537.29</v>
      </c>
      <c r="H745" s="50">
        <v>13408.55</v>
      </c>
      <c r="I745" s="50">
        <v>130945.84</v>
      </c>
      <c r="J745" s="93"/>
      <c r="M745" s="93"/>
      <c r="O745" s="50">
        <v>5086</v>
      </c>
    </row>
    <row r="746" spans="1:15" ht="12.75">
      <c r="A746" s="49" t="s">
        <v>55</v>
      </c>
      <c r="B746" s="49" t="s">
        <v>1129</v>
      </c>
      <c r="C746" s="49" t="s">
        <v>1130</v>
      </c>
      <c r="D746" s="49" t="s">
        <v>25</v>
      </c>
      <c r="E746" s="49" t="s">
        <v>24</v>
      </c>
      <c r="F746" s="49" t="s">
        <v>23</v>
      </c>
      <c r="G746" s="93">
        <v>108713.27</v>
      </c>
      <c r="H746" s="50">
        <v>0</v>
      </c>
      <c r="I746" s="50">
        <v>108713.27</v>
      </c>
      <c r="J746" s="93"/>
      <c r="M746" s="93"/>
      <c r="O746" s="50">
        <v>5091</v>
      </c>
    </row>
    <row r="747" spans="1:15" ht="12.75">
      <c r="A747" s="49" t="s">
        <v>55</v>
      </c>
      <c r="B747" s="49" t="s">
        <v>1131</v>
      </c>
      <c r="C747" s="49" t="s">
        <v>1132</v>
      </c>
      <c r="D747" s="49" t="s">
        <v>36</v>
      </c>
      <c r="E747" s="49" t="s">
        <v>37</v>
      </c>
      <c r="F747" s="49" t="s">
        <v>23</v>
      </c>
      <c r="G747" s="93">
        <v>-72942.38</v>
      </c>
      <c r="H747" s="50">
        <v>-16674.11</v>
      </c>
      <c r="I747" s="50">
        <v>-89616.49</v>
      </c>
      <c r="J747" s="93"/>
      <c r="M747" s="93"/>
      <c r="O747" s="50">
        <v>3401</v>
      </c>
    </row>
    <row r="748" spans="1:15" ht="12.75">
      <c r="A748" s="49" t="s">
        <v>55</v>
      </c>
      <c r="B748" s="49" t="s">
        <v>1131</v>
      </c>
      <c r="C748" s="49" t="s">
        <v>1132</v>
      </c>
      <c r="D748" s="49" t="s">
        <v>36</v>
      </c>
      <c r="E748" s="49" t="s">
        <v>38</v>
      </c>
      <c r="F748" s="49" t="s">
        <v>23</v>
      </c>
      <c r="G748" s="93">
        <v>-557.95</v>
      </c>
      <c r="H748" s="50">
        <v>-49.82</v>
      </c>
      <c r="I748" s="50">
        <v>-607.77</v>
      </c>
      <c r="J748" s="93"/>
      <c r="M748" s="93"/>
      <c r="O748" s="50">
        <v>3402</v>
      </c>
    </row>
    <row r="749" spans="1:15" ht="12.75">
      <c r="A749" s="49" t="s">
        <v>55</v>
      </c>
      <c r="B749" s="49" t="s">
        <v>1131</v>
      </c>
      <c r="C749" s="49" t="s">
        <v>1132</v>
      </c>
      <c r="D749" s="49" t="s">
        <v>36</v>
      </c>
      <c r="E749" s="49" t="s">
        <v>22</v>
      </c>
      <c r="F749" s="49" t="s">
        <v>23</v>
      </c>
      <c r="G749" s="93">
        <v>-22817.52</v>
      </c>
      <c r="H749" s="50">
        <v>-3841.02</v>
      </c>
      <c r="I749" s="50">
        <v>-26658.54</v>
      </c>
      <c r="J749" s="93"/>
      <c r="M749" s="93"/>
      <c r="O749" s="50">
        <v>3962</v>
      </c>
    </row>
    <row r="750" spans="1:15" ht="12.75">
      <c r="A750" s="49" t="s">
        <v>55</v>
      </c>
      <c r="B750" s="49" t="s">
        <v>1131</v>
      </c>
      <c r="C750" s="49" t="s">
        <v>1132</v>
      </c>
      <c r="D750" s="49" t="s">
        <v>36</v>
      </c>
      <c r="E750" s="49" t="s">
        <v>24</v>
      </c>
      <c r="F750" s="49" t="s">
        <v>23</v>
      </c>
      <c r="G750" s="93">
        <v>-197.52</v>
      </c>
      <c r="H750" s="50">
        <v>0</v>
      </c>
      <c r="I750" s="50">
        <v>-197.52</v>
      </c>
      <c r="J750" s="93"/>
      <c r="M750" s="93"/>
      <c r="O750" s="50">
        <v>4402</v>
      </c>
    </row>
    <row r="751" spans="1:15" ht="12.75">
      <c r="A751" s="49" t="s">
        <v>55</v>
      </c>
      <c r="B751" s="49" t="s">
        <v>1131</v>
      </c>
      <c r="C751" s="49" t="s">
        <v>1132</v>
      </c>
      <c r="D751" s="49" t="s">
        <v>21</v>
      </c>
      <c r="E751" s="49" t="s">
        <v>38</v>
      </c>
      <c r="F751" s="49" t="s">
        <v>23</v>
      </c>
      <c r="G751" s="93">
        <v>-2216967.52</v>
      </c>
      <c r="H751" s="50">
        <v>-232348.46</v>
      </c>
      <c r="I751" s="50">
        <v>-2449315.98</v>
      </c>
      <c r="J751" s="93"/>
      <c r="M751" s="93"/>
      <c r="O751" s="50">
        <v>3403</v>
      </c>
    </row>
    <row r="752" spans="1:15" ht="12.75">
      <c r="A752" s="49" t="s">
        <v>55</v>
      </c>
      <c r="B752" s="49" t="s">
        <v>1131</v>
      </c>
      <c r="C752" s="49" t="s">
        <v>1132</v>
      </c>
      <c r="D752" s="49" t="s">
        <v>21</v>
      </c>
      <c r="E752" s="49" t="s">
        <v>22</v>
      </c>
      <c r="F752" s="49" t="s">
        <v>23</v>
      </c>
      <c r="G752" s="93">
        <v>-534335.52</v>
      </c>
      <c r="H752" s="50">
        <v>-70256.63</v>
      </c>
      <c r="I752" s="50">
        <v>-604592.15</v>
      </c>
      <c r="J752" s="93"/>
      <c r="M752" s="93"/>
      <c r="O752" s="50">
        <v>3404</v>
      </c>
    </row>
    <row r="753" spans="1:15" ht="12.75">
      <c r="A753" s="49" t="s">
        <v>55</v>
      </c>
      <c r="B753" s="49" t="s">
        <v>1131</v>
      </c>
      <c r="C753" s="49" t="s">
        <v>1132</v>
      </c>
      <c r="D753" s="49" t="s">
        <v>21</v>
      </c>
      <c r="E753" s="49" t="s">
        <v>24</v>
      </c>
      <c r="F753" s="49" t="s">
        <v>23</v>
      </c>
      <c r="G753" s="93">
        <v>-85533.11</v>
      </c>
      <c r="H753" s="50">
        <v>-14405.04</v>
      </c>
      <c r="I753" s="50">
        <v>-99938.15</v>
      </c>
      <c r="J753" s="93"/>
      <c r="M753" s="93"/>
      <c r="O753" s="50">
        <v>3405</v>
      </c>
    </row>
    <row r="754" spans="1:15" ht="12.75">
      <c r="A754" s="49" t="s">
        <v>55</v>
      </c>
      <c r="B754" s="49" t="s">
        <v>1131</v>
      </c>
      <c r="C754" s="49" t="s">
        <v>1132</v>
      </c>
      <c r="D754" s="49" t="s">
        <v>25</v>
      </c>
      <c r="E754" s="49" t="s">
        <v>37</v>
      </c>
      <c r="F754" s="49" t="s">
        <v>23</v>
      </c>
      <c r="G754" s="93">
        <v>-232.17</v>
      </c>
      <c r="H754" s="50">
        <v>0</v>
      </c>
      <c r="I754" s="50">
        <v>-232.17</v>
      </c>
      <c r="J754" s="93"/>
      <c r="M754" s="93"/>
      <c r="O754" s="50">
        <v>3406</v>
      </c>
    </row>
    <row r="755" spans="1:15" ht="12.75">
      <c r="A755" s="49" t="s">
        <v>55</v>
      </c>
      <c r="B755" s="49" t="s">
        <v>1131</v>
      </c>
      <c r="C755" s="49" t="s">
        <v>1132</v>
      </c>
      <c r="D755" s="49" t="s">
        <v>25</v>
      </c>
      <c r="E755" s="49" t="s">
        <v>38</v>
      </c>
      <c r="F755" s="49" t="s">
        <v>23</v>
      </c>
      <c r="G755" s="93">
        <v>-11985.53</v>
      </c>
      <c r="H755" s="50">
        <v>-4832.95</v>
      </c>
      <c r="I755" s="50">
        <v>-16818.48</v>
      </c>
      <c r="J755" s="93"/>
      <c r="M755" s="93"/>
      <c r="O755" s="50">
        <v>3407</v>
      </c>
    </row>
    <row r="756" spans="1:15" ht="12.75">
      <c r="A756" s="49" t="s">
        <v>55</v>
      </c>
      <c r="B756" s="49" t="s">
        <v>1131</v>
      </c>
      <c r="C756" s="49" t="s">
        <v>1132</v>
      </c>
      <c r="D756" s="49" t="s">
        <v>25</v>
      </c>
      <c r="E756" s="49" t="s">
        <v>22</v>
      </c>
      <c r="F756" s="49" t="s">
        <v>23</v>
      </c>
      <c r="G756" s="93">
        <v>-166773.42</v>
      </c>
      <c r="H756" s="50">
        <v>-27231.99</v>
      </c>
      <c r="I756" s="50">
        <v>-194005.41</v>
      </c>
      <c r="J756" s="93"/>
      <c r="M756" s="93"/>
      <c r="O756" s="50">
        <v>3410</v>
      </c>
    </row>
    <row r="757" spans="1:15" ht="12.75">
      <c r="A757" s="49" t="s">
        <v>55</v>
      </c>
      <c r="B757" s="49" t="s">
        <v>1131</v>
      </c>
      <c r="C757" s="49" t="s">
        <v>1132</v>
      </c>
      <c r="D757" s="49" t="s">
        <v>25</v>
      </c>
      <c r="E757" s="49" t="s">
        <v>26</v>
      </c>
      <c r="F757" s="49" t="s">
        <v>23</v>
      </c>
      <c r="G757" s="93">
        <v>-210407.45</v>
      </c>
      <c r="H757" s="50">
        <v>4109.75</v>
      </c>
      <c r="I757" s="50">
        <v>-206297.7</v>
      </c>
      <c r="J757" s="93"/>
      <c r="M757" s="93"/>
      <c r="O757" s="50">
        <v>3411</v>
      </c>
    </row>
    <row r="758" spans="1:15" ht="12.75">
      <c r="A758" s="49" t="s">
        <v>55</v>
      </c>
      <c r="B758" s="49" t="s">
        <v>1131</v>
      </c>
      <c r="C758" s="49" t="s">
        <v>1132</v>
      </c>
      <c r="D758" s="49" t="s">
        <v>25</v>
      </c>
      <c r="E758" s="49" t="s">
        <v>24</v>
      </c>
      <c r="F758" s="49" t="s">
        <v>23</v>
      </c>
      <c r="G758" s="93">
        <v>-8783.21</v>
      </c>
      <c r="H758" s="50">
        <v>-2947.39</v>
      </c>
      <c r="I758" s="50">
        <v>-11730.6</v>
      </c>
      <c r="J758" s="93"/>
      <c r="M758" s="93"/>
      <c r="O758" s="50">
        <v>3412</v>
      </c>
    </row>
    <row r="759" spans="1:15" ht="12.75">
      <c r="A759" s="49" t="s">
        <v>55</v>
      </c>
      <c r="B759" s="49" t="s">
        <v>1133</v>
      </c>
      <c r="C759" s="49" t="s">
        <v>1134</v>
      </c>
      <c r="D759" s="49" t="s">
        <v>21</v>
      </c>
      <c r="E759" s="49" t="s">
        <v>22</v>
      </c>
      <c r="F759" s="49" t="s">
        <v>23</v>
      </c>
      <c r="G759" s="93">
        <v>-53483836.04</v>
      </c>
      <c r="H759" s="50">
        <v>-5655482.51</v>
      </c>
      <c r="I759" s="50">
        <v>-59139318.55</v>
      </c>
      <c r="J759" s="93"/>
      <c r="M759" s="93"/>
      <c r="O759" s="50">
        <v>1824</v>
      </c>
    </row>
    <row r="760" spans="1:15" ht="12.75">
      <c r="A760" s="49" t="s">
        <v>55</v>
      </c>
      <c r="B760" s="49" t="s">
        <v>1133</v>
      </c>
      <c r="C760" s="49" t="s">
        <v>1134</v>
      </c>
      <c r="D760" s="49" t="s">
        <v>21</v>
      </c>
      <c r="E760" s="49" t="s">
        <v>58</v>
      </c>
      <c r="F760" s="49" t="s">
        <v>23</v>
      </c>
      <c r="G760" s="93">
        <v>-4488.57</v>
      </c>
      <c r="H760" s="50">
        <v>-405.6</v>
      </c>
      <c r="I760" s="50">
        <v>-4894.17</v>
      </c>
      <c r="J760" s="93"/>
      <c r="M760" s="93"/>
      <c r="O760" s="50">
        <v>1825</v>
      </c>
    </row>
    <row r="761" spans="1:15" ht="12.75">
      <c r="A761" s="49" t="s">
        <v>55</v>
      </c>
      <c r="B761" s="49" t="s">
        <v>1133</v>
      </c>
      <c r="C761" s="49" t="s">
        <v>1134</v>
      </c>
      <c r="D761" s="49" t="s">
        <v>21</v>
      </c>
      <c r="E761" s="49" t="s">
        <v>24</v>
      </c>
      <c r="F761" s="49" t="s">
        <v>23</v>
      </c>
      <c r="G761" s="93">
        <v>-111502864.22</v>
      </c>
      <c r="H761" s="50">
        <v>-12036130.82</v>
      </c>
      <c r="I761" s="50">
        <v>-123538995.04</v>
      </c>
      <c r="J761" s="93"/>
      <c r="M761" s="93"/>
      <c r="O761" s="50">
        <v>1826</v>
      </c>
    </row>
    <row r="762" spans="1:15" ht="12.75">
      <c r="A762" s="49" t="s">
        <v>55</v>
      </c>
      <c r="B762" s="49" t="s">
        <v>1135</v>
      </c>
      <c r="C762" s="49" t="s">
        <v>1136</v>
      </c>
      <c r="D762" s="49" t="s">
        <v>21</v>
      </c>
      <c r="E762" s="49" t="s">
        <v>22</v>
      </c>
      <c r="F762" s="49" t="s">
        <v>23</v>
      </c>
      <c r="G762" s="93">
        <v>-44026771.64</v>
      </c>
      <c r="H762" s="50">
        <v>-5676977.97</v>
      </c>
      <c r="I762" s="50">
        <v>-49703749.61</v>
      </c>
      <c r="J762" s="93"/>
      <c r="M762" s="93"/>
      <c r="O762" s="50">
        <v>1827</v>
      </c>
    </row>
    <row r="763" spans="1:15" ht="12.75">
      <c r="A763" s="49" t="s">
        <v>55</v>
      </c>
      <c r="B763" s="49" t="s">
        <v>1135</v>
      </c>
      <c r="C763" s="49" t="s">
        <v>1136</v>
      </c>
      <c r="D763" s="49" t="s">
        <v>21</v>
      </c>
      <c r="E763" s="49" t="s">
        <v>58</v>
      </c>
      <c r="F763" s="49" t="s">
        <v>23</v>
      </c>
      <c r="G763" s="93">
        <v>-1433.27</v>
      </c>
      <c r="H763" s="50">
        <v>-214.76</v>
      </c>
      <c r="I763" s="50">
        <v>-1648.03</v>
      </c>
      <c r="J763" s="93"/>
      <c r="M763" s="93"/>
      <c r="O763" s="50">
        <v>1828</v>
      </c>
    </row>
    <row r="764" spans="1:15" ht="12.75">
      <c r="A764" s="49" t="s">
        <v>55</v>
      </c>
      <c r="B764" s="49" t="s">
        <v>1135</v>
      </c>
      <c r="C764" s="49" t="s">
        <v>1136</v>
      </c>
      <c r="D764" s="49" t="s">
        <v>21</v>
      </c>
      <c r="E764" s="49" t="s">
        <v>24</v>
      </c>
      <c r="F764" s="49" t="s">
        <v>23</v>
      </c>
      <c r="G764" s="93">
        <v>-104788617.23</v>
      </c>
      <c r="H764" s="50">
        <v>-13874498.21</v>
      </c>
      <c r="I764" s="50">
        <v>-118663115.44</v>
      </c>
      <c r="J764" s="93"/>
      <c r="M764" s="93"/>
      <c r="O764" s="50">
        <v>1829</v>
      </c>
    </row>
    <row r="765" spans="1:15" ht="12.75">
      <c r="A765" s="49" t="s">
        <v>55</v>
      </c>
      <c r="B765" s="49" t="s">
        <v>1137</v>
      </c>
      <c r="C765" s="49" t="s">
        <v>1138</v>
      </c>
      <c r="D765" s="49" t="s">
        <v>21</v>
      </c>
      <c r="E765" s="49" t="s">
        <v>22</v>
      </c>
      <c r="F765" s="49" t="s">
        <v>23</v>
      </c>
      <c r="G765" s="93">
        <v>-34774967.62</v>
      </c>
      <c r="H765" s="50">
        <v>-4398758.98</v>
      </c>
      <c r="I765" s="50">
        <v>-39173726.6</v>
      </c>
      <c r="J765" s="93"/>
      <c r="M765" s="93"/>
      <c r="O765" s="50">
        <v>1830</v>
      </c>
    </row>
    <row r="766" spans="1:15" ht="12.75">
      <c r="A766" s="49" t="s">
        <v>55</v>
      </c>
      <c r="B766" s="49" t="s">
        <v>1137</v>
      </c>
      <c r="C766" s="49" t="s">
        <v>1138</v>
      </c>
      <c r="D766" s="49" t="s">
        <v>21</v>
      </c>
      <c r="E766" s="49" t="s">
        <v>24</v>
      </c>
      <c r="F766" s="49" t="s">
        <v>23</v>
      </c>
      <c r="G766" s="93">
        <v>-27898204.02</v>
      </c>
      <c r="H766" s="50">
        <v>-3995183.44</v>
      </c>
      <c r="I766" s="50">
        <v>-31893387.46</v>
      </c>
      <c r="J766" s="93"/>
      <c r="M766" s="93"/>
      <c r="O766" s="50">
        <v>1831</v>
      </c>
    </row>
    <row r="767" spans="1:15" ht="12.75">
      <c r="A767" s="49" t="s">
        <v>55</v>
      </c>
      <c r="B767" s="49" t="s">
        <v>1139</v>
      </c>
      <c r="C767" s="49" t="s">
        <v>1140</v>
      </c>
      <c r="D767" s="49" t="s">
        <v>21</v>
      </c>
      <c r="E767" s="49" t="s">
        <v>22</v>
      </c>
      <c r="F767" s="49" t="s">
        <v>23</v>
      </c>
      <c r="G767" s="93">
        <v>-1180099.79</v>
      </c>
      <c r="H767" s="50">
        <v>-147667.48</v>
      </c>
      <c r="I767" s="50">
        <v>-1327767.27</v>
      </c>
      <c r="J767" s="93"/>
      <c r="M767" s="93"/>
      <c r="O767" s="50">
        <v>1832</v>
      </c>
    </row>
    <row r="768" spans="1:15" ht="12.75">
      <c r="A768" s="49" t="s">
        <v>55</v>
      </c>
      <c r="B768" s="49" t="s">
        <v>1139</v>
      </c>
      <c r="C768" s="49" t="s">
        <v>1140</v>
      </c>
      <c r="D768" s="49" t="s">
        <v>21</v>
      </c>
      <c r="E768" s="49" t="s">
        <v>24</v>
      </c>
      <c r="F768" s="49" t="s">
        <v>23</v>
      </c>
      <c r="G768" s="93">
        <v>-2507253.51</v>
      </c>
      <c r="H768" s="50">
        <v>-310162.58</v>
      </c>
      <c r="I768" s="50">
        <v>-2817416.09</v>
      </c>
      <c r="J768" s="93"/>
      <c r="M768" s="93"/>
      <c r="O768" s="50">
        <v>1833</v>
      </c>
    </row>
    <row r="769" spans="1:15" ht="12.75">
      <c r="A769" s="49" t="s">
        <v>55</v>
      </c>
      <c r="B769" s="49" t="s">
        <v>1141</v>
      </c>
      <c r="C769" s="49" t="s">
        <v>1142</v>
      </c>
      <c r="D769" s="49" t="s">
        <v>21</v>
      </c>
      <c r="E769" s="49" t="s">
        <v>38</v>
      </c>
      <c r="F769" s="49" t="s">
        <v>23</v>
      </c>
      <c r="G769" s="93">
        <v>-56134213.59</v>
      </c>
      <c r="H769" s="50">
        <v>-3604119.77</v>
      </c>
      <c r="I769" s="50">
        <v>-59738333.36</v>
      </c>
      <c r="J769" s="93"/>
      <c r="M769" s="93"/>
      <c r="O769" s="50">
        <v>1834</v>
      </c>
    </row>
    <row r="770" spans="1:15" ht="12.75">
      <c r="A770" s="49" t="s">
        <v>55</v>
      </c>
      <c r="B770" s="49" t="s">
        <v>1143</v>
      </c>
      <c r="C770" s="49" t="s">
        <v>1144</v>
      </c>
      <c r="D770" s="49" t="s">
        <v>21</v>
      </c>
      <c r="E770" s="49" t="s">
        <v>38</v>
      </c>
      <c r="F770" s="49" t="s">
        <v>23</v>
      </c>
      <c r="G770" s="93">
        <v>-36713923</v>
      </c>
      <c r="H770" s="50">
        <v>-3280320</v>
      </c>
      <c r="I770" s="50">
        <v>-39994243</v>
      </c>
      <c r="J770" s="93"/>
      <c r="M770" s="93"/>
      <c r="O770" s="50">
        <v>1835</v>
      </c>
    </row>
    <row r="771" spans="1:15" ht="12.75">
      <c r="A771" s="49" t="s">
        <v>55</v>
      </c>
      <c r="B771" s="49" t="s">
        <v>1145</v>
      </c>
      <c r="C771" s="49" t="s">
        <v>1146</v>
      </c>
      <c r="D771" s="49" t="s">
        <v>21</v>
      </c>
      <c r="E771" s="49" t="s">
        <v>38</v>
      </c>
      <c r="F771" s="49" t="s">
        <v>23</v>
      </c>
      <c r="G771" s="93">
        <v>-9050749.96</v>
      </c>
      <c r="H771" s="50">
        <v>-1599428.37</v>
      </c>
      <c r="I771" s="50">
        <v>-10650178.33</v>
      </c>
      <c r="J771" s="93"/>
      <c r="M771" s="93"/>
      <c r="O771" s="50">
        <v>3015</v>
      </c>
    </row>
    <row r="772" spans="1:15" ht="12.75">
      <c r="A772" s="49" t="s">
        <v>55</v>
      </c>
      <c r="B772" s="49" t="s">
        <v>1147</v>
      </c>
      <c r="C772" s="49" t="s">
        <v>1148</v>
      </c>
      <c r="D772" s="49" t="s">
        <v>21</v>
      </c>
      <c r="E772" s="49" t="s">
        <v>22</v>
      </c>
      <c r="F772" s="49" t="s">
        <v>23</v>
      </c>
      <c r="G772" s="93">
        <v>-73967.53</v>
      </c>
      <c r="H772" s="50">
        <v>-7001.01</v>
      </c>
      <c r="I772" s="50">
        <v>-80968.54</v>
      </c>
      <c r="J772" s="93"/>
      <c r="M772" s="93"/>
      <c r="O772" s="50">
        <v>1836</v>
      </c>
    </row>
    <row r="773" spans="1:15" ht="12.75">
      <c r="A773" s="49" t="s">
        <v>55</v>
      </c>
      <c r="B773" s="49" t="s">
        <v>1147</v>
      </c>
      <c r="C773" s="49" t="s">
        <v>1148</v>
      </c>
      <c r="D773" s="49" t="s">
        <v>21</v>
      </c>
      <c r="E773" s="49" t="s">
        <v>58</v>
      </c>
      <c r="F773" s="49" t="s">
        <v>23</v>
      </c>
      <c r="G773" s="93">
        <v>-5065.05</v>
      </c>
      <c r="H773" s="50">
        <v>-373.66</v>
      </c>
      <c r="I773" s="50">
        <v>-5438.71</v>
      </c>
      <c r="J773" s="93"/>
      <c r="M773" s="93"/>
      <c r="O773" s="50">
        <v>1837</v>
      </c>
    </row>
    <row r="774" spans="1:15" ht="12.75">
      <c r="A774" s="49" t="s">
        <v>55</v>
      </c>
      <c r="B774" s="49" t="s">
        <v>1147</v>
      </c>
      <c r="C774" s="49" t="s">
        <v>1148</v>
      </c>
      <c r="D774" s="49" t="s">
        <v>21</v>
      </c>
      <c r="E774" s="49" t="s">
        <v>24</v>
      </c>
      <c r="F774" s="49" t="s">
        <v>23</v>
      </c>
      <c r="G774" s="93">
        <v>-491110.58</v>
      </c>
      <c r="H774" s="50">
        <v>-64634.53</v>
      </c>
      <c r="I774" s="50">
        <v>-555745.11</v>
      </c>
      <c r="J774" s="93"/>
      <c r="M774" s="93"/>
      <c r="O774" s="50">
        <v>1838</v>
      </c>
    </row>
    <row r="775" spans="1:15" ht="12.75">
      <c r="A775" s="49" t="s">
        <v>55</v>
      </c>
      <c r="B775" s="49" t="s">
        <v>1149</v>
      </c>
      <c r="C775" s="49" t="s">
        <v>1150</v>
      </c>
      <c r="D775" s="49" t="s">
        <v>21</v>
      </c>
      <c r="E775" s="49" t="s">
        <v>22</v>
      </c>
      <c r="F775" s="49" t="s">
        <v>23</v>
      </c>
      <c r="G775" s="93">
        <v>-131078.75</v>
      </c>
      <c r="H775" s="50">
        <v>-17128</v>
      </c>
      <c r="I775" s="50">
        <v>-148206.75</v>
      </c>
      <c r="J775" s="93"/>
      <c r="M775" s="93"/>
      <c r="O775" s="50">
        <v>1839</v>
      </c>
    </row>
    <row r="776" spans="1:15" ht="12.75">
      <c r="A776" s="49" t="s">
        <v>55</v>
      </c>
      <c r="B776" s="49" t="s">
        <v>1149</v>
      </c>
      <c r="C776" s="49" t="s">
        <v>1150</v>
      </c>
      <c r="D776" s="49" t="s">
        <v>21</v>
      </c>
      <c r="E776" s="49" t="s">
        <v>24</v>
      </c>
      <c r="F776" s="49" t="s">
        <v>23</v>
      </c>
      <c r="G776" s="93">
        <v>-235381.17</v>
      </c>
      <c r="H776" s="50">
        <v>-33801.11</v>
      </c>
      <c r="I776" s="50">
        <v>-269182.28</v>
      </c>
      <c r="J776" s="93"/>
      <c r="M776" s="93"/>
      <c r="O776" s="50">
        <v>1840</v>
      </c>
    </row>
    <row r="777" spans="1:15" ht="12.75">
      <c r="A777" s="49" t="s">
        <v>55</v>
      </c>
      <c r="B777" s="49" t="s">
        <v>1151</v>
      </c>
      <c r="C777" s="49" t="s">
        <v>1152</v>
      </c>
      <c r="D777" s="49" t="s">
        <v>21</v>
      </c>
      <c r="E777" s="49" t="s">
        <v>38</v>
      </c>
      <c r="F777" s="49" t="s">
        <v>23</v>
      </c>
      <c r="G777" s="93">
        <v>-217317</v>
      </c>
      <c r="H777" s="50">
        <v>-19292</v>
      </c>
      <c r="I777" s="50">
        <v>-236609</v>
      </c>
      <c r="J777" s="93"/>
      <c r="M777" s="93"/>
      <c r="O777" s="50">
        <v>1841</v>
      </c>
    </row>
    <row r="778" spans="1:15" ht="12.75">
      <c r="A778" s="49" t="s">
        <v>55</v>
      </c>
      <c r="B778" s="49" t="s">
        <v>1153</v>
      </c>
      <c r="C778" s="49" t="s">
        <v>1154</v>
      </c>
      <c r="D778" s="49" t="s">
        <v>21</v>
      </c>
      <c r="E778" s="49" t="s">
        <v>38</v>
      </c>
      <c r="F778" s="49" t="s">
        <v>23</v>
      </c>
      <c r="G778" s="93">
        <v>-45740.32</v>
      </c>
      <c r="H778" s="50">
        <v>-3281.62</v>
      </c>
      <c r="I778" s="50">
        <v>-49021.94</v>
      </c>
      <c r="J778" s="93"/>
      <c r="M778" s="93"/>
      <c r="O778" s="50">
        <v>1842</v>
      </c>
    </row>
    <row r="779" spans="1:15" ht="12.75">
      <c r="A779" s="49" t="s">
        <v>55</v>
      </c>
      <c r="B779" s="49" t="s">
        <v>1153</v>
      </c>
      <c r="C779" s="49" t="s">
        <v>1154</v>
      </c>
      <c r="D779" s="49" t="s">
        <v>21</v>
      </c>
      <c r="E779" s="49" t="s">
        <v>22</v>
      </c>
      <c r="F779" s="49" t="s">
        <v>23</v>
      </c>
      <c r="G779" s="93">
        <v>-498358.55</v>
      </c>
      <c r="H779" s="50">
        <v>-59978.62</v>
      </c>
      <c r="I779" s="50">
        <v>-558337.17</v>
      </c>
      <c r="J779" s="93"/>
      <c r="M779" s="93"/>
      <c r="O779" s="50">
        <v>1843</v>
      </c>
    </row>
    <row r="780" spans="1:15" ht="12.75">
      <c r="A780" s="49" t="s">
        <v>55</v>
      </c>
      <c r="B780" s="49" t="s">
        <v>1153</v>
      </c>
      <c r="C780" s="49" t="s">
        <v>1154</v>
      </c>
      <c r="D780" s="49" t="s">
        <v>21</v>
      </c>
      <c r="E780" s="49" t="s">
        <v>24</v>
      </c>
      <c r="F780" s="49" t="s">
        <v>23</v>
      </c>
      <c r="G780" s="93">
        <v>-1272712.69</v>
      </c>
      <c r="H780" s="50">
        <v>-166539.64</v>
      </c>
      <c r="I780" s="50">
        <v>-1439252.33</v>
      </c>
      <c r="J780" s="93"/>
      <c r="M780" s="93"/>
      <c r="O780" s="50">
        <v>1844</v>
      </c>
    </row>
    <row r="781" spans="1:15" ht="12.75">
      <c r="A781" s="49" t="s">
        <v>55</v>
      </c>
      <c r="B781" s="49" t="s">
        <v>1155</v>
      </c>
      <c r="C781" s="49" t="s">
        <v>1156</v>
      </c>
      <c r="D781" s="49" t="s">
        <v>21</v>
      </c>
      <c r="E781" s="49" t="s">
        <v>38</v>
      </c>
      <c r="F781" s="49" t="s">
        <v>23</v>
      </c>
      <c r="G781" s="93">
        <v>-741780.3</v>
      </c>
      <c r="H781" s="50">
        <v>-96537.04</v>
      </c>
      <c r="I781" s="50">
        <v>-838317.34</v>
      </c>
      <c r="J781" s="93"/>
      <c r="M781" s="93"/>
      <c r="O781" s="50">
        <v>1845</v>
      </c>
    </row>
    <row r="782" spans="1:15" ht="12.75">
      <c r="A782" s="49" t="s">
        <v>55</v>
      </c>
      <c r="B782" s="49" t="s">
        <v>1155</v>
      </c>
      <c r="C782" s="49" t="s">
        <v>1156</v>
      </c>
      <c r="D782" s="49" t="s">
        <v>21</v>
      </c>
      <c r="E782" s="49" t="s">
        <v>22</v>
      </c>
      <c r="F782" s="49" t="s">
        <v>23</v>
      </c>
      <c r="G782" s="93">
        <v>-4340.94</v>
      </c>
      <c r="H782" s="50">
        <v>-37.78</v>
      </c>
      <c r="I782" s="50">
        <v>-4378.72</v>
      </c>
      <c r="J782" s="93"/>
      <c r="M782" s="93"/>
      <c r="O782" s="50">
        <v>4822</v>
      </c>
    </row>
    <row r="783" spans="1:15" ht="12.75">
      <c r="A783" s="49" t="s">
        <v>55</v>
      </c>
      <c r="B783" s="49" t="s">
        <v>1155</v>
      </c>
      <c r="C783" s="49" t="s">
        <v>1156</v>
      </c>
      <c r="D783" s="49" t="s">
        <v>21</v>
      </c>
      <c r="E783" s="49" t="s">
        <v>24</v>
      </c>
      <c r="F783" s="49" t="s">
        <v>23</v>
      </c>
      <c r="G783" s="93">
        <v>-66058.32</v>
      </c>
      <c r="H783" s="50">
        <v>-278.81</v>
      </c>
      <c r="I783" s="50">
        <v>-66337.13</v>
      </c>
      <c r="J783" s="93"/>
      <c r="M783" s="93"/>
      <c r="O783" s="50">
        <v>3168</v>
      </c>
    </row>
    <row r="784" spans="1:15" ht="12.75">
      <c r="A784" s="49" t="s">
        <v>55</v>
      </c>
      <c r="B784" s="49" t="s">
        <v>1161</v>
      </c>
      <c r="C784" s="49" t="s">
        <v>1162</v>
      </c>
      <c r="D784" s="49" t="s">
        <v>21</v>
      </c>
      <c r="E784" s="49" t="s">
        <v>38</v>
      </c>
      <c r="F784" s="49" t="s">
        <v>23</v>
      </c>
      <c r="G784" s="93">
        <v>-7596702.92</v>
      </c>
      <c r="H784" s="50">
        <v>-747354.66</v>
      </c>
      <c r="I784" s="50">
        <v>-8344057.58</v>
      </c>
      <c r="J784" s="93"/>
      <c r="M784" s="93"/>
      <c r="O784" s="50">
        <v>5768</v>
      </c>
    </row>
    <row r="785" spans="1:15" ht="12.75">
      <c r="A785" s="49" t="s">
        <v>55</v>
      </c>
      <c r="B785" s="49" t="s">
        <v>1163</v>
      </c>
      <c r="C785" s="49" t="s">
        <v>1158</v>
      </c>
      <c r="D785" s="49" t="s">
        <v>21</v>
      </c>
      <c r="E785" s="49" t="s">
        <v>38</v>
      </c>
      <c r="F785" s="49" t="s">
        <v>23</v>
      </c>
      <c r="G785" s="93">
        <v>-10913157.39</v>
      </c>
      <c r="H785" s="50">
        <v>-695750</v>
      </c>
      <c r="I785" s="50">
        <v>-11608907.39</v>
      </c>
      <c r="J785" s="93"/>
      <c r="M785" s="93"/>
      <c r="O785" s="50">
        <v>1846</v>
      </c>
    </row>
    <row r="786" spans="1:15" ht="12.75">
      <c r="A786" s="49" t="s">
        <v>55</v>
      </c>
      <c r="B786" s="49" t="s">
        <v>1164</v>
      </c>
      <c r="C786" s="49" t="s">
        <v>1165</v>
      </c>
      <c r="D786" s="49" t="s">
        <v>21</v>
      </c>
      <c r="E786" s="49" t="s">
        <v>38</v>
      </c>
      <c r="F786" s="49" t="s">
        <v>23</v>
      </c>
      <c r="G786" s="93">
        <v>0</v>
      </c>
      <c r="H786" s="50">
        <v>-10559.5</v>
      </c>
      <c r="I786" s="50">
        <v>-10559.5</v>
      </c>
      <c r="J786" s="93"/>
      <c r="M786" s="93"/>
      <c r="O786" s="50">
        <v>7486</v>
      </c>
    </row>
    <row r="787" spans="1:15" ht="12.75">
      <c r="A787" s="49" t="s">
        <v>55</v>
      </c>
      <c r="B787" s="49" t="s">
        <v>1166</v>
      </c>
      <c r="C787" s="49" t="s">
        <v>1167</v>
      </c>
      <c r="D787" s="49" t="s">
        <v>21</v>
      </c>
      <c r="E787" s="49" t="s">
        <v>24</v>
      </c>
      <c r="F787" s="49" t="s">
        <v>23</v>
      </c>
      <c r="G787" s="93">
        <v>-70367.08</v>
      </c>
      <c r="H787" s="50">
        <v>-9586.31</v>
      </c>
      <c r="I787" s="50">
        <v>-79953.39</v>
      </c>
      <c r="J787" s="93"/>
      <c r="M787" s="93"/>
      <c r="O787" s="50">
        <v>3219</v>
      </c>
    </row>
    <row r="788" spans="1:15" ht="12.75">
      <c r="A788" s="49" t="s">
        <v>55</v>
      </c>
      <c r="B788" s="49" t="s">
        <v>1168</v>
      </c>
      <c r="C788" s="49" t="s">
        <v>1169</v>
      </c>
      <c r="D788" s="49" t="s">
        <v>21</v>
      </c>
      <c r="E788" s="49" t="s">
        <v>38</v>
      </c>
      <c r="F788" s="49" t="s">
        <v>23</v>
      </c>
      <c r="G788" s="93">
        <v>-43659</v>
      </c>
      <c r="H788" s="50">
        <v>-76800</v>
      </c>
      <c r="I788" s="50">
        <v>-120459</v>
      </c>
      <c r="J788" s="93"/>
      <c r="M788" s="93"/>
      <c r="O788" s="50">
        <v>5226</v>
      </c>
    </row>
    <row r="789" spans="1:15" ht="12.75">
      <c r="A789" s="49" t="s">
        <v>55</v>
      </c>
      <c r="B789" s="49" t="s">
        <v>1170</v>
      </c>
      <c r="C789" s="49" t="s">
        <v>1134</v>
      </c>
      <c r="D789" s="49" t="s">
        <v>25</v>
      </c>
      <c r="E789" s="49" t="s">
        <v>22</v>
      </c>
      <c r="F789" s="49" t="s">
        <v>23</v>
      </c>
      <c r="G789" s="93">
        <v>-37673145.22</v>
      </c>
      <c r="H789" s="50">
        <v>-1461892.19</v>
      </c>
      <c r="I789" s="50">
        <v>-39135037.41</v>
      </c>
      <c r="J789" s="93"/>
      <c r="M789" s="93"/>
      <c r="O789" s="50">
        <v>1849</v>
      </c>
    </row>
    <row r="790" spans="1:15" ht="12.75">
      <c r="A790" s="49" t="s">
        <v>55</v>
      </c>
      <c r="B790" s="49" t="s">
        <v>1170</v>
      </c>
      <c r="C790" s="49" t="s">
        <v>1134</v>
      </c>
      <c r="D790" s="49" t="s">
        <v>25</v>
      </c>
      <c r="E790" s="49" t="s">
        <v>26</v>
      </c>
      <c r="F790" s="49" t="s">
        <v>23</v>
      </c>
      <c r="G790" s="93">
        <v>-54591680.86</v>
      </c>
      <c r="H790" s="50">
        <v>-2086848.52</v>
      </c>
      <c r="I790" s="50">
        <v>-56678529.38</v>
      </c>
      <c r="J790" s="93"/>
      <c r="M790" s="93"/>
      <c r="O790" s="50">
        <v>1850</v>
      </c>
    </row>
    <row r="791" spans="1:15" ht="12.75">
      <c r="A791" s="49" t="s">
        <v>55</v>
      </c>
      <c r="B791" s="49" t="s">
        <v>1170</v>
      </c>
      <c r="C791" s="49" t="s">
        <v>1134</v>
      </c>
      <c r="D791" s="49" t="s">
        <v>25</v>
      </c>
      <c r="E791" s="49" t="s">
        <v>24</v>
      </c>
      <c r="F791" s="49" t="s">
        <v>23</v>
      </c>
      <c r="G791" s="93">
        <v>-93852627.82</v>
      </c>
      <c r="H791" s="50">
        <v>-3437080.97</v>
      </c>
      <c r="I791" s="50">
        <v>-97289708.79</v>
      </c>
      <c r="J791" s="93"/>
      <c r="M791" s="93"/>
      <c r="O791" s="50">
        <v>1851</v>
      </c>
    </row>
    <row r="792" spans="1:15" ht="12.75">
      <c r="A792" s="49" t="s">
        <v>55</v>
      </c>
      <c r="B792" s="49" t="s">
        <v>1171</v>
      </c>
      <c r="C792" s="49" t="s">
        <v>1136</v>
      </c>
      <c r="D792" s="49" t="s">
        <v>25</v>
      </c>
      <c r="E792" s="49" t="s">
        <v>22</v>
      </c>
      <c r="F792" s="49" t="s">
        <v>23</v>
      </c>
      <c r="G792" s="93">
        <v>-19322222.92</v>
      </c>
      <c r="H792" s="50">
        <v>-1005072.82</v>
      </c>
      <c r="I792" s="50">
        <v>-20327295.74</v>
      </c>
      <c r="J792" s="93"/>
      <c r="M792" s="93"/>
      <c r="O792" s="50">
        <v>1853</v>
      </c>
    </row>
    <row r="793" spans="1:15" ht="12.75">
      <c r="A793" s="49" t="s">
        <v>55</v>
      </c>
      <c r="B793" s="49" t="s">
        <v>1171</v>
      </c>
      <c r="C793" s="49" t="s">
        <v>1136</v>
      </c>
      <c r="D793" s="49" t="s">
        <v>25</v>
      </c>
      <c r="E793" s="49" t="s">
        <v>26</v>
      </c>
      <c r="F793" s="49" t="s">
        <v>23</v>
      </c>
      <c r="G793" s="93">
        <v>-31403104.69</v>
      </c>
      <c r="H793" s="50">
        <v>-1612139.99</v>
      </c>
      <c r="I793" s="50">
        <v>-33015244.68</v>
      </c>
      <c r="J793" s="93"/>
      <c r="M793" s="93"/>
      <c r="O793" s="50">
        <v>1854</v>
      </c>
    </row>
    <row r="794" spans="1:15" ht="12.75">
      <c r="A794" s="49" t="s">
        <v>55</v>
      </c>
      <c r="B794" s="49" t="s">
        <v>1171</v>
      </c>
      <c r="C794" s="49" t="s">
        <v>1136</v>
      </c>
      <c r="D794" s="49" t="s">
        <v>25</v>
      </c>
      <c r="E794" s="49" t="s">
        <v>24</v>
      </c>
      <c r="F794" s="49" t="s">
        <v>23</v>
      </c>
      <c r="G794" s="93">
        <v>-53673745.36</v>
      </c>
      <c r="H794" s="50">
        <v>-2208088.99</v>
      </c>
      <c r="I794" s="50">
        <v>-55881834.35</v>
      </c>
      <c r="J794" s="93"/>
      <c r="M794" s="93"/>
      <c r="O794" s="50">
        <v>1855</v>
      </c>
    </row>
    <row r="795" spans="1:15" ht="12.75">
      <c r="A795" s="49" t="s">
        <v>55</v>
      </c>
      <c r="B795" s="49" t="s">
        <v>1172</v>
      </c>
      <c r="C795" s="49" t="s">
        <v>1173</v>
      </c>
      <c r="D795" s="49" t="s">
        <v>25</v>
      </c>
      <c r="E795" s="49" t="s">
        <v>22</v>
      </c>
      <c r="F795" s="49" t="s">
        <v>23</v>
      </c>
      <c r="G795" s="93">
        <v>-268057.48</v>
      </c>
      <c r="H795" s="50">
        <v>-24284.24</v>
      </c>
      <c r="I795" s="50">
        <v>-292341.72</v>
      </c>
      <c r="J795" s="93"/>
      <c r="M795" s="93"/>
      <c r="O795" s="50">
        <v>7886</v>
      </c>
    </row>
    <row r="796" spans="1:15" ht="12.75">
      <c r="A796" s="49" t="s">
        <v>55</v>
      </c>
      <c r="B796" s="49" t="s">
        <v>1172</v>
      </c>
      <c r="C796" s="49" t="s">
        <v>1173</v>
      </c>
      <c r="D796" s="49" t="s">
        <v>25</v>
      </c>
      <c r="E796" s="49" t="s">
        <v>26</v>
      </c>
      <c r="F796" s="49" t="s">
        <v>23</v>
      </c>
      <c r="G796" s="93">
        <v>-1758107.26</v>
      </c>
      <c r="H796" s="50">
        <v>-95769.88</v>
      </c>
      <c r="I796" s="50">
        <v>-1853877.14</v>
      </c>
      <c r="J796" s="93"/>
      <c r="M796" s="93"/>
      <c r="O796" s="50">
        <v>7889</v>
      </c>
    </row>
    <row r="797" spans="1:15" ht="12.75">
      <c r="A797" s="49" t="s">
        <v>55</v>
      </c>
      <c r="B797" s="49" t="s">
        <v>1172</v>
      </c>
      <c r="C797" s="49" t="s">
        <v>1173</v>
      </c>
      <c r="D797" s="49" t="s">
        <v>25</v>
      </c>
      <c r="E797" s="49" t="s">
        <v>24</v>
      </c>
      <c r="F797" s="49" t="s">
        <v>23</v>
      </c>
      <c r="G797" s="93">
        <v>-455382.5</v>
      </c>
      <c r="H797" s="50">
        <v>-26699.78</v>
      </c>
      <c r="I797" s="50">
        <v>-482082.28</v>
      </c>
      <c r="J797" s="93"/>
      <c r="M797" s="93"/>
      <c r="O797" s="50">
        <v>7892</v>
      </c>
    </row>
    <row r="798" spans="1:15" ht="12.75">
      <c r="A798" s="49" t="s">
        <v>55</v>
      </c>
      <c r="B798" s="49" t="s">
        <v>1174</v>
      </c>
      <c r="C798" s="49" t="s">
        <v>1138</v>
      </c>
      <c r="D798" s="49" t="s">
        <v>25</v>
      </c>
      <c r="E798" s="49" t="s">
        <v>22</v>
      </c>
      <c r="F798" s="49" t="s">
        <v>23</v>
      </c>
      <c r="G798" s="93">
        <v>-1527280.43</v>
      </c>
      <c r="H798" s="50">
        <v>-88689.79</v>
      </c>
      <c r="I798" s="50">
        <v>-1615970.22</v>
      </c>
      <c r="J798" s="93"/>
      <c r="M798" s="93"/>
      <c r="O798" s="50">
        <v>2369</v>
      </c>
    </row>
    <row r="799" spans="1:15" ht="12.75">
      <c r="A799" s="49" t="s">
        <v>55</v>
      </c>
      <c r="B799" s="49" t="s">
        <v>1174</v>
      </c>
      <c r="C799" s="49" t="s">
        <v>1138</v>
      </c>
      <c r="D799" s="49" t="s">
        <v>25</v>
      </c>
      <c r="E799" s="49" t="s">
        <v>26</v>
      </c>
      <c r="F799" s="49" t="s">
        <v>23</v>
      </c>
      <c r="G799" s="93">
        <v>-214829.88</v>
      </c>
      <c r="H799" s="50">
        <v>-198801.17</v>
      </c>
      <c r="I799" s="50">
        <v>-413631.05</v>
      </c>
      <c r="J799" s="93"/>
      <c r="M799" s="93"/>
      <c r="O799" s="50">
        <v>1856</v>
      </c>
    </row>
    <row r="800" spans="1:15" ht="12.75">
      <c r="A800" s="49" t="s">
        <v>55</v>
      </c>
      <c r="B800" s="49" t="s">
        <v>1174</v>
      </c>
      <c r="C800" s="49" t="s">
        <v>1138</v>
      </c>
      <c r="D800" s="49" t="s">
        <v>25</v>
      </c>
      <c r="E800" s="49" t="s">
        <v>24</v>
      </c>
      <c r="F800" s="49" t="s">
        <v>23</v>
      </c>
      <c r="G800" s="93">
        <v>-2434006.86</v>
      </c>
      <c r="H800" s="50">
        <v>-222157.16</v>
      </c>
      <c r="I800" s="50">
        <v>-2656164.02</v>
      </c>
      <c r="J800" s="93"/>
      <c r="M800" s="93"/>
      <c r="O800" s="50">
        <v>2370</v>
      </c>
    </row>
    <row r="801" spans="1:15" ht="12.75">
      <c r="A801" s="49" t="s">
        <v>55</v>
      </c>
      <c r="B801" s="49" t="s">
        <v>1175</v>
      </c>
      <c r="C801" s="49" t="s">
        <v>1176</v>
      </c>
      <c r="D801" s="49" t="s">
        <v>25</v>
      </c>
      <c r="E801" s="49" t="s">
        <v>22</v>
      </c>
      <c r="F801" s="49" t="s">
        <v>23</v>
      </c>
      <c r="G801" s="93">
        <v>-440.45</v>
      </c>
      <c r="H801" s="50">
        <v>0</v>
      </c>
      <c r="I801" s="50">
        <v>-440.45</v>
      </c>
      <c r="J801" s="93"/>
      <c r="M801" s="93"/>
      <c r="O801" s="50">
        <v>2513</v>
      </c>
    </row>
    <row r="802" spans="1:15" ht="12.75">
      <c r="A802" s="49" t="s">
        <v>55</v>
      </c>
      <c r="B802" s="49" t="s">
        <v>1175</v>
      </c>
      <c r="C802" s="49" t="s">
        <v>1176</v>
      </c>
      <c r="D802" s="49" t="s">
        <v>25</v>
      </c>
      <c r="E802" s="49" t="s">
        <v>26</v>
      </c>
      <c r="F802" s="49" t="s">
        <v>23</v>
      </c>
      <c r="G802" s="93">
        <v>-906186.44</v>
      </c>
      <c r="H802" s="50">
        <v>-291972.36</v>
      </c>
      <c r="I802" s="50">
        <v>-1198158.8</v>
      </c>
      <c r="J802" s="93"/>
      <c r="M802" s="93"/>
      <c r="O802" s="50">
        <v>1857</v>
      </c>
    </row>
    <row r="803" spans="1:15" ht="12.75">
      <c r="A803" s="49" t="s">
        <v>55</v>
      </c>
      <c r="B803" s="49" t="s">
        <v>1177</v>
      </c>
      <c r="C803" s="49" t="s">
        <v>1178</v>
      </c>
      <c r="D803" s="49" t="s">
        <v>25</v>
      </c>
      <c r="E803" s="49" t="s">
        <v>38</v>
      </c>
      <c r="F803" s="49" t="s">
        <v>23</v>
      </c>
      <c r="G803" s="93">
        <v>-68979082.61</v>
      </c>
      <c r="H803" s="50">
        <v>-8092296.84</v>
      </c>
      <c r="I803" s="50">
        <v>-77071379.45</v>
      </c>
      <c r="J803" s="93"/>
      <c r="M803" s="93"/>
      <c r="O803" s="50">
        <v>4342</v>
      </c>
    </row>
    <row r="804" spans="1:15" ht="12.75">
      <c r="A804" s="49" t="s">
        <v>55</v>
      </c>
      <c r="B804" s="49" t="s">
        <v>1177</v>
      </c>
      <c r="C804" s="49" t="s">
        <v>1178</v>
      </c>
      <c r="D804" s="49" t="s">
        <v>25</v>
      </c>
      <c r="E804" s="49" t="s">
        <v>26</v>
      </c>
      <c r="F804" s="49" t="s">
        <v>23</v>
      </c>
      <c r="G804" s="93">
        <v>-31237414.54</v>
      </c>
      <c r="H804" s="50">
        <v>-2926781.01</v>
      </c>
      <c r="I804" s="50">
        <v>-34164195.55</v>
      </c>
      <c r="J804" s="93"/>
      <c r="M804" s="93"/>
      <c r="O804" s="50">
        <v>4345</v>
      </c>
    </row>
    <row r="805" spans="1:15" ht="12.75">
      <c r="A805" s="49" t="s">
        <v>55</v>
      </c>
      <c r="B805" s="49" t="s">
        <v>1179</v>
      </c>
      <c r="C805" s="49" t="s">
        <v>1180</v>
      </c>
      <c r="D805" s="49" t="s">
        <v>25</v>
      </c>
      <c r="E805" s="49" t="s">
        <v>38</v>
      </c>
      <c r="F805" s="49" t="s">
        <v>23</v>
      </c>
      <c r="G805" s="93">
        <v>-102397.5</v>
      </c>
      <c r="H805" s="50">
        <v>0</v>
      </c>
      <c r="I805" s="50">
        <v>-102397.5</v>
      </c>
      <c r="J805" s="93"/>
      <c r="M805" s="93"/>
      <c r="O805" s="50">
        <v>4348</v>
      </c>
    </row>
    <row r="806" spans="1:15" ht="12.75">
      <c r="A806" s="49" t="s">
        <v>55</v>
      </c>
      <c r="B806" s="49" t="s">
        <v>1179</v>
      </c>
      <c r="C806" s="49" t="s">
        <v>1180</v>
      </c>
      <c r="D806" s="49" t="s">
        <v>25</v>
      </c>
      <c r="E806" s="49" t="s">
        <v>26</v>
      </c>
      <c r="F806" s="49" t="s">
        <v>23</v>
      </c>
      <c r="G806" s="93">
        <v>-88642.5</v>
      </c>
      <c r="H806" s="50">
        <v>-24519.15</v>
      </c>
      <c r="I806" s="50">
        <v>-113161.65</v>
      </c>
      <c r="J806" s="93"/>
      <c r="M806" s="93"/>
      <c r="O806" s="50">
        <v>4842</v>
      </c>
    </row>
    <row r="807" spans="1:15" ht="12.75">
      <c r="A807" s="49" t="s">
        <v>55</v>
      </c>
      <c r="B807" s="49" t="s">
        <v>1181</v>
      </c>
      <c r="C807" s="49" t="s">
        <v>1182</v>
      </c>
      <c r="D807" s="49" t="s">
        <v>25</v>
      </c>
      <c r="E807" s="49" t="s">
        <v>22</v>
      </c>
      <c r="F807" s="49" t="s">
        <v>23</v>
      </c>
      <c r="G807" s="93">
        <v>-36103.42</v>
      </c>
      <c r="H807" s="50">
        <v>-1042.95</v>
      </c>
      <c r="I807" s="50">
        <v>-37146.37</v>
      </c>
      <c r="J807" s="93"/>
      <c r="M807" s="93"/>
      <c r="O807" s="50">
        <v>1858</v>
      </c>
    </row>
    <row r="808" spans="1:15" ht="12.75">
      <c r="A808" s="49" t="s">
        <v>55</v>
      </c>
      <c r="B808" s="49" t="s">
        <v>1181</v>
      </c>
      <c r="C808" s="49" t="s">
        <v>1182</v>
      </c>
      <c r="D808" s="49" t="s">
        <v>25</v>
      </c>
      <c r="E808" s="49" t="s">
        <v>26</v>
      </c>
      <c r="F808" s="49" t="s">
        <v>23</v>
      </c>
      <c r="G808" s="93">
        <v>-16925.94</v>
      </c>
      <c r="H808" s="50">
        <v>-401.46</v>
      </c>
      <c r="I808" s="50">
        <v>-17327.4</v>
      </c>
      <c r="J808" s="93"/>
      <c r="M808" s="93"/>
      <c r="O808" s="50">
        <v>3173</v>
      </c>
    </row>
    <row r="809" spans="1:15" ht="12.75">
      <c r="A809" s="49" t="s">
        <v>55</v>
      </c>
      <c r="B809" s="49" t="s">
        <v>1181</v>
      </c>
      <c r="C809" s="49" t="s">
        <v>1182</v>
      </c>
      <c r="D809" s="49" t="s">
        <v>25</v>
      </c>
      <c r="E809" s="49" t="s">
        <v>24</v>
      </c>
      <c r="F809" s="49" t="s">
        <v>23</v>
      </c>
      <c r="G809" s="93">
        <v>-301452.52</v>
      </c>
      <c r="H809" s="50">
        <v>-2434.74</v>
      </c>
      <c r="I809" s="50">
        <v>-303887.26</v>
      </c>
      <c r="J809" s="93"/>
      <c r="M809" s="93"/>
      <c r="O809" s="50">
        <v>1859</v>
      </c>
    </row>
    <row r="810" spans="1:15" ht="12.75">
      <c r="A810" s="49" t="s">
        <v>55</v>
      </c>
      <c r="B810" s="49" t="s">
        <v>1183</v>
      </c>
      <c r="C810" s="49" t="s">
        <v>1184</v>
      </c>
      <c r="D810" s="49" t="s">
        <v>25</v>
      </c>
      <c r="E810" s="49" t="s">
        <v>22</v>
      </c>
      <c r="F810" s="49" t="s">
        <v>23</v>
      </c>
      <c r="G810" s="93">
        <v>-7649.81</v>
      </c>
      <c r="H810" s="50">
        <v>-1268.22</v>
      </c>
      <c r="I810" s="50">
        <v>-8918.03</v>
      </c>
      <c r="J810" s="93"/>
      <c r="M810" s="93"/>
      <c r="O810" s="50">
        <v>1863</v>
      </c>
    </row>
    <row r="811" spans="1:15" ht="12.75">
      <c r="A811" s="49" t="s">
        <v>55</v>
      </c>
      <c r="B811" s="49" t="s">
        <v>1183</v>
      </c>
      <c r="C811" s="49" t="s">
        <v>1184</v>
      </c>
      <c r="D811" s="49" t="s">
        <v>25</v>
      </c>
      <c r="E811" s="49" t="s">
        <v>26</v>
      </c>
      <c r="F811" s="49" t="s">
        <v>23</v>
      </c>
      <c r="G811" s="93">
        <v>-45690.16</v>
      </c>
      <c r="H811" s="50">
        <v>-10141.42</v>
      </c>
      <c r="I811" s="50">
        <v>-55831.58</v>
      </c>
      <c r="J811" s="93"/>
      <c r="M811" s="93"/>
      <c r="O811" s="50">
        <v>1864</v>
      </c>
    </row>
    <row r="812" spans="1:15" ht="12.75">
      <c r="A812" s="49" t="s">
        <v>55</v>
      </c>
      <c r="B812" s="49" t="s">
        <v>1183</v>
      </c>
      <c r="C812" s="49" t="s">
        <v>1184</v>
      </c>
      <c r="D812" s="49" t="s">
        <v>25</v>
      </c>
      <c r="E812" s="49" t="s">
        <v>24</v>
      </c>
      <c r="F812" s="49" t="s">
        <v>23</v>
      </c>
      <c r="G812" s="93">
        <v>-8095.21</v>
      </c>
      <c r="H812" s="50">
        <v>-1502</v>
      </c>
      <c r="I812" s="50">
        <v>-9597.21</v>
      </c>
      <c r="J812" s="93"/>
      <c r="M812" s="93"/>
      <c r="O812" s="50">
        <v>1865</v>
      </c>
    </row>
    <row r="813" spans="1:15" ht="12.75">
      <c r="A813" s="49" t="s">
        <v>55</v>
      </c>
      <c r="B813" s="49" t="s">
        <v>1185</v>
      </c>
      <c r="C813" s="49" t="s">
        <v>1186</v>
      </c>
      <c r="D813" s="49" t="s">
        <v>25</v>
      </c>
      <c r="E813" s="49" t="s">
        <v>22</v>
      </c>
      <c r="F813" s="49" t="s">
        <v>23</v>
      </c>
      <c r="G813" s="93">
        <v>-567526.63</v>
      </c>
      <c r="H813" s="50">
        <v>-54479.76</v>
      </c>
      <c r="I813" s="50">
        <v>-622006.39</v>
      </c>
      <c r="J813" s="93"/>
      <c r="M813" s="93"/>
      <c r="O813" s="50">
        <v>1867</v>
      </c>
    </row>
    <row r="814" spans="1:15" ht="12.75">
      <c r="A814" s="49" t="s">
        <v>55</v>
      </c>
      <c r="B814" s="49" t="s">
        <v>1185</v>
      </c>
      <c r="C814" s="49" t="s">
        <v>1186</v>
      </c>
      <c r="D814" s="49" t="s">
        <v>25</v>
      </c>
      <c r="E814" s="49" t="s">
        <v>26</v>
      </c>
      <c r="F814" s="49" t="s">
        <v>23</v>
      </c>
      <c r="G814" s="93">
        <v>-1770674.23</v>
      </c>
      <c r="H814" s="50">
        <v>-275462.05</v>
      </c>
      <c r="I814" s="50">
        <v>-2046136.28</v>
      </c>
      <c r="J814" s="93"/>
      <c r="M814" s="93"/>
      <c r="O814" s="50">
        <v>1868</v>
      </c>
    </row>
    <row r="815" spans="1:15" ht="12.75">
      <c r="A815" s="49" t="s">
        <v>55</v>
      </c>
      <c r="B815" s="49" t="s">
        <v>1185</v>
      </c>
      <c r="C815" s="49" t="s">
        <v>1186</v>
      </c>
      <c r="D815" s="49" t="s">
        <v>25</v>
      </c>
      <c r="E815" s="49" t="s">
        <v>24</v>
      </c>
      <c r="F815" s="49" t="s">
        <v>23</v>
      </c>
      <c r="G815" s="93">
        <v>-2299133.14</v>
      </c>
      <c r="H815" s="50">
        <v>-237279.94</v>
      </c>
      <c r="I815" s="50">
        <v>-2536413.08</v>
      </c>
      <c r="J815" s="93"/>
      <c r="M815" s="93"/>
      <c r="O815" s="50">
        <v>1869</v>
      </c>
    </row>
    <row r="816" spans="1:15" ht="12.75">
      <c r="A816" s="49" t="s">
        <v>55</v>
      </c>
      <c r="B816" s="49" t="s">
        <v>1187</v>
      </c>
      <c r="C816" s="49" t="s">
        <v>1188</v>
      </c>
      <c r="D816" s="49" t="s">
        <v>25</v>
      </c>
      <c r="E816" s="49" t="s">
        <v>26</v>
      </c>
      <c r="F816" s="49" t="s">
        <v>23</v>
      </c>
      <c r="G816" s="93">
        <v>-10040</v>
      </c>
      <c r="H816" s="50">
        <v>-1255</v>
      </c>
      <c r="I816" s="50">
        <v>-11295</v>
      </c>
      <c r="J816" s="93"/>
      <c r="M816" s="93"/>
      <c r="O816" s="50">
        <v>2434</v>
      </c>
    </row>
    <row r="817" spans="1:15" ht="12.75">
      <c r="A817" s="49" t="s">
        <v>55</v>
      </c>
      <c r="B817" s="49" t="s">
        <v>1189</v>
      </c>
      <c r="C817" s="49" t="s">
        <v>1190</v>
      </c>
      <c r="D817" s="49" t="s">
        <v>25</v>
      </c>
      <c r="E817" s="49" t="s">
        <v>38</v>
      </c>
      <c r="F817" s="49" t="s">
        <v>23</v>
      </c>
      <c r="G817" s="93">
        <v>-1766070.76</v>
      </c>
      <c r="H817" s="50">
        <v>-191721.11</v>
      </c>
      <c r="I817" s="50">
        <v>-1957791.87</v>
      </c>
      <c r="J817" s="93"/>
      <c r="M817" s="93"/>
      <c r="O817" s="50">
        <v>1871</v>
      </c>
    </row>
    <row r="818" spans="1:15" ht="12.75">
      <c r="A818" s="49" t="s">
        <v>55</v>
      </c>
      <c r="B818" s="49" t="s">
        <v>1189</v>
      </c>
      <c r="C818" s="49" t="s">
        <v>1190</v>
      </c>
      <c r="D818" s="49" t="s">
        <v>25</v>
      </c>
      <c r="E818" s="49" t="s">
        <v>24</v>
      </c>
      <c r="F818" s="49" t="s">
        <v>23</v>
      </c>
      <c r="G818" s="93">
        <v>-1156.61</v>
      </c>
      <c r="H818" s="50">
        <v>-125</v>
      </c>
      <c r="I818" s="50">
        <v>-1281.61</v>
      </c>
      <c r="J818" s="93"/>
      <c r="M818" s="93"/>
      <c r="O818" s="50">
        <v>3176</v>
      </c>
    </row>
    <row r="819" spans="1:15" ht="12.75">
      <c r="A819" s="49" t="s">
        <v>55</v>
      </c>
      <c r="B819" s="49" t="s">
        <v>1191</v>
      </c>
      <c r="C819" s="49" t="s">
        <v>1192</v>
      </c>
      <c r="D819" s="49" t="s">
        <v>25</v>
      </c>
      <c r="E819" s="49" t="s">
        <v>26</v>
      </c>
      <c r="F819" s="49" t="s">
        <v>23</v>
      </c>
      <c r="G819" s="93">
        <v>-87936.23</v>
      </c>
      <c r="H819" s="50">
        <v>31200.23</v>
      </c>
      <c r="I819" s="50">
        <v>-56736</v>
      </c>
      <c r="J819" s="93"/>
      <c r="M819" s="93"/>
      <c r="O819" s="50">
        <v>1872</v>
      </c>
    </row>
    <row r="820" spans="1:15" ht="12.75">
      <c r="A820" s="49" t="s">
        <v>55</v>
      </c>
      <c r="B820" s="49" t="s">
        <v>1193</v>
      </c>
      <c r="C820" s="49" t="s">
        <v>1194</v>
      </c>
      <c r="D820" s="49" t="s">
        <v>25</v>
      </c>
      <c r="E820" s="49" t="s">
        <v>26</v>
      </c>
      <c r="F820" s="49" t="s">
        <v>23</v>
      </c>
      <c r="G820" s="93">
        <v>-576278.04</v>
      </c>
      <c r="H820" s="50">
        <v>-69129.88</v>
      </c>
      <c r="I820" s="50">
        <v>-645407.92</v>
      </c>
      <c r="J820" s="93"/>
      <c r="M820" s="93"/>
      <c r="O820" s="50">
        <v>1873</v>
      </c>
    </row>
    <row r="821" spans="1:15" ht="12.75">
      <c r="A821" s="49" t="s">
        <v>55</v>
      </c>
      <c r="B821" s="49" t="s">
        <v>1197</v>
      </c>
      <c r="C821" s="49" t="s">
        <v>1198</v>
      </c>
      <c r="D821" s="49" t="s">
        <v>21</v>
      </c>
      <c r="E821" s="49" t="s">
        <v>22</v>
      </c>
      <c r="F821" s="49" t="s">
        <v>23</v>
      </c>
      <c r="G821" s="93">
        <v>1192806</v>
      </c>
      <c r="H821" s="50">
        <v>613684</v>
      </c>
      <c r="I821" s="50">
        <v>1806490</v>
      </c>
      <c r="J821" s="93"/>
      <c r="M821" s="93"/>
      <c r="O821" s="50">
        <v>1875</v>
      </c>
    </row>
    <row r="822" spans="1:15" ht="12.75">
      <c r="A822" s="49" t="s">
        <v>55</v>
      </c>
      <c r="B822" s="49" t="s">
        <v>1197</v>
      </c>
      <c r="C822" s="49" t="s">
        <v>1198</v>
      </c>
      <c r="D822" s="49" t="s">
        <v>21</v>
      </c>
      <c r="E822" s="49" t="s">
        <v>24</v>
      </c>
      <c r="F822" s="49" t="s">
        <v>23</v>
      </c>
      <c r="G822" s="93">
        <v>3229226</v>
      </c>
      <c r="H822" s="50">
        <v>509126</v>
      </c>
      <c r="I822" s="50">
        <v>3738352</v>
      </c>
      <c r="J822" s="93"/>
      <c r="M822" s="93"/>
      <c r="O822" s="50">
        <v>1876</v>
      </c>
    </row>
    <row r="823" spans="1:15" ht="12.75">
      <c r="A823" s="49" t="s">
        <v>55</v>
      </c>
      <c r="B823" s="49" t="s">
        <v>1197</v>
      </c>
      <c r="C823" s="49" t="s">
        <v>1198</v>
      </c>
      <c r="D823" s="49" t="s">
        <v>25</v>
      </c>
      <c r="E823" s="49" t="s">
        <v>22</v>
      </c>
      <c r="F823" s="49" t="s">
        <v>23</v>
      </c>
      <c r="G823" s="93">
        <v>4528451</v>
      </c>
      <c r="H823" s="50">
        <v>-373590</v>
      </c>
      <c r="I823" s="50">
        <v>4154861</v>
      </c>
      <c r="J823" s="93"/>
      <c r="M823" s="93"/>
      <c r="O823" s="50">
        <v>1878</v>
      </c>
    </row>
    <row r="824" spans="1:15" ht="12.75">
      <c r="A824" s="49" t="s">
        <v>55</v>
      </c>
      <c r="B824" s="49" t="s">
        <v>1197</v>
      </c>
      <c r="C824" s="49" t="s">
        <v>1198</v>
      </c>
      <c r="D824" s="49" t="s">
        <v>25</v>
      </c>
      <c r="E824" s="49" t="s">
        <v>26</v>
      </c>
      <c r="F824" s="49" t="s">
        <v>23</v>
      </c>
      <c r="G824" s="93">
        <v>5834291</v>
      </c>
      <c r="H824" s="50">
        <v>-220621</v>
      </c>
      <c r="I824" s="50">
        <v>5613670</v>
      </c>
      <c r="J824" s="93"/>
      <c r="M824" s="93"/>
      <c r="O824" s="50">
        <v>1879</v>
      </c>
    </row>
    <row r="825" spans="1:15" ht="12.75">
      <c r="A825" s="49" t="s">
        <v>55</v>
      </c>
      <c r="B825" s="49" t="s">
        <v>1197</v>
      </c>
      <c r="C825" s="49" t="s">
        <v>1198</v>
      </c>
      <c r="D825" s="49" t="s">
        <v>25</v>
      </c>
      <c r="E825" s="49" t="s">
        <v>24</v>
      </c>
      <c r="F825" s="49" t="s">
        <v>23</v>
      </c>
      <c r="G825" s="93">
        <v>10843698</v>
      </c>
      <c r="H825" s="50">
        <v>-576617</v>
      </c>
      <c r="I825" s="50">
        <v>10267081</v>
      </c>
      <c r="J825" s="93"/>
      <c r="M825" s="93"/>
      <c r="O825" s="50">
        <v>1880</v>
      </c>
    </row>
    <row r="826" spans="1:15" ht="12.75">
      <c r="A826" s="49" t="s">
        <v>55</v>
      </c>
      <c r="B826" s="49" t="s">
        <v>1199</v>
      </c>
      <c r="C826" s="49" t="s">
        <v>1200</v>
      </c>
      <c r="D826" s="49" t="s">
        <v>21</v>
      </c>
      <c r="E826" s="49" t="s">
        <v>22</v>
      </c>
      <c r="F826" s="49" t="s">
        <v>23</v>
      </c>
      <c r="G826" s="93">
        <v>-46179</v>
      </c>
      <c r="H826" s="50">
        <v>683661</v>
      </c>
      <c r="I826" s="50">
        <v>637482</v>
      </c>
      <c r="J826" s="93"/>
      <c r="M826" s="93"/>
      <c r="O826" s="50">
        <v>1881</v>
      </c>
    </row>
    <row r="827" spans="1:15" ht="12.75">
      <c r="A827" s="49" t="s">
        <v>55</v>
      </c>
      <c r="B827" s="49" t="s">
        <v>1199</v>
      </c>
      <c r="C827" s="49" t="s">
        <v>1200</v>
      </c>
      <c r="D827" s="49" t="s">
        <v>21</v>
      </c>
      <c r="E827" s="49" t="s">
        <v>24</v>
      </c>
      <c r="F827" s="49" t="s">
        <v>23</v>
      </c>
      <c r="G827" s="93">
        <v>484403</v>
      </c>
      <c r="H827" s="50">
        <v>777422</v>
      </c>
      <c r="I827" s="50">
        <v>1261825</v>
      </c>
      <c r="J827" s="93"/>
      <c r="M827" s="93"/>
      <c r="O827" s="50">
        <v>1882</v>
      </c>
    </row>
    <row r="828" spans="1:15" ht="12.75">
      <c r="A828" s="49" t="s">
        <v>55</v>
      </c>
      <c r="B828" s="49" t="s">
        <v>1199</v>
      </c>
      <c r="C828" s="49" t="s">
        <v>1200</v>
      </c>
      <c r="D828" s="49" t="s">
        <v>25</v>
      </c>
      <c r="E828" s="49" t="s">
        <v>22</v>
      </c>
      <c r="F828" s="49" t="s">
        <v>23</v>
      </c>
      <c r="G828" s="93">
        <v>2271400</v>
      </c>
      <c r="H828" s="50">
        <v>-227658</v>
      </c>
      <c r="I828" s="50">
        <v>2043742</v>
      </c>
      <c r="J828" s="93"/>
      <c r="M828" s="93"/>
      <c r="O828" s="50">
        <v>1884</v>
      </c>
    </row>
    <row r="829" spans="1:15" ht="12.75">
      <c r="A829" s="49" t="s">
        <v>55</v>
      </c>
      <c r="B829" s="49" t="s">
        <v>1199</v>
      </c>
      <c r="C829" s="49" t="s">
        <v>1200</v>
      </c>
      <c r="D829" s="49" t="s">
        <v>25</v>
      </c>
      <c r="E829" s="49" t="s">
        <v>26</v>
      </c>
      <c r="F829" s="49" t="s">
        <v>23</v>
      </c>
      <c r="G829" s="93">
        <v>3257593</v>
      </c>
      <c r="H829" s="50">
        <v>-228903</v>
      </c>
      <c r="I829" s="50">
        <v>3028690</v>
      </c>
      <c r="J829" s="93"/>
      <c r="M829" s="93"/>
      <c r="O829" s="50">
        <v>1885</v>
      </c>
    </row>
    <row r="830" spans="1:15" ht="12.75">
      <c r="A830" s="49" t="s">
        <v>55</v>
      </c>
      <c r="B830" s="49" t="s">
        <v>1199</v>
      </c>
      <c r="C830" s="49" t="s">
        <v>1200</v>
      </c>
      <c r="D830" s="49" t="s">
        <v>25</v>
      </c>
      <c r="E830" s="49" t="s">
        <v>24</v>
      </c>
      <c r="F830" s="49" t="s">
        <v>23</v>
      </c>
      <c r="G830" s="93">
        <v>5631951</v>
      </c>
      <c r="H830" s="50">
        <v>-748146</v>
      </c>
      <c r="I830" s="50">
        <v>4883805</v>
      </c>
      <c r="J830" s="93"/>
      <c r="M830" s="93"/>
      <c r="O830" s="50">
        <v>1886</v>
      </c>
    </row>
    <row r="831" spans="1:15" ht="12.75">
      <c r="A831" s="49" t="s">
        <v>55</v>
      </c>
      <c r="B831" s="49" t="s">
        <v>1201</v>
      </c>
      <c r="C831" s="49" t="s">
        <v>1202</v>
      </c>
      <c r="D831" s="49" t="s">
        <v>25</v>
      </c>
      <c r="E831" s="49" t="s">
        <v>26</v>
      </c>
      <c r="F831" s="49" t="s">
        <v>23</v>
      </c>
      <c r="G831" s="93">
        <v>121217</v>
      </c>
      <c r="H831" s="50">
        <v>-7773</v>
      </c>
      <c r="I831" s="50">
        <v>113444</v>
      </c>
      <c r="J831" s="93"/>
      <c r="M831" s="93"/>
      <c r="O831" s="50">
        <v>8286</v>
      </c>
    </row>
    <row r="832" spans="1:15" ht="12.75">
      <c r="A832" s="49" t="s">
        <v>55</v>
      </c>
      <c r="B832" s="49" t="s">
        <v>1203</v>
      </c>
      <c r="C832" s="49" t="s">
        <v>1204</v>
      </c>
      <c r="D832" s="49" t="s">
        <v>21</v>
      </c>
      <c r="E832" s="49" t="s">
        <v>22</v>
      </c>
      <c r="F832" s="49" t="s">
        <v>23</v>
      </c>
      <c r="G832" s="93">
        <v>20053</v>
      </c>
      <c r="H832" s="50">
        <v>92506</v>
      </c>
      <c r="I832" s="50">
        <v>112559</v>
      </c>
      <c r="J832" s="93"/>
      <c r="M832" s="93"/>
      <c r="O832" s="50">
        <v>1887</v>
      </c>
    </row>
    <row r="833" spans="1:15" ht="12.75">
      <c r="A833" s="49" t="s">
        <v>55</v>
      </c>
      <c r="B833" s="49" t="s">
        <v>1203</v>
      </c>
      <c r="C833" s="49" t="s">
        <v>1204</v>
      </c>
      <c r="D833" s="49" t="s">
        <v>21</v>
      </c>
      <c r="E833" s="49" t="s">
        <v>24</v>
      </c>
      <c r="F833" s="49" t="s">
        <v>23</v>
      </c>
      <c r="G833" s="93">
        <v>-521543</v>
      </c>
      <c r="H833" s="50">
        <v>265185</v>
      </c>
      <c r="I833" s="50">
        <v>-256358</v>
      </c>
      <c r="J833" s="93"/>
      <c r="M833" s="93"/>
      <c r="O833" s="50">
        <v>1888</v>
      </c>
    </row>
    <row r="834" spans="1:15" ht="12.75">
      <c r="A834" s="49" t="s">
        <v>55</v>
      </c>
      <c r="B834" s="49" t="s">
        <v>1203</v>
      </c>
      <c r="C834" s="49" t="s">
        <v>1204</v>
      </c>
      <c r="D834" s="49" t="s">
        <v>25</v>
      </c>
      <c r="E834" s="49" t="s">
        <v>22</v>
      </c>
      <c r="F834" s="49" t="s">
        <v>23</v>
      </c>
      <c r="G834" s="93">
        <v>145645</v>
      </c>
      <c r="H834" s="50">
        <v>-7581</v>
      </c>
      <c r="I834" s="50">
        <v>138064</v>
      </c>
      <c r="J834" s="93"/>
      <c r="M834" s="93"/>
      <c r="O834" s="50">
        <v>1889</v>
      </c>
    </row>
    <row r="835" spans="1:15" ht="12.75">
      <c r="A835" s="49" t="s">
        <v>55</v>
      </c>
      <c r="B835" s="49" t="s">
        <v>1203</v>
      </c>
      <c r="C835" s="49" t="s">
        <v>1204</v>
      </c>
      <c r="D835" s="49" t="s">
        <v>25</v>
      </c>
      <c r="E835" s="49" t="s">
        <v>26</v>
      </c>
      <c r="F835" s="49" t="s">
        <v>23</v>
      </c>
      <c r="G835" s="93">
        <v>-8616</v>
      </c>
      <c r="H835" s="50">
        <v>-146016</v>
      </c>
      <c r="I835" s="50">
        <v>-154632</v>
      </c>
      <c r="J835" s="93"/>
      <c r="M835" s="93"/>
      <c r="O835" s="50">
        <v>1890</v>
      </c>
    </row>
    <row r="836" spans="1:15" ht="12.75">
      <c r="A836" s="49" t="s">
        <v>55</v>
      </c>
      <c r="B836" s="49" t="s">
        <v>1203</v>
      </c>
      <c r="C836" s="49" t="s">
        <v>1204</v>
      </c>
      <c r="D836" s="49" t="s">
        <v>25</v>
      </c>
      <c r="E836" s="49" t="s">
        <v>24</v>
      </c>
      <c r="F836" s="49" t="s">
        <v>23</v>
      </c>
      <c r="G836" s="93">
        <v>141100</v>
      </c>
      <c r="H836" s="50">
        <v>68352</v>
      </c>
      <c r="I836" s="50">
        <v>209452</v>
      </c>
      <c r="J836" s="93"/>
      <c r="M836" s="93"/>
      <c r="O836" s="50">
        <v>1891</v>
      </c>
    </row>
    <row r="837" spans="1:15" ht="12.75">
      <c r="A837" s="49" t="s">
        <v>55</v>
      </c>
      <c r="B837" s="49" t="s">
        <v>1205</v>
      </c>
      <c r="C837" s="49" t="s">
        <v>1206</v>
      </c>
      <c r="D837" s="49" t="s">
        <v>25</v>
      </c>
      <c r="E837" s="49" t="s">
        <v>26</v>
      </c>
      <c r="F837" s="49" t="s">
        <v>23</v>
      </c>
      <c r="G837" s="93">
        <v>-85889</v>
      </c>
      <c r="H837" s="50">
        <v>4742</v>
      </c>
      <c r="I837" s="50">
        <v>-81147</v>
      </c>
      <c r="J837" s="93"/>
      <c r="M837" s="93"/>
      <c r="O837" s="50">
        <v>1892</v>
      </c>
    </row>
    <row r="838" spans="1:15" ht="12.75">
      <c r="A838" s="49" t="s">
        <v>55</v>
      </c>
      <c r="B838" s="49" t="s">
        <v>1207</v>
      </c>
      <c r="C838" s="49" t="s">
        <v>1208</v>
      </c>
      <c r="D838" s="49" t="s">
        <v>25</v>
      </c>
      <c r="E838" s="49" t="s">
        <v>22</v>
      </c>
      <c r="F838" s="49" t="s">
        <v>23</v>
      </c>
      <c r="G838" s="93">
        <v>3931</v>
      </c>
      <c r="H838" s="50">
        <v>-838</v>
      </c>
      <c r="I838" s="50">
        <v>3093</v>
      </c>
      <c r="J838" s="93"/>
      <c r="M838" s="93"/>
      <c r="O838" s="50">
        <v>1894</v>
      </c>
    </row>
    <row r="839" spans="1:15" ht="12.75">
      <c r="A839" s="49" t="s">
        <v>55</v>
      </c>
      <c r="B839" s="49" t="s">
        <v>1207</v>
      </c>
      <c r="C839" s="49" t="s">
        <v>1208</v>
      </c>
      <c r="D839" s="49" t="s">
        <v>25</v>
      </c>
      <c r="E839" s="49" t="s">
        <v>26</v>
      </c>
      <c r="F839" s="49" t="s">
        <v>23</v>
      </c>
      <c r="G839" s="93">
        <v>37452</v>
      </c>
      <c r="H839" s="50">
        <v>9364</v>
      </c>
      <c r="I839" s="50">
        <v>46816</v>
      </c>
      <c r="J839" s="93"/>
      <c r="M839" s="93"/>
      <c r="O839" s="50">
        <v>1895</v>
      </c>
    </row>
    <row r="840" spans="1:15" ht="12.75">
      <c r="A840" s="49" t="s">
        <v>55</v>
      </c>
      <c r="B840" s="49" t="s">
        <v>1207</v>
      </c>
      <c r="C840" s="49" t="s">
        <v>1208</v>
      </c>
      <c r="D840" s="49" t="s">
        <v>25</v>
      </c>
      <c r="E840" s="49" t="s">
        <v>24</v>
      </c>
      <c r="F840" s="49" t="s">
        <v>23</v>
      </c>
      <c r="G840" s="93">
        <v>99990</v>
      </c>
      <c r="H840" s="50">
        <v>-25657</v>
      </c>
      <c r="I840" s="50">
        <v>74333</v>
      </c>
      <c r="J840" s="93"/>
      <c r="M840" s="93"/>
      <c r="O840" s="50">
        <v>1896</v>
      </c>
    </row>
    <row r="841" spans="1:15" ht="12.75">
      <c r="A841" s="49" t="s">
        <v>55</v>
      </c>
      <c r="B841" s="49" t="s">
        <v>1209</v>
      </c>
      <c r="C841" s="49" t="s">
        <v>1210</v>
      </c>
      <c r="D841" s="49" t="s">
        <v>21</v>
      </c>
      <c r="E841" s="49" t="s">
        <v>38</v>
      </c>
      <c r="F841" s="49" t="s">
        <v>23</v>
      </c>
      <c r="G841" s="93">
        <v>175445.57</v>
      </c>
      <c r="H841" s="50">
        <v>25424.38</v>
      </c>
      <c r="I841" s="50">
        <v>200869.95</v>
      </c>
      <c r="J841" s="93"/>
      <c r="M841" s="93"/>
      <c r="O841" s="50">
        <v>1897</v>
      </c>
    </row>
    <row r="842" spans="1:15" ht="12.75">
      <c r="A842" s="49" t="s">
        <v>55</v>
      </c>
      <c r="B842" s="49" t="s">
        <v>1211</v>
      </c>
      <c r="C842" s="49" t="s">
        <v>1212</v>
      </c>
      <c r="D842" s="49" t="s">
        <v>21</v>
      </c>
      <c r="E842" s="49" t="s">
        <v>38</v>
      </c>
      <c r="F842" s="49" t="s">
        <v>23</v>
      </c>
      <c r="G842" s="93">
        <v>5222769.12</v>
      </c>
      <c r="H842" s="50">
        <v>969124.78</v>
      </c>
      <c r="I842" s="50">
        <v>6191893.9</v>
      </c>
      <c r="J842" s="93"/>
      <c r="M842" s="93"/>
      <c r="O842" s="50">
        <v>1898</v>
      </c>
    </row>
    <row r="843" spans="1:15" ht="12.75">
      <c r="A843" s="49" t="s">
        <v>55</v>
      </c>
      <c r="B843" s="49" t="s">
        <v>1213</v>
      </c>
      <c r="C843" s="49" t="s">
        <v>1214</v>
      </c>
      <c r="D843" s="49" t="s">
        <v>21</v>
      </c>
      <c r="E843" s="49" t="s">
        <v>38</v>
      </c>
      <c r="F843" s="49" t="s">
        <v>23</v>
      </c>
      <c r="G843" s="93">
        <v>29136.85</v>
      </c>
      <c r="H843" s="50">
        <v>4427.49</v>
      </c>
      <c r="I843" s="50">
        <v>33564.34</v>
      </c>
      <c r="J843" s="93"/>
      <c r="M843" s="93"/>
      <c r="O843" s="50">
        <v>1899</v>
      </c>
    </row>
    <row r="844" spans="1:15" ht="12.75">
      <c r="A844" s="49" t="s">
        <v>55</v>
      </c>
      <c r="B844" s="49" t="s">
        <v>1215</v>
      </c>
      <c r="C844" s="49" t="s">
        <v>1216</v>
      </c>
      <c r="D844" s="49" t="s">
        <v>21</v>
      </c>
      <c r="E844" s="49" t="s">
        <v>38</v>
      </c>
      <c r="F844" s="49" t="s">
        <v>23</v>
      </c>
      <c r="G844" s="93">
        <v>10581112.51</v>
      </c>
      <c r="H844" s="50">
        <v>1479631.79</v>
      </c>
      <c r="I844" s="50">
        <v>12060744.3</v>
      </c>
      <c r="J844" s="93"/>
      <c r="M844" s="93"/>
      <c r="O844" s="50">
        <v>1900</v>
      </c>
    </row>
    <row r="845" spans="1:15" ht="12.75">
      <c r="A845" s="49" t="s">
        <v>55</v>
      </c>
      <c r="B845" s="49" t="s">
        <v>1217</v>
      </c>
      <c r="C845" s="49" t="s">
        <v>1218</v>
      </c>
      <c r="D845" s="49" t="s">
        <v>21</v>
      </c>
      <c r="E845" s="49" t="s">
        <v>38</v>
      </c>
      <c r="F845" s="49" t="s">
        <v>23</v>
      </c>
      <c r="G845" s="93">
        <v>243367.15</v>
      </c>
      <c r="H845" s="50">
        <v>35947.89</v>
      </c>
      <c r="I845" s="50">
        <v>279315.04</v>
      </c>
      <c r="J845" s="93"/>
      <c r="M845" s="93"/>
      <c r="O845" s="50">
        <v>1901</v>
      </c>
    </row>
    <row r="846" spans="1:15" ht="12.75">
      <c r="A846" s="49" t="s">
        <v>55</v>
      </c>
      <c r="B846" s="49" t="s">
        <v>1219</v>
      </c>
      <c r="C846" s="49" t="s">
        <v>1220</v>
      </c>
      <c r="D846" s="49" t="s">
        <v>21</v>
      </c>
      <c r="E846" s="49" t="s">
        <v>38</v>
      </c>
      <c r="F846" s="49" t="s">
        <v>23</v>
      </c>
      <c r="G846" s="93">
        <v>903351.25</v>
      </c>
      <c r="H846" s="50">
        <v>143172.68</v>
      </c>
      <c r="I846" s="50">
        <v>1046523.93</v>
      </c>
      <c r="J846" s="93"/>
      <c r="M846" s="93"/>
      <c r="O846" s="50">
        <v>1902</v>
      </c>
    </row>
    <row r="847" spans="1:15" ht="12.75">
      <c r="A847" s="49" t="s">
        <v>55</v>
      </c>
      <c r="B847" s="49" t="s">
        <v>1221</v>
      </c>
      <c r="C847" s="49" t="s">
        <v>1222</v>
      </c>
      <c r="D847" s="49" t="s">
        <v>21</v>
      </c>
      <c r="E847" s="49" t="s">
        <v>38</v>
      </c>
      <c r="F847" s="49" t="s">
        <v>23</v>
      </c>
      <c r="G847" s="93">
        <v>1258692.21</v>
      </c>
      <c r="H847" s="50">
        <v>130184.3</v>
      </c>
      <c r="I847" s="50">
        <v>1388876.51</v>
      </c>
      <c r="J847" s="93"/>
      <c r="M847" s="93"/>
      <c r="O847" s="50">
        <v>1903</v>
      </c>
    </row>
    <row r="848" spans="1:15" ht="12.75">
      <c r="A848" s="49" t="s">
        <v>55</v>
      </c>
      <c r="B848" s="49" t="s">
        <v>1223</v>
      </c>
      <c r="C848" s="49" t="s">
        <v>1224</v>
      </c>
      <c r="D848" s="49" t="s">
        <v>21</v>
      </c>
      <c r="E848" s="49" t="s">
        <v>38</v>
      </c>
      <c r="F848" s="49" t="s">
        <v>23</v>
      </c>
      <c r="G848" s="93">
        <v>561246.89</v>
      </c>
      <c r="H848" s="50">
        <v>65864.39</v>
      </c>
      <c r="I848" s="50">
        <v>627111.28</v>
      </c>
      <c r="J848" s="93"/>
      <c r="M848" s="93"/>
      <c r="O848" s="50">
        <v>1904</v>
      </c>
    </row>
    <row r="849" spans="1:15" ht="12.75">
      <c r="A849" s="49" t="s">
        <v>55</v>
      </c>
      <c r="B849" s="49" t="s">
        <v>1225</v>
      </c>
      <c r="C849" s="49" t="s">
        <v>1224</v>
      </c>
      <c r="D849" s="49" t="s">
        <v>21</v>
      </c>
      <c r="E849" s="49" t="s">
        <v>38</v>
      </c>
      <c r="F849" s="49" t="s">
        <v>23</v>
      </c>
      <c r="G849" s="93">
        <v>1364257.27</v>
      </c>
      <c r="H849" s="50">
        <v>149653.9</v>
      </c>
      <c r="I849" s="50">
        <v>1513911.17</v>
      </c>
      <c r="J849" s="93"/>
      <c r="M849" s="93"/>
      <c r="O849" s="50">
        <v>1905</v>
      </c>
    </row>
    <row r="850" spans="1:15" ht="12.75">
      <c r="A850" s="49" t="s">
        <v>55</v>
      </c>
      <c r="B850" s="49" t="s">
        <v>1226</v>
      </c>
      <c r="C850" s="49" t="s">
        <v>1227</v>
      </c>
      <c r="D850" s="49" t="s">
        <v>21</v>
      </c>
      <c r="E850" s="49" t="s">
        <v>38</v>
      </c>
      <c r="F850" s="49" t="s">
        <v>23</v>
      </c>
      <c r="G850" s="93">
        <v>11889.04</v>
      </c>
      <c r="H850" s="50">
        <v>3111.55</v>
      </c>
      <c r="I850" s="50">
        <v>15000.59</v>
      </c>
      <c r="J850" s="93"/>
      <c r="M850" s="93"/>
      <c r="O850" s="50">
        <v>1906</v>
      </c>
    </row>
    <row r="851" spans="1:15" ht="12.75">
      <c r="A851" s="49" t="s">
        <v>55</v>
      </c>
      <c r="B851" s="49" t="s">
        <v>1228</v>
      </c>
      <c r="C851" s="49" t="s">
        <v>1229</v>
      </c>
      <c r="D851" s="49" t="s">
        <v>21</v>
      </c>
      <c r="E851" s="49" t="s">
        <v>38</v>
      </c>
      <c r="F851" s="49" t="s">
        <v>23</v>
      </c>
      <c r="G851" s="93">
        <v>363799.86</v>
      </c>
      <c r="H851" s="50">
        <v>43743.77</v>
      </c>
      <c r="I851" s="50">
        <v>407543.63</v>
      </c>
      <c r="J851" s="93"/>
      <c r="M851" s="93"/>
      <c r="O851" s="50">
        <v>1907</v>
      </c>
    </row>
    <row r="852" spans="1:15" ht="12.75">
      <c r="A852" s="49" t="s">
        <v>55</v>
      </c>
      <c r="B852" s="49" t="s">
        <v>1230</v>
      </c>
      <c r="C852" s="49" t="s">
        <v>1231</v>
      </c>
      <c r="D852" s="49" t="s">
        <v>21</v>
      </c>
      <c r="E852" s="49" t="s">
        <v>38</v>
      </c>
      <c r="F852" s="49" t="s">
        <v>23</v>
      </c>
      <c r="G852" s="93">
        <v>303046</v>
      </c>
      <c r="H852" s="50">
        <v>54879.84</v>
      </c>
      <c r="I852" s="50">
        <v>357925.84</v>
      </c>
      <c r="J852" s="93"/>
      <c r="M852" s="93"/>
      <c r="O852" s="50">
        <v>1908</v>
      </c>
    </row>
    <row r="853" spans="1:15" ht="12.75">
      <c r="A853" s="49" t="s">
        <v>55</v>
      </c>
      <c r="B853" s="49" t="s">
        <v>1232</v>
      </c>
      <c r="C853" s="49" t="s">
        <v>1233</v>
      </c>
      <c r="D853" s="49" t="s">
        <v>21</v>
      </c>
      <c r="E853" s="49" t="s">
        <v>38</v>
      </c>
      <c r="F853" s="49" t="s">
        <v>23</v>
      </c>
      <c r="G853" s="93">
        <v>4182086.47</v>
      </c>
      <c r="H853" s="50">
        <v>491649.99</v>
      </c>
      <c r="I853" s="50">
        <v>4673736.46</v>
      </c>
      <c r="J853" s="93"/>
      <c r="M853" s="93"/>
      <c r="O853" s="50">
        <v>1909</v>
      </c>
    </row>
    <row r="854" spans="1:15" ht="12.75">
      <c r="A854" s="49" t="s">
        <v>55</v>
      </c>
      <c r="B854" s="49" t="s">
        <v>1234</v>
      </c>
      <c r="C854" s="49" t="s">
        <v>1235</v>
      </c>
      <c r="D854" s="49" t="s">
        <v>21</v>
      </c>
      <c r="E854" s="49" t="s">
        <v>38</v>
      </c>
      <c r="F854" s="49" t="s">
        <v>23</v>
      </c>
      <c r="G854" s="93">
        <v>838517.47</v>
      </c>
      <c r="H854" s="50">
        <v>35050.52</v>
      </c>
      <c r="I854" s="50">
        <v>873567.99</v>
      </c>
      <c r="J854" s="93"/>
      <c r="M854" s="93"/>
      <c r="O854" s="50">
        <v>1910</v>
      </c>
    </row>
    <row r="855" spans="1:15" ht="12.75">
      <c r="A855" s="49" t="s">
        <v>55</v>
      </c>
      <c r="B855" s="49" t="s">
        <v>1236</v>
      </c>
      <c r="C855" s="49" t="s">
        <v>1237</v>
      </c>
      <c r="D855" s="49" t="s">
        <v>21</v>
      </c>
      <c r="E855" s="49" t="s">
        <v>38</v>
      </c>
      <c r="F855" s="49" t="s">
        <v>23</v>
      </c>
      <c r="G855" s="93">
        <v>557986.11</v>
      </c>
      <c r="H855" s="50">
        <v>29985.48</v>
      </c>
      <c r="I855" s="50">
        <v>587971.59</v>
      </c>
      <c r="J855" s="93"/>
      <c r="M855" s="93"/>
      <c r="O855" s="50">
        <v>1911</v>
      </c>
    </row>
    <row r="856" spans="1:15" ht="12.75">
      <c r="A856" s="49" t="s">
        <v>55</v>
      </c>
      <c r="B856" s="49" t="s">
        <v>1238</v>
      </c>
      <c r="C856" s="49" t="s">
        <v>1239</v>
      </c>
      <c r="D856" s="49" t="s">
        <v>21</v>
      </c>
      <c r="E856" s="49" t="s">
        <v>38</v>
      </c>
      <c r="F856" s="49" t="s">
        <v>23</v>
      </c>
      <c r="G856" s="93">
        <v>1037238.29</v>
      </c>
      <c r="H856" s="50">
        <v>151686.23</v>
      </c>
      <c r="I856" s="50">
        <v>1188924.52</v>
      </c>
      <c r="J856" s="93"/>
      <c r="M856" s="93"/>
      <c r="O856" s="50">
        <v>1912</v>
      </c>
    </row>
    <row r="857" spans="1:15" ht="12.75">
      <c r="A857" s="49" t="s">
        <v>55</v>
      </c>
      <c r="B857" s="49" t="s">
        <v>1240</v>
      </c>
      <c r="C857" s="49" t="s">
        <v>1241</v>
      </c>
      <c r="D857" s="49" t="s">
        <v>21</v>
      </c>
      <c r="E857" s="49" t="s">
        <v>38</v>
      </c>
      <c r="F857" s="49" t="s">
        <v>23</v>
      </c>
      <c r="G857" s="93">
        <v>487812.25</v>
      </c>
      <c r="H857" s="50">
        <v>59795.2</v>
      </c>
      <c r="I857" s="50">
        <v>547607.45</v>
      </c>
      <c r="J857" s="93"/>
      <c r="M857" s="93"/>
      <c r="O857" s="50">
        <v>1913</v>
      </c>
    </row>
    <row r="858" spans="1:15" ht="12.75">
      <c r="A858" s="49" t="s">
        <v>55</v>
      </c>
      <c r="B858" s="49" t="s">
        <v>1242</v>
      </c>
      <c r="C858" s="49" t="s">
        <v>1243</v>
      </c>
      <c r="D858" s="49" t="s">
        <v>21</v>
      </c>
      <c r="E858" s="49" t="s">
        <v>38</v>
      </c>
      <c r="F858" s="49" t="s">
        <v>23</v>
      </c>
      <c r="G858" s="93">
        <v>491222.71</v>
      </c>
      <c r="H858" s="50">
        <v>57891.39</v>
      </c>
      <c r="I858" s="50">
        <v>549114.1</v>
      </c>
      <c r="J858" s="93"/>
      <c r="M858" s="93"/>
      <c r="O858" s="50">
        <v>1914</v>
      </c>
    </row>
    <row r="859" spans="1:15" ht="12.75">
      <c r="A859" s="49" t="s">
        <v>55</v>
      </c>
      <c r="B859" s="49" t="s">
        <v>1244</v>
      </c>
      <c r="C859" s="49" t="s">
        <v>1245</v>
      </c>
      <c r="D859" s="49" t="s">
        <v>21</v>
      </c>
      <c r="E859" s="49" t="s">
        <v>38</v>
      </c>
      <c r="F859" s="49" t="s">
        <v>23</v>
      </c>
      <c r="G859" s="93">
        <v>7402.6</v>
      </c>
      <c r="H859" s="50">
        <v>6525.36</v>
      </c>
      <c r="I859" s="50">
        <v>13927.96</v>
      </c>
      <c r="J859" s="93"/>
      <c r="M859" s="93"/>
      <c r="O859" s="50">
        <v>1915</v>
      </c>
    </row>
    <row r="860" spans="1:15" ht="12.75">
      <c r="A860" s="49" t="s">
        <v>55</v>
      </c>
      <c r="B860" s="49" t="s">
        <v>1244</v>
      </c>
      <c r="C860" s="49" t="s">
        <v>1245</v>
      </c>
      <c r="D860" s="49" t="s">
        <v>21</v>
      </c>
      <c r="E860" s="49" t="s">
        <v>22</v>
      </c>
      <c r="F860" s="49" t="s">
        <v>23</v>
      </c>
      <c r="G860" s="93">
        <v>324155.2</v>
      </c>
      <c r="H860" s="50">
        <v>40519.4</v>
      </c>
      <c r="I860" s="50">
        <v>364674.6</v>
      </c>
      <c r="J860" s="93"/>
      <c r="M860" s="93"/>
      <c r="O860" s="50">
        <v>3358</v>
      </c>
    </row>
    <row r="861" spans="1:15" ht="12.75">
      <c r="A861" s="49" t="s">
        <v>55</v>
      </c>
      <c r="B861" s="49" t="s">
        <v>1244</v>
      </c>
      <c r="C861" s="49" t="s">
        <v>1245</v>
      </c>
      <c r="D861" s="49" t="s">
        <v>21</v>
      </c>
      <c r="E861" s="49" t="s">
        <v>24</v>
      </c>
      <c r="F861" s="49" t="s">
        <v>23</v>
      </c>
      <c r="G861" s="93">
        <v>734188.26</v>
      </c>
      <c r="H861" s="50">
        <v>235031.32</v>
      </c>
      <c r="I861" s="50">
        <v>969219.58</v>
      </c>
      <c r="J861" s="93"/>
      <c r="M861" s="93"/>
      <c r="O861" s="50">
        <v>3398</v>
      </c>
    </row>
    <row r="862" spans="1:15" ht="12.75">
      <c r="A862" s="49" t="s">
        <v>55</v>
      </c>
      <c r="B862" s="49" t="s">
        <v>1246</v>
      </c>
      <c r="C862" s="49" t="s">
        <v>1247</v>
      </c>
      <c r="D862" s="49" t="s">
        <v>21</v>
      </c>
      <c r="E862" s="49" t="s">
        <v>38</v>
      </c>
      <c r="F862" s="49" t="s">
        <v>23</v>
      </c>
      <c r="G862" s="93">
        <v>6330.41</v>
      </c>
      <c r="H862" s="50">
        <v>1904.13</v>
      </c>
      <c r="I862" s="50">
        <v>8234.54</v>
      </c>
      <c r="J862" s="93"/>
      <c r="M862" s="93"/>
      <c r="O862" s="50">
        <v>1916</v>
      </c>
    </row>
    <row r="863" spans="1:15" ht="12.75">
      <c r="A863" s="49" t="s">
        <v>55</v>
      </c>
      <c r="B863" s="49" t="s">
        <v>1246</v>
      </c>
      <c r="C863" s="49" t="s">
        <v>1247</v>
      </c>
      <c r="D863" s="49" t="s">
        <v>21</v>
      </c>
      <c r="E863" s="49" t="s">
        <v>22</v>
      </c>
      <c r="F863" s="49" t="s">
        <v>23</v>
      </c>
      <c r="G863" s="93">
        <v>17060.8</v>
      </c>
      <c r="H863" s="50">
        <v>2132.6</v>
      </c>
      <c r="I863" s="50">
        <v>19193.4</v>
      </c>
      <c r="J863" s="93"/>
      <c r="M863" s="93"/>
      <c r="O863" s="50">
        <v>3359</v>
      </c>
    </row>
    <row r="864" spans="1:15" ht="12.75">
      <c r="A864" s="49" t="s">
        <v>55</v>
      </c>
      <c r="B864" s="49" t="s">
        <v>1246</v>
      </c>
      <c r="C864" s="49" t="s">
        <v>1247</v>
      </c>
      <c r="D864" s="49" t="s">
        <v>21</v>
      </c>
      <c r="E864" s="49" t="s">
        <v>24</v>
      </c>
      <c r="F864" s="49" t="s">
        <v>23</v>
      </c>
      <c r="G864" s="93">
        <v>38641.54</v>
      </c>
      <c r="H864" s="50">
        <v>12370.08</v>
      </c>
      <c r="I864" s="50">
        <v>51011.62</v>
      </c>
      <c r="J864" s="93"/>
      <c r="M864" s="93"/>
      <c r="O864" s="50">
        <v>3399</v>
      </c>
    </row>
    <row r="865" spans="1:15" ht="12.75">
      <c r="A865" s="49" t="s">
        <v>55</v>
      </c>
      <c r="B865" s="49" t="s">
        <v>1248</v>
      </c>
      <c r="C865" s="49" t="s">
        <v>1249</v>
      </c>
      <c r="D865" s="49" t="s">
        <v>21</v>
      </c>
      <c r="E865" s="49" t="s">
        <v>38</v>
      </c>
      <c r="F865" s="49" t="s">
        <v>23</v>
      </c>
      <c r="G865" s="93">
        <v>3021801.86</v>
      </c>
      <c r="H865" s="50">
        <v>368033.86</v>
      </c>
      <c r="I865" s="50">
        <v>3389835.72</v>
      </c>
      <c r="J865" s="93"/>
      <c r="M865" s="93"/>
      <c r="O865" s="50">
        <v>1917</v>
      </c>
    </row>
    <row r="866" spans="1:15" ht="12.75">
      <c r="A866" s="49" t="s">
        <v>55</v>
      </c>
      <c r="B866" s="49" t="s">
        <v>1250</v>
      </c>
      <c r="C866" s="49" t="s">
        <v>1251</v>
      </c>
      <c r="D866" s="49" t="s">
        <v>21</v>
      </c>
      <c r="E866" s="49" t="s">
        <v>38</v>
      </c>
      <c r="F866" s="49" t="s">
        <v>23</v>
      </c>
      <c r="G866" s="93">
        <v>492291.83</v>
      </c>
      <c r="H866" s="50">
        <v>44848.81</v>
      </c>
      <c r="I866" s="50">
        <v>537140.64</v>
      </c>
      <c r="J866" s="93"/>
      <c r="M866" s="93"/>
      <c r="O866" s="50">
        <v>1918</v>
      </c>
    </row>
    <row r="867" spans="1:15" ht="12.75">
      <c r="A867" s="49" t="s">
        <v>55</v>
      </c>
      <c r="B867" s="49" t="s">
        <v>1252</v>
      </c>
      <c r="C867" s="49" t="s">
        <v>1253</v>
      </c>
      <c r="D867" s="49" t="s">
        <v>21</v>
      </c>
      <c r="E867" s="49" t="s">
        <v>38</v>
      </c>
      <c r="F867" s="49" t="s">
        <v>23</v>
      </c>
      <c r="G867" s="93">
        <v>526410.88</v>
      </c>
      <c r="H867" s="50">
        <v>57156.33</v>
      </c>
      <c r="I867" s="50">
        <v>583567.21</v>
      </c>
      <c r="J867" s="93"/>
      <c r="M867" s="93"/>
      <c r="O867" s="50">
        <v>1919</v>
      </c>
    </row>
    <row r="868" spans="1:15" ht="12.75">
      <c r="A868" s="49" t="s">
        <v>55</v>
      </c>
      <c r="B868" s="49" t="s">
        <v>1254</v>
      </c>
      <c r="C868" s="49" t="s">
        <v>1255</v>
      </c>
      <c r="D868" s="49" t="s">
        <v>21</v>
      </c>
      <c r="E868" s="49" t="s">
        <v>38</v>
      </c>
      <c r="F868" s="49" t="s">
        <v>23</v>
      </c>
      <c r="G868" s="93">
        <v>191204.63</v>
      </c>
      <c r="H868" s="50">
        <v>12194.34</v>
      </c>
      <c r="I868" s="50">
        <v>203398.97</v>
      </c>
      <c r="J868" s="93"/>
      <c r="M868" s="93"/>
      <c r="O868" s="50">
        <v>1920</v>
      </c>
    </row>
    <row r="869" spans="1:15" ht="12.75">
      <c r="A869" s="49" t="s">
        <v>55</v>
      </c>
      <c r="B869" s="49" t="s">
        <v>1256</v>
      </c>
      <c r="C869" s="49" t="s">
        <v>1257</v>
      </c>
      <c r="D869" s="49" t="s">
        <v>21</v>
      </c>
      <c r="E869" s="49" t="s">
        <v>38</v>
      </c>
      <c r="F869" s="49" t="s">
        <v>23</v>
      </c>
      <c r="G869" s="93">
        <v>190704.64</v>
      </c>
      <c r="H869" s="50">
        <v>12168.94</v>
      </c>
      <c r="I869" s="50">
        <v>202873.58</v>
      </c>
      <c r="J869" s="93"/>
      <c r="M869" s="93"/>
      <c r="O869" s="50">
        <v>1921</v>
      </c>
    </row>
    <row r="870" spans="1:15" ht="12.75">
      <c r="A870" s="49" t="s">
        <v>55</v>
      </c>
      <c r="B870" s="49" t="s">
        <v>1258</v>
      </c>
      <c r="C870" s="49" t="s">
        <v>1259</v>
      </c>
      <c r="D870" s="49" t="s">
        <v>21</v>
      </c>
      <c r="E870" s="49" t="s">
        <v>38</v>
      </c>
      <c r="F870" s="49" t="s">
        <v>23</v>
      </c>
      <c r="G870" s="93">
        <v>535835.01</v>
      </c>
      <c r="H870" s="50">
        <v>229729.67</v>
      </c>
      <c r="I870" s="50">
        <v>765564.68</v>
      </c>
      <c r="J870" s="93"/>
      <c r="M870" s="93"/>
      <c r="O870" s="50">
        <v>1922</v>
      </c>
    </row>
    <row r="871" spans="1:15" ht="12.75">
      <c r="A871" s="49" t="s">
        <v>55</v>
      </c>
      <c r="B871" s="49" t="s">
        <v>1260</v>
      </c>
      <c r="C871" s="49" t="s">
        <v>1261</v>
      </c>
      <c r="D871" s="49" t="s">
        <v>21</v>
      </c>
      <c r="E871" s="49" t="s">
        <v>38</v>
      </c>
      <c r="F871" s="49" t="s">
        <v>23</v>
      </c>
      <c r="G871" s="93">
        <v>1418335.97</v>
      </c>
      <c r="H871" s="50">
        <v>146207.68</v>
      </c>
      <c r="I871" s="50">
        <v>1564543.65</v>
      </c>
      <c r="J871" s="93"/>
      <c r="M871" s="93"/>
      <c r="O871" s="50">
        <v>1923</v>
      </c>
    </row>
    <row r="872" spans="1:15" ht="12.75">
      <c r="A872" s="49" t="s">
        <v>55</v>
      </c>
      <c r="B872" s="49" t="s">
        <v>1262</v>
      </c>
      <c r="C872" s="49" t="s">
        <v>1263</v>
      </c>
      <c r="D872" s="49" t="s">
        <v>21</v>
      </c>
      <c r="E872" s="49" t="s">
        <v>38</v>
      </c>
      <c r="F872" s="49" t="s">
        <v>23</v>
      </c>
      <c r="G872" s="93">
        <v>107766.01</v>
      </c>
      <c r="H872" s="50">
        <v>13330.53</v>
      </c>
      <c r="I872" s="50">
        <v>121096.54</v>
      </c>
      <c r="J872" s="93"/>
      <c r="M872" s="93"/>
      <c r="O872" s="50">
        <v>1924</v>
      </c>
    </row>
    <row r="873" spans="1:15" ht="12.75">
      <c r="A873" s="49" t="s">
        <v>55</v>
      </c>
      <c r="B873" s="49" t="s">
        <v>1264</v>
      </c>
      <c r="C873" s="49" t="s">
        <v>1265</v>
      </c>
      <c r="D873" s="49" t="s">
        <v>21</v>
      </c>
      <c r="E873" s="49" t="s">
        <v>38</v>
      </c>
      <c r="F873" s="49" t="s">
        <v>23</v>
      </c>
      <c r="G873" s="93">
        <v>753131.03</v>
      </c>
      <c r="H873" s="50">
        <v>100645.07</v>
      </c>
      <c r="I873" s="50">
        <v>853776.1</v>
      </c>
      <c r="J873" s="93"/>
      <c r="M873" s="93"/>
      <c r="O873" s="50">
        <v>1926</v>
      </c>
    </row>
    <row r="874" spans="1:15" ht="12.75">
      <c r="A874" s="49" t="s">
        <v>55</v>
      </c>
      <c r="B874" s="49" t="s">
        <v>1266</v>
      </c>
      <c r="C874" s="49" t="s">
        <v>1267</v>
      </c>
      <c r="D874" s="49" t="s">
        <v>21</v>
      </c>
      <c r="E874" s="49" t="s">
        <v>38</v>
      </c>
      <c r="F874" s="49" t="s">
        <v>23</v>
      </c>
      <c r="G874" s="93">
        <v>56112.52</v>
      </c>
      <c r="H874" s="50">
        <v>50237.05</v>
      </c>
      <c r="I874" s="50">
        <v>106349.57</v>
      </c>
      <c r="J874" s="93"/>
      <c r="M874" s="93"/>
      <c r="O874" s="50">
        <v>2544</v>
      </c>
    </row>
    <row r="875" spans="1:15" ht="12.75">
      <c r="A875" s="49" t="s">
        <v>55</v>
      </c>
      <c r="B875" s="49" t="s">
        <v>1268</v>
      </c>
      <c r="C875" s="49" t="s">
        <v>1269</v>
      </c>
      <c r="D875" s="49" t="s">
        <v>21</v>
      </c>
      <c r="E875" s="49" t="s">
        <v>38</v>
      </c>
      <c r="F875" s="49" t="s">
        <v>23</v>
      </c>
      <c r="G875" s="93">
        <v>228651.12</v>
      </c>
      <c r="H875" s="50">
        <v>1870.8</v>
      </c>
      <c r="I875" s="50">
        <v>230521.92</v>
      </c>
      <c r="J875" s="93"/>
      <c r="M875" s="93"/>
      <c r="O875" s="50">
        <v>2545</v>
      </c>
    </row>
    <row r="876" spans="1:15" ht="12.75">
      <c r="A876" s="49" t="s">
        <v>55</v>
      </c>
      <c r="B876" s="49" t="s">
        <v>1270</v>
      </c>
      <c r="C876" s="49" t="s">
        <v>1303</v>
      </c>
      <c r="D876" s="49" t="s">
        <v>21</v>
      </c>
      <c r="E876" s="49" t="s">
        <v>38</v>
      </c>
      <c r="F876" s="49" t="s">
        <v>23</v>
      </c>
      <c r="G876" s="93">
        <v>973401.97</v>
      </c>
      <c r="H876" s="50">
        <v>189482.05</v>
      </c>
      <c r="I876" s="50">
        <v>1162884.02</v>
      </c>
      <c r="J876" s="93"/>
      <c r="M876" s="93"/>
      <c r="O876" s="50">
        <v>2546</v>
      </c>
    </row>
    <row r="877" spans="1:15" ht="12.75">
      <c r="A877" s="49" t="s">
        <v>55</v>
      </c>
      <c r="B877" s="49" t="s">
        <v>1304</v>
      </c>
      <c r="C877" s="49" t="s">
        <v>1305</v>
      </c>
      <c r="D877" s="49" t="s">
        <v>21</v>
      </c>
      <c r="E877" s="49" t="s">
        <v>38</v>
      </c>
      <c r="F877" s="49" t="s">
        <v>23</v>
      </c>
      <c r="G877" s="93">
        <v>1306757.52</v>
      </c>
      <c r="H877" s="50">
        <v>200070.98</v>
      </c>
      <c r="I877" s="50">
        <v>1506828.5</v>
      </c>
      <c r="J877" s="93"/>
      <c r="M877" s="93"/>
      <c r="O877" s="50">
        <v>2547</v>
      </c>
    </row>
    <row r="878" spans="1:15" ht="12.75">
      <c r="A878" s="49" t="s">
        <v>55</v>
      </c>
      <c r="B878" s="49" t="s">
        <v>1306</v>
      </c>
      <c r="C878" s="49" t="s">
        <v>1307</v>
      </c>
      <c r="D878" s="49" t="s">
        <v>21</v>
      </c>
      <c r="E878" s="49" t="s">
        <v>38</v>
      </c>
      <c r="F878" s="49" t="s">
        <v>23</v>
      </c>
      <c r="G878" s="93">
        <v>52871464.34</v>
      </c>
      <c r="H878" s="50">
        <v>9802266.85</v>
      </c>
      <c r="I878" s="50">
        <v>62673731.19</v>
      </c>
      <c r="J878" s="93"/>
      <c r="M878" s="93"/>
      <c r="O878" s="50">
        <v>2548</v>
      </c>
    </row>
    <row r="879" spans="1:15" ht="12.75">
      <c r="A879" s="49" t="s">
        <v>55</v>
      </c>
      <c r="B879" s="49" t="s">
        <v>1308</v>
      </c>
      <c r="C879" s="49" t="s">
        <v>1309</v>
      </c>
      <c r="D879" s="49" t="s">
        <v>21</v>
      </c>
      <c r="E879" s="49" t="s">
        <v>38</v>
      </c>
      <c r="F879" s="49" t="s">
        <v>23</v>
      </c>
      <c r="G879" s="93">
        <v>869502.64</v>
      </c>
      <c r="H879" s="50">
        <v>107398.33</v>
      </c>
      <c r="I879" s="50">
        <v>976900.97</v>
      </c>
      <c r="J879" s="93"/>
      <c r="M879" s="93"/>
      <c r="O879" s="50">
        <v>1930</v>
      </c>
    </row>
    <row r="880" spans="1:15" ht="12.75">
      <c r="A880" s="49" t="s">
        <v>55</v>
      </c>
      <c r="B880" s="49" t="s">
        <v>1310</v>
      </c>
      <c r="C880" s="49" t="s">
        <v>1311</v>
      </c>
      <c r="D880" s="49" t="s">
        <v>21</v>
      </c>
      <c r="E880" s="49" t="s">
        <v>38</v>
      </c>
      <c r="F880" s="49" t="s">
        <v>23</v>
      </c>
      <c r="G880" s="93">
        <v>288493.31</v>
      </c>
      <c r="H880" s="50">
        <v>24315.91</v>
      </c>
      <c r="I880" s="50">
        <v>312809.22</v>
      </c>
      <c r="J880" s="93"/>
      <c r="M880" s="93"/>
      <c r="O880" s="50">
        <v>1931</v>
      </c>
    </row>
    <row r="881" spans="1:15" ht="12.75">
      <c r="A881" s="49" t="s">
        <v>55</v>
      </c>
      <c r="B881" s="49" t="s">
        <v>1312</v>
      </c>
      <c r="C881" s="49" t="s">
        <v>1313</v>
      </c>
      <c r="D881" s="49" t="s">
        <v>21</v>
      </c>
      <c r="E881" s="49" t="s">
        <v>38</v>
      </c>
      <c r="F881" s="49" t="s">
        <v>23</v>
      </c>
      <c r="G881" s="93">
        <v>96997.76</v>
      </c>
      <c r="H881" s="50">
        <v>-66763.53</v>
      </c>
      <c r="I881" s="50">
        <v>30234.23</v>
      </c>
      <c r="J881" s="93"/>
      <c r="M881" s="93"/>
      <c r="O881" s="50">
        <v>2481</v>
      </c>
    </row>
    <row r="882" spans="1:15" ht="12.75">
      <c r="A882" s="49" t="s">
        <v>55</v>
      </c>
      <c r="B882" s="49" t="s">
        <v>1314</v>
      </c>
      <c r="C882" s="49" t="s">
        <v>1315</v>
      </c>
      <c r="D882" s="49" t="s">
        <v>21</v>
      </c>
      <c r="E882" s="49" t="s">
        <v>38</v>
      </c>
      <c r="F882" s="49" t="s">
        <v>23</v>
      </c>
      <c r="G882" s="93">
        <v>372358.72</v>
      </c>
      <c r="H882" s="50">
        <v>287731.51</v>
      </c>
      <c r="I882" s="50">
        <v>660090.23</v>
      </c>
      <c r="J882" s="93"/>
      <c r="M882" s="93"/>
      <c r="O882" s="50">
        <v>1933</v>
      </c>
    </row>
    <row r="883" spans="1:15" ht="12.75">
      <c r="A883" s="49" t="s">
        <v>55</v>
      </c>
      <c r="B883" s="49" t="s">
        <v>1316</v>
      </c>
      <c r="C883" s="49" t="s">
        <v>1317</v>
      </c>
      <c r="D883" s="49" t="s">
        <v>21</v>
      </c>
      <c r="E883" s="49" t="s">
        <v>38</v>
      </c>
      <c r="F883" s="49" t="s">
        <v>23</v>
      </c>
      <c r="G883" s="93">
        <v>3840.85</v>
      </c>
      <c r="H883" s="50">
        <v>153.34</v>
      </c>
      <c r="I883" s="50">
        <v>3994.19</v>
      </c>
      <c r="J883" s="93"/>
      <c r="M883" s="93"/>
      <c r="O883" s="50">
        <v>1934</v>
      </c>
    </row>
    <row r="884" spans="1:15" ht="12.75">
      <c r="A884" s="49" t="s">
        <v>55</v>
      </c>
      <c r="B884" s="49" t="s">
        <v>1318</v>
      </c>
      <c r="C884" s="49" t="s">
        <v>1319</v>
      </c>
      <c r="D884" s="49" t="s">
        <v>21</v>
      </c>
      <c r="E884" s="49" t="s">
        <v>38</v>
      </c>
      <c r="F884" s="49" t="s">
        <v>23</v>
      </c>
      <c r="G884" s="93">
        <v>1164569.23</v>
      </c>
      <c r="H884" s="50">
        <v>326425.03</v>
      </c>
      <c r="I884" s="50">
        <v>1490994.26</v>
      </c>
      <c r="J884" s="93"/>
      <c r="M884" s="93"/>
      <c r="O884" s="50">
        <v>1935</v>
      </c>
    </row>
    <row r="885" spans="1:15" ht="12.75">
      <c r="A885" s="49" t="s">
        <v>55</v>
      </c>
      <c r="B885" s="49" t="s">
        <v>1320</v>
      </c>
      <c r="C885" s="49" t="s">
        <v>1321</v>
      </c>
      <c r="D885" s="49" t="s">
        <v>21</v>
      </c>
      <c r="E885" s="49" t="s">
        <v>38</v>
      </c>
      <c r="F885" s="49" t="s">
        <v>23</v>
      </c>
      <c r="G885" s="93">
        <v>97866.51</v>
      </c>
      <c r="H885" s="50">
        <v>21041.58</v>
      </c>
      <c r="I885" s="50">
        <v>118908.09</v>
      </c>
      <c r="J885" s="93"/>
      <c r="M885" s="93"/>
      <c r="O885" s="50">
        <v>1936</v>
      </c>
    </row>
    <row r="886" spans="1:15" ht="12.75">
      <c r="A886" s="49" t="s">
        <v>55</v>
      </c>
      <c r="B886" s="49" t="s">
        <v>1322</v>
      </c>
      <c r="C886" s="49" t="s">
        <v>1323</v>
      </c>
      <c r="D886" s="49" t="s">
        <v>21</v>
      </c>
      <c r="E886" s="49" t="s">
        <v>38</v>
      </c>
      <c r="F886" s="49" t="s">
        <v>23</v>
      </c>
      <c r="G886" s="93">
        <v>88299496.61</v>
      </c>
      <c r="H886" s="50">
        <v>10325429.75</v>
      </c>
      <c r="I886" s="50">
        <v>98624926.36</v>
      </c>
      <c r="J886" s="93"/>
      <c r="M886" s="93"/>
      <c r="O886" s="50">
        <v>3299</v>
      </c>
    </row>
    <row r="887" spans="1:15" ht="12.75">
      <c r="A887" s="49" t="s">
        <v>55</v>
      </c>
      <c r="B887" s="49" t="s">
        <v>1324</v>
      </c>
      <c r="C887" s="49" t="s">
        <v>1325</v>
      </c>
      <c r="D887" s="49" t="s">
        <v>21</v>
      </c>
      <c r="E887" s="49" t="s">
        <v>38</v>
      </c>
      <c r="F887" s="49" t="s">
        <v>23</v>
      </c>
      <c r="G887" s="93">
        <v>13184551.88</v>
      </c>
      <c r="H887" s="50">
        <v>1540913.84</v>
      </c>
      <c r="I887" s="50">
        <v>14725465.72</v>
      </c>
      <c r="J887" s="93"/>
      <c r="M887" s="93"/>
      <c r="O887" s="50">
        <v>4145</v>
      </c>
    </row>
    <row r="888" spans="1:15" ht="12.75">
      <c r="A888" s="49" t="s">
        <v>55</v>
      </c>
      <c r="B888" s="49" t="s">
        <v>1326</v>
      </c>
      <c r="C888" s="49" t="s">
        <v>1327</v>
      </c>
      <c r="D888" s="49" t="s">
        <v>21</v>
      </c>
      <c r="E888" s="49" t="s">
        <v>38</v>
      </c>
      <c r="F888" s="49" t="s">
        <v>23</v>
      </c>
      <c r="G888" s="93">
        <v>-88464.25</v>
      </c>
      <c r="H888" s="50">
        <v>172684.83</v>
      </c>
      <c r="I888" s="50">
        <v>84220.58</v>
      </c>
      <c r="J888" s="93"/>
      <c r="M888" s="93"/>
      <c r="O888" s="50">
        <v>1938</v>
      </c>
    </row>
    <row r="889" spans="1:15" ht="12.75">
      <c r="A889" s="49" t="s">
        <v>55</v>
      </c>
      <c r="B889" s="49" t="s">
        <v>1328</v>
      </c>
      <c r="C889" s="49" t="s">
        <v>1329</v>
      </c>
      <c r="D889" s="49" t="s">
        <v>21</v>
      </c>
      <c r="E889" s="49" t="s">
        <v>38</v>
      </c>
      <c r="F889" s="49" t="s">
        <v>23</v>
      </c>
      <c r="G889" s="93">
        <v>25269665.55</v>
      </c>
      <c r="H889" s="50">
        <v>1857175</v>
      </c>
      <c r="I889" s="50">
        <v>27126840.55</v>
      </c>
      <c r="J889" s="93"/>
      <c r="M889" s="93"/>
      <c r="O889" s="50">
        <v>1939</v>
      </c>
    </row>
    <row r="890" spans="1:15" ht="12.75">
      <c r="A890" s="49" t="s">
        <v>55</v>
      </c>
      <c r="B890" s="49" t="s">
        <v>1330</v>
      </c>
      <c r="C890" s="49" t="s">
        <v>1331</v>
      </c>
      <c r="D890" s="49" t="s">
        <v>21</v>
      </c>
      <c r="E890" s="49" t="s">
        <v>38</v>
      </c>
      <c r="F890" s="49" t="s">
        <v>23</v>
      </c>
      <c r="G890" s="93">
        <v>446360.21</v>
      </c>
      <c r="H890" s="50">
        <v>48153.07</v>
      </c>
      <c r="I890" s="50">
        <v>494513.28</v>
      </c>
      <c r="J890" s="93"/>
      <c r="M890" s="93"/>
      <c r="O890" s="50">
        <v>1940</v>
      </c>
    </row>
    <row r="891" spans="1:15" ht="12.75">
      <c r="A891" s="49" t="s">
        <v>55</v>
      </c>
      <c r="B891" s="49" t="s">
        <v>1332</v>
      </c>
      <c r="C891" s="49" t="s">
        <v>1333</v>
      </c>
      <c r="D891" s="49" t="s">
        <v>21</v>
      </c>
      <c r="E891" s="49" t="s">
        <v>38</v>
      </c>
      <c r="F891" s="49" t="s">
        <v>23</v>
      </c>
      <c r="G891" s="93">
        <v>323062.17</v>
      </c>
      <c r="H891" s="50">
        <v>38306.44</v>
      </c>
      <c r="I891" s="50">
        <v>361368.61</v>
      </c>
      <c r="J891" s="93"/>
      <c r="M891" s="93"/>
      <c r="O891" s="50">
        <v>1942</v>
      </c>
    </row>
    <row r="892" spans="1:15" ht="12.75">
      <c r="A892" s="49" t="s">
        <v>55</v>
      </c>
      <c r="B892" s="49" t="s">
        <v>1334</v>
      </c>
      <c r="C892" s="49" t="s">
        <v>1335</v>
      </c>
      <c r="D892" s="49" t="s">
        <v>21</v>
      </c>
      <c r="E892" s="49" t="s">
        <v>38</v>
      </c>
      <c r="F892" s="49" t="s">
        <v>23</v>
      </c>
      <c r="G892" s="93">
        <v>3468964.55</v>
      </c>
      <c r="H892" s="50">
        <v>445959.6</v>
      </c>
      <c r="I892" s="50">
        <v>3914924.15</v>
      </c>
      <c r="J892" s="93"/>
      <c r="M892" s="93"/>
      <c r="O892" s="50">
        <v>1943</v>
      </c>
    </row>
    <row r="893" spans="1:15" ht="12.75">
      <c r="A893" s="49" t="s">
        <v>55</v>
      </c>
      <c r="B893" s="49" t="s">
        <v>1336</v>
      </c>
      <c r="C893" s="49" t="s">
        <v>1337</v>
      </c>
      <c r="D893" s="49" t="s">
        <v>21</v>
      </c>
      <c r="E893" s="49" t="s">
        <v>38</v>
      </c>
      <c r="F893" s="49" t="s">
        <v>23</v>
      </c>
      <c r="G893" s="93">
        <v>14303027.72</v>
      </c>
      <c r="H893" s="50">
        <v>681007.49</v>
      </c>
      <c r="I893" s="50">
        <v>14984035.21</v>
      </c>
      <c r="J893" s="93"/>
      <c r="M893" s="93"/>
      <c r="O893" s="50">
        <v>1945</v>
      </c>
    </row>
    <row r="894" spans="1:15" ht="12.75">
      <c r="A894" s="49" t="s">
        <v>55</v>
      </c>
      <c r="B894" s="49" t="s">
        <v>1338</v>
      </c>
      <c r="C894" s="49" t="s">
        <v>1339</v>
      </c>
      <c r="D894" s="49" t="s">
        <v>21</v>
      </c>
      <c r="E894" s="49" t="s">
        <v>38</v>
      </c>
      <c r="F894" s="49" t="s">
        <v>23</v>
      </c>
      <c r="G894" s="93">
        <v>169169</v>
      </c>
      <c r="H894" s="50">
        <v>29480</v>
      </c>
      <c r="I894" s="50">
        <v>198649</v>
      </c>
      <c r="J894" s="93"/>
      <c r="M894" s="93"/>
      <c r="O894" s="50">
        <v>6306</v>
      </c>
    </row>
    <row r="895" spans="1:15" ht="12.75">
      <c r="A895" s="49" t="s">
        <v>55</v>
      </c>
      <c r="B895" s="49" t="s">
        <v>1340</v>
      </c>
      <c r="C895" s="49" t="s">
        <v>1341</v>
      </c>
      <c r="D895" s="49" t="s">
        <v>21</v>
      </c>
      <c r="E895" s="49" t="s">
        <v>22</v>
      </c>
      <c r="F895" s="49" t="s">
        <v>23</v>
      </c>
      <c r="G895" s="93">
        <v>-35882</v>
      </c>
      <c r="H895" s="50">
        <v>-35774</v>
      </c>
      <c r="I895" s="50">
        <v>-71656</v>
      </c>
      <c r="J895" s="93"/>
      <c r="M895" s="93"/>
      <c r="O895" s="50">
        <v>2551</v>
      </c>
    </row>
    <row r="896" spans="1:15" ht="12.75">
      <c r="A896" s="49" t="s">
        <v>55</v>
      </c>
      <c r="B896" s="49" t="s">
        <v>1340</v>
      </c>
      <c r="C896" s="49" t="s">
        <v>1341</v>
      </c>
      <c r="D896" s="49" t="s">
        <v>21</v>
      </c>
      <c r="E896" s="49" t="s">
        <v>24</v>
      </c>
      <c r="F896" s="49" t="s">
        <v>23</v>
      </c>
      <c r="G896" s="93">
        <v>-400075</v>
      </c>
      <c r="H896" s="50">
        <v>-152460</v>
      </c>
      <c r="I896" s="50">
        <v>-552535</v>
      </c>
      <c r="J896" s="93"/>
      <c r="M896" s="93"/>
      <c r="O896" s="50">
        <v>2550</v>
      </c>
    </row>
    <row r="897" spans="1:15" ht="12.75">
      <c r="A897" s="49" t="s">
        <v>55</v>
      </c>
      <c r="B897" s="49" t="s">
        <v>1342</v>
      </c>
      <c r="C897" s="49" t="s">
        <v>1343</v>
      </c>
      <c r="D897" s="49" t="s">
        <v>21</v>
      </c>
      <c r="E897" s="49" t="s">
        <v>38</v>
      </c>
      <c r="F897" s="49" t="s">
        <v>23</v>
      </c>
      <c r="G897" s="93">
        <v>34858.81</v>
      </c>
      <c r="H897" s="50">
        <v>2733.43</v>
      </c>
      <c r="I897" s="50">
        <v>37592.24</v>
      </c>
      <c r="J897" s="93"/>
      <c r="M897" s="93"/>
      <c r="O897" s="50">
        <v>6104</v>
      </c>
    </row>
    <row r="898" spans="1:15" ht="12.75">
      <c r="A898" s="49" t="s">
        <v>55</v>
      </c>
      <c r="B898" s="49" t="s">
        <v>1344</v>
      </c>
      <c r="C898" s="49" t="s">
        <v>1345</v>
      </c>
      <c r="D898" s="49" t="s">
        <v>21</v>
      </c>
      <c r="E898" s="49" t="s">
        <v>22</v>
      </c>
      <c r="F898" s="49" t="s">
        <v>23</v>
      </c>
      <c r="G898" s="93">
        <v>214136</v>
      </c>
      <c r="H898" s="50">
        <v>26767</v>
      </c>
      <c r="I898" s="50">
        <v>240903</v>
      </c>
      <c r="J898" s="93"/>
      <c r="M898" s="93"/>
      <c r="O898" s="50">
        <v>1947</v>
      </c>
    </row>
    <row r="899" spans="1:15" ht="12.75">
      <c r="A899" s="49" t="s">
        <v>55</v>
      </c>
      <c r="B899" s="49" t="s">
        <v>1344</v>
      </c>
      <c r="C899" s="49" t="s">
        <v>1345</v>
      </c>
      <c r="D899" s="49" t="s">
        <v>21</v>
      </c>
      <c r="E899" s="49" t="s">
        <v>24</v>
      </c>
      <c r="F899" s="49" t="s">
        <v>23</v>
      </c>
      <c r="G899" s="93">
        <v>331664</v>
      </c>
      <c r="H899" s="50">
        <v>41458</v>
      </c>
      <c r="I899" s="50">
        <v>373122</v>
      </c>
      <c r="J899" s="93"/>
      <c r="M899" s="93"/>
      <c r="O899" s="50">
        <v>1948</v>
      </c>
    </row>
    <row r="900" spans="1:15" ht="12.75">
      <c r="A900" s="49" t="s">
        <v>55</v>
      </c>
      <c r="B900" s="49" t="s">
        <v>1346</v>
      </c>
      <c r="C900" s="49" t="s">
        <v>1347</v>
      </c>
      <c r="D900" s="49" t="s">
        <v>21</v>
      </c>
      <c r="E900" s="49" t="s">
        <v>24</v>
      </c>
      <c r="F900" s="49" t="s">
        <v>23</v>
      </c>
      <c r="G900" s="93">
        <v>-7852108</v>
      </c>
      <c r="H900" s="50">
        <v>-498546</v>
      </c>
      <c r="I900" s="50">
        <v>-8350654</v>
      </c>
      <c r="J900" s="93"/>
      <c r="M900" s="93"/>
      <c r="O900" s="50">
        <v>2465</v>
      </c>
    </row>
    <row r="901" spans="1:15" ht="12.75">
      <c r="A901" s="49" t="s">
        <v>55</v>
      </c>
      <c r="B901" s="49" t="s">
        <v>1348</v>
      </c>
      <c r="C901" s="49" t="s">
        <v>1349</v>
      </c>
      <c r="D901" s="49" t="s">
        <v>21</v>
      </c>
      <c r="E901" s="49" t="s">
        <v>24</v>
      </c>
      <c r="F901" s="49" t="s">
        <v>23</v>
      </c>
      <c r="G901" s="93">
        <v>20775450</v>
      </c>
      <c r="H901" s="50">
        <v>2413667</v>
      </c>
      <c r="I901" s="50">
        <v>23189117</v>
      </c>
      <c r="J901" s="93"/>
      <c r="M901" s="93"/>
      <c r="O901" s="50">
        <v>1950</v>
      </c>
    </row>
    <row r="902" spans="1:15" ht="12.75">
      <c r="A902" s="49" t="s">
        <v>55</v>
      </c>
      <c r="B902" s="49" t="s">
        <v>1350</v>
      </c>
      <c r="C902" s="49" t="s">
        <v>1351</v>
      </c>
      <c r="D902" s="49" t="s">
        <v>21</v>
      </c>
      <c r="E902" s="49" t="s">
        <v>22</v>
      </c>
      <c r="F902" s="49" t="s">
        <v>23</v>
      </c>
      <c r="G902" s="93">
        <v>-9167028</v>
      </c>
      <c r="H902" s="50">
        <v>-2101627</v>
      </c>
      <c r="I902" s="50">
        <v>-11268655</v>
      </c>
      <c r="J902" s="93"/>
      <c r="M902" s="93"/>
      <c r="O902" s="50">
        <v>1952</v>
      </c>
    </row>
    <row r="903" spans="1:15" ht="12.75">
      <c r="A903" s="49" t="s">
        <v>55</v>
      </c>
      <c r="B903" s="49" t="s">
        <v>1352</v>
      </c>
      <c r="C903" s="49" t="s">
        <v>1353</v>
      </c>
      <c r="D903" s="49" t="s">
        <v>21</v>
      </c>
      <c r="E903" s="49" t="s">
        <v>22</v>
      </c>
      <c r="F903" s="49" t="s">
        <v>23</v>
      </c>
      <c r="G903" s="93">
        <v>3177513</v>
      </c>
      <c r="H903" s="50">
        <v>368465</v>
      </c>
      <c r="I903" s="50">
        <v>3545978</v>
      </c>
      <c r="J903" s="93"/>
      <c r="M903" s="93"/>
      <c r="O903" s="50">
        <v>1953</v>
      </c>
    </row>
    <row r="904" spans="1:15" ht="12.75">
      <c r="A904" s="49" t="s">
        <v>55</v>
      </c>
      <c r="B904" s="49" t="s">
        <v>1354</v>
      </c>
      <c r="C904" s="49" t="s">
        <v>1355</v>
      </c>
      <c r="D904" s="49" t="s">
        <v>21</v>
      </c>
      <c r="E904" s="49" t="s">
        <v>38</v>
      </c>
      <c r="F904" s="49" t="s">
        <v>23</v>
      </c>
      <c r="G904" s="93">
        <v>-4806</v>
      </c>
      <c r="H904" s="50">
        <v>-5322</v>
      </c>
      <c r="I904" s="50">
        <v>-10128</v>
      </c>
      <c r="J904" s="93"/>
      <c r="M904" s="93"/>
      <c r="O904" s="50">
        <v>5245</v>
      </c>
    </row>
    <row r="905" spans="1:15" ht="12.75">
      <c r="A905" s="49" t="s">
        <v>55</v>
      </c>
      <c r="B905" s="49" t="s">
        <v>1356</v>
      </c>
      <c r="C905" s="49" t="s">
        <v>1357</v>
      </c>
      <c r="D905" s="49" t="s">
        <v>21</v>
      </c>
      <c r="E905" s="49" t="s">
        <v>38</v>
      </c>
      <c r="F905" s="49" t="s">
        <v>23</v>
      </c>
      <c r="G905" s="93">
        <v>43470</v>
      </c>
      <c r="H905" s="50">
        <v>77400</v>
      </c>
      <c r="I905" s="50">
        <v>120870</v>
      </c>
      <c r="J905" s="93"/>
      <c r="M905" s="93"/>
      <c r="O905" s="50">
        <v>5264</v>
      </c>
    </row>
    <row r="906" spans="1:15" ht="12.75">
      <c r="A906" s="49" t="s">
        <v>55</v>
      </c>
      <c r="B906" s="49" t="s">
        <v>1358</v>
      </c>
      <c r="C906" s="49" t="s">
        <v>1239</v>
      </c>
      <c r="D906" s="49" t="s">
        <v>21</v>
      </c>
      <c r="E906" s="49" t="s">
        <v>38</v>
      </c>
      <c r="F906" s="49" t="s">
        <v>23</v>
      </c>
      <c r="G906" s="93">
        <v>1391276.17</v>
      </c>
      <c r="H906" s="50">
        <v>208067.68</v>
      </c>
      <c r="I906" s="50">
        <v>1599343.85</v>
      </c>
      <c r="J906" s="93"/>
      <c r="M906" s="93"/>
      <c r="O906" s="50">
        <v>1954</v>
      </c>
    </row>
    <row r="907" spans="1:15" ht="12.75">
      <c r="A907" s="49" t="s">
        <v>55</v>
      </c>
      <c r="B907" s="49" t="s">
        <v>1359</v>
      </c>
      <c r="C907" s="49" t="s">
        <v>1360</v>
      </c>
      <c r="D907" s="49" t="s">
        <v>21</v>
      </c>
      <c r="E907" s="49" t="s">
        <v>22</v>
      </c>
      <c r="F907" s="49" t="s">
        <v>23</v>
      </c>
      <c r="G907" s="93">
        <v>47203.84</v>
      </c>
      <c r="H907" s="50">
        <v>5900.48</v>
      </c>
      <c r="I907" s="50">
        <v>53104.32</v>
      </c>
      <c r="J907" s="93"/>
      <c r="M907" s="93"/>
      <c r="O907" s="50">
        <v>7646</v>
      </c>
    </row>
    <row r="908" spans="1:15" ht="12.75">
      <c r="A908" s="49" t="s">
        <v>55</v>
      </c>
      <c r="B908" s="49" t="s">
        <v>1359</v>
      </c>
      <c r="C908" s="49" t="s">
        <v>1360</v>
      </c>
      <c r="D908" s="49" t="s">
        <v>21</v>
      </c>
      <c r="E908" s="49" t="s">
        <v>24</v>
      </c>
      <c r="F908" s="49" t="s">
        <v>23</v>
      </c>
      <c r="G908" s="93">
        <v>105475.52</v>
      </c>
      <c r="H908" s="50">
        <v>13184.44</v>
      </c>
      <c r="I908" s="50">
        <v>118659.96</v>
      </c>
      <c r="J908" s="93"/>
      <c r="M908" s="93"/>
      <c r="O908" s="50">
        <v>6271</v>
      </c>
    </row>
    <row r="909" spans="1:15" ht="12.75">
      <c r="A909" s="49" t="s">
        <v>55</v>
      </c>
      <c r="B909" s="49" t="s">
        <v>1361</v>
      </c>
      <c r="C909" s="49" t="s">
        <v>1362</v>
      </c>
      <c r="D909" s="49" t="s">
        <v>21</v>
      </c>
      <c r="E909" s="49" t="s">
        <v>38</v>
      </c>
      <c r="F909" s="49" t="s">
        <v>23</v>
      </c>
      <c r="G909" s="93">
        <v>1181.96</v>
      </c>
      <c r="H909" s="50">
        <v>0</v>
      </c>
      <c r="I909" s="50">
        <v>1181.96</v>
      </c>
      <c r="J909" s="93"/>
      <c r="M909" s="93"/>
      <c r="O909" s="50">
        <v>1955</v>
      </c>
    </row>
    <row r="910" spans="1:15" ht="12.75">
      <c r="A910" s="49" t="s">
        <v>55</v>
      </c>
      <c r="B910" s="49" t="s">
        <v>1363</v>
      </c>
      <c r="C910" s="49" t="s">
        <v>1364</v>
      </c>
      <c r="D910" s="49" t="s">
        <v>21</v>
      </c>
      <c r="E910" s="49" t="s">
        <v>38</v>
      </c>
      <c r="F910" s="49" t="s">
        <v>23</v>
      </c>
      <c r="G910" s="93">
        <v>10049.08</v>
      </c>
      <c r="H910" s="50">
        <v>1076.33</v>
      </c>
      <c r="I910" s="50">
        <v>11125.41</v>
      </c>
      <c r="J910" s="93"/>
      <c r="M910" s="93"/>
      <c r="O910" s="50">
        <v>5724</v>
      </c>
    </row>
    <row r="911" spans="1:15" ht="12.75">
      <c r="A911" s="49" t="s">
        <v>55</v>
      </c>
      <c r="B911" s="49" t="s">
        <v>1365</v>
      </c>
      <c r="C911" s="49" t="s">
        <v>1366</v>
      </c>
      <c r="D911" s="49" t="s">
        <v>21</v>
      </c>
      <c r="E911" s="49" t="s">
        <v>38</v>
      </c>
      <c r="F911" s="49" t="s">
        <v>23</v>
      </c>
      <c r="G911" s="93">
        <v>699873.14</v>
      </c>
      <c r="H911" s="50">
        <v>96349.09</v>
      </c>
      <c r="I911" s="50">
        <v>796222.23</v>
      </c>
      <c r="J911" s="93"/>
      <c r="M911" s="93"/>
      <c r="O911" s="50">
        <v>5704</v>
      </c>
    </row>
    <row r="912" spans="1:15" ht="12.75">
      <c r="A912" s="49" t="s">
        <v>55</v>
      </c>
      <c r="B912" s="49" t="s">
        <v>1367</v>
      </c>
      <c r="C912" s="49" t="s">
        <v>1368</v>
      </c>
      <c r="D912" s="49" t="s">
        <v>21</v>
      </c>
      <c r="E912" s="49" t="s">
        <v>38</v>
      </c>
      <c r="F912" s="49" t="s">
        <v>23</v>
      </c>
      <c r="G912" s="93">
        <v>574853.13</v>
      </c>
      <c r="H912" s="50">
        <v>70994.03</v>
      </c>
      <c r="I912" s="50">
        <v>645847.16</v>
      </c>
      <c r="J912" s="93"/>
      <c r="M912" s="93"/>
      <c r="O912" s="50">
        <v>5705</v>
      </c>
    </row>
    <row r="913" spans="1:15" ht="12.75">
      <c r="A913" s="49" t="s">
        <v>55</v>
      </c>
      <c r="B913" s="49" t="s">
        <v>1369</v>
      </c>
      <c r="C913" s="49" t="s">
        <v>1370</v>
      </c>
      <c r="D913" s="49" t="s">
        <v>21</v>
      </c>
      <c r="E913" s="49" t="s">
        <v>38</v>
      </c>
      <c r="F913" s="49" t="s">
        <v>23</v>
      </c>
      <c r="G913" s="93">
        <v>134.4</v>
      </c>
      <c r="H913" s="50">
        <v>0</v>
      </c>
      <c r="I913" s="50">
        <v>134.4</v>
      </c>
      <c r="J913" s="93"/>
      <c r="M913" s="93"/>
      <c r="O913" s="50">
        <v>8526</v>
      </c>
    </row>
    <row r="914" spans="1:15" ht="12.75">
      <c r="A914" s="49" t="s">
        <v>55</v>
      </c>
      <c r="B914" s="49" t="s">
        <v>1371</v>
      </c>
      <c r="C914" s="49" t="s">
        <v>1372</v>
      </c>
      <c r="D914" s="49" t="s">
        <v>21</v>
      </c>
      <c r="E914" s="49" t="s">
        <v>38</v>
      </c>
      <c r="F914" s="49" t="s">
        <v>23</v>
      </c>
      <c r="G914" s="93">
        <v>94572.7</v>
      </c>
      <c r="H914" s="50">
        <v>7561.67</v>
      </c>
      <c r="I914" s="50">
        <v>102134.37</v>
      </c>
      <c r="J914" s="93"/>
      <c r="M914" s="93"/>
      <c r="O914" s="50">
        <v>1956</v>
      </c>
    </row>
    <row r="915" spans="1:15" ht="12.75">
      <c r="A915" s="49" t="s">
        <v>55</v>
      </c>
      <c r="B915" s="49" t="s">
        <v>1373</v>
      </c>
      <c r="C915" s="49" t="s">
        <v>1374</v>
      </c>
      <c r="D915" s="49" t="s">
        <v>21</v>
      </c>
      <c r="E915" s="49" t="s">
        <v>38</v>
      </c>
      <c r="F915" s="49" t="s">
        <v>23</v>
      </c>
      <c r="G915" s="93">
        <v>116080.18</v>
      </c>
      <c r="H915" s="50">
        <v>15144.44</v>
      </c>
      <c r="I915" s="50">
        <v>131224.62</v>
      </c>
      <c r="J915" s="93"/>
      <c r="M915" s="93"/>
      <c r="O915" s="50">
        <v>1957</v>
      </c>
    </row>
    <row r="916" spans="1:15" ht="12.75">
      <c r="A916" s="49" t="s">
        <v>55</v>
      </c>
      <c r="B916" s="49" t="s">
        <v>1375</v>
      </c>
      <c r="C916" s="49" t="s">
        <v>1376</v>
      </c>
      <c r="D916" s="49" t="s">
        <v>21</v>
      </c>
      <c r="E916" s="49" t="s">
        <v>38</v>
      </c>
      <c r="F916" s="49" t="s">
        <v>23</v>
      </c>
      <c r="G916" s="93">
        <v>8663348.7</v>
      </c>
      <c r="H916" s="50">
        <v>1236110.95</v>
      </c>
      <c r="I916" s="50">
        <v>9899459.65</v>
      </c>
      <c r="J916" s="93"/>
      <c r="M916" s="93"/>
      <c r="O916" s="50">
        <v>1958</v>
      </c>
    </row>
    <row r="917" spans="1:15" ht="12.75">
      <c r="A917" s="49" t="s">
        <v>55</v>
      </c>
      <c r="B917" s="49" t="s">
        <v>1377</v>
      </c>
      <c r="C917" s="49" t="s">
        <v>1378</v>
      </c>
      <c r="D917" s="49" t="s">
        <v>21</v>
      </c>
      <c r="E917" s="49" t="s">
        <v>38</v>
      </c>
      <c r="F917" s="49" t="s">
        <v>23</v>
      </c>
      <c r="G917" s="93">
        <v>409920</v>
      </c>
      <c r="H917" s="50">
        <v>51240</v>
      </c>
      <c r="I917" s="50">
        <v>461160</v>
      </c>
      <c r="J917" s="93"/>
      <c r="M917" s="93"/>
      <c r="O917" s="50">
        <v>6445</v>
      </c>
    </row>
    <row r="918" spans="1:15" ht="12.75">
      <c r="A918" s="49" t="s">
        <v>55</v>
      </c>
      <c r="B918" s="49" t="s">
        <v>1379</v>
      </c>
      <c r="C918" s="49" t="s">
        <v>1380</v>
      </c>
      <c r="D918" s="49" t="s">
        <v>21</v>
      </c>
      <c r="E918" s="49" t="s">
        <v>38</v>
      </c>
      <c r="F918" s="49" t="s">
        <v>23</v>
      </c>
      <c r="G918" s="93">
        <v>578548.83</v>
      </c>
      <c r="H918" s="50">
        <v>53145.88</v>
      </c>
      <c r="I918" s="50">
        <v>631694.71</v>
      </c>
      <c r="J918" s="93"/>
      <c r="M918" s="93"/>
      <c r="O918" s="50">
        <v>1959</v>
      </c>
    </row>
    <row r="919" spans="1:15" ht="12.75">
      <c r="A919" s="49" t="s">
        <v>55</v>
      </c>
      <c r="B919" s="49" t="s">
        <v>1381</v>
      </c>
      <c r="C919" s="49" t="s">
        <v>1382</v>
      </c>
      <c r="D919" s="49" t="s">
        <v>21</v>
      </c>
      <c r="E919" s="49" t="s">
        <v>38</v>
      </c>
      <c r="F919" s="49" t="s">
        <v>23</v>
      </c>
      <c r="G919" s="93">
        <v>1776</v>
      </c>
      <c r="H919" s="50">
        <v>-310</v>
      </c>
      <c r="I919" s="50">
        <v>1466</v>
      </c>
      <c r="J919" s="93"/>
      <c r="M919" s="93"/>
      <c r="O919" s="50">
        <v>7466</v>
      </c>
    </row>
    <row r="920" spans="1:15" ht="12.75">
      <c r="A920" s="49" t="s">
        <v>55</v>
      </c>
      <c r="B920" s="49" t="s">
        <v>1383</v>
      </c>
      <c r="C920" s="49" t="s">
        <v>1384</v>
      </c>
      <c r="D920" s="49" t="s">
        <v>21</v>
      </c>
      <c r="E920" s="49" t="s">
        <v>38</v>
      </c>
      <c r="F920" s="49" t="s">
        <v>23</v>
      </c>
      <c r="G920" s="93">
        <v>52813.26</v>
      </c>
      <c r="H920" s="50">
        <v>6269.78</v>
      </c>
      <c r="I920" s="50">
        <v>59083.04</v>
      </c>
      <c r="J920" s="93"/>
      <c r="M920" s="93"/>
      <c r="O920" s="50">
        <v>1960</v>
      </c>
    </row>
    <row r="921" spans="1:15" ht="12.75">
      <c r="A921" s="49" t="s">
        <v>55</v>
      </c>
      <c r="B921" s="49" t="s">
        <v>1385</v>
      </c>
      <c r="C921" s="49" t="s">
        <v>1386</v>
      </c>
      <c r="D921" s="49" t="s">
        <v>21</v>
      </c>
      <c r="E921" s="49" t="s">
        <v>38</v>
      </c>
      <c r="F921" s="49" t="s">
        <v>23</v>
      </c>
      <c r="G921" s="93">
        <v>317452.93</v>
      </c>
      <c r="H921" s="50">
        <v>41606.93</v>
      </c>
      <c r="I921" s="50">
        <v>359059.86</v>
      </c>
      <c r="J921" s="93"/>
      <c r="M921" s="93"/>
      <c r="O921" s="50">
        <v>1961</v>
      </c>
    </row>
    <row r="922" spans="1:15" ht="12.75">
      <c r="A922" s="49" t="s">
        <v>55</v>
      </c>
      <c r="B922" s="49" t="s">
        <v>1387</v>
      </c>
      <c r="C922" s="49" t="s">
        <v>1388</v>
      </c>
      <c r="D922" s="49" t="s">
        <v>21</v>
      </c>
      <c r="E922" s="49" t="s">
        <v>38</v>
      </c>
      <c r="F922" s="49" t="s">
        <v>23</v>
      </c>
      <c r="G922" s="93">
        <v>161868.41</v>
      </c>
      <c r="H922" s="50">
        <v>63280.42</v>
      </c>
      <c r="I922" s="50">
        <v>225148.83</v>
      </c>
      <c r="J922" s="93"/>
      <c r="M922" s="93"/>
      <c r="O922" s="50">
        <v>1962</v>
      </c>
    </row>
    <row r="923" spans="1:15" ht="12.75">
      <c r="A923" s="49" t="s">
        <v>55</v>
      </c>
      <c r="B923" s="49" t="s">
        <v>1389</v>
      </c>
      <c r="C923" s="49" t="s">
        <v>1390</v>
      </c>
      <c r="D923" s="49" t="s">
        <v>21</v>
      </c>
      <c r="E923" s="49" t="s">
        <v>38</v>
      </c>
      <c r="F923" s="49" t="s">
        <v>23</v>
      </c>
      <c r="G923" s="93">
        <v>572262.51</v>
      </c>
      <c r="H923" s="50">
        <v>123983.75</v>
      </c>
      <c r="I923" s="50">
        <v>696246.26</v>
      </c>
      <c r="J923" s="93"/>
      <c r="M923" s="93"/>
      <c r="O923" s="50">
        <v>1963</v>
      </c>
    </row>
    <row r="924" spans="1:15" ht="12.75">
      <c r="A924" s="49" t="s">
        <v>55</v>
      </c>
      <c r="B924" s="49" t="s">
        <v>1391</v>
      </c>
      <c r="C924" s="49" t="s">
        <v>1392</v>
      </c>
      <c r="D924" s="49" t="s">
        <v>21</v>
      </c>
      <c r="E924" s="49" t="s">
        <v>38</v>
      </c>
      <c r="F924" s="49" t="s">
        <v>23</v>
      </c>
      <c r="G924" s="93">
        <v>438265.55</v>
      </c>
      <c r="H924" s="50">
        <v>109811.49</v>
      </c>
      <c r="I924" s="50">
        <v>548077.04</v>
      </c>
      <c r="J924" s="93"/>
      <c r="M924" s="93"/>
      <c r="O924" s="50">
        <v>1964</v>
      </c>
    </row>
    <row r="925" spans="1:15" ht="12.75">
      <c r="A925" s="49" t="s">
        <v>55</v>
      </c>
      <c r="B925" s="49" t="s">
        <v>1393</v>
      </c>
      <c r="C925" s="49" t="s">
        <v>1394</v>
      </c>
      <c r="D925" s="49" t="s">
        <v>21</v>
      </c>
      <c r="E925" s="49" t="s">
        <v>38</v>
      </c>
      <c r="F925" s="49" t="s">
        <v>23</v>
      </c>
      <c r="G925" s="93">
        <v>2330.41</v>
      </c>
      <c r="H925" s="50">
        <v>4034.61</v>
      </c>
      <c r="I925" s="50">
        <v>6365.02</v>
      </c>
      <c r="J925" s="93"/>
      <c r="M925" s="93"/>
      <c r="O925" s="50">
        <v>1965</v>
      </c>
    </row>
    <row r="926" spans="1:15" ht="12.75">
      <c r="A926" s="49" t="s">
        <v>55</v>
      </c>
      <c r="B926" s="49" t="s">
        <v>1395</v>
      </c>
      <c r="C926" s="49" t="s">
        <v>1396</v>
      </c>
      <c r="D926" s="49" t="s">
        <v>21</v>
      </c>
      <c r="E926" s="49" t="s">
        <v>38</v>
      </c>
      <c r="F926" s="49" t="s">
        <v>23</v>
      </c>
      <c r="G926" s="93">
        <v>70165.92</v>
      </c>
      <c r="H926" s="50">
        <v>8183.18</v>
      </c>
      <c r="I926" s="50">
        <v>78349.1</v>
      </c>
      <c r="J926" s="93"/>
      <c r="M926" s="93"/>
      <c r="O926" s="50">
        <v>2685</v>
      </c>
    </row>
    <row r="927" spans="1:15" ht="12.75">
      <c r="A927" s="49" t="s">
        <v>55</v>
      </c>
      <c r="B927" s="49" t="s">
        <v>1397</v>
      </c>
      <c r="C927" s="49" t="s">
        <v>1239</v>
      </c>
      <c r="D927" s="49" t="s">
        <v>21</v>
      </c>
      <c r="E927" s="49" t="s">
        <v>38</v>
      </c>
      <c r="F927" s="49" t="s">
        <v>23</v>
      </c>
      <c r="G927" s="93">
        <v>575080.1</v>
      </c>
      <c r="H927" s="50">
        <v>56852.61</v>
      </c>
      <c r="I927" s="50">
        <v>631932.71</v>
      </c>
      <c r="J927" s="93"/>
      <c r="M927" s="93"/>
      <c r="O927" s="50">
        <v>1966</v>
      </c>
    </row>
    <row r="928" spans="1:15" ht="12.75">
      <c r="A928" s="49" t="s">
        <v>55</v>
      </c>
      <c r="B928" s="49" t="s">
        <v>1397</v>
      </c>
      <c r="C928" s="49" t="s">
        <v>1239</v>
      </c>
      <c r="D928" s="49" t="s">
        <v>21</v>
      </c>
      <c r="E928" s="49" t="s">
        <v>22</v>
      </c>
      <c r="F928" s="49" t="s">
        <v>23</v>
      </c>
      <c r="G928" s="93">
        <v>49982.24</v>
      </c>
      <c r="H928" s="50">
        <v>6783.56</v>
      </c>
      <c r="I928" s="50">
        <v>56765.8</v>
      </c>
      <c r="J928" s="93"/>
      <c r="M928" s="93"/>
      <c r="O928" s="50">
        <v>2724</v>
      </c>
    </row>
    <row r="929" spans="1:15" ht="12.75">
      <c r="A929" s="49" t="s">
        <v>55</v>
      </c>
      <c r="B929" s="49" t="s">
        <v>1397</v>
      </c>
      <c r="C929" s="49" t="s">
        <v>1239</v>
      </c>
      <c r="D929" s="49" t="s">
        <v>21</v>
      </c>
      <c r="E929" s="49" t="s">
        <v>24</v>
      </c>
      <c r="F929" s="49" t="s">
        <v>23</v>
      </c>
      <c r="G929" s="93">
        <v>98557.68</v>
      </c>
      <c r="H929" s="50">
        <v>8512.66</v>
      </c>
      <c r="I929" s="50">
        <v>107070.34</v>
      </c>
      <c r="J929" s="93"/>
      <c r="M929" s="93"/>
      <c r="O929" s="50">
        <v>1967</v>
      </c>
    </row>
    <row r="930" spans="1:15" ht="12.75">
      <c r="A930" s="49" t="s">
        <v>55</v>
      </c>
      <c r="B930" s="49" t="s">
        <v>1398</v>
      </c>
      <c r="C930" s="49" t="s">
        <v>1399</v>
      </c>
      <c r="D930" s="49" t="s">
        <v>21</v>
      </c>
      <c r="E930" s="49" t="s">
        <v>38</v>
      </c>
      <c r="F930" s="49" t="s">
        <v>23</v>
      </c>
      <c r="G930" s="93">
        <v>8760.43</v>
      </c>
      <c r="H930" s="50">
        <v>3310.25</v>
      </c>
      <c r="I930" s="50">
        <v>12070.68</v>
      </c>
      <c r="J930" s="93"/>
      <c r="M930" s="93"/>
      <c r="O930" s="50">
        <v>1968</v>
      </c>
    </row>
    <row r="931" spans="1:15" ht="12.75">
      <c r="A931" s="49" t="s">
        <v>55</v>
      </c>
      <c r="B931" s="49" t="s">
        <v>1398</v>
      </c>
      <c r="C931" s="49" t="s">
        <v>1399</v>
      </c>
      <c r="D931" s="49" t="s">
        <v>21</v>
      </c>
      <c r="E931" s="49" t="s">
        <v>22</v>
      </c>
      <c r="F931" s="49" t="s">
        <v>23</v>
      </c>
      <c r="G931" s="93">
        <v>117852.35</v>
      </c>
      <c r="H931" s="50">
        <v>10592.75</v>
      </c>
      <c r="I931" s="50">
        <v>128445.1</v>
      </c>
      <c r="J931" s="93"/>
      <c r="M931" s="93"/>
      <c r="O931" s="50">
        <v>1969</v>
      </c>
    </row>
    <row r="932" spans="1:15" ht="12.75">
      <c r="A932" s="49" t="s">
        <v>55</v>
      </c>
      <c r="B932" s="49" t="s">
        <v>1398</v>
      </c>
      <c r="C932" s="49" t="s">
        <v>1399</v>
      </c>
      <c r="D932" s="49" t="s">
        <v>21</v>
      </c>
      <c r="E932" s="49" t="s">
        <v>24</v>
      </c>
      <c r="F932" s="49" t="s">
        <v>23</v>
      </c>
      <c r="G932" s="93">
        <v>154271.97</v>
      </c>
      <c r="H932" s="50">
        <v>20164.67</v>
      </c>
      <c r="I932" s="50">
        <v>174436.64</v>
      </c>
      <c r="J932" s="93"/>
      <c r="M932" s="93"/>
      <c r="O932" s="50">
        <v>1970</v>
      </c>
    </row>
    <row r="933" spans="1:15" ht="12.75">
      <c r="A933" s="49" t="s">
        <v>55</v>
      </c>
      <c r="B933" s="49" t="s">
        <v>1400</v>
      </c>
      <c r="C933" s="49" t="s">
        <v>1401</v>
      </c>
      <c r="D933" s="49" t="s">
        <v>21</v>
      </c>
      <c r="E933" s="49" t="s">
        <v>38</v>
      </c>
      <c r="F933" s="49" t="s">
        <v>23</v>
      </c>
      <c r="G933" s="93">
        <v>612313.35</v>
      </c>
      <c r="H933" s="50">
        <v>74591.61</v>
      </c>
      <c r="I933" s="50">
        <v>686904.96</v>
      </c>
      <c r="J933" s="93"/>
      <c r="M933" s="93"/>
      <c r="O933" s="50">
        <v>1971</v>
      </c>
    </row>
    <row r="934" spans="1:15" ht="12.75">
      <c r="A934" s="49" t="s">
        <v>55</v>
      </c>
      <c r="B934" s="49" t="s">
        <v>1400</v>
      </c>
      <c r="C934" s="49" t="s">
        <v>1401</v>
      </c>
      <c r="D934" s="49" t="s">
        <v>21</v>
      </c>
      <c r="E934" s="49" t="s">
        <v>22</v>
      </c>
      <c r="F934" s="49" t="s">
        <v>23</v>
      </c>
      <c r="G934" s="93">
        <v>-21971.21</v>
      </c>
      <c r="H934" s="50">
        <v>23079.8</v>
      </c>
      <c r="I934" s="50">
        <v>1108.59</v>
      </c>
      <c r="J934" s="93"/>
      <c r="M934" s="93"/>
      <c r="O934" s="50">
        <v>1972</v>
      </c>
    </row>
    <row r="935" spans="1:15" ht="12.75">
      <c r="A935" s="49" t="s">
        <v>55</v>
      </c>
      <c r="B935" s="49" t="s">
        <v>1400</v>
      </c>
      <c r="C935" s="49" t="s">
        <v>1401</v>
      </c>
      <c r="D935" s="49" t="s">
        <v>21</v>
      </c>
      <c r="E935" s="49" t="s">
        <v>24</v>
      </c>
      <c r="F935" s="49" t="s">
        <v>23</v>
      </c>
      <c r="G935" s="93">
        <v>198068.99</v>
      </c>
      <c r="H935" s="50">
        <v>-178397.66</v>
      </c>
      <c r="I935" s="50">
        <v>19671.33</v>
      </c>
      <c r="J935" s="93"/>
      <c r="M935" s="93"/>
      <c r="O935" s="50">
        <v>1973</v>
      </c>
    </row>
    <row r="936" spans="1:15" ht="12.75">
      <c r="A936" s="49" t="s">
        <v>55</v>
      </c>
      <c r="B936" s="49" t="s">
        <v>1402</v>
      </c>
      <c r="C936" s="49" t="s">
        <v>1403</v>
      </c>
      <c r="D936" s="49" t="s">
        <v>21</v>
      </c>
      <c r="E936" s="49" t="s">
        <v>22</v>
      </c>
      <c r="F936" s="49" t="s">
        <v>23</v>
      </c>
      <c r="G936" s="93">
        <v>335019.48</v>
      </c>
      <c r="H936" s="50">
        <v>54565.35</v>
      </c>
      <c r="I936" s="50">
        <v>389584.83</v>
      </c>
      <c r="J936" s="93"/>
      <c r="M936" s="93"/>
      <c r="O936" s="50">
        <v>1975</v>
      </c>
    </row>
    <row r="937" spans="1:15" ht="12.75">
      <c r="A937" s="49" t="s">
        <v>55</v>
      </c>
      <c r="B937" s="49" t="s">
        <v>1402</v>
      </c>
      <c r="C937" s="49" t="s">
        <v>1403</v>
      </c>
      <c r="D937" s="49" t="s">
        <v>21</v>
      </c>
      <c r="E937" s="49" t="s">
        <v>24</v>
      </c>
      <c r="F937" s="49" t="s">
        <v>23</v>
      </c>
      <c r="G937" s="93">
        <v>576491.62</v>
      </c>
      <c r="H937" s="50">
        <v>53703.61</v>
      </c>
      <c r="I937" s="50">
        <v>630195.23</v>
      </c>
      <c r="J937" s="93"/>
      <c r="M937" s="93"/>
      <c r="O937" s="50">
        <v>1976</v>
      </c>
    </row>
    <row r="938" spans="1:15" ht="12.75">
      <c r="A938" s="49" t="s">
        <v>55</v>
      </c>
      <c r="B938" s="49" t="s">
        <v>1404</v>
      </c>
      <c r="C938" s="49" t="s">
        <v>1405</v>
      </c>
      <c r="D938" s="49" t="s">
        <v>21</v>
      </c>
      <c r="E938" s="49" t="s">
        <v>22</v>
      </c>
      <c r="F938" s="49" t="s">
        <v>23</v>
      </c>
      <c r="G938" s="93">
        <v>74203.19</v>
      </c>
      <c r="H938" s="50">
        <v>6485.64</v>
      </c>
      <c r="I938" s="50">
        <v>80688.83</v>
      </c>
      <c r="J938" s="93"/>
      <c r="M938" s="93"/>
      <c r="O938" s="50">
        <v>1978</v>
      </c>
    </row>
    <row r="939" spans="1:15" ht="12.75">
      <c r="A939" s="49" t="s">
        <v>55</v>
      </c>
      <c r="B939" s="49" t="s">
        <v>1404</v>
      </c>
      <c r="C939" s="49" t="s">
        <v>1405</v>
      </c>
      <c r="D939" s="49" t="s">
        <v>21</v>
      </c>
      <c r="E939" s="49" t="s">
        <v>24</v>
      </c>
      <c r="F939" s="49" t="s">
        <v>23</v>
      </c>
      <c r="G939" s="93">
        <v>45446.41</v>
      </c>
      <c r="H939" s="50">
        <v>7403.94</v>
      </c>
      <c r="I939" s="50">
        <v>52850.35</v>
      </c>
      <c r="J939" s="93"/>
      <c r="M939" s="93"/>
      <c r="O939" s="50">
        <v>1979</v>
      </c>
    </row>
    <row r="940" spans="1:15" ht="12.75">
      <c r="A940" s="49" t="s">
        <v>55</v>
      </c>
      <c r="B940" s="49" t="s">
        <v>1406</v>
      </c>
      <c r="C940" s="49" t="s">
        <v>1407</v>
      </c>
      <c r="D940" s="49" t="s">
        <v>21</v>
      </c>
      <c r="E940" s="49" t="s">
        <v>38</v>
      </c>
      <c r="F940" s="49" t="s">
        <v>23</v>
      </c>
      <c r="G940" s="93">
        <v>140.97</v>
      </c>
      <c r="H940" s="50">
        <v>0</v>
      </c>
      <c r="I940" s="50">
        <v>140.97</v>
      </c>
      <c r="J940" s="93"/>
      <c r="M940" s="93"/>
      <c r="O940" s="50">
        <v>1980</v>
      </c>
    </row>
    <row r="941" spans="1:15" ht="12.75">
      <c r="A941" s="49" t="s">
        <v>55</v>
      </c>
      <c r="B941" s="49" t="s">
        <v>1406</v>
      </c>
      <c r="C941" s="49" t="s">
        <v>1407</v>
      </c>
      <c r="D941" s="49" t="s">
        <v>21</v>
      </c>
      <c r="E941" s="49" t="s">
        <v>22</v>
      </c>
      <c r="F941" s="49" t="s">
        <v>23</v>
      </c>
      <c r="G941" s="93">
        <v>-119601.25</v>
      </c>
      <c r="H941" s="50">
        <v>-17412.64</v>
      </c>
      <c r="I941" s="50">
        <v>-137013.89</v>
      </c>
      <c r="J941" s="93"/>
      <c r="M941" s="93"/>
      <c r="O941" s="50">
        <v>1981</v>
      </c>
    </row>
    <row r="942" spans="1:15" ht="12.75">
      <c r="A942" s="49" t="s">
        <v>55</v>
      </c>
      <c r="B942" s="49" t="s">
        <v>1406</v>
      </c>
      <c r="C942" s="49" t="s">
        <v>1407</v>
      </c>
      <c r="D942" s="49" t="s">
        <v>21</v>
      </c>
      <c r="E942" s="49" t="s">
        <v>24</v>
      </c>
      <c r="F942" s="49" t="s">
        <v>23</v>
      </c>
      <c r="G942" s="93">
        <v>686405.49</v>
      </c>
      <c r="H942" s="50">
        <v>79199.67</v>
      </c>
      <c r="I942" s="50">
        <v>765605.16</v>
      </c>
      <c r="J942" s="93"/>
      <c r="M942" s="93"/>
      <c r="O942" s="50">
        <v>1982</v>
      </c>
    </row>
    <row r="943" spans="1:15" ht="12.75">
      <c r="A943" s="49" t="s">
        <v>55</v>
      </c>
      <c r="B943" s="49" t="s">
        <v>1408</v>
      </c>
      <c r="C943" s="49" t="s">
        <v>1409</v>
      </c>
      <c r="D943" s="49" t="s">
        <v>21</v>
      </c>
      <c r="E943" s="49" t="s">
        <v>38</v>
      </c>
      <c r="F943" s="49" t="s">
        <v>23</v>
      </c>
      <c r="G943" s="93">
        <v>3390.28</v>
      </c>
      <c r="H943" s="50">
        <v>0</v>
      </c>
      <c r="I943" s="50">
        <v>3390.28</v>
      </c>
      <c r="J943" s="93"/>
      <c r="M943" s="93"/>
      <c r="O943" s="50">
        <v>1983</v>
      </c>
    </row>
    <row r="944" spans="1:15" ht="12.75">
      <c r="A944" s="49" t="s">
        <v>55</v>
      </c>
      <c r="B944" s="49" t="s">
        <v>1408</v>
      </c>
      <c r="C944" s="49" t="s">
        <v>1409</v>
      </c>
      <c r="D944" s="49" t="s">
        <v>21</v>
      </c>
      <c r="E944" s="49" t="s">
        <v>22</v>
      </c>
      <c r="F944" s="49" t="s">
        <v>23</v>
      </c>
      <c r="G944" s="93">
        <v>274543.54</v>
      </c>
      <c r="H944" s="50">
        <v>30741.55</v>
      </c>
      <c r="I944" s="50">
        <v>305285.09</v>
      </c>
      <c r="J944" s="93"/>
      <c r="M944" s="93"/>
      <c r="O944" s="50">
        <v>1984</v>
      </c>
    </row>
    <row r="945" spans="1:15" ht="12.75">
      <c r="A945" s="49" t="s">
        <v>55</v>
      </c>
      <c r="B945" s="49" t="s">
        <v>1408</v>
      </c>
      <c r="C945" s="49" t="s">
        <v>1409</v>
      </c>
      <c r="D945" s="49" t="s">
        <v>21</v>
      </c>
      <c r="E945" s="49" t="s">
        <v>24</v>
      </c>
      <c r="F945" s="49" t="s">
        <v>23</v>
      </c>
      <c r="G945" s="93">
        <v>343049.49</v>
      </c>
      <c r="H945" s="50">
        <v>26088.83</v>
      </c>
      <c r="I945" s="50">
        <v>369138.32</v>
      </c>
      <c r="J945" s="93"/>
      <c r="M945" s="93"/>
      <c r="O945" s="50">
        <v>1985</v>
      </c>
    </row>
    <row r="946" spans="1:15" ht="12.75">
      <c r="A946" s="49" t="s">
        <v>55</v>
      </c>
      <c r="B946" s="49" t="s">
        <v>1410</v>
      </c>
      <c r="C946" s="49" t="s">
        <v>1411</v>
      </c>
      <c r="D946" s="49" t="s">
        <v>21</v>
      </c>
      <c r="E946" s="49" t="s">
        <v>38</v>
      </c>
      <c r="F946" s="49" t="s">
        <v>23</v>
      </c>
      <c r="G946" s="93">
        <v>1339674.35</v>
      </c>
      <c r="H946" s="50">
        <v>199658.09</v>
      </c>
      <c r="I946" s="50">
        <v>1539332.44</v>
      </c>
      <c r="J946" s="93"/>
      <c r="M946" s="93"/>
      <c r="O946" s="50">
        <v>1986</v>
      </c>
    </row>
    <row r="947" spans="1:15" ht="12.75">
      <c r="A947" s="49" t="s">
        <v>55</v>
      </c>
      <c r="B947" s="49" t="s">
        <v>1410</v>
      </c>
      <c r="C947" s="49" t="s">
        <v>1411</v>
      </c>
      <c r="D947" s="49" t="s">
        <v>21</v>
      </c>
      <c r="E947" s="49" t="s">
        <v>22</v>
      </c>
      <c r="F947" s="49" t="s">
        <v>23</v>
      </c>
      <c r="G947" s="93">
        <v>629693.78</v>
      </c>
      <c r="H947" s="50">
        <v>52100.7</v>
      </c>
      <c r="I947" s="50">
        <v>681794.48</v>
      </c>
      <c r="J947" s="93"/>
      <c r="M947" s="93"/>
      <c r="O947" s="50">
        <v>1987</v>
      </c>
    </row>
    <row r="948" spans="1:15" ht="12.75">
      <c r="A948" s="49" t="s">
        <v>55</v>
      </c>
      <c r="B948" s="49" t="s">
        <v>1410</v>
      </c>
      <c r="C948" s="49" t="s">
        <v>1411</v>
      </c>
      <c r="D948" s="49" t="s">
        <v>21</v>
      </c>
      <c r="E948" s="49" t="s">
        <v>24</v>
      </c>
      <c r="F948" s="49" t="s">
        <v>23</v>
      </c>
      <c r="G948" s="93">
        <v>1067454.04</v>
      </c>
      <c r="H948" s="50">
        <v>188541.78</v>
      </c>
      <c r="I948" s="50">
        <v>1255995.82</v>
      </c>
      <c r="J948" s="93"/>
      <c r="M948" s="93"/>
      <c r="O948" s="50">
        <v>1988</v>
      </c>
    </row>
    <row r="949" spans="1:15" ht="12.75">
      <c r="A949" s="49" t="s">
        <v>55</v>
      </c>
      <c r="B949" s="49" t="s">
        <v>1412</v>
      </c>
      <c r="C949" s="49" t="s">
        <v>1413</v>
      </c>
      <c r="D949" s="49" t="s">
        <v>21</v>
      </c>
      <c r="E949" s="49" t="s">
        <v>38</v>
      </c>
      <c r="F949" s="49" t="s">
        <v>23</v>
      </c>
      <c r="G949" s="93">
        <v>110627.48</v>
      </c>
      <c r="H949" s="50">
        <v>14235.29</v>
      </c>
      <c r="I949" s="50">
        <v>124862.77</v>
      </c>
      <c r="J949" s="93"/>
      <c r="M949" s="93"/>
      <c r="O949" s="50">
        <v>1989</v>
      </c>
    </row>
    <row r="950" spans="1:15" ht="12.75">
      <c r="A950" s="49" t="s">
        <v>55</v>
      </c>
      <c r="B950" s="49" t="s">
        <v>1412</v>
      </c>
      <c r="C950" s="49" t="s">
        <v>1413</v>
      </c>
      <c r="D950" s="49" t="s">
        <v>21</v>
      </c>
      <c r="E950" s="49" t="s">
        <v>22</v>
      </c>
      <c r="F950" s="49" t="s">
        <v>23</v>
      </c>
      <c r="G950" s="93">
        <v>161.45</v>
      </c>
      <c r="H950" s="50">
        <v>25</v>
      </c>
      <c r="I950" s="50">
        <v>186.45</v>
      </c>
      <c r="J950" s="93"/>
      <c r="M950" s="93"/>
      <c r="O950" s="50">
        <v>1990</v>
      </c>
    </row>
    <row r="951" spans="1:15" ht="12.75">
      <c r="A951" s="49" t="s">
        <v>55</v>
      </c>
      <c r="B951" s="49" t="s">
        <v>1412</v>
      </c>
      <c r="C951" s="49" t="s">
        <v>1413</v>
      </c>
      <c r="D951" s="49" t="s">
        <v>21</v>
      </c>
      <c r="E951" s="49" t="s">
        <v>24</v>
      </c>
      <c r="F951" s="49" t="s">
        <v>23</v>
      </c>
      <c r="G951" s="93">
        <v>1539.64</v>
      </c>
      <c r="H951" s="50">
        <v>2079.11</v>
      </c>
      <c r="I951" s="50">
        <v>3618.75</v>
      </c>
      <c r="J951" s="93"/>
      <c r="M951" s="93"/>
      <c r="O951" s="50">
        <v>1991</v>
      </c>
    </row>
    <row r="952" spans="1:15" ht="12.75">
      <c r="A952" s="49" t="s">
        <v>55</v>
      </c>
      <c r="B952" s="49" t="s">
        <v>1414</v>
      </c>
      <c r="C952" s="49" t="s">
        <v>1415</v>
      </c>
      <c r="D952" s="49" t="s">
        <v>21</v>
      </c>
      <c r="E952" s="49" t="s">
        <v>38</v>
      </c>
      <c r="F952" s="49" t="s">
        <v>23</v>
      </c>
      <c r="G952" s="93">
        <v>533119.58</v>
      </c>
      <c r="H952" s="50">
        <v>64214.7</v>
      </c>
      <c r="I952" s="50">
        <v>597334.28</v>
      </c>
      <c r="J952" s="93"/>
      <c r="M952" s="93"/>
      <c r="O952" s="50">
        <v>1992</v>
      </c>
    </row>
    <row r="953" spans="1:15" ht="12.75">
      <c r="A953" s="49" t="s">
        <v>55</v>
      </c>
      <c r="B953" s="49" t="s">
        <v>1414</v>
      </c>
      <c r="C953" s="49" t="s">
        <v>1415</v>
      </c>
      <c r="D953" s="49" t="s">
        <v>21</v>
      </c>
      <c r="E953" s="49" t="s">
        <v>22</v>
      </c>
      <c r="F953" s="49" t="s">
        <v>23</v>
      </c>
      <c r="G953" s="93">
        <v>131608.52</v>
      </c>
      <c r="H953" s="50">
        <v>15630.87</v>
      </c>
      <c r="I953" s="50">
        <v>147239.39</v>
      </c>
      <c r="J953" s="93"/>
      <c r="M953" s="93"/>
      <c r="O953" s="50">
        <v>1993</v>
      </c>
    </row>
    <row r="954" spans="1:15" ht="12.75">
      <c r="A954" s="49" t="s">
        <v>55</v>
      </c>
      <c r="B954" s="49" t="s">
        <v>1414</v>
      </c>
      <c r="C954" s="49" t="s">
        <v>1415</v>
      </c>
      <c r="D954" s="49" t="s">
        <v>21</v>
      </c>
      <c r="E954" s="49" t="s">
        <v>24</v>
      </c>
      <c r="F954" s="49" t="s">
        <v>23</v>
      </c>
      <c r="G954" s="93">
        <v>221604.23</v>
      </c>
      <c r="H954" s="50">
        <v>25949.63</v>
      </c>
      <c r="I954" s="50">
        <v>247553.86</v>
      </c>
      <c r="J954" s="93"/>
      <c r="M954" s="93"/>
      <c r="O954" s="50">
        <v>1994</v>
      </c>
    </row>
    <row r="955" spans="1:15" ht="12.75">
      <c r="A955" s="49" t="s">
        <v>55</v>
      </c>
      <c r="B955" s="49" t="s">
        <v>1416</v>
      </c>
      <c r="C955" s="49" t="s">
        <v>1417</v>
      </c>
      <c r="D955" s="49" t="s">
        <v>21</v>
      </c>
      <c r="E955" s="49" t="s">
        <v>38</v>
      </c>
      <c r="F955" s="49" t="s">
        <v>23</v>
      </c>
      <c r="G955" s="93">
        <v>105</v>
      </c>
      <c r="H955" s="50">
        <v>540</v>
      </c>
      <c r="I955" s="50">
        <v>645</v>
      </c>
      <c r="J955" s="93"/>
      <c r="M955" s="93"/>
      <c r="O955" s="50">
        <v>2518</v>
      </c>
    </row>
    <row r="956" spans="1:15" ht="12.75">
      <c r="A956" s="49" t="s">
        <v>55</v>
      </c>
      <c r="B956" s="49" t="s">
        <v>1416</v>
      </c>
      <c r="C956" s="49" t="s">
        <v>1417</v>
      </c>
      <c r="D956" s="49" t="s">
        <v>21</v>
      </c>
      <c r="E956" s="49" t="s">
        <v>22</v>
      </c>
      <c r="F956" s="49" t="s">
        <v>23</v>
      </c>
      <c r="G956" s="93">
        <v>86952.19</v>
      </c>
      <c r="H956" s="50">
        <v>-1544.85</v>
      </c>
      <c r="I956" s="50">
        <v>85407.34</v>
      </c>
      <c r="J956" s="93"/>
      <c r="M956" s="93"/>
      <c r="O956" s="50">
        <v>1995</v>
      </c>
    </row>
    <row r="957" spans="1:15" ht="12.75">
      <c r="A957" s="49" t="s">
        <v>55</v>
      </c>
      <c r="B957" s="49" t="s">
        <v>1416</v>
      </c>
      <c r="C957" s="49" t="s">
        <v>1417</v>
      </c>
      <c r="D957" s="49" t="s">
        <v>21</v>
      </c>
      <c r="E957" s="49" t="s">
        <v>24</v>
      </c>
      <c r="F957" s="49" t="s">
        <v>23</v>
      </c>
      <c r="G957" s="93">
        <v>150155.31</v>
      </c>
      <c r="H957" s="50">
        <v>9671.75</v>
      </c>
      <c r="I957" s="50">
        <v>159827.06</v>
      </c>
      <c r="J957" s="93"/>
      <c r="M957" s="93"/>
      <c r="O957" s="50">
        <v>1996</v>
      </c>
    </row>
    <row r="958" spans="1:15" ht="12.75">
      <c r="A958" s="49" t="s">
        <v>55</v>
      </c>
      <c r="B958" s="49" t="s">
        <v>1418</v>
      </c>
      <c r="C958" s="49" t="s">
        <v>1419</v>
      </c>
      <c r="D958" s="49" t="s">
        <v>21</v>
      </c>
      <c r="E958" s="49" t="s">
        <v>38</v>
      </c>
      <c r="F958" s="49" t="s">
        <v>23</v>
      </c>
      <c r="G958" s="93">
        <v>-16292.29</v>
      </c>
      <c r="H958" s="50">
        <v>-2643.73</v>
      </c>
      <c r="I958" s="50">
        <v>-18936.02</v>
      </c>
      <c r="J958" s="93"/>
      <c r="M958" s="93"/>
      <c r="O958" s="50">
        <v>1997</v>
      </c>
    </row>
    <row r="959" spans="1:15" ht="12.75">
      <c r="A959" s="49" t="s">
        <v>55</v>
      </c>
      <c r="B959" s="49" t="s">
        <v>1418</v>
      </c>
      <c r="C959" s="49" t="s">
        <v>1419</v>
      </c>
      <c r="D959" s="49" t="s">
        <v>21</v>
      </c>
      <c r="E959" s="49" t="s">
        <v>22</v>
      </c>
      <c r="F959" s="49" t="s">
        <v>23</v>
      </c>
      <c r="G959" s="93">
        <v>148849.58</v>
      </c>
      <c r="H959" s="50">
        <v>11882.28</v>
      </c>
      <c r="I959" s="50">
        <v>160731.86</v>
      </c>
      <c r="J959" s="93"/>
      <c r="M959" s="93"/>
      <c r="O959" s="50">
        <v>1998</v>
      </c>
    </row>
    <row r="960" spans="1:15" ht="12.75">
      <c r="A960" s="49" t="s">
        <v>55</v>
      </c>
      <c r="B960" s="49" t="s">
        <v>1418</v>
      </c>
      <c r="C960" s="49" t="s">
        <v>1419</v>
      </c>
      <c r="D960" s="49" t="s">
        <v>21</v>
      </c>
      <c r="E960" s="49" t="s">
        <v>24</v>
      </c>
      <c r="F960" s="49" t="s">
        <v>23</v>
      </c>
      <c r="G960" s="93">
        <v>546017.35</v>
      </c>
      <c r="H960" s="50">
        <v>72301.88</v>
      </c>
      <c r="I960" s="50">
        <v>618319.23</v>
      </c>
      <c r="J960" s="93"/>
      <c r="M960" s="93"/>
      <c r="O960" s="50">
        <v>2000</v>
      </c>
    </row>
    <row r="961" spans="1:15" ht="12.75">
      <c r="A961" s="49" t="s">
        <v>55</v>
      </c>
      <c r="B961" s="49" t="s">
        <v>1420</v>
      </c>
      <c r="C961" s="49" t="s">
        <v>1421</v>
      </c>
      <c r="D961" s="49" t="s">
        <v>21</v>
      </c>
      <c r="E961" s="49" t="s">
        <v>38</v>
      </c>
      <c r="F961" s="49" t="s">
        <v>23</v>
      </c>
      <c r="G961" s="93">
        <v>403.9</v>
      </c>
      <c r="H961" s="50">
        <v>0</v>
      </c>
      <c r="I961" s="50">
        <v>403.9</v>
      </c>
      <c r="J961" s="93"/>
      <c r="M961" s="93"/>
      <c r="O961" s="50">
        <v>2001</v>
      </c>
    </row>
    <row r="962" spans="1:15" ht="12.75">
      <c r="A962" s="49" t="s">
        <v>55</v>
      </c>
      <c r="B962" s="49" t="s">
        <v>1420</v>
      </c>
      <c r="C962" s="49" t="s">
        <v>1421</v>
      </c>
      <c r="D962" s="49" t="s">
        <v>21</v>
      </c>
      <c r="E962" s="49" t="s">
        <v>22</v>
      </c>
      <c r="F962" s="49" t="s">
        <v>23</v>
      </c>
      <c r="G962" s="93">
        <v>1998175.09</v>
      </c>
      <c r="H962" s="50">
        <v>325349.33</v>
      </c>
      <c r="I962" s="50">
        <v>2323524.42</v>
      </c>
      <c r="J962" s="93"/>
      <c r="M962" s="93"/>
      <c r="O962" s="50">
        <v>2002</v>
      </c>
    </row>
    <row r="963" spans="1:15" ht="12.75">
      <c r="A963" s="49" t="s">
        <v>55</v>
      </c>
      <c r="B963" s="49" t="s">
        <v>1420</v>
      </c>
      <c r="C963" s="49" t="s">
        <v>1421</v>
      </c>
      <c r="D963" s="49" t="s">
        <v>21</v>
      </c>
      <c r="E963" s="49" t="s">
        <v>24</v>
      </c>
      <c r="F963" s="49" t="s">
        <v>23</v>
      </c>
      <c r="G963" s="93">
        <v>2397492.26</v>
      </c>
      <c r="H963" s="50">
        <v>220369.89</v>
      </c>
      <c r="I963" s="50">
        <v>2617862.15</v>
      </c>
      <c r="J963" s="93"/>
      <c r="M963" s="93"/>
      <c r="O963" s="50">
        <v>2003</v>
      </c>
    </row>
    <row r="964" spans="1:15" ht="12.75">
      <c r="A964" s="49" t="s">
        <v>55</v>
      </c>
      <c r="B964" s="49" t="s">
        <v>1422</v>
      </c>
      <c r="C964" s="49" t="s">
        <v>1423</v>
      </c>
      <c r="D964" s="49" t="s">
        <v>21</v>
      </c>
      <c r="E964" s="49" t="s">
        <v>22</v>
      </c>
      <c r="F964" s="49" t="s">
        <v>23</v>
      </c>
      <c r="G964" s="93">
        <v>186423.94</v>
      </c>
      <c r="H964" s="50">
        <v>41068.61</v>
      </c>
      <c r="I964" s="50">
        <v>227492.55</v>
      </c>
      <c r="J964" s="93"/>
      <c r="M964" s="93"/>
      <c r="O964" s="50">
        <v>2004</v>
      </c>
    </row>
    <row r="965" spans="1:15" ht="12.75">
      <c r="A965" s="49" t="s">
        <v>55</v>
      </c>
      <c r="B965" s="49" t="s">
        <v>1422</v>
      </c>
      <c r="C965" s="49" t="s">
        <v>1423</v>
      </c>
      <c r="D965" s="49" t="s">
        <v>21</v>
      </c>
      <c r="E965" s="49" t="s">
        <v>24</v>
      </c>
      <c r="F965" s="49" t="s">
        <v>23</v>
      </c>
      <c r="G965" s="93">
        <v>540604.97</v>
      </c>
      <c r="H965" s="50">
        <v>81351.61</v>
      </c>
      <c r="I965" s="50">
        <v>621956.58</v>
      </c>
      <c r="J965" s="93"/>
      <c r="M965" s="93"/>
      <c r="O965" s="50">
        <v>2005</v>
      </c>
    </row>
    <row r="966" spans="1:15" ht="12.75">
      <c r="A966" s="49" t="s">
        <v>55</v>
      </c>
      <c r="B966" s="49" t="s">
        <v>1424</v>
      </c>
      <c r="C966" s="49" t="s">
        <v>1425</v>
      </c>
      <c r="D966" s="49" t="s">
        <v>21</v>
      </c>
      <c r="E966" s="49" t="s">
        <v>38</v>
      </c>
      <c r="F966" s="49" t="s">
        <v>23</v>
      </c>
      <c r="G966" s="93">
        <v>83330.23</v>
      </c>
      <c r="H966" s="50">
        <v>9684.77</v>
      </c>
      <c r="I966" s="50">
        <v>93015</v>
      </c>
      <c r="J966" s="93"/>
      <c r="M966" s="93"/>
      <c r="O966" s="50">
        <v>2006</v>
      </c>
    </row>
    <row r="967" spans="1:15" ht="12.75">
      <c r="A967" s="49" t="s">
        <v>55</v>
      </c>
      <c r="B967" s="49" t="s">
        <v>1424</v>
      </c>
      <c r="C967" s="49" t="s">
        <v>1425</v>
      </c>
      <c r="D967" s="49" t="s">
        <v>21</v>
      </c>
      <c r="E967" s="49" t="s">
        <v>22</v>
      </c>
      <c r="F967" s="49" t="s">
        <v>23</v>
      </c>
      <c r="G967" s="93">
        <v>6346.15</v>
      </c>
      <c r="H967" s="50">
        <v>1598.79</v>
      </c>
      <c r="I967" s="50">
        <v>7944.94</v>
      </c>
      <c r="J967" s="93"/>
      <c r="M967" s="93"/>
      <c r="O967" s="50">
        <v>2007</v>
      </c>
    </row>
    <row r="968" spans="1:15" ht="12.75">
      <c r="A968" s="49" t="s">
        <v>55</v>
      </c>
      <c r="B968" s="49" t="s">
        <v>1424</v>
      </c>
      <c r="C968" s="49" t="s">
        <v>1425</v>
      </c>
      <c r="D968" s="49" t="s">
        <v>21</v>
      </c>
      <c r="E968" s="49" t="s">
        <v>24</v>
      </c>
      <c r="F968" s="49" t="s">
        <v>23</v>
      </c>
      <c r="G968" s="93">
        <v>294754.39</v>
      </c>
      <c r="H968" s="50">
        <v>25254.84</v>
      </c>
      <c r="I968" s="50">
        <v>320009.23</v>
      </c>
      <c r="J968" s="93"/>
      <c r="M968" s="93"/>
      <c r="O968" s="50">
        <v>2008</v>
      </c>
    </row>
    <row r="969" spans="1:15" ht="12.75">
      <c r="A969" s="49" t="s">
        <v>55</v>
      </c>
      <c r="B969" s="49" t="s">
        <v>1426</v>
      </c>
      <c r="C969" s="49" t="s">
        <v>1427</v>
      </c>
      <c r="D969" s="49" t="s">
        <v>21</v>
      </c>
      <c r="E969" s="49" t="s">
        <v>22</v>
      </c>
      <c r="F969" s="49" t="s">
        <v>23</v>
      </c>
      <c r="G969" s="93">
        <v>88147.11</v>
      </c>
      <c r="H969" s="50">
        <v>4382.19</v>
      </c>
      <c r="I969" s="50">
        <v>92529.3</v>
      </c>
      <c r="J969" s="93"/>
      <c r="M969" s="93"/>
      <c r="O969" s="50">
        <v>2010</v>
      </c>
    </row>
    <row r="970" spans="1:15" ht="12.75">
      <c r="A970" s="49" t="s">
        <v>55</v>
      </c>
      <c r="B970" s="49" t="s">
        <v>1426</v>
      </c>
      <c r="C970" s="49" t="s">
        <v>1427</v>
      </c>
      <c r="D970" s="49" t="s">
        <v>21</v>
      </c>
      <c r="E970" s="49" t="s">
        <v>24</v>
      </c>
      <c r="F970" s="49" t="s">
        <v>23</v>
      </c>
      <c r="G970" s="93">
        <v>229399.34</v>
      </c>
      <c r="H970" s="50">
        <v>38447.36</v>
      </c>
      <c r="I970" s="50">
        <v>267846.7</v>
      </c>
      <c r="J970" s="93"/>
      <c r="M970" s="93"/>
      <c r="O970" s="50">
        <v>2011</v>
      </c>
    </row>
    <row r="971" spans="1:15" ht="12.75">
      <c r="A971" s="49" t="s">
        <v>55</v>
      </c>
      <c r="B971" s="49" t="s">
        <v>1428</v>
      </c>
      <c r="C971" s="49" t="s">
        <v>1429</v>
      </c>
      <c r="D971" s="49" t="s">
        <v>21</v>
      </c>
      <c r="E971" s="49" t="s">
        <v>22</v>
      </c>
      <c r="F971" s="49" t="s">
        <v>23</v>
      </c>
      <c r="G971" s="93">
        <v>57753.54</v>
      </c>
      <c r="H971" s="50">
        <v>5552.27</v>
      </c>
      <c r="I971" s="50">
        <v>63305.81</v>
      </c>
      <c r="J971" s="93"/>
      <c r="M971" s="93"/>
      <c r="O971" s="50">
        <v>2012</v>
      </c>
    </row>
    <row r="972" spans="1:15" ht="12.75">
      <c r="A972" s="49" t="s">
        <v>55</v>
      </c>
      <c r="B972" s="49" t="s">
        <v>1428</v>
      </c>
      <c r="C972" s="49" t="s">
        <v>1429</v>
      </c>
      <c r="D972" s="49" t="s">
        <v>21</v>
      </c>
      <c r="E972" s="49" t="s">
        <v>24</v>
      </c>
      <c r="F972" s="49" t="s">
        <v>23</v>
      </c>
      <c r="G972" s="93">
        <v>56591.04</v>
      </c>
      <c r="H972" s="50">
        <v>7585.58</v>
      </c>
      <c r="I972" s="50">
        <v>64176.62</v>
      </c>
      <c r="J972" s="93"/>
      <c r="M972" s="93"/>
      <c r="O972" s="50">
        <v>2013</v>
      </c>
    </row>
    <row r="973" spans="1:15" ht="12.75">
      <c r="A973" s="49" t="s">
        <v>55</v>
      </c>
      <c r="B973" s="49" t="s">
        <v>1430</v>
      </c>
      <c r="C973" s="49" t="s">
        <v>1431</v>
      </c>
      <c r="D973" s="49" t="s">
        <v>21</v>
      </c>
      <c r="E973" s="49" t="s">
        <v>38</v>
      </c>
      <c r="F973" s="49" t="s">
        <v>23</v>
      </c>
      <c r="G973" s="93">
        <v>3442.29</v>
      </c>
      <c r="H973" s="50">
        <v>509.86</v>
      </c>
      <c r="I973" s="50">
        <v>3952.15</v>
      </c>
      <c r="J973" s="93"/>
      <c r="M973" s="93"/>
      <c r="O973" s="50">
        <v>2014</v>
      </c>
    </row>
    <row r="974" spans="1:15" ht="12.75">
      <c r="A974" s="49" t="s">
        <v>55</v>
      </c>
      <c r="B974" s="49" t="s">
        <v>1430</v>
      </c>
      <c r="C974" s="49" t="s">
        <v>1431</v>
      </c>
      <c r="D974" s="49" t="s">
        <v>21</v>
      </c>
      <c r="E974" s="49" t="s">
        <v>22</v>
      </c>
      <c r="F974" s="49" t="s">
        <v>23</v>
      </c>
      <c r="G974" s="93">
        <v>70941.02</v>
      </c>
      <c r="H974" s="50">
        <v>372.1</v>
      </c>
      <c r="I974" s="50">
        <v>71313.12</v>
      </c>
      <c r="J974" s="93"/>
      <c r="M974" s="93"/>
      <c r="O974" s="50">
        <v>2015</v>
      </c>
    </row>
    <row r="975" spans="1:15" ht="12.75">
      <c r="A975" s="49" t="s">
        <v>55</v>
      </c>
      <c r="B975" s="49" t="s">
        <v>1430</v>
      </c>
      <c r="C975" s="49" t="s">
        <v>1431</v>
      </c>
      <c r="D975" s="49" t="s">
        <v>21</v>
      </c>
      <c r="E975" s="49" t="s">
        <v>24</v>
      </c>
      <c r="F975" s="49" t="s">
        <v>23</v>
      </c>
      <c r="G975" s="93">
        <v>191697.12</v>
      </c>
      <c r="H975" s="50">
        <v>29961.85</v>
      </c>
      <c r="I975" s="50">
        <v>221658.97</v>
      </c>
      <c r="J975" s="93"/>
      <c r="M975" s="93"/>
      <c r="O975" s="50">
        <v>2016</v>
      </c>
    </row>
    <row r="976" spans="1:15" ht="12.75">
      <c r="A976" s="49" t="s">
        <v>55</v>
      </c>
      <c r="B976" s="49" t="s">
        <v>1432</v>
      </c>
      <c r="C976" s="49" t="s">
        <v>1433</v>
      </c>
      <c r="D976" s="49" t="s">
        <v>25</v>
      </c>
      <c r="E976" s="49" t="s">
        <v>38</v>
      </c>
      <c r="F976" s="49" t="s">
        <v>23</v>
      </c>
      <c r="G976" s="93">
        <v>148168470.84</v>
      </c>
      <c r="H976" s="50">
        <v>15029073.45</v>
      </c>
      <c r="I976" s="50">
        <v>163197544.29</v>
      </c>
      <c r="J976" s="93"/>
      <c r="M976" s="93"/>
      <c r="O976" s="50">
        <v>2017</v>
      </c>
    </row>
    <row r="977" spans="1:15" ht="12.75">
      <c r="A977" s="49" t="s">
        <v>55</v>
      </c>
      <c r="B977" s="49" t="s">
        <v>1432</v>
      </c>
      <c r="C977" s="49" t="s">
        <v>1433</v>
      </c>
      <c r="D977" s="49" t="s">
        <v>25</v>
      </c>
      <c r="E977" s="49" t="s">
        <v>22</v>
      </c>
      <c r="F977" s="49" t="s">
        <v>23</v>
      </c>
      <c r="G977" s="93">
        <v>-76569.73</v>
      </c>
      <c r="H977" s="50">
        <v>71977.31</v>
      </c>
      <c r="I977" s="50">
        <v>-4592.42</v>
      </c>
      <c r="J977" s="93"/>
      <c r="M977" s="93"/>
      <c r="O977" s="50">
        <v>2019</v>
      </c>
    </row>
    <row r="978" spans="1:15" ht="12.75">
      <c r="A978" s="49" t="s">
        <v>55</v>
      </c>
      <c r="B978" s="49" t="s">
        <v>1432</v>
      </c>
      <c r="C978" s="49" t="s">
        <v>1433</v>
      </c>
      <c r="D978" s="49" t="s">
        <v>25</v>
      </c>
      <c r="E978" s="49" t="s">
        <v>26</v>
      </c>
      <c r="F978" s="49" t="s">
        <v>23</v>
      </c>
      <c r="G978" s="93">
        <v>59954053.32</v>
      </c>
      <c r="H978" s="50">
        <v>5456391.49</v>
      </c>
      <c r="I978" s="50">
        <v>65410444.81</v>
      </c>
      <c r="J978" s="93"/>
      <c r="M978" s="93"/>
      <c r="O978" s="50">
        <v>2020</v>
      </c>
    </row>
    <row r="979" spans="1:15" ht="12.75">
      <c r="A979" s="49" t="s">
        <v>55</v>
      </c>
      <c r="B979" s="49" t="s">
        <v>1432</v>
      </c>
      <c r="C979" s="49" t="s">
        <v>1433</v>
      </c>
      <c r="D979" s="49" t="s">
        <v>25</v>
      </c>
      <c r="E979" s="49" t="s">
        <v>24</v>
      </c>
      <c r="F979" s="49" t="s">
        <v>23</v>
      </c>
      <c r="G979" s="93">
        <v>-181569.95</v>
      </c>
      <c r="H979" s="50">
        <v>160426.71</v>
      </c>
      <c r="I979" s="50">
        <v>-21143.24</v>
      </c>
      <c r="J979" s="93"/>
      <c r="M979" s="93"/>
      <c r="O979" s="50">
        <v>2021</v>
      </c>
    </row>
    <row r="980" spans="1:15" ht="12.75">
      <c r="A980" s="49" t="s">
        <v>55</v>
      </c>
      <c r="B980" s="49" t="s">
        <v>1434</v>
      </c>
      <c r="C980" s="49" t="s">
        <v>1435</v>
      </c>
      <c r="D980" s="49" t="s">
        <v>25</v>
      </c>
      <c r="E980" s="49" t="s">
        <v>38</v>
      </c>
      <c r="F980" s="49" t="s">
        <v>23</v>
      </c>
      <c r="G980" s="93">
        <v>13337201.94</v>
      </c>
      <c r="H980" s="50">
        <v>1524162.38</v>
      </c>
      <c r="I980" s="50">
        <v>14861364.32</v>
      </c>
      <c r="J980" s="93"/>
      <c r="M980" s="93"/>
      <c r="O980" s="50">
        <v>3022</v>
      </c>
    </row>
    <row r="981" spans="1:15" ht="12.75">
      <c r="A981" s="49" t="s">
        <v>55</v>
      </c>
      <c r="B981" s="49" t="s">
        <v>1434</v>
      </c>
      <c r="C981" s="49" t="s">
        <v>1435</v>
      </c>
      <c r="D981" s="49" t="s">
        <v>25</v>
      </c>
      <c r="E981" s="49" t="s">
        <v>26</v>
      </c>
      <c r="F981" s="49" t="s">
        <v>23</v>
      </c>
      <c r="G981" s="93">
        <v>11840930.95</v>
      </c>
      <c r="H981" s="50">
        <v>1073517.05</v>
      </c>
      <c r="I981" s="50">
        <v>12914448</v>
      </c>
      <c r="J981" s="93"/>
      <c r="M981" s="93"/>
      <c r="O981" s="50">
        <v>3020</v>
      </c>
    </row>
    <row r="982" spans="1:15" ht="12.75">
      <c r="A982" s="49" t="s">
        <v>55</v>
      </c>
      <c r="B982" s="49" t="s">
        <v>1436</v>
      </c>
      <c r="C982" s="49" t="s">
        <v>1437</v>
      </c>
      <c r="D982" s="49" t="s">
        <v>25</v>
      </c>
      <c r="E982" s="49" t="s">
        <v>22</v>
      </c>
      <c r="F982" s="49" t="s">
        <v>23</v>
      </c>
      <c r="G982" s="93">
        <v>17159.84</v>
      </c>
      <c r="H982" s="50">
        <v>1034.4</v>
      </c>
      <c r="I982" s="50">
        <v>18194.24</v>
      </c>
      <c r="J982" s="93"/>
      <c r="M982" s="93"/>
      <c r="O982" s="50">
        <v>7986</v>
      </c>
    </row>
    <row r="983" spans="1:15" ht="12.75">
      <c r="A983" s="49" t="s">
        <v>55</v>
      </c>
      <c r="B983" s="49" t="s">
        <v>1436</v>
      </c>
      <c r="C983" s="49" t="s">
        <v>1437</v>
      </c>
      <c r="D983" s="49" t="s">
        <v>25</v>
      </c>
      <c r="E983" s="49" t="s">
        <v>24</v>
      </c>
      <c r="F983" s="49" t="s">
        <v>23</v>
      </c>
      <c r="G983" s="93">
        <v>46833.56</v>
      </c>
      <c r="H983" s="50">
        <v>2297.92</v>
      </c>
      <c r="I983" s="50">
        <v>49131.48</v>
      </c>
      <c r="J983" s="93"/>
      <c r="M983" s="93"/>
      <c r="O983" s="50">
        <v>7987</v>
      </c>
    </row>
    <row r="984" spans="1:15" ht="12.75">
      <c r="A984" s="49" t="s">
        <v>55</v>
      </c>
      <c r="B984" s="49" t="s">
        <v>1438</v>
      </c>
      <c r="C984" s="49" t="s">
        <v>1439</v>
      </c>
      <c r="D984" s="49" t="s">
        <v>25</v>
      </c>
      <c r="E984" s="49" t="s">
        <v>38</v>
      </c>
      <c r="F984" s="49" t="s">
        <v>23</v>
      </c>
      <c r="G984" s="93">
        <v>85378.38</v>
      </c>
      <c r="H984" s="50">
        <v>6771.29</v>
      </c>
      <c r="I984" s="50">
        <v>92149.67</v>
      </c>
      <c r="J984" s="93"/>
      <c r="M984" s="93"/>
      <c r="O984" s="50">
        <v>8026</v>
      </c>
    </row>
    <row r="985" spans="1:15" ht="12.75">
      <c r="A985" s="49" t="s">
        <v>55</v>
      </c>
      <c r="B985" s="49" t="s">
        <v>1438</v>
      </c>
      <c r="C985" s="49" t="s">
        <v>1439</v>
      </c>
      <c r="D985" s="49" t="s">
        <v>25</v>
      </c>
      <c r="E985" s="49" t="s">
        <v>26</v>
      </c>
      <c r="F985" s="49" t="s">
        <v>23</v>
      </c>
      <c r="G985" s="93">
        <v>33190.44</v>
      </c>
      <c r="H985" s="50">
        <v>2446.14</v>
      </c>
      <c r="I985" s="50">
        <v>35636.58</v>
      </c>
      <c r="J985" s="93"/>
      <c r="M985" s="93"/>
      <c r="O985" s="50">
        <v>8027</v>
      </c>
    </row>
    <row r="986" spans="1:15" ht="12.75">
      <c r="A986" s="49" t="s">
        <v>55</v>
      </c>
      <c r="B986" s="49" t="s">
        <v>1440</v>
      </c>
      <c r="C986" s="49" t="s">
        <v>1441</v>
      </c>
      <c r="D986" s="49" t="s">
        <v>25</v>
      </c>
      <c r="E986" s="49" t="s">
        <v>38</v>
      </c>
      <c r="F986" s="49" t="s">
        <v>23</v>
      </c>
      <c r="G986" s="93">
        <v>79037.25</v>
      </c>
      <c r="H986" s="50">
        <v>0</v>
      </c>
      <c r="I986" s="50">
        <v>79037.25</v>
      </c>
      <c r="J986" s="93"/>
      <c r="M986" s="93"/>
      <c r="O986" s="50">
        <v>5524</v>
      </c>
    </row>
    <row r="987" spans="1:15" ht="12.75">
      <c r="A987" s="49" t="s">
        <v>55</v>
      </c>
      <c r="B987" s="49" t="s">
        <v>1442</v>
      </c>
      <c r="C987" s="49" t="s">
        <v>1443</v>
      </c>
      <c r="D987" s="49" t="s">
        <v>25</v>
      </c>
      <c r="E987" s="49" t="s">
        <v>38</v>
      </c>
      <c r="F987" s="49" t="s">
        <v>23</v>
      </c>
      <c r="G987" s="93">
        <v>79905</v>
      </c>
      <c r="H987" s="50">
        <v>0</v>
      </c>
      <c r="I987" s="50">
        <v>79905</v>
      </c>
      <c r="J987" s="93"/>
      <c r="M987" s="93"/>
      <c r="O987" s="50">
        <v>4424</v>
      </c>
    </row>
    <row r="988" spans="1:15" ht="12.75">
      <c r="A988" s="49" t="s">
        <v>55</v>
      </c>
      <c r="B988" s="49" t="s">
        <v>1442</v>
      </c>
      <c r="C988" s="49" t="s">
        <v>1443</v>
      </c>
      <c r="D988" s="49" t="s">
        <v>25</v>
      </c>
      <c r="E988" s="49" t="s">
        <v>26</v>
      </c>
      <c r="F988" s="49" t="s">
        <v>23</v>
      </c>
      <c r="G988" s="93">
        <v>114750.68</v>
      </c>
      <c r="H988" s="50">
        <v>24566.76</v>
      </c>
      <c r="I988" s="50">
        <v>139317.44</v>
      </c>
      <c r="J988" s="93"/>
      <c r="M988" s="93"/>
      <c r="O988" s="50">
        <v>4643</v>
      </c>
    </row>
    <row r="989" spans="1:15" ht="12.75">
      <c r="A989" s="49" t="s">
        <v>55</v>
      </c>
      <c r="B989" s="49" t="s">
        <v>1444</v>
      </c>
      <c r="C989" s="49" t="s">
        <v>1445</v>
      </c>
      <c r="D989" s="49" t="s">
        <v>25</v>
      </c>
      <c r="E989" s="49" t="s">
        <v>38</v>
      </c>
      <c r="F989" s="49" t="s">
        <v>23</v>
      </c>
      <c r="G989" s="93">
        <v>34595864.31</v>
      </c>
      <c r="H989" s="50">
        <v>0</v>
      </c>
      <c r="I989" s="50">
        <v>34595864.31</v>
      </c>
      <c r="J989" s="93"/>
      <c r="M989" s="93"/>
      <c r="O989" s="50">
        <v>4425</v>
      </c>
    </row>
    <row r="990" spans="1:15" ht="12.75">
      <c r="A990" s="49" t="s">
        <v>55</v>
      </c>
      <c r="B990" s="49" t="s">
        <v>1444</v>
      </c>
      <c r="C990" s="49" t="s">
        <v>1445</v>
      </c>
      <c r="D990" s="49" t="s">
        <v>25</v>
      </c>
      <c r="E990" s="49" t="s">
        <v>26</v>
      </c>
      <c r="F990" s="49" t="s">
        <v>23</v>
      </c>
      <c r="G990" s="93">
        <v>17498384.69</v>
      </c>
      <c r="H990" s="50">
        <v>0</v>
      </c>
      <c r="I990" s="50">
        <v>17498384.69</v>
      </c>
      <c r="J990" s="93"/>
      <c r="M990" s="93"/>
      <c r="O990" s="50">
        <v>4383</v>
      </c>
    </row>
    <row r="991" spans="1:15" ht="12.75">
      <c r="A991" s="49" t="s">
        <v>55</v>
      </c>
      <c r="B991" s="49" t="s">
        <v>1446</v>
      </c>
      <c r="C991" s="49" t="s">
        <v>1447</v>
      </c>
      <c r="D991" s="49" t="s">
        <v>25</v>
      </c>
      <c r="E991" s="49" t="s">
        <v>22</v>
      </c>
      <c r="F991" s="49" t="s">
        <v>23</v>
      </c>
      <c r="G991" s="93">
        <v>1470150.97</v>
      </c>
      <c r="H991" s="50">
        <v>88815.86</v>
      </c>
      <c r="I991" s="50">
        <v>1558966.83</v>
      </c>
      <c r="J991" s="93"/>
      <c r="M991" s="93"/>
      <c r="O991" s="50">
        <v>2022</v>
      </c>
    </row>
    <row r="992" spans="1:15" ht="12.75">
      <c r="A992" s="49" t="s">
        <v>55</v>
      </c>
      <c r="B992" s="49" t="s">
        <v>1446</v>
      </c>
      <c r="C992" s="49" t="s">
        <v>1447</v>
      </c>
      <c r="D992" s="49" t="s">
        <v>25</v>
      </c>
      <c r="E992" s="49" t="s">
        <v>26</v>
      </c>
      <c r="F992" s="49" t="s">
        <v>23</v>
      </c>
      <c r="G992" s="93">
        <v>2382536.47</v>
      </c>
      <c r="H992" s="50">
        <v>138242.46</v>
      </c>
      <c r="I992" s="50">
        <v>2520778.93</v>
      </c>
      <c r="J992" s="93"/>
      <c r="M992" s="93"/>
      <c r="O992" s="50">
        <v>2023</v>
      </c>
    </row>
    <row r="993" spans="1:15" ht="12.75">
      <c r="A993" s="49" t="s">
        <v>55</v>
      </c>
      <c r="B993" s="49" t="s">
        <v>1446</v>
      </c>
      <c r="C993" s="49" t="s">
        <v>1447</v>
      </c>
      <c r="D993" s="49" t="s">
        <v>25</v>
      </c>
      <c r="E993" s="49" t="s">
        <v>24</v>
      </c>
      <c r="F993" s="49" t="s">
        <v>23</v>
      </c>
      <c r="G993" s="93">
        <v>6380198.66</v>
      </c>
      <c r="H993" s="50">
        <v>324490.37</v>
      </c>
      <c r="I993" s="50">
        <v>6704689.03</v>
      </c>
      <c r="J993" s="93"/>
      <c r="M993" s="93"/>
      <c r="O993" s="50">
        <v>2024</v>
      </c>
    </row>
    <row r="994" spans="1:15" ht="12.75">
      <c r="A994" s="49" t="s">
        <v>55</v>
      </c>
      <c r="B994" s="49" t="s">
        <v>1448</v>
      </c>
      <c r="C994" s="49" t="s">
        <v>1449</v>
      </c>
      <c r="D994" s="49" t="s">
        <v>25</v>
      </c>
      <c r="E994" s="49" t="s">
        <v>22</v>
      </c>
      <c r="F994" s="49" t="s">
        <v>23</v>
      </c>
      <c r="G994" s="93">
        <v>-230780.42</v>
      </c>
      <c r="H994" s="50">
        <v>-178886.83</v>
      </c>
      <c r="I994" s="50">
        <v>-409667.25</v>
      </c>
      <c r="J994" s="93"/>
      <c r="M994" s="93"/>
      <c r="O994" s="50">
        <v>2026</v>
      </c>
    </row>
    <row r="995" spans="1:15" ht="12.75">
      <c r="A995" s="49" t="s">
        <v>55</v>
      </c>
      <c r="B995" s="49" t="s">
        <v>1448</v>
      </c>
      <c r="C995" s="49" t="s">
        <v>1449</v>
      </c>
      <c r="D995" s="49" t="s">
        <v>25</v>
      </c>
      <c r="E995" s="49" t="s">
        <v>26</v>
      </c>
      <c r="F995" s="49" t="s">
        <v>23</v>
      </c>
      <c r="G995" s="93">
        <v>-1572597.99</v>
      </c>
      <c r="H995" s="50">
        <v>-51628.14</v>
      </c>
      <c r="I995" s="50">
        <v>-1624226.13</v>
      </c>
      <c r="J995" s="93"/>
      <c r="M995" s="93"/>
      <c r="O995" s="50">
        <v>2027</v>
      </c>
    </row>
    <row r="996" spans="1:15" ht="12.75">
      <c r="A996" s="49" t="s">
        <v>55</v>
      </c>
      <c r="B996" s="49" t="s">
        <v>1448</v>
      </c>
      <c r="C996" s="49" t="s">
        <v>1449</v>
      </c>
      <c r="D996" s="49" t="s">
        <v>25</v>
      </c>
      <c r="E996" s="49" t="s">
        <v>24</v>
      </c>
      <c r="F996" s="49" t="s">
        <v>23</v>
      </c>
      <c r="G996" s="93">
        <v>-486614.2</v>
      </c>
      <c r="H996" s="50">
        <v>-855348.77</v>
      </c>
      <c r="I996" s="50">
        <v>-1341962.97</v>
      </c>
      <c r="J996" s="93"/>
      <c r="M996" s="93"/>
      <c r="O996" s="50">
        <v>2028</v>
      </c>
    </row>
    <row r="997" spans="1:15" ht="12.75">
      <c r="A997" s="49" t="s">
        <v>55</v>
      </c>
      <c r="B997" s="49" t="s">
        <v>1450</v>
      </c>
      <c r="C997" s="49" t="s">
        <v>1451</v>
      </c>
      <c r="D997" s="49" t="s">
        <v>25</v>
      </c>
      <c r="E997" s="49" t="s">
        <v>26</v>
      </c>
      <c r="F997" s="49" t="s">
        <v>23</v>
      </c>
      <c r="G997" s="93">
        <v>145609.29</v>
      </c>
      <c r="H997" s="50">
        <v>0</v>
      </c>
      <c r="I997" s="50">
        <v>145609.29</v>
      </c>
      <c r="J997" s="93"/>
      <c r="M997" s="93"/>
      <c r="O997" s="50">
        <v>2029</v>
      </c>
    </row>
    <row r="998" spans="1:15" ht="12.75">
      <c r="A998" s="49" t="s">
        <v>55</v>
      </c>
      <c r="B998" s="49" t="s">
        <v>1452</v>
      </c>
      <c r="C998" s="49" t="s">
        <v>1453</v>
      </c>
      <c r="D998" s="49" t="s">
        <v>25</v>
      </c>
      <c r="E998" s="49" t="s">
        <v>26</v>
      </c>
      <c r="F998" s="49" t="s">
        <v>23</v>
      </c>
      <c r="G998" s="93">
        <v>21957</v>
      </c>
      <c r="H998" s="50">
        <v>0</v>
      </c>
      <c r="I998" s="50">
        <v>21957</v>
      </c>
      <c r="J998" s="93"/>
      <c r="M998" s="93"/>
      <c r="O998" s="50">
        <v>7507</v>
      </c>
    </row>
    <row r="999" spans="1:15" ht="12.75">
      <c r="A999" s="49" t="s">
        <v>55</v>
      </c>
      <c r="B999" s="49" t="s">
        <v>1454</v>
      </c>
      <c r="C999" s="49" t="s">
        <v>1455</v>
      </c>
      <c r="D999" s="49" t="s">
        <v>25</v>
      </c>
      <c r="E999" s="49" t="s">
        <v>38</v>
      </c>
      <c r="F999" s="49" t="s">
        <v>23</v>
      </c>
      <c r="G999" s="93">
        <v>11845385.5</v>
      </c>
      <c r="H999" s="50">
        <v>0</v>
      </c>
      <c r="I999" s="50">
        <v>11845385.5</v>
      </c>
      <c r="J999" s="93"/>
      <c r="M999" s="93"/>
      <c r="O999" s="50">
        <v>5406</v>
      </c>
    </row>
    <row r="1000" spans="1:15" ht="12.75">
      <c r="A1000" s="49" t="s">
        <v>55</v>
      </c>
      <c r="B1000" s="49" t="s">
        <v>1454</v>
      </c>
      <c r="C1000" s="49" t="s">
        <v>1455</v>
      </c>
      <c r="D1000" s="49" t="s">
        <v>25</v>
      </c>
      <c r="E1000" s="49" t="s">
        <v>26</v>
      </c>
      <c r="F1000" s="49" t="s">
        <v>23</v>
      </c>
      <c r="G1000" s="93">
        <v>1116152.49</v>
      </c>
      <c r="H1000" s="50">
        <v>0</v>
      </c>
      <c r="I1000" s="50">
        <v>1116152.49</v>
      </c>
      <c r="J1000" s="93"/>
      <c r="M1000" s="93"/>
      <c r="O1000" s="50">
        <v>5832</v>
      </c>
    </row>
    <row r="1001" spans="1:15" ht="12.75">
      <c r="A1001" s="49" t="s">
        <v>55</v>
      </c>
      <c r="B1001" s="49" t="s">
        <v>1456</v>
      </c>
      <c r="C1001" s="49" t="s">
        <v>1457</v>
      </c>
      <c r="D1001" s="49" t="s">
        <v>25</v>
      </c>
      <c r="E1001" s="49" t="s">
        <v>38</v>
      </c>
      <c r="F1001" s="49" t="s">
        <v>23</v>
      </c>
      <c r="G1001" s="93">
        <v>-12625432.77</v>
      </c>
      <c r="H1001" s="50">
        <v>-1006946.37</v>
      </c>
      <c r="I1001" s="50">
        <v>-13632379.14</v>
      </c>
      <c r="J1001" s="93"/>
      <c r="M1001" s="93"/>
      <c r="O1001" s="50">
        <v>4426</v>
      </c>
    </row>
    <row r="1002" spans="1:15" ht="12.75">
      <c r="A1002" s="49" t="s">
        <v>55</v>
      </c>
      <c r="B1002" s="49" t="s">
        <v>1456</v>
      </c>
      <c r="C1002" s="49" t="s">
        <v>1457</v>
      </c>
      <c r="D1002" s="49" t="s">
        <v>25</v>
      </c>
      <c r="E1002" s="49" t="s">
        <v>26</v>
      </c>
      <c r="F1002" s="49" t="s">
        <v>23</v>
      </c>
      <c r="G1002" s="93">
        <v>-1798160.23</v>
      </c>
      <c r="H1002" s="50">
        <v>-254392.58</v>
      </c>
      <c r="I1002" s="50">
        <v>-2052552.81</v>
      </c>
      <c r="J1002" s="93"/>
      <c r="M1002" s="93"/>
      <c r="O1002" s="50">
        <v>4866</v>
      </c>
    </row>
    <row r="1003" spans="1:15" ht="12.75">
      <c r="A1003" s="49" t="s">
        <v>55</v>
      </c>
      <c r="B1003" s="49" t="s">
        <v>1458</v>
      </c>
      <c r="C1003" s="49" t="s">
        <v>1459</v>
      </c>
      <c r="D1003" s="49" t="s">
        <v>848</v>
      </c>
      <c r="E1003" s="49" t="s">
        <v>38</v>
      </c>
      <c r="F1003" s="49" t="s">
        <v>23</v>
      </c>
      <c r="G1003" s="93">
        <v>821304.61</v>
      </c>
      <c r="H1003" s="50">
        <v>63606.96</v>
      </c>
      <c r="I1003" s="50">
        <v>884911.57</v>
      </c>
      <c r="J1003" s="93"/>
      <c r="M1003" s="93"/>
      <c r="O1003" s="50">
        <v>2038</v>
      </c>
    </row>
    <row r="1004" spans="1:15" ht="12.75">
      <c r="A1004" s="49" t="s">
        <v>55</v>
      </c>
      <c r="B1004" s="49" t="s">
        <v>1458</v>
      </c>
      <c r="C1004" s="49" t="s">
        <v>1459</v>
      </c>
      <c r="D1004" s="49" t="s">
        <v>848</v>
      </c>
      <c r="E1004" s="49" t="s">
        <v>59</v>
      </c>
      <c r="F1004" s="49" t="s">
        <v>23</v>
      </c>
      <c r="G1004" s="93">
        <v>364694.84</v>
      </c>
      <c r="H1004" s="50">
        <v>28244.24</v>
      </c>
      <c r="I1004" s="50">
        <v>392939.08</v>
      </c>
      <c r="J1004" s="93"/>
      <c r="M1004" s="93"/>
      <c r="O1004" s="50">
        <v>2039</v>
      </c>
    </row>
    <row r="1005" spans="1:15" ht="12.75">
      <c r="A1005" s="49" t="s">
        <v>55</v>
      </c>
      <c r="B1005" s="49" t="s">
        <v>1458</v>
      </c>
      <c r="C1005" s="49" t="s">
        <v>1459</v>
      </c>
      <c r="D1005" s="49" t="s">
        <v>25</v>
      </c>
      <c r="E1005" s="49" t="s">
        <v>37</v>
      </c>
      <c r="F1005" s="49" t="s">
        <v>23</v>
      </c>
      <c r="G1005" s="93">
        <v>1185999.45</v>
      </c>
      <c r="H1005" s="50">
        <v>91851.2</v>
      </c>
      <c r="I1005" s="50">
        <v>1277850.65</v>
      </c>
      <c r="J1005" s="93"/>
      <c r="M1005" s="93"/>
      <c r="O1005" s="50">
        <v>2965</v>
      </c>
    </row>
    <row r="1006" spans="1:15" ht="12.75">
      <c r="A1006" s="49" t="s">
        <v>55</v>
      </c>
      <c r="B1006" s="49" t="s">
        <v>1458</v>
      </c>
      <c r="C1006" s="49" t="s">
        <v>1459</v>
      </c>
      <c r="D1006" s="49" t="s">
        <v>25</v>
      </c>
      <c r="E1006" s="49" t="s">
        <v>843</v>
      </c>
      <c r="F1006" s="49" t="s">
        <v>23</v>
      </c>
      <c r="G1006" s="93">
        <v>-1185999.45</v>
      </c>
      <c r="H1006" s="50">
        <v>-91851.2</v>
      </c>
      <c r="I1006" s="50">
        <v>-1277850.65</v>
      </c>
      <c r="J1006" s="93"/>
      <c r="M1006" s="93"/>
      <c r="O1006" s="50">
        <v>3611</v>
      </c>
    </row>
    <row r="1007" spans="1:15" ht="12.75">
      <c r="A1007" s="49" t="s">
        <v>55</v>
      </c>
      <c r="B1007" s="49" t="s">
        <v>1460</v>
      </c>
      <c r="C1007" s="49" t="s">
        <v>1461</v>
      </c>
      <c r="D1007" s="49" t="s">
        <v>848</v>
      </c>
      <c r="E1007" s="49" t="s">
        <v>38</v>
      </c>
      <c r="F1007" s="49" t="s">
        <v>23</v>
      </c>
      <c r="G1007" s="93">
        <v>1949.38</v>
      </c>
      <c r="H1007" s="50">
        <v>1803.27</v>
      </c>
      <c r="I1007" s="50">
        <v>3752.65</v>
      </c>
      <c r="J1007" s="93"/>
      <c r="M1007" s="93"/>
      <c r="O1007" s="50">
        <v>5330</v>
      </c>
    </row>
    <row r="1008" spans="1:15" ht="12.75">
      <c r="A1008" s="49" t="s">
        <v>55</v>
      </c>
      <c r="B1008" s="49" t="s">
        <v>1460</v>
      </c>
      <c r="C1008" s="49" t="s">
        <v>1461</v>
      </c>
      <c r="D1008" s="49" t="s">
        <v>848</v>
      </c>
      <c r="E1008" s="49" t="s">
        <v>59</v>
      </c>
      <c r="F1008" s="49" t="s">
        <v>23</v>
      </c>
      <c r="G1008" s="93">
        <v>865.62</v>
      </c>
      <c r="H1008" s="50">
        <v>800.73</v>
      </c>
      <c r="I1008" s="50">
        <v>1666.35</v>
      </c>
      <c r="J1008" s="93"/>
      <c r="M1008" s="93"/>
      <c r="O1008" s="50">
        <v>5331</v>
      </c>
    </row>
    <row r="1009" spans="1:15" ht="12.75">
      <c r="A1009" s="49" t="s">
        <v>55</v>
      </c>
      <c r="B1009" s="49" t="s">
        <v>1460</v>
      </c>
      <c r="C1009" s="49" t="s">
        <v>1461</v>
      </c>
      <c r="D1009" s="49" t="s">
        <v>25</v>
      </c>
      <c r="E1009" s="49" t="s">
        <v>37</v>
      </c>
      <c r="F1009" s="49" t="s">
        <v>23</v>
      </c>
      <c r="G1009" s="93">
        <v>2815</v>
      </c>
      <c r="H1009" s="50">
        <v>2604</v>
      </c>
      <c r="I1009" s="50">
        <v>5419</v>
      </c>
      <c r="J1009" s="93"/>
      <c r="M1009" s="93"/>
      <c r="O1009" s="50">
        <v>5246</v>
      </c>
    </row>
    <row r="1010" spans="1:15" ht="12.75">
      <c r="A1010" s="49" t="s">
        <v>55</v>
      </c>
      <c r="B1010" s="49" t="s">
        <v>1460</v>
      </c>
      <c r="C1010" s="49" t="s">
        <v>1461</v>
      </c>
      <c r="D1010" s="49" t="s">
        <v>25</v>
      </c>
      <c r="E1010" s="49" t="s">
        <v>843</v>
      </c>
      <c r="F1010" s="49" t="s">
        <v>23</v>
      </c>
      <c r="G1010" s="93">
        <v>-2815</v>
      </c>
      <c r="H1010" s="50">
        <v>-2604</v>
      </c>
      <c r="I1010" s="50">
        <v>-5419</v>
      </c>
      <c r="J1010" s="93"/>
      <c r="M1010" s="93"/>
      <c r="O1010" s="50">
        <v>5332</v>
      </c>
    </row>
    <row r="1011" spans="1:15" ht="12.75">
      <c r="A1011" s="49" t="s">
        <v>55</v>
      </c>
      <c r="B1011" s="49" t="s">
        <v>1462</v>
      </c>
      <c r="C1011" s="49" t="s">
        <v>1463</v>
      </c>
      <c r="D1011" s="49" t="s">
        <v>25</v>
      </c>
      <c r="E1011" s="49" t="s">
        <v>38</v>
      </c>
      <c r="F1011" s="49" t="s">
        <v>23</v>
      </c>
      <c r="G1011" s="93">
        <v>16274.94</v>
      </c>
      <c r="H1011" s="50">
        <v>5787.1</v>
      </c>
      <c r="I1011" s="50">
        <v>22062.04</v>
      </c>
      <c r="J1011" s="93"/>
      <c r="M1011" s="93"/>
      <c r="O1011" s="50">
        <v>2040</v>
      </c>
    </row>
    <row r="1012" spans="1:15" ht="12.75">
      <c r="A1012" s="49" t="s">
        <v>55</v>
      </c>
      <c r="B1012" s="49" t="s">
        <v>1464</v>
      </c>
      <c r="C1012" s="49" t="s">
        <v>1465</v>
      </c>
      <c r="D1012" s="49" t="s">
        <v>25</v>
      </c>
      <c r="E1012" s="49" t="s">
        <v>38</v>
      </c>
      <c r="F1012" s="49" t="s">
        <v>23</v>
      </c>
      <c r="G1012" s="93">
        <v>206106.97</v>
      </c>
      <c r="H1012" s="50">
        <v>20905.72</v>
      </c>
      <c r="I1012" s="50">
        <v>227012.69</v>
      </c>
      <c r="J1012" s="93"/>
      <c r="M1012" s="93"/>
      <c r="O1012" s="50">
        <v>2041</v>
      </c>
    </row>
    <row r="1013" spans="1:15" ht="12.75">
      <c r="A1013" s="49" t="s">
        <v>55</v>
      </c>
      <c r="B1013" s="49" t="s">
        <v>1466</v>
      </c>
      <c r="C1013" s="49" t="s">
        <v>1467</v>
      </c>
      <c r="D1013" s="49" t="s">
        <v>25</v>
      </c>
      <c r="E1013" s="49" t="s">
        <v>38</v>
      </c>
      <c r="F1013" s="49" t="s">
        <v>23</v>
      </c>
      <c r="G1013" s="93">
        <v>213942.43</v>
      </c>
      <c r="H1013" s="50">
        <v>18671.89</v>
      </c>
      <c r="I1013" s="50">
        <v>232614.32</v>
      </c>
      <c r="J1013" s="93"/>
      <c r="M1013" s="93"/>
      <c r="O1013" s="50">
        <v>2042</v>
      </c>
    </row>
    <row r="1014" spans="1:15" ht="12.75">
      <c r="A1014" s="49" t="s">
        <v>55</v>
      </c>
      <c r="B1014" s="49" t="s">
        <v>1468</v>
      </c>
      <c r="C1014" s="49" t="s">
        <v>1239</v>
      </c>
      <c r="D1014" s="49" t="s">
        <v>848</v>
      </c>
      <c r="E1014" s="49" t="s">
        <v>38</v>
      </c>
      <c r="F1014" s="49" t="s">
        <v>23</v>
      </c>
      <c r="G1014" s="93">
        <v>191765.56</v>
      </c>
      <c r="H1014" s="50">
        <v>19415.73</v>
      </c>
      <c r="I1014" s="50">
        <v>211181.29</v>
      </c>
      <c r="J1014" s="93"/>
      <c r="M1014" s="93"/>
      <c r="O1014" s="50">
        <v>2043</v>
      </c>
    </row>
    <row r="1015" spans="1:15" ht="12.75">
      <c r="A1015" s="49" t="s">
        <v>55</v>
      </c>
      <c r="B1015" s="49" t="s">
        <v>1468</v>
      </c>
      <c r="C1015" s="49" t="s">
        <v>1239</v>
      </c>
      <c r="D1015" s="49" t="s">
        <v>848</v>
      </c>
      <c r="E1015" s="49" t="s">
        <v>59</v>
      </c>
      <c r="F1015" s="49" t="s">
        <v>23</v>
      </c>
      <c r="G1015" s="93">
        <v>85152.21</v>
      </c>
      <c r="H1015" s="50">
        <v>8621.42</v>
      </c>
      <c r="I1015" s="50">
        <v>93773.63</v>
      </c>
      <c r="J1015" s="93"/>
      <c r="M1015" s="93"/>
      <c r="O1015" s="50">
        <v>2044</v>
      </c>
    </row>
    <row r="1016" spans="1:15" ht="12.75">
      <c r="A1016" s="49" t="s">
        <v>55</v>
      </c>
      <c r="B1016" s="49" t="s">
        <v>1468</v>
      </c>
      <c r="C1016" s="49" t="s">
        <v>1239</v>
      </c>
      <c r="D1016" s="49" t="s">
        <v>25</v>
      </c>
      <c r="E1016" s="49" t="s">
        <v>37</v>
      </c>
      <c r="F1016" s="49" t="s">
        <v>23</v>
      </c>
      <c r="G1016" s="93">
        <v>276917.77</v>
      </c>
      <c r="H1016" s="50">
        <v>28037.15</v>
      </c>
      <c r="I1016" s="50">
        <v>304954.92</v>
      </c>
      <c r="J1016" s="93"/>
      <c r="M1016" s="93"/>
      <c r="O1016" s="50">
        <v>2643</v>
      </c>
    </row>
    <row r="1017" spans="1:15" ht="12.75">
      <c r="A1017" s="49" t="s">
        <v>55</v>
      </c>
      <c r="B1017" s="49" t="s">
        <v>1468</v>
      </c>
      <c r="C1017" s="49" t="s">
        <v>1239</v>
      </c>
      <c r="D1017" s="49" t="s">
        <v>25</v>
      </c>
      <c r="E1017" s="49" t="s">
        <v>22</v>
      </c>
      <c r="F1017" s="49" t="s">
        <v>23</v>
      </c>
      <c r="G1017" s="93">
        <v>44953.81</v>
      </c>
      <c r="H1017" s="50">
        <v>4839.63</v>
      </c>
      <c r="I1017" s="50">
        <v>49793.44</v>
      </c>
      <c r="J1017" s="93"/>
      <c r="M1017" s="93"/>
      <c r="O1017" s="50">
        <v>2048</v>
      </c>
    </row>
    <row r="1018" spans="1:15" ht="12.75">
      <c r="A1018" s="49" t="s">
        <v>55</v>
      </c>
      <c r="B1018" s="49" t="s">
        <v>1468</v>
      </c>
      <c r="C1018" s="49" t="s">
        <v>1239</v>
      </c>
      <c r="D1018" s="49" t="s">
        <v>25</v>
      </c>
      <c r="E1018" s="49" t="s">
        <v>26</v>
      </c>
      <c r="F1018" s="49" t="s">
        <v>23</v>
      </c>
      <c r="G1018" s="93">
        <v>157377.88</v>
      </c>
      <c r="H1018" s="50">
        <v>17126.19</v>
      </c>
      <c r="I1018" s="50">
        <v>174504.07</v>
      </c>
      <c r="J1018" s="93"/>
      <c r="M1018" s="93"/>
      <c r="O1018" s="50">
        <v>2049</v>
      </c>
    </row>
    <row r="1019" spans="1:15" ht="12.75">
      <c r="A1019" s="49" t="s">
        <v>55</v>
      </c>
      <c r="B1019" s="49" t="s">
        <v>1468</v>
      </c>
      <c r="C1019" s="49" t="s">
        <v>1239</v>
      </c>
      <c r="D1019" s="49" t="s">
        <v>25</v>
      </c>
      <c r="E1019" s="49" t="s">
        <v>843</v>
      </c>
      <c r="F1019" s="49" t="s">
        <v>23</v>
      </c>
      <c r="G1019" s="93">
        <v>-276917.77</v>
      </c>
      <c r="H1019" s="50">
        <v>-28037.15</v>
      </c>
      <c r="I1019" s="50">
        <v>-304954.92</v>
      </c>
      <c r="J1019" s="93"/>
      <c r="M1019" s="93"/>
      <c r="O1019" s="50">
        <v>3612</v>
      </c>
    </row>
    <row r="1020" spans="1:15" ht="12.75">
      <c r="A1020" s="49" t="s">
        <v>55</v>
      </c>
      <c r="B1020" s="49" t="s">
        <v>1468</v>
      </c>
      <c r="C1020" s="49" t="s">
        <v>1239</v>
      </c>
      <c r="D1020" s="49" t="s">
        <v>25</v>
      </c>
      <c r="E1020" s="49" t="s">
        <v>24</v>
      </c>
      <c r="F1020" s="49" t="s">
        <v>23</v>
      </c>
      <c r="G1020" s="93">
        <v>106463.66</v>
      </c>
      <c r="H1020" s="50">
        <v>8615.83</v>
      </c>
      <c r="I1020" s="50">
        <v>115079.49</v>
      </c>
      <c r="J1020" s="93"/>
      <c r="M1020" s="93"/>
      <c r="O1020" s="50">
        <v>2050</v>
      </c>
    </row>
    <row r="1021" spans="1:15" ht="12.75">
      <c r="A1021" s="49" t="s">
        <v>55</v>
      </c>
      <c r="B1021" s="49" t="s">
        <v>1469</v>
      </c>
      <c r="C1021" s="49" t="s">
        <v>1470</v>
      </c>
      <c r="D1021" s="49" t="s">
        <v>25</v>
      </c>
      <c r="E1021" s="49" t="s">
        <v>38</v>
      </c>
      <c r="F1021" s="49" t="s">
        <v>23</v>
      </c>
      <c r="G1021" s="93">
        <v>350420.97</v>
      </c>
      <c r="H1021" s="50">
        <v>64016.56</v>
      </c>
      <c r="I1021" s="50">
        <v>414437.53</v>
      </c>
      <c r="J1021" s="93"/>
      <c r="M1021" s="93"/>
      <c r="O1021" s="50">
        <v>2052</v>
      </c>
    </row>
    <row r="1022" spans="1:15" ht="12.75">
      <c r="A1022" s="49" t="s">
        <v>55</v>
      </c>
      <c r="B1022" s="49" t="s">
        <v>1469</v>
      </c>
      <c r="C1022" s="49" t="s">
        <v>1470</v>
      </c>
      <c r="D1022" s="49" t="s">
        <v>25</v>
      </c>
      <c r="E1022" s="49" t="s">
        <v>22</v>
      </c>
      <c r="F1022" s="49" t="s">
        <v>23</v>
      </c>
      <c r="G1022" s="93">
        <v>337293.97</v>
      </c>
      <c r="H1022" s="50">
        <v>39294.36</v>
      </c>
      <c r="I1022" s="50">
        <v>376588.33</v>
      </c>
      <c r="J1022" s="93"/>
      <c r="M1022" s="93"/>
      <c r="O1022" s="50">
        <v>2054</v>
      </c>
    </row>
    <row r="1023" spans="1:15" ht="12.75">
      <c r="A1023" s="49" t="s">
        <v>55</v>
      </c>
      <c r="B1023" s="49" t="s">
        <v>1469</v>
      </c>
      <c r="C1023" s="49" t="s">
        <v>1470</v>
      </c>
      <c r="D1023" s="49" t="s">
        <v>25</v>
      </c>
      <c r="E1023" s="49" t="s">
        <v>26</v>
      </c>
      <c r="F1023" s="49" t="s">
        <v>23</v>
      </c>
      <c r="G1023" s="93">
        <v>608093.72</v>
      </c>
      <c r="H1023" s="50">
        <v>95270.89</v>
      </c>
      <c r="I1023" s="50">
        <v>703364.61</v>
      </c>
      <c r="J1023" s="93"/>
      <c r="M1023" s="93"/>
      <c r="O1023" s="50">
        <v>2055</v>
      </c>
    </row>
    <row r="1024" spans="1:15" ht="12.75">
      <c r="A1024" s="49" t="s">
        <v>55</v>
      </c>
      <c r="B1024" s="49" t="s">
        <v>1469</v>
      </c>
      <c r="C1024" s="49" t="s">
        <v>1470</v>
      </c>
      <c r="D1024" s="49" t="s">
        <v>25</v>
      </c>
      <c r="E1024" s="49" t="s">
        <v>24</v>
      </c>
      <c r="F1024" s="49" t="s">
        <v>23</v>
      </c>
      <c r="G1024" s="93">
        <v>577932.24</v>
      </c>
      <c r="H1024" s="50">
        <v>76198.1</v>
      </c>
      <c r="I1024" s="50">
        <v>654130.34</v>
      </c>
      <c r="J1024" s="93"/>
      <c r="M1024" s="93"/>
      <c r="O1024" s="50">
        <v>2056</v>
      </c>
    </row>
    <row r="1025" spans="1:15" ht="12.75">
      <c r="A1025" s="49" t="s">
        <v>55</v>
      </c>
      <c r="B1025" s="49" t="s">
        <v>1471</v>
      </c>
      <c r="C1025" s="49" t="s">
        <v>1472</v>
      </c>
      <c r="D1025" s="49" t="s">
        <v>25</v>
      </c>
      <c r="E1025" s="49" t="s">
        <v>22</v>
      </c>
      <c r="F1025" s="49" t="s">
        <v>23</v>
      </c>
      <c r="G1025" s="93">
        <v>28970.6</v>
      </c>
      <c r="H1025" s="50">
        <v>2480.34</v>
      </c>
      <c r="I1025" s="50">
        <v>31450.94</v>
      </c>
      <c r="J1025" s="93"/>
      <c r="M1025" s="93"/>
      <c r="O1025" s="50">
        <v>2057</v>
      </c>
    </row>
    <row r="1026" spans="1:15" ht="12.75">
      <c r="A1026" s="49" t="s">
        <v>55</v>
      </c>
      <c r="B1026" s="49" t="s">
        <v>1471</v>
      </c>
      <c r="C1026" s="49" t="s">
        <v>1472</v>
      </c>
      <c r="D1026" s="49" t="s">
        <v>25</v>
      </c>
      <c r="E1026" s="49" t="s">
        <v>26</v>
      </c>
      <c r="F1026" s="49" t="s">
        <v>23</v>
      </c>
      <c r="G1026" s="93">
        <v>95836.94</v>
      </c>
      <c r="H1026" s="50">
        <v>11583.62</v>
      </c>
      <c r="I1026" s="50">
        <v>107420.56</v>
      </c>
      <c r="J1026" s="93"/>
      <c r="M1026" s="93"/>
      <c r="O1026" s="50">
        <v>2058</v>
      </c>
    </row>
    <row r="1027" spans="1:15" ht="12.75">
      <c r="A1027" s="49" t="s">
        <v>55</v>
      </c>
      <c r="B1027" s="49" t="s">
        <v>1471</v>
      </c>
      <c r="C1027" s="49" t="s">
        <v>1472</v>
      </c>
      <c r="D1027" s="49" t="s">
        <v>25</v>
      </c>
      <c r="E1027" s="49" t="s">
        <v>24</v>
      </c>
      <c r="F1027" s="49" t="s">
        <v>23</v>
      </c>
      <c r="G1027" s="93">
        <v>39142.78</v>
      </c>
      <c r="H1027" s="50">
        <v>383.97</v>
      </c>
      <c r="I1027" s="50">
        <v>39526.75</v>
      </c>
      <c r="J1027" s="93"/>
      <c r="M1027" s="93"/>
      <c r="O1027" s="50">
        <v>2059</v>
      </c>
    </row>
    <row r="1028" spans="1:15" ht="12.75">
      <c r="A1028" s="49" t="s">
        <v>55</v>
      </c>
      <c r="B1028" s="49" t="s">
        <v>1473</v>
      </c>
      <c r="C1028" s="49" t="s">
        <v>1474</v>
      </c>
      <c r="D1028" s="49" t="s">
        <v>25</v>
      </c>
      <c r="E1028" s="49" t="s">
        <v>22</v>
      </c>
      <c r="F1028" s="49" t="s">
        <v>23</v>
      </c>
      <c r="G1028" s="93">
        <v>1743.72</v>
      </c>
      <c r="H1028" s="50">
        <v>0</v>
      </c>
      <c r="I1028" s="50">
        <v>1743.72</v>
      </c>
      <c r="J1028" s="93"/>
      <c r="M1028" s="93"/>
      <c r="O1028" s="50">
        <v>2060</v>
      </c>
    </row>
    <row r="1029" spans="1:15" ht="12.75">
      <c r="A1029" s="49" t="s">
        <v>55</v>
      </c>
      <c r="B1029" s="49" t="s">
        <v>1473</v>
      </c>
      <c r="C1029" s="49" t="s">
        <v>1474</v>
      </c>
      <c r="D1029" s="49" t="s">
        <v>25</v>
      </c>
      <c r="E1029" s="49" t="s">
        <v>24</v>
      </c>
      <c r="F1029" s="49" t="s">
        <v>23</v>
      </c>
      <c r="G1029" s="93">
        <v>3406.83</v>
      </c>
      <c r="H1029" s="50">
        <v>92.61</v>
      </c>
      <c r="I1029" s="50">
        <v>3499.44</v>
      </c>
      <c r="J1029" s="93"/>
      <c r="M1029" s="93"/>
      <c r="O1029" s="50">
        <v>3842</v>
      </c>
    </row>
    <row r="1030" spans="1:15" ht="12.75">
      <c r="A1030" s="49" t="s">
        <v>55</v>
      </c>
      <c r="B1030" s="49" t="s">
        <v>1475</v>
      </c>
      <c r="C1030" s="49" t="s">
        <v>1476</v>
      </c>
      <c r="D1030" s="49" t="s">
        <v>25</v>
      </c>
      <c r="E1030" s="49" t="s">
        <v>22</v>
      </c>
      <c r="F1030" s="49" t="s">
        <v>23</v>
      </c>
      <c r="G1030" s="93">
        <v>26121.33</v>
      </c>
      <c r="H1030" s="50">
        <v>988.04</v>
      </c>
      <c r="I1030" s="50">
        <v>27109.37</v>
      </c>
      <c r="J1030" s="93"/>
      <c r="M1030" s="93"/>
      <c r="O1030" s="50">
        <v>2062</v>
      </c>
    </row>
    <row r="1031" spans="1:15" ht="12.75">
      <c r="A1031" s="49" t="s">
        <v>55</v>
      </c>
      <c r="B1031" s="49" t="s">
        <v>1475</v>
      </c>
      <c r="C1031" s="49" t="s">
        <v>1476</v>
      </c>
      <c r="D1031" s="49" t="s">
        <v>25</v>
      </c>
      <c r="E1031" s="49" t="s">
        <v>26</v>
      </c>
      <c r="F1031" s="49" t="s">
        <v>23</v>
      </c>
      <c r="G1031" s="93">
        <v>3374.25</v>
      </c>
      <c r="H1031" s="50">
        <v>0</v>
      </c>
      <c r="I1031" s="50">
        <v>3374.25</v>
      </c>
      <c r="J1031" s="93"/>
      <c r="M1031" s="93"/>
      <c r="O1031" s="50">
        <v>2063</v>
      </c>
    </row>
    <row r="1032" spans="1:15" ht="12.75">
      <c r="A1032" s="49" t="s">
        <v>55</v>
      </c>
      <c r="B1032" s="49" t="s">
        <v>1475</v>
      </c>
      <c r="C1032" s="49" t="s">
        <v>1476</v>
      </c>
      <c r="D1032" s="49" t="s">
        <v>25</v>
      </c>
      <c r="E1032" s="49" t="s">
        <v>24</v>
      </c>
      <c r="F1032" s="49" t="s">
        <v>23</v>
      </c>
      <c r="G1032" s="93">
        <v>39597.82</v>
      </c>
      <c r="H1032" s="50">
        <v>1201.84</v>
      </c>
      <c r="I1032" s="50">
        <v>40799.66</v>
      </c>
      <c r="J1032" s="93"/>
      <c r="M1032" s="93"/>
      <c r="O1032" s="50">
        <v>2064</v>
      </c>
    </row>
    <row r="1033" spans="1:15" ht="12.75">
      <c r="A1033" s="49" t="s">
        <v>55</v>
      </c>
      <c r="B1033" s="49" t="s">
        <v>1477</v>
      </c>
      <c r="C1033" s="49" t="s">
        <v>1478</v>
      </c>
      <c r="D1033" s="49" t="s">
        <v>25</v>
      </c>
      <c r="E1033" s="49" t="s">
        <v>38</v>
      </c>
      <c r="F1033" s="49" t="s">
        <v>23</v>
      </c>
      <c r="G1033" s="93">
        <v>7552.03</v>
      </c>
      <c r="H1033" s="50">
        <v>1024.32</v>
      </c>
      <c r="I1033" s="50">
        <v>8576.35</v>
      </c>
      <c r="J1033" s="93"/>
      <c r="M1033" s="93"/>
      <c r="O1033" s="50">
        <v>2065</v>
      </c>
    </row>
    <row r="1034" spans="1:15" ht="12.75">
      <c r="A1034" s="49" t="s">
        <v>55</v>
      </c>
      <c r="B1034" s="49" t="s">
        <v>1477</v>
      </c>
      <c r="C1034" s="49" t="s">
        <v>1478</v>
      </c>
      <c r="D1034" s="49" t="s">
        <v>25</v>
      </c>
      <c r="E1034" s="49" t="s">
        <v>22</v>
      </c>
      <c r="F1034" s="49" t="s">
        <v>23</v>
      </c>
      <c r="G1034" s="93">
        <v>200234.46</v>
      </c>
      <c r="H1034" s="50">
        <v>30296.94</v>
      </c>
      <c r="I1034" s="50">
        <v>230531.4</v>
      </c>
      <c r="J1034" s="93"/>
      <c r="M1034" s="93"/>
      <c r="O1034" s="50">
        <v>2067</v>
      </c>
    </row>
    <row r="1035" spans="1:15" ht="12.75">
      <c r="A1035" s="49" t="s">
        <v>55</v>
      </c>
      <c r="B1035" s="49" t="s">
        <v>1477</v>
      </c>
      <c r="C1035" s="49" t="s">
        <v>1478</v>
      </c>
      <c r="D1035" s="49" t="s">
        <v>25</v>
      </c>
      <c r="E1035" s="49" t="s">
        <v>26</v>
      </c>
      <c r="F1035" s="49" t="s">
        <v>23</v>
      </c>
      <c r="G1035" s="93">
        <v>535943.85</v>
      </c>
      <c r="H1035" s="50">
        <v>66191.38</v>
      </c>
      <c r="I1035" s="50">
        <v>602135.23</v>
      </c>
      <c r="J1035" s="93"/>
      <c r="M1035" s="93"/>
      <c r="O1035" s="50">
        <v>2068</v>
      </c>
    </row>
    <row r="1036" spans="1:15" ht="12.75">
      <c r="A1036" s="49" t="s">
        <v>55</v>
      </c>
      <c r="B1036" s="49" t="s">
        <v>1477</v>
      </c>
      <c r="C1036" s="49" t="s">
        <v>1478</v>
      </c>
      <c r="D1036" s="49" t="s">
        <v>25</v>
      </c>
      <c r="E1036" s="49" t="s">
        <v>24</v>
      </c>
      <c r="F1036" s="49" t="s">
        <v>23</v>
      </c>
      <c r="G1036" s="93">
        <v>664897.1</v>
      </c>
      <c r="H1036" s="50">
        <v>89349.48</v>
      </c>
      <c r="I1036" s="50">
        <v>754246.58</v>
      </c>
      <c r="J1036" s="93"/>
      <c r="M1036" s="93"/>
      <c r="O1036" s="50">
        <v>2069</v>
      </c>
    </row>
    <row r="1037" spans="1:15" ht="12.75">
      <c r="A1037" s="49" t="s">
        <v>55</v>
      </c>
      <c r="B1037" s="49" t="s">
        <v>1479</v>
      </c>
      <c r="C1037" s="49" t="s">
        <v>1480</v>
      </c>
      <c r="D1037" s="49" t="s">
        <v>25</v>
      </c>
      <c r="E1037" s="49" t="s">
        <v>22</v>
      </c>
      <c r="F1037" s="49" t="s">
        <v>23</v>
      </c>
      <c r="G1037" s="93">
        <v>240127.4</v>
      </c>
      <c r="H1037" s="50">
        <v>34528.2</v>
      </c>
      <c r="I1037" s="50">
        <v>274655.6</v>
      </c>
      <c r="J1037" s="93"/>
      <c r="M1037" s="93"/>
      <c r="O1037" s="50">
        <v>2071</v>
      </c>
    </row>
    <row r="1038" spans="1:15" ht="12.75">
      <c r="A1038" s="49" t="s">
        <v>55</v>
      </c>
      <c r="B1038" s="49" t="s">
        <v>1479</v>
      </c>
      <c r="C1038" s="49" t="s">
        <v>1480</v>
      </c>
      <c r="D1038" s="49" t="s">
        <v>25</v>
      </c>
      <c r="E1038" s="49" t="s">
        <v>26</v>
      </c>
      <c r="F1038" s="49" t="s">
        <v>23</v>
      </c>
      <c r="G1038" s="93">
        <v>429474.73</v>
      </c>
      <c r="H1038" s="50">
        <v>56859.25</v>
      </c>
      <c r="I1038" s="50">
        <v>486333.98</v>
      </c>
      <c r="J1038" s="93"/>
      <c r="M1038" s="93"/>
      <c r="O1038" s="50">
        <v>2072</v>
      </c>
    </row>
    <row r="1039" spans="1:15" ht="12.75">
      <c r="A1039" s="49" t="s">
        <v>55</v>
      </c>
      <c r="B1039" s="49" t="s">
        <v>1479</v>
      </c>
      <c r="C1039" s="49" t="s">
        <v>1480</v>
      </c>
      <c r="D1039" s="49" t="s">
        <v>25</v>
      </c>
      <c r="E1039" s="49" t="s">
        <v>24</v>
      </c>
      <c r="F1039" s="49" t="s">
        <v>23</v>
      </c>
      <c r="G1039" s="93">
        <v>373887.72</v>
      </c>
      <c r="H1039" s="50">
        <v>57652.71</v>
      </c>
      <c r="I1039" s="50">
        <v>431540.43</v>
      </c>
      <c r="J1039" s="93"/>
      <c r="M1039" s="93"/>
      <c r="O1039" s="50">
        <v>2073</v>
      </c>
    </row>
    <row r="1040" spans="1:15" ht="12.75">
      <c r="A1040" s="49" t="s">
        <v>55</v>
      </c>
      <c r="B1040" s="49" t="s">
        <v>1481</v>
      </c>
      <c r="C1040" s="49" t="s">
        <v>1482</v>
      </c>
      <c r="D1040" s="49" t="s">
        <v>848</v>
      </c>
      <c r="E1040" s="49" t="s">
        <v>38</v>
      </c>
      <c r="F1040" s="49" t="s">
        <v>23</v>
      </c>
      <c r="G1040" s="93">
        <v>89872.32</v>
      </c>
      <c r="H1040" s="50">
        <v>4456.12</v>
      </c>
      <c r="I1040" s="50">
        <v>94328.44</v>
      </c>
      <c r="J1040" s="93"/>
      <c r="M1040" s="93"/>
      <c r="O1040" s="50">
        <v>2074</v>
      </c>
    </row>
    <row r="1041" spans="1:15" ht="12.75">
      <c r="A1041" s="49" t="s">
        <v>55</v>
      </c>
      <c r="B1041" s="49" t="s">
        <v>1481</v>
      </c>
      <c r="C1041" s="49" t="s">
        <v>1482</v>
      </c>
      <c r="D1041" s="49" t="s">
        <v>848</v>
      </c>
      <c r="E1041" s="49" t="s">
        <v>59</v>
      </c>
      <c r="F1041" s="49" t="s">
        <v>23</v>
      </c>
      <c r="G1041" s="93">
        <v>39907.22</v>
      </c>
      <c r="H1041" s="50">
        <v>1978.71</v>
      </c>
      <c r="I1041" s="50">
        <v>41885.93</v>
      </c>
      <c r="J1041" s="93"/>
      <c r="M1041" s="93"/>
      <c r="O1041" s="50">
        <v>2075</v>
      </c>
    </row>
    <row r="1042" spans="1:15" ht="12.75">
      <c r="A1042" s="49" t="s">
        <v>55</v>
      </c>
      <c r="B1042" s="49" t="s">
        <v>1481</v>
      </c>
      <c r="C1042" s="49" t="s">
        <v>1482</v>
      </c>
      <c r="D1042" s="49" t="s">
        <v>25</v>
      </c>
      <c r="E1042" s="49" t="s">
        <v>37</v>
      </c>
      <c r="F1042" s="49" t="s">
        <v>23</v>
      </c>
      <c r="G1042" s="93">
        <v>129779.54</v>
      </c>
      <c r="H1042" s="50">
        <v>6434.83</v>
      </c>
      <c r="I1042" s="50">
        <v>136214.37</v>
      </c>
      <c r="J1042" s="93"/>
      <c r="M1042" s="93"/>
      <c r="O1042" s="50">
        <v>3093</v>
      </c>
    </row>
    <row r="1043" spans="1:15" ht="12.75">
      <c r="A1043" s="49" t="s">
        <v>55</v>
      </c>
      <c r="B1043" s="49" t="s">
        <v>1481</v>
      </c>
      <c r="C1043" s="49" t="s">
        <v>1482</v>
      </c>
      <c r="D1043" s="49" t="s">
        <v>25</v>
      </c>
      <c r="E1043" s="49" t="s">
        <v>38</v>
      </c>
      <c r="F1043" s="49" t="s">
        <v>23</v>
      </c>
      <c r="G1043" s="93">
        <v>176443.68</v>
      </c>
      <c r="H1043" s="50">
        <v>68195.31</v>
      </c>
      <c r="I1043" s="50">
        <v>244638.99</v>
      </c>
      <c r="J1043" s="93"/>
      <c r="M1043" s="93"/>
      <c r="O1043" s="50">
        <v>2076</v>
      </c>
    </row>
    <row r="1044" spans="1:15" ht="12.75">
      <c r="A1044" s="49" t="s">
        <v>55</v>
      </c>
      <c r="B1044" s="49" t="s">
        <v>1481</v>
      </c>
      <c r="C1044" s="49" t="s">
        <v>1482</v>
      </c>
      <c r="D1044" s="49" t="s">
        <v>25</v>
      </c>
      <c r="E1044" s="49" t="s">
        <v>22</v>
      </c>
      <c r="F1044" s="49" t="s">
        <v>23</v>
      </c>
      <c r="G1044" s="93">
        <v>243380.08</v>
      </c>
      <c r="H1044" s="50">
        <v>18772.49</v>
      </c>
      <c r="I1044" s="50">
        <v>262152.57</v>
      </c>
      <c r="J1044" s="93"/>
      <c r="M1044" s="93"/>
      <c r="O1044" s="50">
        <v>2079</v>
      </c>
    </row>
    <row r="1045" spans="1:15" ht="12.75">
      <c r="A1045" s="49" t="s">
        <v>55</v>
      </c>
      <c r="B1045" s="49" t="s">
        <v>1481</v>
      </c>
      <c r="C1045" s="49" t="s">
        <v>1482</v>
      </c>
      <c r="D1045" s="49" t="s">
        <v>25</v>
      </c>
      <c r="E1045" s="49" t="s">
        <v>26</v>
      </c>
      <c r="F1045" s="49" t="s">
        <v>23</v>
      </c>
      <c r="G1045" s="93">
        <v>359960.73</v>
      </c>
      <c r="H1045" s="50">
        <v>19900.98</v>
      </c>
      <c r="I1045" s="50">
        <v>379861.71</v>
      </c>
      <c r="J1045" s="93"/>
      <c r="M1045" s="93"/>
      <c r="O1045" s="50">
        <v>2080</v>
      </c>
    </row>
    <row r="1046" spans="1:15" ht="12.75">
      <c r="A1046" s="49" t="s">
        <v>55</v>
      </c>
      <c r="B1046" s="49" t="s">
        <v>1481</v>
      </c>
      <c r="C1046" s="49" t="s">
        <v>1482</v>
      </c>
      <c r="D1046" s="49" t="s">
        <v>25</v>
      </c>
      <c r="E1046" s="49" t="s">
        <v>843</v>
      </c>
      <c r="F1046" s="49" t="s">
        <v>23</v>
      </c>
      <c r="G1046" s="93">
        <v>-129779.54</v>
      </c>
      <c r="H1046" s="50">
        <v>-6434.83</v>
      </c>
      <c r="I1046" s="50">
        <v>-136214.37</v>
      </c>
      <c r="J1046" s="93"/>
      <c r="M1046" s="93"/>
      <c r="O1046" s="50">
        <v>3613</v>
      </c>
    </row>
    <row r="1047" spans="1:15" ht="12.75">
      <c r="A1047" s="49" t="s">
        <v>55</v>
      </c>
      <c r="B1047" s="49" t="s">
        <v>1481</v>
      </c>
      <c r="C1047" s="49" t="s">
        <v>1482</v>
      </c>
      <c r="D1047" s="49" t="s">
        <v>25</v>
      </c>
      <c r="E1047" s="49" t="s">
        <v>24</v>
      </c>
      <c r="F1047" s="49" t="s">
        <v>23</v>
      </c>
      <c r="G1047" s="93">
        <v>544177.22</v>
      </c>
      <c r="H1047" s="50">
        <v>27964.37</v>
      </c>
      <c r="I1047" s="50">
        <v>572141.59</v>
      </c>
      <c r="J1047" s="93"/>
      <c r="M1047" s="93"/>
      <c r="O1047" s="50">
        <v>2081</v>
      </c>
    </row>
    <row r="1048" spans="1:15" ht="12.75">
      <c r="A1048" s="49" t="s">
        <v>55</v>
      </c>
      <c r="B1048" s="49" t="s">
        <v>1483</v>
      </c>
      <c r="C1048" s="49" t="s">
        <v>1484</v>
      </c>
      <c r="D1048" s="49" t="s">
        <v>848</v>
      </c>
      <c r="E1048" s="49" t="s">
        <v>38</v>
      </c>
      <c r="F1048" s="49" t="s">
        <v>23</v>
      </c>
      <c r="G1048" s="93">
        <v>12836.28</v>
      </c>
      <c r="H1048" s="50">
        <v>1723.88</v>
      </c>
      <c r="I1048" s="50">
        <v>14560.16</v>
      </c>
      <c r="J1048" s="93"/>
      <c r="M1048" s="93"/>
      <c r="O1048" s="50">
        <v>4006</v>
      </c>
    </row>
    <row r="1049" spans="1:15" ht="12.75">
      <c r="A1049" s="49" t="s">
        <v>55</v>
      </c>
      <c r="B1049" s="49" t="s">
        <v>1483</v>
      </c>
      <c r="C1049" s="49" t="s">
        <v>1484</v>
      </c>
      <c r="D1049" s="49" t="s">
        <v>848</v>
      </c>
      <c r="E1049" s="49" t="s">
        <v>59</v>
      </c>
      <c r="F1049" s="49" t="s">
        <v>23</v>
      </c>
      <c r="G1049" s="93">
        <v>5699.86</v>
      </c>
      <c r="H1049" s="50">
        <v>765.48</v>
      </c>
      <c r="I1049" s="50">
        <v>6465.34</v>
      </c>
      <c r="J1049" s="93"/>
      <c r="M1049" s="93"/>
      <c r="O1049" s="50">
        <v>4007</v>
      </c>
    </row>
    <row r="1050" spans="1:15" ht="12.75">
      <c r="A1050" s="49" t="s">
        <v>55</v>
      </c>
      <c r="B1050" s="49" t="s">
        <v>1483</v>
      </c>
      <c r="C1050" s="49" t="s">
        <v>1484</v>
      </c>
      <c r="D1050" s="49" t="s">
        <v>25</v>
      </c>
      <c r="E1050" s="49" t="s">
        <v>37</v>
      </c>
      <c r="F1050" s="49" t="s">
        <v>23</v>
      </c>
      <c r="G1050" s="93">
        <v>18536.14</v>
      </c>
      <c r="H1050" s="50">
        <v>2489.36</v>
      </c>
      <c r="I1050" s="50">
        <v>21025.5</v>
      </c>
      <c r="J1050" s="93"/>
      <c r="M1050" s="93"/>
      <c r="O1050" s="50">
        <v>3148</v>
      </c>
    </row>
    <row r="1051" spans="1:15" ht="12.75">
      <c r="A1051" s="49" t="s">
        <v>55</v>
      </c>
      <c r="B1051" s="49" t="s">
        <v>1483</v>
      </c>
      <c r="C1051" s="49" t="s">
        <v>1484</v>
      </c>
      <c r="D1051" s="49" t="s">
        <v>25</v>
      </c>
      <c r="E1051" s="49" t="s">
        <v>26</v>
      </c>
      <c r="F1051" s="49" t="s">
        <v>23</v>
      </c>
      <c r="G1051" s="93">
        <v>1156.28</v>
      </c>
      <c r="H1051" s="50">
        <v>0</v>
      </c>
      <c r="I1051" s="50">
        <v>1156.28</v>
      </c>
      <c r="J1051" s="93"/>
      <c r="M1051" s="93"/>
      <c r="O1051" s="50">
        <v>2082</v>
      </c>
    </row>
    <row r="1052" spans="1:15" ht="12.75">
      <c r="A1052" s="49" t="s">
        <v>55</v>
      </c>
      <c r="B1052" s="49" t="s">
        <v>1483</v>
      </c>
      <c r="C1052" s="49" t="s">
        <v>1484</v>
      </c>
      <c r="D1052" s="49" t="s">
        <v>25</v>
      </c>
      <c r="E1052" s="49" t="s">
        <v>843</v>
      </c>
      <c r="F1052" s="49" t="s">
        <v>23</v>
      </c>
      <c r="G1052" s="93">
        <v>-18536.14</v>
      </c>
      <c r="H1052" s="50">
        <v>-2489.36</v>
      </c>
      <c r="I1052" s="50">
        <v>-21025.5</v>
      </c>
      <c r="J1052" s="93"/>
      <c r="M1052" s="93"/>
      <c r="O1052" s="50">
        <v>4008</v>
      </c>
    </row>
    <row r="1053" spans="1:15" ht="12.75">
      <c r="A1053" s="49" t="s">
        <v>55</v>
      </c>
      <c r="B1053" s="49" t="s">
        <v>1483</v>
      </c>
      <c r="C1053" s="49" t="s">
        <v>1484</v>
      </c>
      <c r="D1053" s="49" t="s">
        <v>25</v>
      </c>
      <c r="E1053" s="49" t="s">
        <v>24</v>
      </c>
      <c r="F1053" s="49" t="s">
        <v>23</v>
      </c>
      <c r="G1053" s="93">
        <v>60</v>
      </c>
      <c r="H1053" s="50">
        <v>0</v>
      </c>
      <c r="I1053" s="50">
        <v>60</v>
      </c>
      <c r="J1053" s="93"/>
      <c r="M1053" s="93"/>
      <c r="O1053" s="50">
        <v>2423</v>
      </c>
    </row>
    <row r="1054" spans="1:15" ht="12.75">
      <c r="A1054" s="49" t="s">
        <v>55</v>
      </c>
      <c r="B1054" s="49" t="s">
        <v>1485</v>
      </c>
      <c r="C1054" s="49" t="s">
        <v>1315</v>
      </c>
      <c r="D1054" s="49" t="s">
        <v>25</v>
      </c>
      <c r="E1054" s="49" t="s">
        <v>22</v>
      </c>
      <c r="F1054" s="49" t="s">
        <v>23</v>
      </c>
      <c r="G1054" s="93">
        <v>3267.84</v>
      </c>
      <c r="H1054" s="50">
        <v>23424.82</v>
      </c>
      <c r="I1054" s="50">
        <v>26692.66</v>
      </c>
      <c r="J1054" s="93"/>
      <c r="M1054" s="93"/>
      <c r="O1054" s="50">
        <v>3102</v>
      </c>
    </row>
    <row r="1055" spans="1:15" ht="12.75">
      <c r="A1055" s="49" t="s">
        <v>55</v>
      </c>
      <c r="B1055" s="49" t="s">
        <v>1485</v>
      </c>
      <c r="C1055" s="49" t="s">
        <v>1315</v>
      </c>
      <c r="D1055" s="49" t="s">
        <v>25</v>
      </c>
      <c r="E1055" s="49" t="s">
        <v>26</v>
      </c>
      <c r="F1055" s="49" t="s">
        <v>23</v>
      </c>
      <c r="G1055" s="93">
        <v>77847.35</v>
      </c>
      <c r="H1055" s="50">
        <v>8076.37</v>
      </c>
      <c r="I1055" s="50">
        <v>85923.72</v>
      </c>
      <c r="J1055" s="93"/>
      <c r="M1055" s="93"/>
      <c r="O1055" s="50">
        <v>2084</v>
      </c>
    </row>
    <row r="1056" spans="1:15" ht="12.75">
      <c r="A1056" s="49" t="s">
        <v>55</v>
      </c>
      <c r="B1056" s="49" t="s">
        <v>1485</v>
      </c>
      <c r="C1056" s="49" t="s">
        <v>1315</v>
      </c>
      <c r="D1056" s="49" t="s">
        <v>25</v>
      </c>
      <c r="E1056" s="49" t="s">
        <v>24</v>
      </c>
      <c r="F1056" s="49" t="s">
        <v>23</v>
      </c>
      <c r="G1056" s="93">
        <v>76969.94</v>
      </c>
      <c r="H1056" s="50">
        <v>5491.34</v>
      </c>
      <c r="I1056" s="50">
        <v>82461.28</v>
      </c>
      <c r="J1056" s="93"/>
      <c r="M1056" s="93"/>
      <c r="O1056" s="50">
        <v>3094</v>
      </c>
    </row>
    <row r="1057" spans="1:15" ht="12.75">
      <c r="A1057" s="49" t="s">
        <v>55</v>
      </c>
      <c r="B1057" s="49" t="s">
        <v>1486</v>
      </c>
      <c r="C1057" s="49" t="s">
        <v>1487</v>
      </c>
      <c r="D1057" s="49" t="s">
        <v>25</v>
      </c>
      <c r="E1057" s="49" t="s">
        <v>38</v>
      </c>
      <c r="F1057" s="49" t="s">
        <v>23</v>
      </c>
      <c r="G1057" s="93">
        <v>343110.67</v>
      </c>
      <c r="H1057" s="50">
        <v>50689.39</v>
      </c>
      <c r="I1057" s="50">
        <v>393800.06</v>
      </c>
      <c r="J1057" s="93"/>
      <c r="M1057" s="93"/>
      <c r="O1057" s="50">
        <v>2086</v>
      </c>
    </row>
    <row r="1058" spans="1:15" ht="12.75">
      <c r="A1058" s="49" t="s">
        <v>55</v>
      </c>
      <c r="B1058" s="49" t="s">
        <v>1486</v>
      </c>
      <c r="C1058" s="49" t="s">
        <v>1487</v>
      </c>
      <c r="D1058" s="49" t="s">
        <v>25</v>
      </c>
      <c r="E1058" s="49" t="s">
        <v>22</v>
      </c>
      <c r="F1058" s="49" t="s">
        <v>23</v>
      </c>
      <c r="G1058" s="93">
        <v>181132.03</v>
      </c>
      <c r="H1058" s="50">
        <v>63428.63</v>
      </c>
      <c r="I1058" s="50">
        <v>244560.66</v>
      </c>
      <c r="J1058" s="93"/>
      <c r="M1058" s="93"/>
      <c r="O1058" s="50">
        <v>2088</v>
      </c>
    </row>
    <row r="1059" spans="1:15" ht="12.75">
      <c r="A1059" s="49" t="s">
        <v>55</v>
      </c>
      <c r="B1059" s="49" t="s">
        <v>1486</v>
      </c>
      <c r="C1059" s="49" t="s">
        <v>1487</v>
      </c>
      <c r="D1059" s="49" t="s">
        <v>25</v>
      </c>
      <c r="E1059" s="49" t="s">
        <v>26</v>
      </c>
      <c r="F1059" s="49" t="s">
        <v>23</v>
      </c>
      <c r="G1059" s="93">
        <v>667576.83</v>
      </c>
      <c r="H1059" s="50">
        <v>98153.18</v>
      </c>
      <c r="I1059" s="50">
        <v>765730.01</v>
      </c>
      <c r="J1059" s="93"/>
      <c r="M1059" s="93"/>
      <c r="O1059" s="50">
        <v>2089</v>
      </c>
    </row>
    <row r="1060" spans="1:15" ht="12.75">
      <c r="A1060" s="49" t="s">
        <v>55</v>
      </c>
      <c r="B1060" s="49" t="s">
        <v>1486</v>
      </c>
      <c r="C1060" s="49" t="s">
        <v>1487</v>
      </c>
      <c r="D1060" s="49" t="s">
        <v>25</v>
      </c>
      <c r="E1060" s="49" t="s">
        <v>24</v>
      </c>
      <c r="F1060" s="49" t="s">
        <v>23</v>
      </c>
      <c r="G1060" s="93">
        <v>600825.61</v>
      </c>
      <c r="H1060" s="50">
        <v>74595.09</v>
      </c>
      <c r="I1060" s="50">
        <v>675420.7</v>
      </c>
      <c r="J1060" s="93"/>
      <c r="M1060" s="93"/>
      <c r="O1060" s="50">
        <v>2090</v>
      </c>
    </row>
    <row r="1061" spans="1:15" ht="12.75">
      <c r="A1061" s="49" t="s">
        <v>55</v>
      </c>
      <c r="B1061" s="49" t="s">
        <v>1488</v>
      </c>
      <c r="C1061" s="49" t="s">
        <v>1489</v>
      </c>
      <c r="D1061" s="49" t="s">
        <v>25</v>
      </c>
      <c r="E1061" s="49" t="s">
        <v>38</v>
      </c>
      <c r="F1061" s="49" t="s">
        <v>23</v>
      </c>
      <c r="G1061" s="93">
        <v>19593.03</v>
      </c>
      <c r="H1061" s="50">
        <v>6803.64</v>
      </c>
      <c r="I1061" s="50">
        <v>26396.67</v>
      </c>
      <c r="J1061" s="93"/>
      <c r="M1061" s="93"/>
      <c r="O1061" s="50">
        <v>2424</v>
      </c>
    </row>
    <row r="1062" spans="1:15" ht="12.75">
      <c r="A1062" s="49" t="s">
        <v>55</v>
      </c>
      <c r="B1062" s="49" t="s">
        <v>1488</v>
      </c>
      <c r="C1062" s="49" t="s">
        <v>1489</v>
      </c>
      <c r="D1062" s="49" t="s">
        <v>25</v>
      </c>
      <c r="E1062" s="49" t="s">
        <v>22</v>
      </c>
      <c r="F1062" s="49" t="s">
        <v>23</v>
      </c>
      <c r="G1062" s="93">
        <v>51105.32</v>
      </c>
      <c r="H1062" s="50">
        <v>5815.91</v>
      </c>
      <c r="I1062" s="50">
        <v>56921.23</v>
      </c>
      <c r="J1062" s="93"/>
      <c r="M1062" s="93"/>
      <c r="O1062" s="50">
        <v>2092</v>
      </c>
    </row>
    <row r="1063" spans="1:15" ht="12.75">
      <c r="A1063" s="49" t="s">
        <v>55</v>
      </c>
      <c r="B1063" s="49" t="s">
        <v>1488</v>
      </c>
      <c r="C1063" s="49" t="s">
        <v>1489</v>
      </c>
      <c r="D1063" s="49" t="s">
        <v>25</v>
      </c>
      <c r="E1063" s="49" t="s">
        <v>26</v>
      </c>
      <c r="F1063" s="49" t="s">
        <v>23</v>
      </c>
      <c r="G1063" s="93">
        <v>52901.98</v>
      </c>
      <c r="H1063" s="50">
        <v>13763.71</v>
      </c>
      <c r="I1063" s="50">
        <v>66665.69</v>
      </c>
      <c r="J1063" s="93"/>
      <c r="M1063" s="93"/>
      <c r="O1063" s="50">
        <v>2093</v>
      </c>
    </row>
    <row r="1064" spans="1:15" ht="12.75">
      <c r="A1064" s="49" t="s">
        <v>55</v>
      </c>
      <c r="B1064" s="49" t="s">
        <v>1488</v>
      </c>
      <c r="C1064" s="49" t="s">
        <v>1489</v>
      </c>
      <c r="D1064" s="49" t="s">
        <v>25</v>
      </c>
      <c r="E1064" s="49" t="s">
        <v>24</v>
      </c>
      <c r="F1064" s="49" t="s">
        <v>23</v>
      </c>
      <c r="G1064" s="93">
        <v>41908.74</v>
      </c>
      <c r="H1064" s="50">
        <v>13682.75</v>
      </c>
      <c r="I1064" s="50">
        <v>55591.49</v>
      </c>
      <c r="J1064" s="93"/>
      <c r="M1064" s="93"/>
      <c r="O1064" s="50">
        <v>2094</v>
      </c>
    </row>
    <row r="1065" spans="1:15" ht="12.75">
      <c r="A1065" s="49" t="s">
        <v>55</v>
      </c>
      <c r="B1065" s="49" t="s">
        <v>1490</v>
      </c>
      <c r="C1065" s="49" t="s">
        <v>1491</v>
      </c>
      <c r="D1065" s="49" t="s">
        <v>25</v>
      </c>
      <c r="E1065" s="49" t="s">
        <v>38</v>
      </c>
      <c r="F1065" s="49" t="s">
        <v>23</v>
      </c>
      <c r="G1065" s="93">
        <v>22796.01</v>
      </c>
      <c r="H1065" s="50">
        <v>5373.99</v>
      </c>
      <c r="I1065" s="50">
        <v>28170</v>
      </c>
      <c r="J1065" s="93"/>
      <c r="M1065" s="93"/>
      <c r="O1065" s="50">
        <v>2095</v>
      </c>
    </row>
    <row r="1066" spans="1:15" ht="12.75">
      <c r="A1066" s="49" t="s">
        <v>55</v>
      </c>
      <c r="B1066" s="49" t="s">
        <v>1490</v>
      </c>
      <c r="C1066" s="49" t="s">
        <v>1491</v>
      </c>
      <c r="D1066" s="49" t="s">
        <v>25</v>
      </c>
      <c r="E1066" s="49" t="s">
        <v>22</v>
      </c>
      <c r="F1066" s="49" t="s">
        <v>23</v>
      </c>
      <c r="G1066" s="93">
        <v>34711.67</v>
      </c>
      <c r="H1066" s="50">
        <v>1776.13</v>
      </c>
      <c r="I1066" s="50">
        <v>36487.8</v>
      </c>
      <c r="J1066" s="93"/>
      <c r="M1066" s="93"/>
      <c r="O1066" s="50">
        <v>2096</v>
      </c>
    </row>
    <row r="1067" spans="1:15" ht="12.75">
      <c r="A1067" s="49" t="s">
        <v>55</v>
      </c>
      <c r="B1067" s="49" t="s">
        <v>1490</v>
      </c>
      <c r="C1067" s="49" t="s">
        <v>1491</v>
      </c>
      <c r="D1067" s="49" t="s">
        <v>25</v>
      </c>
      <c r="E1067" s="49" t="s">
        <v>26</v>
      </c>
      <c r="F1067" s="49" t="s">
        <v>23</v>
      </c>
      <c r="G1067" s="93">
        <v>8377.95</v>
      </c>
      <c r="H1067" s="50">
        <v>0</v>
      </c>
      <c r="I1067" s="50">
        <v>8377.95</v>
      </c>
      <c r="J1067" s="93"/>
      <c r="M1067" s="93"/>
      <c r="O1067" s="50">
        <v>2097</v>
      </c>
    </row>
    <row r="1068" spans="1:15" ht="12.75">
      <c r="A1068" s="49" t="s">
        <v>55</v>
      </c>
      <c r="B1068" s="49" t="s">
        <v>1490</v>
      </c>
      <c r="C1068" s="49" t="s">
        <v>1491</v>
      </c>
      <c r="D1068" s="49" t="s">
        <v>25</v>
      </c>
      <c r="E1068" s="49" t="s">
        <v>24</v>
      </c>
      <c r="F1068" s="49" t="s">
        <v>23</v>
      </c>
      <c r="G1068" s="93">
        <v>34588.95</v>
      </c>
      <c r="H1068" s="50">
        <v>8123.86</v>
      </c>
      <c r="I1068" s="50">
        <v>42712.81</v>
      </c>
      <c r="J1068" s="93"/>
      <c r="M1068" s="93"/>
      <c r="O1068" s="50">
        <v>2098</v>
      </c>
    </row>
    <row r="1069" spans="1:15" ht="12.75">
      <c r="A1069" s="49" t="s">
        <v>55</v>
      </c>
      <c r="B1069" s="49" t="s">
        <v>1492</v>
      </c>
      <c r="C1069" s="49" t="s">
        <v>1493</v>
      </c>
      <c r="D1069" s="49" t="s">
        <v>25</v>
      </c>
      <c r="E1069" s="49" t="s">
        <v>22</v>
      </c>
      <c r="F1069" s="49" t="s">
        <v>23</v>
      </c>
      <c r="G1069" s="93">
        <v>22128.07</v>
      </c>
      <c r="H1069" s="50">
        <v>12453.28</v>
      </c>
      <c r="I1069" s="50">
        <v>34581.35</v>
      </c>
      <c r="J1069" s="93"/>
      <c r="M1069" s="93"/>
      <c r="O1069" s="50">
        <v>2099</v>
      </c>
    </row>
    <row r="1070" spans="1:15" ht="12.75">
      <c r="A1070" s="49" t="s">
        <v>55</v>
      </c>
      <c r="B1070" s="49" t="s">
        <v>1492</v>
      </c>
      <c r="C1070" s="49" t="s">
        <v>1493</v>
      </c>
      <c r="D1070" s="49" t="s">
        <v>25</v>
      </c>
      <c r="E1070" s="49" t="s">
        <v>26</v>
      </c>
      <c r="F1070" s="49" t="s">
        <v>23</v>
      </c>
      <c r="G1070" s="93">
        <v>2913.03</v>
      </c>
      <c r="H1070" s="50">
        <v>0</v>
      </c>
      <c r="I1070" s="50">
        <v>2913.03</v>
      </c>
      <c r="J1070" s="93"/>
      <c r="M1070" s="93"/>
      <c r="O1070" s="50">
        <v>2100</v>
      </c>
    </row>
    <row r="1071" spans="1:15" ht="12.75">
      <c r="A1071" s="49" t="s">
        <v>55</v>
      </c>
      <c r="B1071" s="49" t="s">
        <v>1492</v>
      </c>
      <c r="C1071" s="49" t="s">
        <v>1493</v>
      </c>
      <c r="D1071" s="49" t="s">
        <v>25</v>
      </c>
      <c r="E1071" s="49" t="s">
        <v>24</v>
      </c>
      <c r="F1071" s="49" t="s">
        <v>23</v>
      </c>
      <c r="G1071" s="93">
        <v>22296.43</v>
      </c>
      <c r="H1071" s="50">
        <v>1590.78</v>
      </c>
      <c r="I1071" s="50">
        <v>23887.21</v>
      </c>
      <c r="J1071" s="93"/>
      <c r="M1071" s="93"/>
      <c r="O1071" s="50">
        <v>2101</v>
      </c>
    </row>
    <row r="1072" spans="1:15" ht="12.75">
      <c r="A1072" s="49" t="s">
        <v>55</v>
      </c>
      <c r="B1072" s="49" t="s">
        <v>1494</v>
      </c>
      <c r="C1072" s="49" t="s">
        <v>1495</v>
      </c>
      <c r="D1072" s="49" t="s">
        <v>25</v>
      </c>
      <c r="E1072" s="49" t="s">
        <v>38</v>
      </c>
      <c r="F1072" s="49" t="s">
        <v>23</v>
      </c>
      <c r="G1072" s="93">
        <v>191495.85</v>
      </c>
      <c r="H1072" s="50">
        <v>23800.09</v>
      </c>
      <c r="I1072" s="50">
        <v>215295.94</v>
      </c>
      <c r="J1072" s="93"/>
      <c r="M1072" s="93"/>
      <c r="O1072" s="50">
        <v>3089</v>
      </c>
    </row>
    <row r="1073" spans="1:15" ht="12.75">
      <c r="A1073" s="49" t="s">
        <v>55</v>
      </c>
      <c r="B1073" s="49" t="s">
        <v>1494</v>
      </c>
      <c r="C1073" s="49" t="s">
        <v>1495</v>
      </c>
      <c r="D1073" s="49" t="s">
        <v>25</v>
      </c>
      <c r="E1073" s="49" t="s">
        <v>22</v>
      </c>
      <c r="F1073" s="49" t="s">
        <v>23</v>
      </c>
      <c r="G1073" s="93">
        <v>84517.78</v>
      </c>
      <c r="H1073" s="50">
        <v>11107.88</v>
      </c>
      <c r="I1073" s="50">
        <v>95625.66</v>
      </c>
      <c r="J1073" s="93"/>
      <c r="M1073" s="93"/>
      <c r="O1073" s="50">
        <v>2103</v>
      </c>
    </row>
    <row r="1074" spans="1:15" ht="12.75">
      <c r="A1074" s="49" t="s">
        <v>55</v>
      </c>
      <c r="B1074" s="49" t="s">
        <v>1494</v>
      </c>
      <c r="C1074" s="49" t="s">
        <v>1495</v>
      </c>
      <c r="D1074" s="49" t="s">
        <v>25</v>
      </c>
      <c r="E1074" s="49" t="s">
        <v>26</v>
      </c>
      <c r="F1074" s="49" t="s">
        <v>23</v>
      </c>
      <c r="G1074" s="93">
        <v>256004.12</v>
      </c>
      <c r="H1074" s="50">
        <v>19583.6</v>
      </c>
      <c r="I1074" s="50">
        <v>275587.72</v>
      </c>
      <c r="J1074" s="93"/>
      <c r="M1074" s="93"/>
      <c r="O1074" s="50">
        <v>2104</v>
      </c>
    </row>
    <row r="1075" spans="1:15" ht="12.75">
      <c r="A1075" s="49" t="s">
        <v>55</v>
      </c>
      <c r="B1075" s="49" t="s">
        <v>1494</v>
      </c>
      <c r="C1075" s="49" t="s">
        <v>1495</v>
      </c>
      <c r="D1075" s="49" t="s">
        <v>25</v>
      </c>
      <c r="E1075" s="49" t="s">
        <v>24</v>
      </c>
      <c r="F1075" s="49" t="s">
        <v>23</v>
      </c>
      <c r="G1075" s="93">
        <v>153790.01</v>
      </c>
      <c r="H1075" s="50">
        <v>-1824.22</v>
      </c>
      <c r="I1075" s="50">
        <v>151965.79</v>
      </c>
      <c r="J1075" s="93"/>
      <c r="M1075" s="93"/>
      <c r="O1075" s="50">
        <v>2105</v>
      </c>
    </row>
    <row r="1076" spans="1:15" ht="12.75">
      <c r="A1076" s="49" t="s">
        <v>55</v>
      </c>
      <c r="B1076" s="49" t="s">
        <v>1496</v>
      </c>
      <c r="C1076" s="49" t="s">
        <v>1497</v>
      </c>
      <c r="D1076" s="49" t="s">
        <v>25</v>
      </c>
      <c r="E1076" s="49" t="s">
        <v>38</v>
      </c>
      <c r="F1076" s="49" t="s">
        <v>23</v>
      </c>
      <c r="G1076" s="93">
        <v>230324.85</v>
      </c>
      <c r="H1076" s="50">
        <v>15012.85</v>
      </c>
      <c r="I1076" s="50">
        <v>245337.7</v>
      </c>
      <c r="J1076" s="93"/>
      <c r="M1076" s="93"/>
      <c r="O1076" s="50">
        <v>2106</v>
      </c>
    </row>
    <row r="1077" spans="1:15" ht="12.75">
      <c r="A1077" s="49" t="s">
        <v>55</v>
      </c>
      <c r="B1077" s="49" t="s">
        <v>1496</v>
      </c>
      <c r="C1077" s="49" t="s">
        <v>1497</v>
      </c>
      <c r="D1077" s="49" t="s">
        <v>25</v>
      </c>
      <c r="E1077" s="49" t="s">
        <v>22</v>
      </c>
      <c r="F1077" s="49" t="s">
        <v>23</v>
      </c>
      <c r="G1077" s="93">
        <v>43749.57</v>
      </c>
      <c r="H1077" s="50">
        <v>5638.05</v>
      </c>
      <c r="I1077" s="50">
        <v>49387.62</v>
      </c>
      <c r="J1077" s="93"/>
      <c r="M1077" s="93"/>
      <c r="O1077" s="50">
        <v>2109</v>
      </c>
    </row>
    <row r="1078" spans="1:15" ht="12.75">
      <c r="A1078" s="49" t="s">
        <v>55</v>
      </c>
      <c r="B1078" s="49" t="s">
        <v>1496</v>
      </c>
      <c r="C1078" s="49" t="s">
        <v>1497</v>
      </c>
      <c r="D1078" s="49" t="s">
        <v>25</v>
      </c>
      <c r="E1078" s="49" t="s">
        <v>26</v>
      </c>
      <c r="F1078" s="49" t="s">
        <v>23</v>
      </c>
      <c r="G1078" s="93">
        <v>148678.77</v>
      </c>
      <c r="H1078" s="50">
        <v>14166.06</v>
      </c>
      <c r="I1078" s="50">
        <v>162844.83</v>
      </c>
      <c r="J1078" s="93"/>
      <c r="M1078" s="93"/>
      <c r="O1078" s="50">
        <v>2387</v>
      </c>
    </row>
    <row r="1079" spans="1:15" ht="12.75">
      <c r="A1079" s="49" t="s">
        <v>55</v>
      </c>
      <c r="B1079" s="49" t="s">
        <v>1496</v>
      </c>
      <c r="C1079" s="49" t="s">
        <v>1497</v>
      </c>
      <c r="D1079" s="49" t="s">
        <v>25</v>
      </c>
      <c r="E1079" s="49" t="s">
        <v>24</v>
      </c>
      <c r="F1079" s="49" t="s">
        <v>23</v>
      </c>
      <c r="G1079" s="93">
        <v>138922.9</v>
      </c>
      <c r="H1079" s="50">
        <v>12449.19</v>
      </c>
      <c r="I1079" s="50">
        <v>151372.09</v>
      </c>
      <c r="J1079" s="93"/>
      <c r="M1079" s="93"/>
      <c r="O1079" s="50">
        <v>2110</v>
      </c>
    </row>
    <row r="1080" spans="1:15" ht="12.75">
      <c r="A1080" s="49" t="s">
        <v>55</v>
      </c>
      <c r="B1080" s="49" t="s">
        <v>1498</v>
      </c>
      <c r="C1080" s="49" t="s">
        <v>1499</v>
      </c>
      <c r="D1080" s="49" t="s">
        <v>848</v>
      </c>
      <c r="E1080" s="49" t="s">
        <v>38</v>
      </c>
      <c r="F1080" s="49" t="s">
        <v>23</v>
      </c>
      <c r="G1080" s="93">
        <v>39612.06</v>
      </c>
      <c r="H1080" s="50">
        <v>-384.72</v>
      </c>
      <c r="I1080" s="50">
        <v>39227.34</v>
      </c>
      <c r="J1080" s="93"/>
      <c r="M1080" s="93"/>
      <c r="O1080" s="50">
        <v>4683</v>
      </c>
    </row>
    <row r="1081" spans="1:15" ht="12.75">
      <c r="A1081" s="49" t="s">
        <v>55</v>
      </c>
      <c r="B1081" s="49" t="s">
        <v>1498</v>
      </c>
      <c r="C1081" s="49" t="s">
        <v>1499</v>
      </c>
      <c r="D1081" s="49" t="s">
        <v>848</v>
      </c>
      <c r="E1081" s="49" t="s">
        <v>59</v>
      </c>
      <c r="F1081" s="49" t="s">
        <v>23</v>
      </c>
      <c r="G1081" s="93">
        <v>17589.48</v>
      </c>
      <c r="H1081" s="50">
        <v>-170.83</v>
      </c>
      <c r="I1081" s="50">
        <v>17418.65</v>
      </c>
      <c r="J1081" s="93"/>
      <c r="M1081" s="93"/>
      <c r="O1081" s="50">
        <v>4684</v>
      </c>
    </row>
    <row r="1082" spans="1:15" ht="12.75">
      <c r="A1082" s="49" t="s">
        <v>55</v>
      </c>
      <c r="B1082" s="49" t="s">
        <v>1498</v>
      </c>
      <c r="C1082" s="49" t="s">
        <v>1499</v>
      </c>
      <c r="D1082" s="49" t="s">
        <v>25</v>
      </c>
      <c r="E1082" s="49" t="s">
        <v>37</v>
      </c>
      <c r="F1082" s="49" t="s">
        <v>23</v>
      </c>
      <c r="G1082" s="93">
        <v>57201.54</v>
      </c>
      <c r="H1082" s="50">
        <v>-555.55</v>
      </c>
      <c r="I1082" s="50">
        <v>56645.99</v>
      </c>
      <c r="J1082" s="93"/>
      <c r="M1082" s="93"/>
      <c r="O1082" s="50">
        <v>4362</v>
      </c>
    </row>
    <row r="1083" spans="1:15" ht="12.75">
      <c r="A1083" s="49" t="s">
        <v>55</v>
      </c>
      <c r="B1083" s="49" t="s">
        <v>1498</v>
      </c>
      <c r="C1083" s="49" t="s">
        <v>1499</v>
      </c>
      <c r="D1083" s="49" t="s">
        <v>25</v>
      </c>
      <c r="E1083" s="49" t="s">
        <v>22</v>
      </c>
      <c r="F1083" s="49" t="s">
        <v>23</v>
      </c>
      <c r="G1083" s="93">
        <v>27.6</v>
      </c>
      <c r="H1083" s="50">
        <v>4093.21</v>
      </c>
      <c r="I1083" s="50">
        <v>4120.81</v>
      </c>
      <c r="J1083" s="93"/>
      <c r="M1083" s="93"/>
      <c r="O1083" s="50">
        <v>5924</v>
      </c>
    </row>
    <row r="1084" spans="1:15" ht="12.75">
      <c r="A1084" s="49" t="s">
        <v>55</v>
      </c>
      <c r="B1084" s="49" t="s">
        <v>1498</v>
      </c>
      <c r="C1084" s="49" t="s">
        <v>1499</v>
      </c>
      <c r="D1084" s="49" t="s">
        <v>25</v>
      </c>
      <c r="E1084" s="49" t="s">
        <v>26</v>
      </c>
      <c r="F1084" s="49" t="s">
        <v>23</v>
      </c>
      <c r="G1084" s="93">
        <v>45216.87</v>
      </c>
      <c r="H1084" s="50">
        <v>5765.03</v>
      </c>
      <c r="I1084" s="50">
        <v>50981.9</v>
      </c>
      <c r="J1084" s="93"/>
      <c r="M1084" s="93"/>
      <c r="O1084" s="50">
        <v>2111</v>
      </c>
    </row>
    <row r="1085" spans="1:15" ht="12.75">
      <c r="A1085" s="49" t="s">
        <v>55</v>
      </c>
      <c r="B1085" s="49" t="s">
        <v>1498</v>
      </c>
      <c r="C1085" s="49" t="s">
        <v>1499</v>
      </c>
      <c r="D1085" s="49" t="s">
        <v>25</v>
      </c>
      <c r="E1085" s="49" t="s">
        <v>843</v>
      </c>
      <c r="F1085" s="49" t="s">
        <v>23</v>
      </c>
      <c r="G1085" s="93">
        <v>-57201.54</v>
      </c>
      <c r="H1085" s="50">
        <v>555.55</v>
      </c>
      <c r="I1085" s="50">
        <v>-56645.99</v>
      </c>
      <c r="J1085" s="93"/>
      <c r="M1085" s="93"/>
      <c r="O1085" s="50">
        <v>4685</v>
      </c>
    </row>
    <row r="1086" spans="1:15" ht="12.75">
      <c r="A1086" s="49" t="s">
        <v>55</v>
      </c>
      <c r="B1086" s="49" t="s">
        <v>1498</v>
      </c>
      <c r="C1086" s="49" t="s">
        <v>1499</v>
      </c>
      <c r="D1086" s="49" t="s">
        <v>25</v>
      </c>
      <c r="E1086" s="49" t="s">
        <v>24</v>
      </c>
      <c r="F1086" s="49" t="s">
        <v>23</v>
      </c>
      <c r="G1086" s="93">
        <v>279.82</v>
      </c>
      <c r="H1086" s="50">
        <v>0</v>
      </c>
      <c r="I1086" s="50">
        <v>279.82</v>
      </c>
      <c r="J1086" s="93"/>
      <c r="M1086" s="93"/>
      <c r="O1086" s="50">
        <v>7746</v>
      </c>
    </row>
    <row r="1087" spans="1:15" ht="12.75">
      <c r="A1087" s="49" t="s">
        <v>55</v>
      </c>
      <c r="B1087" s="49" t="s">
        <v>1500</v>
      </c>
      <c r="C1087" s="49" t="s">
        <v>1501</v>
      </c>
      <c r="D1087" s="49" t="s">
        <v>36</v>
      </c>
      <c r="E1087" s="49" t="s">
        <v>37</v>
      </c>
      <c r="F1087" s="49" t="s">
        <v>23</v>
      </c>
      <c r="G1087" s="93">
        <v>658344.89</v>
      </c>
      <c r="H1087" s="50">
        <v>77126.06</v>
      </c>
      <c r="I1087" s="50">
        <v>735470.95</v>
      </c>
      <c r="J1087" s="93"/>
      <c r="M1087" s="93"/>
      <c r="O1087" s="50">
        <v>2665</v>
      </c>
    </row>
    <row r="1088" spans="1:15" ht="12.75">
      <c r="A1088" s="49" t="s">
        <v>55</v>
      </c>
      <c r="B1088" s="49" t="s">
        <v>1500</v>
      </c>
      <c r="C1088" s="49" t="s">
        <v>1501</v>
      </c>
      <c r="D1088" s="49" t="s">
        <v>36</v>
      </c>
      <c r="E1088" s="49" t="s">
        <v>843</v>
      </c>
      <c r="F1088" s="49" t="s">
        <v>23</v>
      </c>
      <c r="G1088" s="93">
        <v>-658344.89</v>
      </c>
      <c r="H1088" s="50">
        <v>-77126.06</v>
      </c>
      <c r="I1088" s="50">
        <v>-735470.95</v>
      </c>
      <c r="J1088" s="93"/>
      <c r="M1088" s="93"/>
      <c r="O1088" s="50">
        <v>3548</v>
      </c>
    </row>
    <row r="1089" spans="1:15" ht="12.75">
      <c r="A1089" s="49" t="s">
        <v>55</v>
      </c>
      <c r="B1089" s="49" t="s">
        <v>1500</v>
      </c>
      <c r="C1089" s="49" t="s">
        <v>1501</v>
      </c>
      <c r="D1089" s="49" t="s">
        <v>844</v>
      </c>
      <c r="E1089" s="49" t="s">
        <v>38</v>
      </c>
      <c r="F1089" s="49" t="s">
        <v>23</v>
      </c>
      <c r="G1089" s="93">
        <v>349831.32</v>
      </c>
      <c r="H1089" s="50">
        <v>40983.25</v>
      </c>
      <c r="I1089" s="50">
        <v>390814.57</v>
      </c>
      <c r="J1089" s="93"/>
      <c r="M1089" s="93"/>
      <c r="O1089" s="50">
        <v>2112</v>
      </c>
    </row>
    <row r="1090" spans="1:15" ht="12.75">
      <c r="A1090" s="49" t="s">
        <v>55</v>
      </c>
      <c r="B1090" s="49" t="s">
        <v>1500</v>
      </c>
      <c r="C1090" s="49" t="s">
        <v>1501</v>
      </c>
      <c r="D1090" s="49" t="s">
        <v>846</v>
      </c>
      <c r="E1090" s="49" t="s">
        <v>38</v>
      </c>
      <c r="F1090" s="49" t="s">
        <v>23</v>
      </c>
      <c r="G1090" s="93">
        <v>213415.66</v>
      </c>
      <c r="H1090" s="50">
        <v>25001.95</v>
      </c>
      <c r="I1090" s="50">
        <v>238417.61</v>
      </c>
      <c r="J1090" s="93"/>
      <c r="M1090" s="93"/>
      <c r="O1090" s="50">
        <v>2113</v>
      </c>
    </row>
    <row r="1091" spans="1:15" ht="12.75">
      <c r="A1091" s="49" t="s">
        <v>55</v>
      </c>
      <c r="B1091" s="49" t="s">
        <v>1500</v>
      </c>
      <c r="C1091" s="49" t="s">
        <v>1501</v>
      </c>
      <c r="D1091" s="49" t="s">
        <v>846</v>
      </c>
      <c r="E1091" s="49" t="s">
        <v>59</v>
      </c>
      <c r="F1091" s="49" t="s">
        <v>23</v>
      </c>
      <c r="G1091" s="93">
        <v>95097.91</v>
      </c>
      <c r="H1091" s="50">
        <v>11140.86</v>
      </c>
      <c r="I1091" s="50">
        <v>106238.77</v>
      </c>
      <c r="J1091" s="93"/>
      <c r="M1091" s="93"/>
      <c r="O1091" s="50">
        <v>2114</v>
      </c>
    </row>
    <row r="1092" spans="1:15" ht="12.75">
      <c r="A1092" s="49" t="s">
        <v>55</v>
      </c>
      <c r="B1092" s="49" t="s">
        <v>1502</v>
      </c>
      <c r="C1092" s="49" t="s">
        <v>1503</v>
      </c>
      <c r="D1092" s="49" t="s">
        <v>36</v>
      </c>
      <c r="E1092" s="49" t="s">
        <v>38</v>
      </c>
      <c r="F1092" s="49" t="s">
        <v>23</v>
      </c>
      <c r="G1092" s="93">
        <v>36.38</v>
      </c>
      <c r="H1092" s="50">
        <v>0</v>
      </c>
      <c r="I1092" s="50">
        <v>36.38</v>
      </c>
      <c r="J1092" s="93"/>
      <c r="M1092" s="93"/>
      <c r="O1092" s="50">
        <v>8626</v>
      </c>
    </row>
    <row r="1093" spans="1:15" ht="12.75">
      <c r="A1093" s="49" t="s">
        <v>55</v>
      </c>
      <c r="B1093" s="49" t="s">
        <v>1502</v>
      </c>
      <c r="C1093" s="49" t="s">
        <v>1503</v>
      </c>
      <c r="D1093" s="49" t="s">
        <v>36</v>
      </c>
      <c r="E1093" s="49" t="s">
        <v>22</v>
      </c>
      <c r="F1093" s="49" t="s">
        <v>23</v>
      </c>
      <c r="G1093" s="93">
        <v>315452.99</v>
      </c>
      <c r="H1093" s="50">
        <v>29961.54</v>
      </c>
      <c r="I1093" s="50">
        <v>345414.53</v>
      </c>
      <c r="J1093" s="93"/>
      <c r="M1093" s="93"/>
      <c r="O1093" s="50">
        <v>2668</v>
      </c>
    </row>
    <row r="1094" spans="1:15" ht="12.75">
      <c r="A1094" s="49" t="s">
        <v>55</v>
      </c>
      <c r="B1094" s="49" t="s">
        <v>1502</v>
      </c>
      <c r="C1094" s="49" t="s">
        <v>1503</v>
      </c>
      <c r="D1094" s="49" t="s">
        <v>36</v>
      </c>
      <c r="E1094" s="49" t="s">
        <v>843</v>
      </c>
      <c r="F1094" s="49" t="s">
        <v>23</v>
      </c>
      <c r="G1094" s="93">
        <v>-2135319.75</v>
      </c>
      <c r="H1094" s="50">
        <v>-228153.81</v>
      </c>
      <c r="I1094" s="50">
        <v>-2363473.56</v>
      </c>
      <c r="J1094" s="93"/>
      <c r="M1094" s="93"/>
      <c r="O1094" s="50">
        <v>3538</v>
      </c>
    </row>
    <row r="1095" spans="1:15" ht="12.75">
      <c r="A1095" s="49" t="s">
        <v>55</v>
      </c>
      <c r="B1095" s="49" t="s">
        <v>1502</v>
      </c>
      <c r="C1095" s="49" t="s">
        <v>1503</v>
      </c>
      <c r="D1095" s="49" t="s">
        <v>36</v>
      </c>
      <c r="E1095" s="49" t="s">
        <v>24</v>
      </c>
      <c r="F1095" s="49" t="s">
        <v>23</v>
      </c>
      <c r="G1095" s="93">
        <v>1819830.38</v>
      </c>
      <c r="H1095" s="50">
        <v>198192.27</v>
      </c>
      <c r="I1095" s="50">
        <v>2018022.65</v>
      </c>
      <c r="J1095" s="93"/>
      <c r="M1095" s="93"/>
      <c r="O1095" s="50">
        <v>2645</v>
      </c>
    </row>
    <row r="1096" spans="1:15" ht="12.75">
      <c r="A1096" s="49" t="s">
        <v>55</v>
      </c>
      <c r="B1096" s="49" t="s">
        <v>1502</v>
      </c>
      <c r="C1096" s="49" t="s">
        <v>1503</v>
      </c>
      <c r="D1096" s="49" t="s">
        <v>845</v>
      </c>
      <c r="E1096" s="49" t="s">
        <v>38</v>
      </c>
      <c r="F1096" s="49" t="s">
        <v>23</v>
      </c>
      <c r="G1096" s="93">
        <v>22.6</v>
      </c>
      <c r="H1096" s="50">
        <v>0</v>
      </c>
      <c r="I1096" s="50">
        <v>22.6</v>
      </c>
      <c r="J1096" s="93"/>
      <c r="M1096" s="93"/>
      <c r="O1096" s="50">
        <v>2115</v>
      </c>
    </row>
    <row r="1097" spans="1:15" ht="12.75">
      <c r="A1097" s="49" t="s">
        <v>55</v>
      </c>
      <c r="B1097" s="49" t="s">
        <v>1502</v>
      </c>
      <c r="C1097" s="49" t="s">
        <v>1503</v>
      </c>
      <c r="D1097" s="49" t="s">
        <v>845</v>
      </c>
      <c r="E1097" s="49" t="s">
        <v>22</v>
      </c>
      <c r="F1097" s="49" t="s">
        <v>23</v>
      </c>
      <c r="G1097" s="93">
        <v>195924.7</v>
      </c>
      <c r="H1097" s="50">
        <v>18608.81</v>
      </c>
      <c r="I1097" s="50">
        <v>214533.51</v>
      </c>
      <c r="J1097" s="93"/>
      <c r="M1097" s="93"/>
      <c r="O1097" s="50">
        <v>2116</v>
      </c>
    </row>
    <row r="1098" spans="1:15" ht="12.75">
      <c r="A1098" s="49" t="s">
        <v>55</v>
      </c>
      <c r="B1098" s="49" t="s">
        <v>1502</v>
      </c>
      <c r="C1098" s="49" t="s">
        <v>1503</v>
      </c>
      <c r="D1098" s="49" t="s">
        <v>845</v>
      </c>
      <c r="E1098" s="49" t="s">
        <v>24</v>
      </c>
      <c r="F1098" s="49" t="s">
        <v>23</v>
      </c>
      <c r="G1098" s="93">
        <v>1130278.45</v>
      </c>
      <c r="H1098" s="50">
        <v>123095.24</v>
      </c>
      <c r="I1098" s="50">
        <v>1253373.69</v>
      </c>
      <c r="J1098" s="93"/>
      <c r="M1098" s="93"/>
      <c r="O1098" s="50">
        <v>2117</v>
      </c>
    </row>
    <row r="1099" spans="1:15" ht="12.75">
      <c r="A1099" s="49" t="s">
        <v>55</v>
      </c>
      <c r="B1099" s="49" t="s">
        <v>1502</v>
      </c>
      <c r="C1099" s="49" t="s">
        <v>1503</v>
      </c>
      <c r="D1099" s="49" t="s">
        <v>21</v>
      </c>
      <c r="E1099" s="49" t="s">
        <v>22</v>
      </c>
      <c r="F1099" s="49" t="s">
        <v>23</v>
      </c>
      <c r="G1099" s="93">
        <v>62016.72</v>
      </c>
      <c r="H1099" s="50">
        <v>6274.91</v>
      </c>
      <c r="I1099" s="50">
        <v>68291.63</v>
      </c>
      <c r="J1099" s="93"/>
      <c r="M1099" s="93"/>
      <c r="O1099" s="50">
        <v>2119</v>
      </c>
    </row>
    <row r="1100" spans="1:15" ht="12.75">
      <c r="A1100" s="49" t="s">
        <v>55</v>
      </c>
      <c r="B1100" s="49" t="s">
        <v>1502</v>
      </c>
      <c r="C1100" s="49" t="s">
        <v>1503</v>
      </c>
      <c r="D1100" s="49" t="s">
        <v>21</v>
      </c>
      <c r="E1100" s="49" t="s">
        <v>24</v>
      </c>
      <c r="F1100" s="49" t="s">
        <v>23</v>
      </c>
      <c r="G1100" s="93">
        <v>52506.51</v>
      </c>
      <c r="H1100" s="50">
        <v>6491.07</v>
      </c>
      <c r="I1100" s="50">
        <v>58997.58</v>
      </c>
      <c r="J1100" s="93"/>
      <c r="M1100" s="93"/>
      <c r="O1100" s="50">
        <v>2388</v>
      </c>
    </row>
    <row r="1101" spans="1:15" ht="12.75">
      <c r="A1101" s="49" t="s">
        <v>55</v>
      </c>
      <c r="B1101" s="49" t="s">
        <v>1502</v>
      </c>
      <c r="C1101" s="49" t="s">
        <v>1503</v>
      </c>
      <c r="D1101" s="49" t="s">
        <v>847</v>
      </c>
      <c r="E1101" s="49" t="s">
        <v>38</v>
      </c>
      <c r="F1101" s="49" t="s">
        <v>23</v>
      </c>
      <c r="G1101" s="93">
        <v>13.78</v>
      </c>
      <c r="H1101" s="50">
        <v>0</v>
      </c>
      <c r="I1101" s="50">
        <v>13.78</v>
      </c>
      <c r="J1101" s="93"/>
      <c r="M1101" s="93"/>
      <c r="O1101" s="50">
        <v>2120</v>
      </c>
    </row>
    <row r="1102" spans="1:15" ht="12.75">
      <c r="A1102" s="49" t="s">
        <v>55</v>
      </c>
      <c r="B1102" s="49" t="s">
        <v>1502</v>
      </c>
      <c r="C1102" s="49" t="s">
        <v>1503</v>
      </c>
      <c r="D1102" s="49" t="s">
        <v>847</v>
      </c>
      <c r="E1102" s="49" t="s">
        <v>22</v>
      </c>
      <c r="F1102" s="49" t="s">
        <v>23</v>
      </c>
      <c r="G1102" s="93">
        <v>119528.29</v>
      </c>
      <c r="H1102" s="50">
        <v>11352.73</v>
      </c>
      <c r="I1102" s="50">
        <v>130881.02</v>
      </c>
      <c r="J1102" s="93"/>
      <c r="M1102" s="93"/>
      <c r="O1102" s="50">
        <v>2121</v>
      </c>
    </row>
    <row r="1103" spans="1:15" ht="12.75">
      <c r="A1103" s="49" t="s">
        <v>55</v>
      </c>
      <c r="B1103" s="49" t="s">
        <v>1502</v>
      </c>
      <c r="C1103" s="49" t="s">
        <v>1503</v>
      </c>
      <c r="D1103" s="49" t="s">
        <v>847</v>
      </c>
      <c r="E1103" s="49" t="s">
        <v>24</v>
      </c>
      <c r="F1103" s="49" t="s">
        <v>23</v>
      </c>
      <c r="G1103" s="93">
        <v>689551.93</v>
      </c>
      <c r="H1103" s="50">
        <v>75097.03</v>
      </c>
      <c r="I1103" s="50">
        <v>764648.96</v>
      </c>
      <c r="J1103" s="93"/>
      <c r="M1103" s="93"/>
      <c r="O1103" s="50">
        <v>2122</v>
      </c>
    </row>
    <row r="1104" spans="1:15" ht="12.75">
      <c r="A1104" s="49" t="s">
        <v>55</v>
      </c>
      <c r="B1104" s="49" t="s">
        <v>1502</v>
      </c>
      <c r="C1104" s="49" t="s">
        <v>1503</v>
      </c>
      <c r="D1104" s="49" t="s">
        <v>25</v>
      </c>
      <c r="E1104" s="49" t="s">
        <v>26</v>
      </c>
      <c r="F1104" s="49" t="s">
        <v>23</v>
      </c>
      <c r="G1104" s="93">
        <v>121485.89</v>
      </c>
      <c r="H1104" s="50">
        <v>21474.62</v>
      </c>
      <c r="I1104" s="50">
        <v>142960.51</v>
      </c>
      <c r="J1104" s="93"/>
      <c r="M1104" s="93"/>
      <c r="O1104" s="50">
        <v>2125</v>
      </c>
    </row>
    <row r="1105" spans="1:15" ht="12.75">
      <c r="A1105" s="49" t="s">
        <v>55</v>
      </c>
      <c r="B1105" s="49" t="s">
        <v>1502</v>
      </c>
      <c r="C1105" s="49" t="s">
        <v>1503</v>
      </c>
      <c r="D1105" s="49" t="s">
        <v>25</v>
      </c>
      <c r="E1105" s="49" t="s">
        <v>24</v>
      </c>
      <c r="F1105" s="49" t="s">
        <v>23</v>
      </c>
      <c r="G1105" s="93">
        <v>6246.92</v>
      </c>
      <c r="H1105" s="50">
        <v>1471.07</v>
      </c>
      <c r="I1105" s="50">
        <v>7717.99</v>
      </c>
      <c r="J1105" s="93"/>
      <c r="M1105" s="93"/>
      <c r="O1105" s="50">
        <v>2126</v>
      </c>
    </row>
    <row r="1106" spans="1:15" ht="12.75">
      <c r="A1106" s="49" t="s">
        <v>55</v>
      </c>
      <c r="B1106" s="49" t="s">
        <v>1504</v>
      </c>
      <c r="C1106" s="49" t="s">
        <v>1505</v>
      </c>
      <c r="D1106" s="49" t="s">
        <v>36</v>
      </c>
      <c r="E1106" s="49" t="s">
        <v>37</v>
      </c>
      <c r="F1106" s="49" t="s">
        <v>23</v>
      </c>
      <c r="G1106" s="93">
        <v>6291690.59</v>
      </c>
      <c r="H1106" s="50">
        <v>743037.68</v>
      </c>
      <c r="I1106" s="50">
        <v>7034728.27</v>
      </c>
      <c r="J1106" s="93"/>
      <c r="M1106" s="93"/>
      <c r="O1106" s="50">
        <v>2644</v>
      </c>
    </row>
    <row r="1107" spans="1:15" ht="12.75">
      <c r="A1107" s="49" t="s">
        <v>55</v>
      </c>
      <c r="B1107" s="49" t="s">
        <v>1504</v>
      </c>
      <c r="C1107" s="49" t="s">
        <v>1505</v>
      </c>
      <c r="D1107" s="49" t="s">
        <v>36</v>
      </c>
      <c r="E1107" s="49" t="s">
        <v>38</v>
      </c>
      <c r="F1107" s="49" t="s">
        <v>23</v>
      </c>
      <c r="G1107" s="93">
        <v>-51.36</v>
      </c>
      <c r="H1107" s="50">
        <v>67.99</v>
      </c>
      <c r="I1107" s="50">
        <v>16.63</v>
      </c>
      <c r="J1107" s="93"/>
      <c r="M1107" s="93"/>
      <c r="O1107" s="50">
        <v>3243</v>
      </c>
    </row>
    <row r="1108" spans="1:15" ht="12.75">
      <c r="A1108" s="49" t="s">
        <v>55</v>
      </c>
      <c r="B1108" s="49" t="s">
        <v>1504</v>
      </c>
      <c r="C1108" s="49" t="s">
        <v>1505</v>
      </c>
      <c r="D1108" s="49" t="s">
        <v>36</v>
      </c>
      <c r="E1108" s="49" t="s">
        <v>22</v>
      </c>
      <c r="F1108" s="49" t="s">
        <v>23</v>
      </c>
      <c r="G1108" s="93">
        <v>313332.87</v>
      </c>
      <c r="H1108" s="50">
        <v>37636.74</v>
      </c>
      <c r="I1108" s="50">
        <v>350969.61</v>
      </c>
      <c r="J1108" s="93"/>
      <c r="M1108" s="93"/>
      <c r="O1108" s="50">
        <v>2725</v>
      </c>
    </row>
    <row r="1109" spans="1:15" ht="12.75">
      <c r="A1109" s="49" t="s">
        <v>55</v>
      </c>
      <c r="B1109" s="49" t="s">
        <v>1504</v>
      </c>
      <c r="C1109" s="49" t="s">
        <v>1505</v>
      </c>
      <c r="D1109" s="49" t="s">
        <v>36</v>
      </c>
      <c r="E1109" s="49" t="s">
        <v>843</v>
      </c>
      <c r="F1109" s="49" t="s">
        <v>23</v>
      </c>
      <c r="G1109" s="93">
        <v>-7449208.4</v>
      </c>
      <c r="H1109" s="50">
        <v>-873543.65</v>
      </c>
      <c r="I1109" s="50">
        <v>-8322752.05</v>
      </c>
      <c r="J1109" s="93"/>
      <c r="M1109" s="93"/>
      <c r="O1109" s="50">
        <v>3539</v>
      </c>
    </row>
    <row r="1110" spans="1:15" ht="12.75">
      <c r="A1110" s="49" t="s">
        <v>55</v>
      </c>
      <c r="B1110" s="49" t="s">
        <v>1504</v>
      </c>
      <c r="C1110" s="49" t="s">
        <v>1505</v>
      </c>
      <c r="D1110" s="49" t="s">
        <v>36</v>
      </c>
      <c r="E1110" s="49" t="s">
        <v>24</v>
      </c>
      <c r="F1110" s="49" t="s">
        <v>23</v>
      </c>
      <c r="G1110" s="93">
        <v>844236.29</v>
      </c>
      <c r="H1110" s="50">
        <v>92801.25</v>
      </c>
      <c r="I1110" s="50">
        <v>937037.54</v>
      </c>
      <c r="J1110" s="93"/>
      <c r="M1110" s="93"/>
      <c r="O1110" s="50">
        <v>3011</v>
      </c>
    </row>
    <row r="1111" spans="1:15" ht="12.75">
      <c r="A1111" s="49" t="s">
        <v>55</v>
      </c>
      <c r="B1111" s="49" t="s">
        <v>1504</v>
      </c>
      <c r="C1111" s="49" t="s">
        <v>1505</v>
      </c>
      <c r="D1111" s="49" t="s">
        <v>844</v>
      </c>
      <c r="E1111" s="49" t="s">
        <v>38</v>
      </c>
      <c r="F1111" s="49" t="s">
        <v>23</v>
      </c>
      <c r="G1111" s="93">
        <v>3343278.55</v>
      </c>
      <c r="H1111" s="50">
        <v>394835.36</v>
      </c>
      <c r="I1111" s="50">
        <v>3738113.91</v>
      </c>
      <c r="J1111" s="93"/>
      <c r="M1111" s="93"/>
      <c r="O1111" s="50">
        <v>2127</v>
      </c>
    </row>
    <row r="1112" spans="1:15" ht="12.75">
      <c r="A1112" s="49" t="s">
        <v>55</v>
      </c>
      <c r="B1112" s="49" t="s">
        <v>1504</v>
      </c>
      <c r="C1112" s="49" t="s">
        <v>1505</v>
      </c>
      <c r="D1112" s="49" t="s">
        <v>845</v>
      </c>
      <c r="E1112" s="49" t="s">
        <v>38</v>
      </c>
      <c r="F1112" s="49" t="s">
        <v>23</v>
      </c>
      <c r="G1112" s="93">
        <v>-31.9</v>
      </c>
      <c r="H1112" s="50">
        <v>42.23</v>
      </c>
      <c r="I1112" s="50">
        <v>10.33</v>
      </c>
      <c r="J1112" s="93"/>
      <c r="M1112" s="93"/>
      <c r="O1112" s="50">
        <v>2128</v>
      </c>
    </row>
    <row r="1113" spans="1:15" ht="12.75">
      <c r="A1113" s="49" t="s">
        <v>55</v>
      </c>
      <c r="B1113" s="49" t="s">
        <v>1504</v>
      </c>
      <c r="C1113" s="49" t="s">
        <v>1505</v>
      </c>
      <c r="D1113" s="49" t="s">
        <v>845</v>
      </c>
      <c r="E1113" s="49" t="s">
        <v>22</v>
      </c>
      <c r="F1113" s="49" t="s">
        <v>23</v>
      </c>
      <c r="G1113" s="93">
        <v>194607.91</v>
      </c>
      <c r="H1113" s="50">
        <v>23375.8</v>
      </c>
      <c r="I1113" s="50">
        <v>217983.71</v>
      </c>
      <c r="J1113" s="93"/>
      <c r="M1113" s="93"/>
      <c r="O1113" s="50">
        <v>2129</v>
      </c>
    </row>
    <row r="1114" spans="1:15" ht="12.75">
      <c r="A1114" s="49" t="s">
        <v>55</v>
      </c>
      <c r="B1114" s="49" t="s">
        <v>1504</v>
      </c>
      <c r="C1114" s="49" t="s">
        <v>1505</v>
      </c>
      <c r="D1114" s="49" t="s">
        <v>845</v>
      </c>
      <c r="E1114" s="49" t="s">
        <v>24</v>
      </c>
      <c r="F1114" s="49" t="s">
        <v>23</v>
      </c>
      <c r="G1114" s="93">
        <v>524346.72</v>
      </c>
      <c r="H1114" s="50">
        <v>57637.93</v>
      </c>
      <c r="I1114" s="50">
        <v>581984.65</v>
      </c>
      <c r="J1114" s="93"/>
      <c r="M1114" s="93"/>
      <c r="O1114" s="50">
        <v>2130</v>
      </c>
    </row>
    <row r="1115" spans="1:15" ht="12.75">
      <c r="A1115" s="49" t="s">
        <v>55</v>
      </c>
      <c r="B1115" s="49" t="s">
        <v>1504</v>
      </c>
      <c r="C1115" s="49" t="s">
        <v>1505</v>
      </c>
      <c r="D1115" s="49" t="s">
        <v>21</v>
      </c>
      <c r="E1115" s="49" t="s">
        <v>22</v>
      </c>
      <c r="F1115" s="49" t="s">
        <v>23</v>
      </c>
      <c r="G1115" s="93">
        <v>78232.91</v>
      </c>
      <c r="H1115" s="50">
        <v>11083.81</v>
      </c>
      <c r="I1115" s="50">
        <v>89316.72</v>
      </c>
      <c r="J1115" s="93"/>
      <c r="M1115" s="93"/>
      <c r="O1115" s="50">
        <v>2132</v>
      </c>
    </row>
    <row r="1116" spans="1:15" ht="12.75">
      <c r="A1116" s="49" t="s">
        <v>55</v>
      </c>
      <c r="B1116" s="49" t="s">
        <v>1504</v>
      </c>
      <c r="C1116" s="49" t="s">
        <v>1505</v>
      </c>
      <c r="D1116" s="49" t="s">
        <v>21</v>
      </c>
      <c r="E1116" s="49" t="s">
        <v>24</v>
      </c>
      <c r="F1116" s="49" t="s">
        <v>23</v>
      </c>
      <c r="G1116" s="93">
        <v>152685.43</v>
      </c>
      <c r="H1116" s="50">
        <v>26140.02</v>
      </c>
      <c r="I1116" s="50">
        <v>178825.45</v>
      </c>
      <c r="J1116" s="93"/>
      <c r="M1116" s="93"/>
      <c r="O1116" s="50">
        <v>2133</v>
      </c>
    </row>
    <row r="1117" spans="1:15" ht="12.75">
      <c r="A1117" s="49" t="s">
        <v>55</v>
      </c>
      <c r="B1117" s="49" t="s">
        <v>1504</v>
      </c>
      <c r="C1117" s="49" t="s">
        <v>1505</v>
      </c>
      <c r="D1117" s="49" t="s">
        <v>846</v>
      </c>
      <c r="E1117" s="49" t="s">
        <v>38</v>
      </c>
      <c r="F1117" s="49" t="s">
        <v>23</v>
      </c>
      <c r="G1117" s="93">
        <v>2039577.34</v>
      </c>
      <c r="H1117" s="50">
        <v>240870.52</v>
      </c>
      <c r="I1117" s="50">
        <v>2280447.86</v>
      </c>
      <c r="J1117" s="93"/>
      <c r="M1117" s="93"/>
      <c r="O1117" s="50">
        <v>2134</v>
      </c>
    </row>
    <row r="1118" spans="1:15" ht="12.75">
      <c r="A1118" s="49" t="s">
        <v>55</v>
      </c>
      <c r="B1118" s="49" t="s">
        <v>1504</v>
      </c>
      <c r="C1118" s="49" t="s">
        <v>1505</v>
      </c>
      <c r="D1118" s="49" t="s">
        <v>846</v>
      </c>
      <c r="E1118" s="49" t="s">
        <v>59</v>
      </c>
      <c r="F1118" s="49" t="s">
        <v>23</v>
      </c>
      <c r="G1118" s="93">
        <v>908834.71</v>
      </c>
      <c r="H1118" s="50">
        <v>107331.79</v>
      </c>
      <c r="I1118" s="50">
        <v>1016166.5</v>
      </c>
      <c r="J1118" s="93"/>
      <c r="M1118" s="93"/>
      <c r="O1118" s="50">
        <v>2135</v>
      </c>
    </row>
    <row r="1119" spans="1:15" ht="12.75">
      <c r="A1119" s="49" t="s">
        <v>55</v>
      </c>
      <c r="B1119" s="49" t="s">
        <v>1504</v>
      </c>
      <c r="C1119" s="49" t="s">
        <v>1505</v>
      </c>
      <c r="D1119" s="49" t="s">
        <v>847</v>
      </c>
      <c r="E1119" s="49" t="s">
        <v>38</v>
      </c>
      <c r="F1119" s="49" t="s">
        <v>23</v>
      </c>
      <c r="G1119" s="93">
        <v>-19.46</v>
      </c>
      <c r="H1119" s="50">
        <v>25.76</v>
      </c>
      <c r="I1119" s="50">
        <v>6.3</v>
      </c>
      <c r="J1119" s="93"/>
      <c r="M1119" s="93"/>
      <c r="O1119" s="50">
        <v>2136</v>
      </c>
    </row>
    <row r="1120" spans="1:15" ht="12.75">
      <c r="A1120" s="49" t="s">
        <v>55</v>
      </c>
      <c r="B1120" s="49" t="s">
        <v>1504</v>
      </c>
      <c r="C1120" s="49" t="s">
        <v>1505</v>
      </c>
      <c r="D1120" s="49" t="s">
        <v>847</v>
      </c>
      <c r="E1120" s="49" t="s">
        <v>22</v>
      </c>
      <c r="F1120" s="49" t="s">
        <v>23</v>
      </c>
      <c r="G1120" s="93">
        <v>118724.96</v>
      </c>
      <c r="H1120" s="50">
        <v>14260.94</v>
      </c>
      <c r="I1120" s="50">
        <v>132985.9</v>
      </c>
      <c r="J1120" s="93"/>
      <c r="M1120" s="93"/>
      <c r="O1120" s="50">
        <v>2137</v>
      </c>
    </row>
    <row r="1121" spans="1:15" ht="12.75">
      <c r="A1121" s="49" t="s">
        <v>55</v>
      </c>
      <c r="B1121" s="49" t="s">
        <v>1504</v>
      </c>
      <c r="C1121" s="49" t="s">
        <v>1505</v>
      </c>
      <c r="D1121" s="49" t="s">
        <v>847</v>
      </c>
      <c r="E1121" s="49" t="s">
        <v>24</v>
      </c>
      <c r="F1121" s="49" t="s">
        <v>23</v>
      </c>
      <c r="G1121" s="93">
        <v>319889.57</v>
      </c>
      <c r="H1121" s="50">
        <v>35163.32</v>
      </c>
      <c r="I1121" s="50">
        <v>355052.89</v>
      </c>
      <c r="J1121" s="93"/>
      <c r="M1121" s="93"/>
      <c r="O1121" s="50">
        <v>2138</v>
      </c>
    </row>
    <row r="1122" spans="1:15" ht="12.75">
      <c r="A1122" s="49" t="s">
        <v>55</v>
      </c>
      <c r="B1122" s="49" t="s">
        <v>1504</v>
      </c>
      <c r="C1122" s="49" t="s">
        <v>1505</v>
      </c>
      <c r="D1122" s="49" t="s">
        <v>25</v>
      </c>
      <c r="E1122" s="49" t="s">
        <v>26</v>
      </c>
      <c r="F1122" s="49" t="s">
        <v>23</v>
      </c>
      <c r="G1122" s="93">
        <v>254441.13</v>
      </c>
      <c r="H1122" s="50">
        <v>31334.37</v>
      </c>
      <c r="I1122" s="50">
        <v>285775.5</v>
      </c>
      <c r="J1122" s="93"/>
      <c r="M1122" s="93"/>
      <c r="O1122" s="50">
        <v>2142</v>
      </c>
    </row>
    <row r="1123" spans="1:15" ht="12.75">
      <c r="A1123" s="49" t="s">
        <v>55</v>
      </c>
      <c r="B1123" s="49" t="s">
        <v>1504</v>
      </c>
      <c r="C1123" s="49" t="s">
        <v>1505</v>
      </c>
      <c r="D1123" s="49" t="s">
        <v>25</v>
      </c>
      <c r="E1123" s="49" t="s">
        <v>24</v>
      </c>
      <c r="F1123" s="49" t="s">
        <v>23</v>
      </c>
      <c r="G1123" s="93">
        <v>10376.18</v>
      </c>
      <c r="H1123" s="50">
        <v>1709.83</v>
      </c>
      <c r="I1123" s="50">
        <v>12086.01</v>
      </c>
      <c r="J1123" s="93"/>
      <c r="M1123" s="93"/>
      <c r="O1123" s="50">
        <v>3108</v>
      </c>
    </row>
    <row r="1124" spans="1:15" ht="12.75">
      <c r="A1124" s="49" t="s">
        <v>55</v>
      </c>
      <c r="B1124" s="49" t="s">
        <v>1506</v>
      </c>
      <c r="C1124" s="49" t="s">
        <v>1507</v>
      </c>
      <c r="D1124" s="49" t="s">
        <v>36</v>
      </c>
      <c r="E1124" s="49" t="s">
        <v>37</v>
      </c>
      <c r="F1124" s="49" t="s">
        <v>23</v>
      </c>
      <c r="G1124" s="93">
        <v>143155.1</v>
      </c>
      <c r="H1124" s="50">
        <v>10925.95</v>
      </c>
      <c r="I1124" s="50">
        <v>154081.05</v>
      </c>
      <c r="J1124" s="93"/>
      <c r="M1124" s="93"/>
      <c r="O1124" s="50">
        <v>2943</v>
      </c>
    </row>
    <row r="1125" spans="1:15" ht="12.75">
      <c r="A1125" s="49" t="s">
        <v>55</v>
      </c>
      <c r="B1125" s="49" t="s">
        <v>1506</v>
      </c>
      <c r="C1125" s="49" t="s">
        <v>1507</v>
      </c>
      <c r="D1125" s="49" t="s">
        <v>36</v>
      </c>
      <c r="E1125" s="49" t="s">
        <v>843</v>
      </c>
      <c r="F1125" s="49" t="s">
        <v>23</v>
      </c>
      <c r="G1125" s="93">
        <v>-143155.11</v>
      </c>
      <c r="H1125" s="50">
        <v>-10925.95</v>
      </c>
      <c r="I1125" s="50">
        <v>-154081.06</v>
      </c>
      <c r="J1125" s="93"/>
      <c r="M1125" s="93"/>
      <c r="O1125" s="50">
        <v>3618</v>
      </c>
    </row>
    <row r="1126" spans="1:15" ht="12.75">
      <c r="A1126" s="49" t="s">
        <v>55</v>
      </c>
      <c r="B1126" s="49" t="s">
        <v>1506</v>
      </c>
      <c r="C1126" s="49" t="s">
        <v>1507</v>
      </c>
      <c r="D1126" s="49" t="s">
        <v>844</v>
      </c>
      <c r="E1126" s="49" t="s">
        <v>38</v>
      </c>
      <c r="F1126" s="49" t="s">
        <v>23</v>
      </c>
      <c r="G1126" s="93">
        <v>117112.32</v>
      </c>
      <c r="H1126" s="50">
        <v>8938.3</v>
      </c>
      <c r="I1126" s="50">
        <v>126050.62</v>
      </c>
      <c r="J1126" s="93"/>
      <c r="M1126" s="93"/>
      <c r="O1126" s="50">
        <v>2143</v>
      </c>
    </row>
    <row r="1127" spans="1:15" ht="12.75">
      <c r="A1127" s="49" t="s">
        <v>55</v>
      </c>
      <c r="B1127" s="49" t="s">
        <v>1506</v>
      </c>
      <c r="C1127" s="49" t="s">
        <v>1507</v>
      </c>
      <c r="D1127" s="49" t="s">
        <v>846</v>
      </c>
      <c r="E1127" s="49" t="s">
        <v>38</v>
      </c>
      <c r="F1127" s="49" t="s">
        <v>23</v>
      </c>
      <c r="G1127" s="93">
        <v>18544.31</v>
      </c>
      <c r="H1127" s="50">
        <v>1415.35</v>
      </c>
      <c r="I1127" s="50">
        <v>19959.66</v>
      </c>
      <c r="J1127" s="93"/>
      <c r="M1127" s="93"/>
      <c r="O1127" s="50">
        <v>2144</v>
      </c>
    </row>
    <row r="1128" spans="1:15" ht="12.75">
      <c r="A1128" s="49" t="s">
        <v>55</v>
      </c>
      <c r="B1128" s="49" t="s">
        <v>1506</v>
      </c>
      <c r="C1128" s="49" t="s">
        <v>1507</v>
      </c>
      <c r="D1128" s="49" t="s">
        <v>846</v>
      </c>
      <c r="E1128" s="49" t="s">
        <v>59</v>
      </c>
      <c r="F1128" s="49" t="s">
        <v>23</v>
      </c>
      <c r="G1128" s="93">
        <v>7498.48</v>
      </c>
      <c r="H1128" s="50">
        <v>572.3</v>
      </c>
      <c r="I1128" s="50">
        <v>8070.78</v>
      </c>
      <c r="J1128" s="93"/>
      <c r="M1128" s="93"/>
      <c r="O1128" s="50">
        <v>2145</v>
      </c>
    </row>
    <row r="1129" spans="1:15" ht="12.75">
      <c r="A1129" s="49" t="s">
        <v>55</v>
      </c>
      <c r="B1129" s="49" t="s">
        <v>1508</v>
      </c>
      <c r="C1129" s="49" t="s">
        <v>1509</v>
      </c>
      <c r="D1129" s="49" t="s">
        <v>36</v>
      </c>
      <c r="E1129" s="49" t="s">
        <v>37</v>
      </c>
      <c r="F1129" s="49" t="s">
        <v>23</v>
      </c>
      <c r="G1129" s="93">
        <v>1277374.98</v>
      </c>
      <c r="H1129" s="50">
        <v>0</v>
      </c>
      <c r="I1129" s="50">
        <v>1277374.98</v>
      </c>
      <c r="J1129" s="93"/>
      <c r="M1129" s="93"/>
      <c r="O1129" s="50">
        <v>3210</v>
      </c>
    </row>
    <row r="1130" spans="1:15" ht="12.75">
      <c r="A1130" s="49" t="s">
        <v>55</v>
      </c>
      <c r="B1130" s="49" t="s">
        <v>1508</v>
      </c>
      <c r="C1130" s="49" t="s">
        <v>1509</v>
      </c>
      <c r="D1130" s="49" t="s">
        <v>36</v>
      </c>
      <c r="E1130" s="49" t="s">
        <v>843</v>
      </c>
      <c r="F1130" s="49" t="s">
        <v>23</v>
      </c>
      <c r="G1130" s="93">
        <v>-1277374.97</v>
      </c>
      <c r="H1130" s="50">
        <v>0</v>
      </c>
      <c r="I1130" s="50">
        <v>-1277374.97</v>
      </c>
      <c r="J1130" s="93"/>
      <c r="M1130" s="93"/>
      <c r="O1130" s="50">
        <v>3619</v>
      </c>
    </row>
    <row r="1131" spans="1:15" ht="12.75">
      <c r="A1131" s="49" t="s">
        <v>55</v>
      </c>
      <c r="B1131" s="49" t="s">
        <v>1508</v>
      </c>
      <c r="C1131" s="49" t="s">
        <v>1509</v>
      </c>
      <c r="D1131" s="49" t="s">
        <v>844</v>
      </c>
      <c r="E1131" s="49" t="s">
        <v>38</v>
      </c>
      <c r="F1131" s="49" t="s">
        <v>23</v>
      </c>
      <c r="G1131" s="93">
        <v>1044994.93</v>
      </c>
      <c r="H1131" s="50">
        <v>0</v>
      </c>
      <c r="I1131" s="50">
        <v>1044994.93</v>
      </c>
      <c r="J1131" s="93"/>
      <c r="M1131" s="93"/>
      <c r="O1131" s="50">
        <v>2146</v>
      </c>
    </row>
    <row r="1132" spans="1:15" ht="12.75">
      <c r="A1132" s="49" t="s">
        <v>55</v>
      </c>
      <c r="B1132" s="49" t="s">
        <v>1508</v>
      </c>
      <c r="C1132" s="49" t="s">
        <v>1509</v>
      </c>
      <c r="D1132" s="49" t="s">
        <v>846</v>
      </c>
      <c r="E1132" s="49" t="s">
        <v>38</v>
      </c>
      <c r="F1132" s="49" t="s">
        <v>23</v>
      </c>
      <c r="G1132" s="93">
        <v>165471.15</v>
      </c>
      <c r="H1132" s="50">
        <v>0</v>
      </c>
      <c r="I1132" s="50">
        <v>165471.15</v>
      </c>
      <c r="J1132" s="93"/>
      <c r="M1132" s="93"/>
      <c r="O1132" s="50">
        <v>2147</v>
      </c>
    </row>
    <row r="1133" spans="1:15" ht="12.75">
      <c r="A1133" s="49" t="s">
        <v>55</v>
      </c>
      <c r="B1133" s="49" t="s">
        <v>1508</v>
      </c>
      <c r="C1133" s="49" t="s">
        <v>1509</v>
      </c>
      <c r="D1133" s="49" t="s">
        <v>846</v>
      </c>
      <c r="E1133" s="49" t="s">
        <v>59</v>
      </c>
      <c r="F1133" s="49" t="s">
        <v>23</v>
      </c>
      <c r="G1133" s="93">
        <v>66908.89</v>
      </c>
      <c r="H1133" s="50">
        <v>0</v>
      </c>
      <c r="I1133" s="50">
        <v>66908.89</v>
      </c>
      <c r="J1133" s="93"/>
      <c r="M1133" s="93"/>
      <c r="O1133" s="50">
        <v>2148</v>
      </c>
    </row>
    <row r="1134" spans="1:15" ht="12.75">
      <c r="A1134" s="49" t="s">
        <v>55</v>
      </c>
      <c r="B1134" s="49" t="s">
        <v>1510</v>
      </c>
      <c r="C1134" s="49" t="s">
        <v>1511</v>
      </c>
      <c r="D1134" s="49" t="s">
        <v>36</v>
      </c>
      <c r="E1134" s="49" t="s">
        <v>37</v>
      </c>
      <c r="F1134" s="49" t="s">
        <v>23</v>
      </c>
      <c r="G1134" s="93">
        <v>2073916</v>
      </c>
      <c r="H1134" s="50">
        <v>259239.5</v>
      </c>
      <c r="I1134" s="50">
        <v>2333155.5</v>
      </c>
      <c r="J1134" s="93"/>
      <c r="M1134" s="93"/>
      <c r="O1134" s="50">
        <v>4123</v>
      </c>
    </row>
    <row r="1135" spans="1:15" ht="12.75">
      <c r="A1135" s="49" t="s">
        <v>55</v>
      </c>
      <c r="B1135" s="49" t="s">
        <v>1510</v>
      </c>
      <c r="C1135" s="49" t="s">
        <v>1511</v>
      </c>
      <c r="D1135" s="49" t="s">
        <v>36</v>
      </c>
      <c r="E1135" s="49" t="s">
        <v>843</v>
      </c>
      <c r="F1135" s="49" t="s">
        <v>23</v>
      </c>
      <c r="G1135" s="93">
        <v>-2073916.08</v>
      </c>
      <c r="H1135" s="50">
        <v>-259239.51</v>
      </c>
      <c r="I1135" s="50">
        <v>-2333155.59</v>
      </c>
      <c r="J1135" s="93"/>
      <c r="M1135" s="93"/>
      <c r="O1135" s="50">
        <v>3540</v>
      </c>
    </row>
    <row r="1136" spans="1:15" ht="12.75">
      <c r="A1136" s="49" t="s">
        <v>55</v>
      </c>
      <c r="B1136" s="49" t="s">
        <v>1510</v>
      </c>
      <c r="C1136" s="49" t="s">
        <v>1511</v>
      </c>
      <c r="D1136" s="49" t="s">
        <v>844</v>
      </c>
      <c r="E1136" s="49" t="s">
        <v>38</v>
      </c>
      <c r="F1136" s="49" t="s">
        <v>23</v>
      </c>
      <c r="G1136" s="93">
        <v>1102037.52</v>
      </c>
      <c r="H1136" s="50">
        <v>137754.69</v>
      </c>
      <c r="I1136" s="50">
        <v>1239792.21</v>
      </c>
      <c r="J1136" s="93"/>
      <c r="M1136" s="93"/>
      <c r="O1136" s="50">
        <v>2149</v>
      </c>
    </row>
    <row r="1137" spans="1:15" ht="12.75">
      <c r="A1137" s="49" t="s">
        <v>55</v>
      </c>
      <c r="B1137" s="49" t="s">
        <v>1510</v>
      </c>
      <c r="C1137" s="49" t="s">
        <v>1511</v>
      </c>
      <c r="D1137" s="49" t="s">
        <v>846</v>
      </c>
      <c r="E1137" s="49" t="s">
        <v>38</v>
      </c>
      <c r="F1137" s="49" t="s">
        <v>23</v>
      </c>
      <c r="G1137" s="93">
        <v>672301.36</v>
      </c>
      <c r="H1137" s="50">
        <v>84037.67</v>
      </c>
      <c r="I1137" s="50">
        <v>756339.03</v>
      </c>
      <c r="J1137" s="93"/>
      <c r="M1137" s="93"/>
      <c r="O1137" s="50">
        <v>2151</v>
      </c>
    </row>
    <row r="1138" spans="1:15" ht="12.75">
      <c r="A1138" s="49" t="s">
        <v>55</v>
      </c>
      <c r="B1138" s="49" t="s">
        <v>1510</v>
      </c>
      <c r="C1138" s="49" t="s">
        <v>1511</v>
      </c>
      <c r="D1138" s="49" t="s">
        <v>846</v>
      </c>
      <c r="E1138" s="49" t="s">
        <v>59</v>
      </c>
      <c r="F1138" s="49" t="s">
        <v>23</v>
      </c>
      <c r="G1138" s="93">
        <v>299577.2</v>
      </c>
      <c r="H1138" s="50">
        <v>37447.15</v>
      </c>
      <c r="I1138" s="50">
        <v>337024.35</v>
      </c>
      <c r="J1138" s="93"/>
      <c r="M1138" s="93"/>
      <c r="O1138" s="50">
        <v>2152</v>
      </c>
    </row>
    <row r="1139" spans="1:15" ht="12.75">
      <c r="A1139" s="49" t="s">
        <v>55</v>
      </c>
      <c r="B1139" s="49" t="s">
        <v>1512</v>
      </c>
      <c r="C1139" s="49" t="s">
        <v>1513</v>
      </c>
      <c r="D1139" s="49" t="s">
        <v>36</v>
      </c>
      <c r="E1139" s="49" t="s">
        <v>37</v>
      </c>
      <c r="F1139" s="49" t="s">
        <v>23</v>
      </c>
      <c r="G1139" s="93">
        <v>227492.31</v>
      </c>
      <c r="H1139" s="50">
        <v>14710.27</v>
      </c>
      <c r="I1139" s="50">
        <v>242202.58</v>
      </c>
      <c r="J1139" s="93"/>
      <c r="M1139" s="93"/>
      <c r="O1139" s="50">
        <v>2689</v>
      </c>
    </row>
    <row r="1140" spans="1:15" ht="12.75">
      <c r="A1140" s="49" t="s">
        <v>55</v>
      </c>
      <c r="B1140" s="49" t="s">
        <v>1512</v>
      </c>
      <c r="C1140" s="49" t="s">
        <v>1513</v>
      </c>
      <c r="D1140" s="49" t="s">
        <v>36</v>
      </c>
      <c r="E1140" s="49" t="s">
        <v>843</v>
      </c>
      <c r="F1140" s="49" t="s">
        <v>23</v>
      </c>
      <c r="G1140" s="93">
        <v>-227492.31</v>
      </c>
      <c r="H1140" s="50">
        <v>-14710.27</v>
      </c>
      <c r="I1140" s="50">
        <v>-242202.58</v>
      </c>
      <c r="J1140" s="93"/>
      <c r="M1140" s="93"/>
      <c r="O1140" s="50">
        <v>3552</v>
      </c>
    </row>
    <row r="1141" spans="1:15" ht="12.75">
      <c r="A1141" s="49" t="s">
        <v>55</v>
      </c>
      <c r="B1141" s="49" t="s">
        <v>1512</v>
      </c>
      <c r="C1141" s="49" t="s">
        <v>1513</v>
      </c>
      <c r="D1141" s="49" t="s">
        <v>844</v>
      </c>
      <c r="E1141" s="49" t="s">
        <v>38</v>
      </c>
      <c r="F1141" s="49" t="s">
        <v>23</v>
      </c>
      <c r="G1141" s="93">
        <v>120884.86</v>
      </c>
      <c r="H1141" s="50">
        <v>7816.74</v>
      </c>
      <c r="I1141" s="50">
        <v>128701.6</v>
      </c>
      <c r="J1141" s="93"/>
      <c r="M1141" s="93"/>
      <c r="O1141" s="50">
        <v>2156</v>
      </c>
    </row>
    <row r="1142" spans="1:15" ht="12.75">
      <c r="A1142" s="49" t="s">
        <v>55</v>
      </c>
      <c r="B1142" s="49" t="s">
        <v>1512</v>
      </c>
      <c r="C1142" s="49" t="s">
        <v>1513</v>
      </c>
      <c r="D1142" s="49" t="s">
        <v>846</v>
      </c>
      <c r="E1142" s="49" t="s">
        <v>38</v>
      </c>
      <c r="F1142" s="49" t="s">
        <v>23</v>
      </c>
      <c r="G1142" s="93">
        <v>73746.19</v>
      </c>
      <c r="H1142" s="50">
        <v>4768.63</v>
      </c>
      <c r="I1142" s="50">
        <v>78514.82</v>
      </c>
      <c r="J1142" s="93"/>
      <c r="M1142" s="93"/>
      <c r="O1142" s="50">
        <v>2160</v>
      </c>
    </row>
    <row r="1143" spans="1:15" ht="12.75">
      <c r="A1143" s="49" t="s">
        <v>55</v>
      </c>
      <c r="B1143" s="49" t="s">
        <v>1512</v>
      </c>
      <c r="C1143" s="49" t="s">
        <v>1513</v>
      </c>
      <c r="D1143" s="49" t="s">
        <v>846</v>
      </c>
      <c r="E1143" s="49" t="s">
        <v>59</v>
      </c>
      <c r="F1143" s="49" t="s">
        <v>23</v>
      </c>
      <c r="G1143" s="93">
        <v>32861.26</v>
      </c>
      <c r="H1143" s="50">
        <v>2124.9</v>
      </c>
      <c r="I1143" s="50">
        <v>34986.16</v>
      </c>
      <c r="J1143" s="93"/>
      <c r="M1143" s="93"/>
      <c r="O1143" s="50">
        <v>2161</v>
      </c>
    </row>
    <row r="1144" spans="1:15" ht="12.75">
      <c r="A1144" s="49" t="s">
        <v>55</v>
      </c>
      <c r="B1144" s="49" t="s">
        <v>1514</v>
      </c>
      <c r="C1144" s="49" t="s">
        <v>1515</v>
      </c>
      <c r="D1144" s="49" t="s">
        <v>36</v>
      </c>
      <c r="E1144" s="49" t="s">
        <v>37</v>
      </c>
      <c r="F1144" s="49" t="s">
        <v>23</v>
      </c>
      <c r="G1144" s="93">
        <v>52.32</v>
      </c>
      <c r="H1144" s="50">
        <v>0</v>
      </c>
      <c r="I1144" s="50">
        <v>52.32</v>
      </c>
      <c r="J1144" s="93"/>
      <c r="M1144" s="93"/>
      <c r="O1144" s="50">
        <v>2783</v>
      </c>
    </row>
    <row r="1145" spans="1:15" ht="12.75">
      <c r="A1145" s="49" t="s">
        <v>55</v>
      </c>
      <c r="B1145" s="49" t="s">
        <v>1514</v>
      </c>
      <c r="C1145" s="49" t="s">
        <v>1515</v>
      </c>
      <c r="D1145" s="49" t="s">
        <v>36</v>
      </c>
      <c r="E1145" s="49" t="s">
        <v>38</v>
      </c>
      <c r="F1145" s="49" t="s">
        <v>23</v>
      </c>
      <c r="G1145" s="93">
        <v>533015.37</v>
      </c>
      <c r="H1145" s="50">
        <v>59314.19</v>
      </c>
      <c r="I1145" s="50">
        <v>592329.56</v>
      </c>
      <c r="J1145" s="93"/>
      <c r="M1145" s="93"/>
      <c r="O1145" s="50">
        <v>2683</v>
      </c>
    </row>
    <row r="1146" spans="1:15" ht="12.75">
      <c r="A1146" s="49" t="s">
        <v>55</v>
      </c>
      <c r="B1146" s="49" t="s">
        <v>1514</v>
      </c>
      <c r="C1146" s="49" t="s">
        <v>1515</v>
      </c>
      <c r="D1146" s="49" t="s">
        <v>36</v>
      </c>
      <c r="E1146" s="49" t="s">
        <v>22</v>
      </c>
      <c r="F1146" s="49" t="s">
        <v>23</v>
      </c>
      <c r="G1146" s="93">
        <v>5733.74</v>
      </c>
      <c r="H1146" s="50">
        <v>0</v>
      </c>
      <c r="I1146" s="50">
        <v>5733.74</v>
      </c>
      <c r="J1146" s="93"/>
      <c r="M1146" s="93"/>
      <c r="O1146" s="50">
        <v>3213</v>
      </c>
    </row>
    <row r="1147" spans="1:15" ht="12.75">
      <c r="A1147" s="49" t="s">
        <v>55</v>
      </c>
      <c r="B1147" s="49" t="s">
        <v>1514</v>
      </c>
      <c r="C1147" s="49" t="s">
        <v>1515</v>
      </c>
      <c r="D1147" s="49" t="s">
        <v>36</v>
      </c>
      <c r="E1147" s="49" t="s">
        <v>843</v>
      </c>
      <c r="F1147" s="49" t="s">
        <v>23</v>
      </c>
      <c r="G1147" s="93">
        <v>-538801.43</v>
      </c>
      <c r="H1147" s="50">
        <v>-59314.19</v>
      </c>
      <c r="I1147" s="50">
        <v>-598115.62</v>
      </c>
      <c r="J1147" s="93"/>
      <c r="M1147" s="93"/>
      <c r="O1147" s="50">
        <v>3541</v>
      </c>
    </row>
    <row r="1148" spans="1:15" ht="12.75">
      <c r="A1148" s="49" t="s">
        <v>55</v>
      </c>
      <c r="B1148" s="49" t="s">
        <v>1514</v>
      </c>
      <c r="C1148" s="49" t="s">
        <v>1515</v>
      </c>
      <c r="D1148" s="49" t="s">
        <v>844</v>
      </c>
      <c r="E1148" s="49" t="s">
        <v>38</v>
      </c>
      <c r="F1148" s="49" t="s">
        <v>23</v>
      </c>
      <c r="G1148" s="93">
        <v>27.8</v>
      </c>
      <c r="H1148" s="50">
        <v>0</v>
      </c>
      <c r="I1148" s="50">
        <v>27.8</v>
      </c>
      <c r="J1148" s="93"/>
      <c r="M1148" s="93"/>
      <c r="O1148" s="50">
        <v>3553</v>
      </c>
    </row>
    <row r="1149" spans="1:15" ht="12.75">
      <c r="A1149" s="49" t="s">
        <v>55</v>
      </c>
      <c r="B1149" s="49" t="s">
        <v>1514</v>
      </c>
      <c r="C1149" s="49" t="s">
        <v>1515</v>
      </c>
      <c r="D1149" s="49" t="s">
        <v>845</v>
      </c>
      <c r="E1149" s="49" t="s">
        <v>38</v>
      </c>
      <c r="F1149" s="49" t="s">
        <v>23</v>
      </c>
      <c r="G1149" s="93">
        <v>331050.52</v>
      </c>
      <c r="H1149" s="50">
        <v>36839.45</v>
      </c>
      <c r="I1149" s="50">
        <v>367889.97</v>
      </c>
      <c r="J1149" s="93"/>
      <c r="M1149" s="93"/>
      <c r="O1149" s="50">
        <v>2165</v>
      </c>
    </row>
    <row r="1150" spans="1:15" ht="12.75">
      <c r="A1150" s="49" t="s">
        <v>55</v>
      </c>
      <c r="B1150" s="49" t="s">
        <v>1514</v>
      </c>
      <c r="C1150" s="49" t="s">
        <v>1515</v>
      </c>
      <c r="D1150" s="49" t="s">
        <v>845</v>
      </c>
      <c r="E1150" s="49" t="s">
        <v>22</v>
      </c>
      <c r="F1150" s="49" t="s">
        <v>23</v>
      </c>
      <c r="G1150" s="93">
        <v>3561.18</v>
      </c>
      <c r="H1150" s="50">
        <v>0</v>
      </c>
      <c r="I1150" s="50">
        <v>3561.18</v>
      </c>
      <c r="J1150" s="93"/>
      <c r="M1150" s="93"/>
      <c r="O1150" s="50">
        <v>2166</v>
      </c>
    </row>
    <row r="1151" spans="1:15" ht="12.75">
      <c r="A1151" s="49" t="s">
        <v>55</v>
      </c>
      <c r="B1151" s="49" t="s">
        <v>1514</v>
      </c>
      <c r="C1151" s="49" t="s">
        <v>1515</v>
      </c>
      <c r="D1151" s="49" t="s">
        <v>21</v>
      </c>
      <c r="E1151" s="49" t="s">
        <v>22</v>
      </c>
      <c r="F1151" s="49" t="s">
        <v>23</v>
      </c>
      <c r="G1151" s="93">
        <v>1200</v>
      </c>
      <c r="H1151" s="50">
        <v>34.02</v>
      </c>
      <c r="I1151" s="50">
        <v>1234.02</v>
      </c>
      <c r="J1151" s="93"/>
      <c r="M1151" s="93"/>
      <c r="O1151" s="50">
        <v>4022</v>
      </c>
    </row>
    <row r="1152" spans="1:15" ht="12.75">
      <c r="A1152" s="49" t="s">
        <v>55</v>
      </c>
      <c r="B1152" s="49" t="s">
        <v>1514</v>
      </c>
      <c r="C1152" s="49" t="s">
        <v>1515</v>
      </c>
      <c r="D1152" s="49" t="s">
        <v>846</v>
      </c>
      <c r="E1152" s="49" t="s">
        <v>38</v>
      </c>
      <c r="F1152" s="49" t="s">
        <v>23</v>
      </c>
      <c r="G1152" s="93">
        <v>16.96</v>
      </c>
      <c r="H1152" s="50">
        <v>0</v>
      </c>
      <c r="I1152" s="50">
        <v>16.96</v>
      </c>
      <c r="J1152" s="93"/>
      <c r="M1152" s="93"/>
      <c r="O1152" s="50">
        <v>3554</v>
      </c>
    </row>
    <row r="1153" spans="1:15" ht="12.75">
      <c r="A1153" s="49" t="s">
        <v>55</v>
      </c>
      <c r="B1153" s="49" t="s">
        <v>1514</v>
      </c>
      <c r="C1153" s="49" t="s">
        <v>1515</v>
      </c>
      <c r="D1153" s="49" t="s">
        <v>846</v>
      </c>
      <c r="E1153" s="49" t="s">
        <v>59</v>
      </c>
      <c r="F1153" s="49" t="s">
        <v>23</v>
      </c>
      <c r="G1153" s="93">
        <v>7.56</v>
      </c>
      <c r="H1153" s="50">
        <v>0</v>
      </c>
      <c r="I1153" s="50">
        <v>7.56</v>
      </c>
      <c r="J1153" s="93"/>
      <c r="M1153" s="93"/>
      <c r="O1153" s="50">
        <v>3555</v>
      </c>
    </row>
    <row r="1154" spans="1:15" ht="12.75">
      <c r="A1154" s="49" t="s">
        <v>55</v>
      </c>
      <c r="B1154" s="49" t="s">
        <v>1514</v>
      </c>
      <c r="C1154" s="49" t="s">
        <v>1515</v>
      </c>
      <c r="D1154" s="49" t="s">
        <v>847</v>
      </c>
      <c r="E1154" s="49" t="s">
        <v>38</v>
      </c>
      <c r="F1154" s="49" t="s">
        <v>23</v>
      </c>
      <c r="G1154" s="93">
        <v>201964.85</v>
      </c>
      <c r="H1154" s="50">
        <v>22474.74</v>
      </c>
      <c r="I1154" s="50">
        <v>224439.59</v>
      </c>
      <c r="J1154" s="93"/>
      <c r="M1154" s="93"/>
      <c r="O1154" s="50">
        <v>2169</v>
      </c>
    </row>
    <row r="1155" spans="1:15" ht="12.75">
      <c r="A1155" s="49" t="s">
        <v>55</v>
      </c>
      <c r="B1155" s="49" t="s">
        <v>1514</v>
      </c>
      <c r="C1155" s="49" t="s">
        <v>1515</v>
      </c>
      <c r="D1155" s="49" t="s">
        <v>847</v>
      </c>
      <c r="E1155" s="49" t="s">
        <v>22</v>
      </c>
      <c r="F1155" s="49" t="s">
        <v>23</v>
      </c>
      <c r="G1155" s="93">
        <v>2172.56</v>
      </c>
      <c r="H1155" s="50">
        <v>0</v>
      </c>
      <c r="I1155" s="50">
        <v>2172.56</v>
      </c>
      <c r="J1155" s="93"/>
      <c r="M1155" s="93"/>
      <c r="O1155" s="50">
        <v>2170</v>
      </c>
    </row>
    <row r="1156" spans="1:15" ht="12.75">
      <c r="A1156" s="49" t="s">
        <v>55</v>
      </c>
      <c r="B1156" s="49" t="s">
        <v>1514</v>
      </c>
      <c r="C1156" s="49" t="s">
        <v>1515</v>
      </c>
      <c r="D1156" s="49" t="s">
        <v>848</v>
      </c>
      <c r="E1156" s="49" t="s">
        <v>38</v>
      </c>
      <c r="F1156" s="49" t="s">
        <v>23</v>
      </c>
      <c r="G1156" s="93">
        <v>318.47</v>
      </c>
      <c r="H1156" s="50">
        <v>0</v>
      </c>
      <c r="I1156" s="50">
        <v>318.47</v>
      </c>
      <c r="J1156" s="93"/>
      <c r="M1156" s="93"/>
      <c r="O1156" s="50">
        <v>8166</v>
      </c>
    </row>
    <row r="1157" spans="1:15" ht="12.75">
      <c r="A1157" s="49" t="s">
        <v>55</v>
      </c>
      <c r="B1157" s="49" t="s">
        <v>1514</v>
      </c>
      <c r="C1157" s="49" t="s">
        <v>1515</v>
      </c>
      <c r="D1157" s="49" t="s">
        <v>848</v>
      </c>
      <c r="E1157" s="49" t="s">
        <v>59</v>
      </c>
      <c r="F1157" s="49" t="s">
        <v>23</v>
      </c>
      <c r="G1157" s="93">
        <v>141.92</v>
      </c>
      <c r="H1157" s="50">
        <v>0</v>
      </c>
      <c r="I1157" s="50">
        <v>141.92</v>
      </c>
      <c r="J1157" s="93"/>
      <c r="M1157" s="93"/>
      <c r="O1157" s="50">
        <v>8167</v>
      </c>
    </row>
    <row r="1158" spans="1:15" ht="12.75">
      <c r="A1158" s="49" t="s">
        <v>55</v>
      </c>
      <c r="B1158" s="49" t="s">
        <v>1514</v>
      </c>
      <c r="C1158" s="49" t="s">
        <v>1515</v>
      </c>
      <c r="D1158" s="49" t="s">
        <v>25</v>
      </c>
      <c r="E1158" s="49" t="s">
        <v>37</v>
      </c>
      <c r="F1158" s="49" t="s">
        <v>23</v>
      </c>
      <c r="G1158" s="93">
        <v>460.39</v>
      </c>
      <c r="H1158" s="50">
        <v>0</v>
      </c>
      <c r="I1158" s="50">
        <v>460.39</v>
      </c>
      <c r="J1158" s="93"/>
      <c r="M1158" s="93"/>
      <c r="O1158" s="50">
        <v>8146</v>
      </c>
    </row>
    <row r="1159" spans="1:15" ht="12.75">
      <c r="A1159" s="49" t="s">
        <v>55</v>
      </c>
      <c r="B1159" s="49" t="s">
        <v>1514</v>
      </c>
      <c r="C1159" s="49" t="s">
        <v>1515</v>
      </c>
      <c r="D1159" s="49" t="s">
        <v>25</v>
      </c>
      <c r="E1159" s="49" t="s">
        <v>843</v>
      </c>
      <c r="F1159" s="49" t="s">
        <v>23</v>
      </c>
      <c r="G1159" s="93">
        <v>-460.39</v>
      </c>
      <c r="H1159" s="50">
        <v>0</v>
      </c>
      <c r="I1159" s="50">
        <v>-460.39</v>
      </c>
      <c r="J1159" s="93"/>
      <c r="M1159" s="93"/>
      <c r="O1159" s="50">
        <v>8168</v>
      </c>
    </row>
    <row r="1160" spans="1:15" ht="12.75">
      <c r="A1160" s="49" t="s">
        <v>55</v>
      </c>
      <c r="B1160" s="49" t="s">
        <v>1516</v>
      </c>
      <c r="C1160" s="49" t="s">
        <v>1517</v>
      </c>
      <c r="D1160" s="49" t="s">
        <v>25</v>
      </c>
      <c r="E1160" s="49" t="s">
        <v>26</v>
      </c>
      <c r="F1160" s="49" t="s">
        <v>23</v>
      </c>
      <c r="G1160" s="93">
        <v>1061661.02</v>
      </c>
      <c r="H1160" s="50">
        <v>60624.38</v>
      </c>
      <c r="I1160" s="50">
        <v>1122285.4</v>
      </c>
      <c r="J1160" s="93"/>
      <c r="M1160" s="93"/>
      <c r="O1160" s="50">
        <v>2176</v>
      </c>
    </row>
    <row r="1161" spans="1:15" ht="12.75">
      <c r="A1161" s="49" t="s">
        <v>55</v>
      </c>
      <c r="B1161" s="49" t="s">
        <v>1518</v>
      </c>
      <c r="C1161" s="49" t="s">
        <v>1519</v>
      </c>
      <c r="D1161" s="49" t="s">
        <v>21</v>
      </c>
      <c r="E1161" s="49" t="s">
        <v>22</v>
      </c>
      <c r="F1161" s="49" t="s">
        <v>23</v>
      </c>
      <c r="G1161" s="93">
        <v>1587123.84</v>
      </c>
      <c r="H1161" s="50">
        <v>184158.28</v>
      </c>
      <c r="I1161" s="50">
        <v>1771282.12</v>
      </c>
      <c r="J1161" s="93"/>
      <c r="M1161" s="93"/>
      <c r="O1161" s="50">
        <v>2177</v>
      </c>
    </row>
    <row r="1162" spans="1:15" ht="12.75">
      <c r="A1162" s="49" t="s">
        <v>55</v>
      </c>
      <c r="B1162" s="49" t="s">
        <v>1518</v>
      </c>
      <c r="C1162" s="49" t="s">
        <v>1519</v>
      </c>
      <c r="D1162" s="49" t="s">
        <v>21</v>
      </c>
      <c r="E1162" s="49" t="s">
        <v>24</v>
      </c>
      <c r="F1162" s="49" t="s">
        <v>23</v>
      </c>
      <c r="G1162" s="93">
        <v>4455420.32</v>
      </c>
      <c r="H1162" s="50">
        <v>534212.13</v>
      </c>
      <c r="I1162" s="50">
        <v>4989632.45</v>
      </c>
      <c r="J1162" s="93"/>
      <c r="M1162" s="93"/>
      <c r="O1162" s="50">
        <v>2178</v>
      </c>
    </row>
    <row r="1163" spans="1:15" ht="12.75">
      <c r="A1163" s="49" t="s">
        <v>55</v>
      </c>
      <c r="B1163" s="49" t="s">
        <v>1518</v>
      </c>
      <c r="C1163" s="49" t="s">
        <v>1519</v>
      </c>
      <c r="D1163" s="49" t="s">
        <v>25</v>
      </c>
      <c r="E1163" s="49" t="s">
        <v>22</v>
      </c>
      <c r="F1163" s="49" t="s">
        <v>23</v>
      </c>
      <c r="G1163" s="93">
        <v>978287.42</v>
      </c>
      <c r="H1163" s="50">
        <v>39545.99</v>
      </c>
      <c r="I1163" s="50">
        <v>1017833.41</v>
      </c>
      <c r="J1163" s="93"/>
      <c r="M1163" s="93"/>
      <c r="O1163" s="50">
        <v>2179</v>
      </c>
    </row>
    <row r="1164" spans="1:15" ht="12.75">
      <c r="A1164" s="49" t="s">
        <v>55</v>
      </c>
      <c r="B1164" s="49" t="s">
        <v>1518</v>
      </c>
      <c r="C1164" s="49" t="s">
        <v>1519</v>
      </c>
      <c r="D1164" s="49" t="s">
        <v>25</v>
      </c>
      <c r="E1164" s="49" t="s">
        <v>26</v>
      </c>
      <c r="F1164" s="49" t="s">
        <v>23</v>
      </c>
      <c r="G1164" s="93">
        <v>152431.99</v>
      </c>
      <c r="H1164" s="50">
        <v>4951.73</v>
      </c>
      <c r="I1164" s="50">
        <v>157383.72</v>
      </c>
      <c r="J1164" s="93"/>
      <c r="M1164" s="93"/>
      <c r="O1164" s="50">
        <v>3088</v>
      </c>
    </row>
    <row r="1165" spans="1:15" ht="12.75">
      <c r="A1165" s="49" t="s">
        <v>55</v>
      </c>
      <c r="B1165" s="49" t="s">
        <v>1518</v>
      </c>
      <c r="C1165" s="49" t="s">
        <v>1519</v>
      </c>
      <c r="D1165" s="49" t="s">
        <v>25</v>
      </c>
      <c r="E1165" s="49" t="s">
        <v>24</v>
      </c>
      <c r="F1165" s="49" t="s">
        <v>23</v>
      </c>
      <c r="G1165" s="93">
        <v>2682186.87</v>
      </c>
      <c r="H1165" s="50">
        <v>91945.33</v>
      </c>
      <c r="I1165" s="50">
        <v>2774132.2</v>
      </c>
      <c r="J1165" s="93"/>
      <c r="M1165" s="93"/>
      <c r="O1165" s="50">
        <v>2180</v>
      </c>
    </row>
    <row r="1166" spans="1:15" ht="12.75">
      <c r="A1166" s="49" t="s">
        <v>55</v>
      </c>
      <c r="B1166" s="49" t="s">
        <v>1520</v>
      </c>
      <c r="C1166" s="49" t="s">
        <v>1521</v>
      </c>
      <c r="D1166" s="49" t="s">
        <v>21</v>
      </c>
      <c r="E1166" s="49" t="s">
        <v>24</v>
      </c>
      <c r="F1166" s="49" t="s">
        <v>23</v>
      </c>
      <c r="G1166" s="93">
        <v>256365.83</v>
      </c>
      <c r="H1166" s="50">
        <v>33725.08</v>
      </c>
      <c r="I1166" s="50">
        <v>290090.91</v>
      </c>
      <c r="J1166" s="93"/>
      <c r="M1166" s="93"/>
      <c r="O1166" s="50">
        <v>2181</v>
      </c>
    </row>
    <row r="1167" spans="1:15" ht="12.75">
      <c r="A1167" s="49" t="s">
        <v>55</v>
      </c>
      <c r="B1167" s="49" t="s">
        <v>1520</v>
      </c>
      <c r="C1167" s="49" t="s">
        <v>1521</v>
      </c>
      <c r="D1167" s="49" t="s">
        <v>25</v>
      </c>
      <c r="E1167" s="49" t="s">
        <v>24</v>
      </c>
      <c r="F1167" s="49" t="s">
        <v>23</v>
      </c>
      <c r="G1167" s="93">
        <v>170910.56</v>
      </c>
      <c r="H1167" s="50">
        <v>22483.38</v>
      </c>
      <c r="I1167" s="50">
        <v>193393.94</v>
      </c>
      <c r="J1167" s="93"/>
      <c r="M1167" s="93"/>
      <c r="O1167" s="50">
        <v>2389</v>
      </c>
    </row>
    <row r="1168" spans="1:15" ht="12.75">
      <c r="A1168" s="49" t="s">
        <v>55</v>
      </c>
      <c r="B1168" s="49" t="s">
        <v>1522</v>
      </c>
      <c r="C1168" s="49" t="s">
        <v>1523</v>
      </c>
      <c r="D1168" s="49" t="s">
        <v>21</v>
      </c>
      <c r="E1168" s="49" t="s">
        <v>22</v>
      </c>
      <c r="F1168" s="49" t="s">
        <v>23</v>
      </c>
      <c r="G1168" s="93">
        <v>-17825</v>
      </c>
      <c r="H1168" s="50">
        <v>-17891</v>
      </c>
      <c r="I1168" s="50">
        <v>-35716</v>
      </c>
      <c r="J1168" s="93"/>
      <c r="M1168" s="93"/>
      <c r="O1168" s="50">
        <v>2466</v>
      </c>
    </row>
    <row r="1169" spans="1:15" ht="12.75">
      <c r="A1169" s="49" t="s">
        <v>55</v>
      </c>
      <c r="B1169" s="49" t="s">
        <v>1522</v>
      </c>
      <c r="C1169" s="49" t="s">
        <v>1523</v>
      </c>
      <c r="D1169" s="49" t="s">
        <v>21</v>
      </c>
      <c r="E1169" s="49" t="s">
        <v>24</v>
      </c>
      <c r="F1169" s="49" t="s">
        <v>23</v>
      </c>
      <c r="G1169" s="93">
        <v>-64059</v>
      </c>
      <c r="H1169" s="50">
        <v>-30887</v>
      </c>
      <c r="I1169" s="50">
        <v>-94946</v>
      </c>
      <c r="J1169" s="93"/>
      <c r="M1169" s="93"/>
      <c r="O1169" s="50">
        <v>2467</v>
      </c>
    </row>
    <row r="1170" spans="1:15" ht="12.75">
      <c r="A1170" s="49" t="s">
        <v>55</v>
      </c>
      <c r="B1170" s="49" t="s">
        <v>1522</v>
      </c>
      <c r="C1170" s="49" t="s">
        <v>1523</v>
      </c>
      <c r="D1170" s="49" t="s">
        <v>25</v>
      </c>
      <c r="E1170" s="49" t="s">
        <v>22</v>
      </c>
      <c r="F1170" s="49" t="s">
        <v>23</v>
      </c>
      <c r="G1170" s="93">
        <v>-126026</v>
      </c>
      <c r="H1170" s="50">
        <v>10951</v>
      </c>
      <c r="I1170" s="50">
        <v>-115075</v>
      </c>
      <c r="J1170" s="93"/>
      <c r="M1170" s="93"/>
      <c r="O1170" s="50">
        <v>2468</v>
      </c>
    </row>
    <row r="1171" spans="1:15" ht="12.75">
      <c r="A1171" s="49" t="s">
        <v>55</v>
      </c>
      <c r="B1171" s="49" t="s">
        <v>1522</v>
      </c>
      <c r="C1171" s="49" t="s">
        <v>1523</v>
      </c>
      <c r="D1171" s="49" t="s">
        <v>25</v>
      </c>
      <c r="E1171" s="49" t="s">
        <v>24</v>
      </c>
      <c r="F1171" s="49" t="s">
        <v>23</v>
      </c>
      <c r="G1171" s="93">
        <v>-348548</v>
      </c>
      <c r="H1171" s="50">
        <v>25771</v>
      </c>
      <c r="I1171" s="50">
        <v>-322777</v>
      </c>
      <c r="J1171" s="93"/>
      <c r="M1171" s="93"/>
      <c r="O1171" s="50">
        <v>2469</v>
      </c>
    </row>
    <row r="1172" spans="1:15" ht="12.75">
      <c r="A1172" s="49" t="s">
        <v>55</v>
      </c>
      <c r="B1172" s="49" t="s">
        <v>1524</v>
      </c>
      <c r="C1172" s="49" t="s">
        <v>1525</v>
      </c>
      <c r="D1172" s="49" t="s">
        <v>21</v>
      </c>
      <c r="E1172" s="49" t="s">
        <v>22</v>
      </c>
      <c r="F1172" s="49" t="s">
        <v>23</v>
      </c>
      <c r="G1172" s="93">
        <v>853528.4</v>
      </c>
      <c r="H1172" s="50">
        <v>106691.05</v>
      </c>
      <c r="I1172" s="50">
        <v>960219.45</v>
      </c>
      <c r="J1172" s="93"/>
      <c r="M1172" s="93"/>
      <c r="O1172" s="50">
        <v>2182</v>
      </c>
    </row>
    <row r="1173" spans="1:15" ht="12.75">
      <c r="A1173" s="49" t="s">
        <v>55</v>
      </c>
      <c r="B1173" s="49" t="s">
        <v>1524</v>
      </c>
      <c r="C1173" s="49" t="s">
        <v>1525</v>
      </c>
      <c r="D1173" s="49" t="s">
        <v>25</v>
      </c>
      <c r="E1173" s="49" t="s">
        <v>22</v>
      </c>
      <c r="F1173" s="49" t="s">
        <v>23</v>
      </c>
      <c r="G1173" s="93">
        <v>67429.36</v>
      </c>
      <c r="H1173" s="50">
        <v>8428.67</v>
      </c>
      <c r="I1173" s="50">
        <v>75858.03</v>
      </c>
      <c r="J1173" s="93"/>
      <c r="M1173" s="93"/>
      <c r="O1173" s="50">
        <v>2183</v>
      </c>
    </row>
    <row r="1174" spans="1:15" ht="12.75">
      <c r="A1174" s="49" t="s">
        <v>55</v>
      </c>
      <c r="B1174" s="49" t="s">
        <v>1524</v>
      </c>
      <c r="C1174" s="49" t="s">
        <v>1525</v>
      </c>
      <c r="D1174" s="49" t="s">
        <v>25</v>
      </c>
      <c r="E1174" s="49" t="s">
        <v>24</v>
      </c>
      <c r="F1174" s="49" t="s">
        <v>23</v>
      </c>
      <c r="G1174" s="93">
        <v>224275.36</v>
      </c>
      <c r="H1174" s="50">
        <v>28034.42</v>
      </c>
      <c r="I1174" s="50">
        <v>252309.78</v>
      </c>
      <c r="J1174" s="93"/>
      <c r="M1174" s="93"/>
      <c r="O1174" s="50">
        <v>2184</v>
      </c>
    </row>
    <row r="1175" spans="1:15" ht="12.75">
      <c r="A1175" s="49" t="s">
        <v>55</v>
      </c>
      <c r="B1175" s="49" t="s">
        <v>1526</v>
      </c>
      <c r="C1175" s="49" t="s">
        <v>1527</v>
      </c>
      <c r="D1175" s="49" t="s">
        <v>36</v>
      </c>
      <c r="E1175" s="49" t="s">
        <v>37</v>
      </c>
      <c r="F1175" s="49" t="s">
        <v>23</v>
      </c>
      <c r="G1175" s="93">
        <v>5076.34</v>
      </c>
      <c r="H1175" s="50">
        <v>0</v>
      </c>
      <c r="I1175" s="50">
        <v>5076.34</v>
      </c>
      <c r="J1175" s="93"/>
      <c r="M1175" s="93"/>
      <c r="O1175" s="50">
        <v>3040</v>
      </c>
    </row>
    <row r="1176" spans="1:15" ht="12.75">
      <c r="A1176" s="49" t="s">
        <v>55</v>
      </c>
      <c r="B1176" s="49" t="s">
        <v>1526</v>
      </c>
      <c r="C1176" s="49" t="s">
        <v>1527</v>
      </c>
      <c r="D1176" s="49" t="s">
        <v>36</v>
      </c>
      <c r="E1176" s="49" t="s">
        <v>38</v>
      </c>
      <c r="F1176" s="49" t="s">
        <v>23</v>
      </c>
      <c r="G1176" s="93">
        <v>1511.5</v>
      </c>
      <c r="H1176" s="50">
        <v>0</v>
      </c>
      <c r="I1176" s="50">
        <v>1511.5</v>
      </c>
      <c r="J1176" s="93"/>
      <c r="M1176" s="93"/>
      <c r="O1176" s="50">
        <v>2804</v>
      </c>
    </row>
    <row r="1177" spans="1:15" ht="12.75">
      <c r="A1177" s="49" t="s">
        <v>55</v>
      </c>
      <c r="B1177" s="49" t="s">
        <v>1526</v>
      </c>
      <c r="C1177" s="49" t="s">
        <v>1527</v>
      </c>
      <c r="D1177" s="49" t="s">
        <v>36</v>
      </c>
      <c r="E1177" s="49" t="s">
        <v>843</v>
      </c>
      <c r="F1177" s="49" t="s">
        <v>23</v>
      </c>
      <c r="G1177" s="93">
        <v>-6587.84</v>
      </c>
      <c r="H1177" s="50">
        <v>0</v>
      </c>
      <c r="I1177" s="50">
        <v>-6587.84</v>
      </c>
      <c r="J1177" s="93"/>
      <c r="M1177" s="93"/>
      <c r="O1177" s="50">
        <v>3542</v>
      </c>
    </row>
    <row r="1178" spans="1:15" ht="12.75">
      <c r="A1178" s="49" t="s">
        <v>55</v>
      </c>
      <c r="B1178" s="49" t="s">
        <v>1526</v>
      </c>
      <c r="C1178" s="49" t="s">
        <v>1527</v>
      </c>
      <c r="D1178" s="49" t="s">
        <v>844</v>
      </c>
      <c r="E1178" s="49" t="s">
        <v>38</v>
      </c>
      <c r="F1178" s="49" t="s">
        <v>23</v>
      </c>
      <c r="G1178" s="93">
        <v>2697.46</v>
      </c>
      <c r="H1178" s="50">
        <v>0</v>
      </c>
      <c r="I1178" s="50">
        <v>2697.46</v>
      </c>
      <c r="J1178" s="93"/>
      <c r="M1178" s="93"/>
      <c r="O1178" s="50">
        <v>3556</v>
      </c>
    </row>
    <row r="1179" spans="1:15" ht="12.75">
      <c r="A1179" s="49" t="s">
        <v>55</v>
      </c>
      <c r="B1179" s="49" t="s">
        <v>1526</v>
      </c>
      <c r="C1179" s="49" t="s">
        <v>1527</v>
      </c>
      <c r="D1179" s="49" t="s">
        <v>845</v>
      </c>
      <c r="E1179" s="49" t="s">
        <v>38</v>
      </c>
      <c r="F1179" s="49" t="s">
        <v>23</v>
      </c>
      <c r="G1179" s="93">
        <v>938.77</v>
      </c>
      <c r="H1179" s="50">
        <v>0</v>
      </c>
      <c r="I1179" s="50">
        <v>938.77</v>
      </c>
      <c r="J1179" s="93"/>
      <c r="M1179" s="93"/>
      <c r="O1179" s="50">
        <v>2185</v>
      </c>
    </row>
    <row r="1180" spans="1:15" ht="12.75">
      <c r="A1180" s="49" t="s">
        <v>55</v>
      </c>
      <c r="B1180" s="49" t="s">
        <v>1526</v>
      </c>
      <c r="C1180" s="49" t="s">
        <v>1527</v>
      </c>
      <c r="D1180" s="49" t="s">
        <v>21</v>
      </c>
      <c r="E1180" s="49" t="s">
        <v>22</v>
      </c>
      <c r="F1180" s="49" t="s">
        <v>23</v>
      </c>
      <c r="G1180" s="93">
        <v>10274.29</v>
      </c>
      <c r="H1180" s="50">
        <v>1327.43</v>
      </c>
      <c r="I1180" s="50">
        <v>11601.72</v>
      </c>
      <c r="J1180" s="93"/>
      <c r="M1180" s="93"/>
      <c r="O1180" s="50">
        <v>2186</v>
      </c>
    </row>
    <row r="1181" spans="1:15" ht="12.75">
      <c r="A1181" s="49" t="s">
        <v>55</v>
      </c>
      <c r="B1181" s="49" t="s">
        <v>1526</v>
      </c>
      <c r="C1181" s="49" t="s">
        <v>1527</v>
      </c>
      <c r="D1181" s="49" t="s">
        <v>21</v>
      </c>
      <c r="E1181" s="49" t="s">
        <v>24</v>
      </c>
      <c r="F1181" s="49" t="s">
        <v>23</v>
      </c>
      <c r="G1181" s="93">
        <v>30071.83</v>
      </c>
      <c r="H1181" s="50">
        <v>3897.58</v>
      </c>
      <c r="I1181" s="50">
        <v>33969.41</v>
      </c>
      <c r="J1181" s="93"/>
      <c r="M1181" s="93"/>
      <c r="O1181" s="50">
        <v>2187</v>
      </c>
    </row>
    <row r="1182" spans="1:15" ht="12.75">
      <c r="A1182" s="49" t="s">
        <v>55</v>
      </c>
      <c r="B1182" s="49" t="s">
        <v>1526</v>
      </c>
      <c r="C1182" s="49" t="s">
        <v>1527</v>
      </c>
      <c r="D1182" s="49" t="s">
        <v>846</v>
      </c>
      <c r="E1182" s="49" t="s">
        <v>38</v>
      </c>
      <c r="F1182" s="49" t="s">
        <v>23</v>
      </c>
      <c r="G1182" s="93">
        <v>1645.6</v>
      </c>
      <c r="H1182" s="50">
        <v>0</v>
      </c>
      <c r="I1182" s="50">
        <v>1645.6</v>
      </c>
      <c r="J1182" s="93"/>
      <c r="M1182" s="93"/>
      <c r="O1182" s="50">
        <v>3557</v>
      </c>
    </row>
    <row r="1183" spans="1:15" ht="12.75">
      <c r="A1183" s="49" t="s">
        <v>55</v>
      </c>
      <c r="B1183" s="49" t="s">
        <v>1526</v>
      </c>
      <c r="C1183" s="49" t="s">
        <v>1527</v>
      </c>
      <c r="D1183" s="49" t="s">
        <v>846</v>
      </c>
      <c r="E1183" s="49" t="s">
        <v>59</v>
      </c>
      <c r="F1183" s="49" t="s">
        <v>23</v>
      </c>
      <c r="G1183" s="93">
        <v>733.28</v>
      </c>
      <c r="H1183" s="50">
        <v>0</v>
      </c>
      <c r="I1183" s="50">
        <v>733.28</v>
      </c>
      <c r="J1183" s="93"/>
      <c r="M1183" s="93"/>
      <c r="O1183" s="50">
        <v>3558</v>
      </c>
    </row>
    <row r="1184" spans="1:15" ht="12.75">
      <c r="A1184" s="49" t="s">
        <v>55</v>
      </c>
      <c r="B1184" s="49" t="s">
        <v>1526</v>
      </c>
      <c r="C1184" s="49" t="s">
        <v>1527</v>
      </c>
      <c r="D1184" s="49" t="s">
        <v>847</v>
      </c>
      <c r="E1184" s="49" t="s">
        <v>38</v>
      </c>
      <c r="F1184" s="49" t="s">
        <v>23</v>
      </c>
      <c r="G1184" s="93">
        <v>572.73</v>
      </c>
      <c r="H1184" s="50">
        <v>0</v>
      </c>
      <c r="I1184" s="50">
        <v>572.73</v>
      </c>
      <c r="J1184" s="93"/>
      <c r="M1184" s="93"/>
      <c r="O1184" s="50">
        <v>2188</v>
      </c>
    </row>
    <row r="1185" spans="1:15" ht="12.75">
      <c r="A1185" s="49" t="s">
        <v>55</v>
      </c>
      <c r="B1185" s="49" t="s">
        <v>1528</v>
      </c>
      <c r="C1185" s="49" t="s">
        <v>1529</v>
      </c>
      <c r="D1185" s="49" t="s">
        <v>36</v>
      </c>
      <c r="E1185" s="49" t="s">
        <v>38</v>
      </c>
      <c r="F1185" s="49" t="s">
        <v>23</v>
      </c>
      <c r="G1185" s="93">
        <v>120408.55</v>
      </c>
      <c r="H1185" s="50">
        <v>14787.74</v>
      </c>
      <c r="I1185" s="50">
        <v>135196.29</v>
      </c>
      <c r="J1185" s="93"/>
      <c r="M1185" s="93"/>
      <c r="O1185" s="50">
        <v>3105</v>
      </c>
    </row>
    <row r="1186" spans="1:15" ht="12.75">
      <c r="A1186" s="49" t="s">
        <v>55</v>
      </c>
      <c r="B1186" s="49" t="s">
        <v>1528</v>
      </c>
      <c r="C1186" s="49" t="s">
        <v>1529</v>
      </c>
      <c r="D1186" s="49" t="s">
        <v>36</v>
      </c>
      <c r="E1186" s="49" t="s">
        <v>843</v>
      </c>
      <c r="F1186" s="49" t="s">
        <v>23</v>
      </c>
      <c r="G1186" s="93">
        <v>-120408.55</v>
      </c>
      <c r="H1186" s="50">
        <v>-14787.74</v>
      </c>
      <c r="I1186" s="50">
        <v>-135196.29</v>
      </c>
      <c r="J1186" s="93"/>
      <c r="M1186" s="93"/>
      <c r="O1186" s="50">
        <v>3543</v>
      </c>
    </row>
    <row r="1187" spans="1:15" ht="12.75">
      <c r="A1187" s="49" t="s">
        <v>55</v>
      </c>
      <c r="B1187" s="49" t="s">
        <v>1528</v>
      </c>
      <c r="C1187" s="49" t="s">
        <v>1529</v>
      </c>
      <c r="D1187" s="49" t="s">
        <v>845</v>
      </c>
      <c r="E1187" s="49" t="s">
        <v>38</v>
      </c>
      <c r="F1187" s="49" t="s">
        <v>23</v>
      </c>
      <c r="G1187" s="93">
        <v>74784.55</v>
      </c>
      <c r="H1187" s="50">
        <v>9184.52</v>
      </c>
      <c r="I1187" s="50">
        <v>83969.07</v>
      </c>
      <c r="J1187" s="93"/>
      <c r="M1187" s="93"/>
      <c r="O1187" s="50">
        <v>2189</v>
      </c>
    </row>
    <row r="1188" spans="1:15" ht="12.75">
      <c r="A1188" s="49" t="s">
        <v>55</v>
      </c>
      <c r="B1188" s="49" t="s">
        <v>1528</v>
      </c>
      <c r="C1188" s="49" t="s">
        <v>1529</v>
      </c>
      <c r="D1188" s="49" t="s">
        <v>847</v>
      </c>
      <c r="E1188" s="49" t="s">
        <v>38</v>
      </c>
      <c r="F1188" s="49" t="s">
        <v>23</v>
      </c>
      <c r="G1188" s="93">
        <v>45624</v>
      </c>
      <c r="H1188" s="50">
        <v>5603.22</v>
      </c>
      <c r="I1188" s="50">
        <v>51227.22</v>
      </c>
      <c r="J1188" s="93"/>
      <c r="M1188" s="93"/>
      <c r="O1188" s="50">
        <v>2190</v>
      </c>
    </row>
    <row r="1189" spans="1:15" ht="12.75">
      <c r="A1189" s="49" t="s">
        <v>55</v>
      </c>
      <c r="B1189" s="49" t="s">
        <v>1530</v>
      </c>
      <c r="C1189" s="49" t="s">
        <v>1531</v>
      </c>
      <c r="D1189" s="49" t="s">
        <v>36</v>
      </c>
      <c r="E1189" s="49" t="s">
        <v>38</v>
      </c>
      <c r="F1189" s="49" t="s">
        <v>23</v>
      </c>
      <c r="G1189" s="93">
        <v>486171.18</v>
      </c>
      <c r="H1189" s="50">
        <v>52243.49</v>
      </c>
      <c r="I1189" s="50">
        <v>538414.67</v>
      </c>
      <c r="J1189" s="93"/>
      <c r="M1189" s="93"/>
      <c r="O1189" s="50">
        <v>2686</v>
      </c>
    </row>
    <row r="1190" spans="1:15" ht="12.75">
      <c r="A1190" s="49" t="s">
        <v>55</v>
      </c>
      <c r="B1190" s="49" t="s">
        <v>1530</v>
      </c>
      <c r="C1190" s="49" t="s">
        <v>1531</v>
      </c>
      <c r="D1190" s="49" t="s">
        <v>36</v>
      </c>
      <c r="E1190" s="49" t="s">
        <v>22</v>
      </c>
      <c r="F1190" s="49" t="s">
        <v>23</v>
      </c>
      <c r="G1190" s="93">
        <v>17002.22</v>
      </c>
      <c r="H1190" s="50">
        <v>2400.93</v>
      </c>
      <c r="I1190" s="50">
        <v>19403.15</v>
      </c>
      <c r="J1190" s="93"/>
      <c r="M1190" s="93"/>
      <c r="O1190" s="50">
        <v>3099</v>
      </c>
    </row>
    <row r="1191" spans="1:15" ht="12.75">
      <c r="A1191" s="49" t="s">
        <v>55</v>
      </c>
      <c r="B1191" s="49" t="s">
        <v>1530</v>
      </c>
      <c r="C1191" s="49" t="s">
        <v>1531</v>
      </c>
      <c r="D1191" s="49" t="s">
        <v>36</v>
      </c>
      <c r="E1191" s="49" t="s">
        <v>843</v>
      </c>
      <c r="F1191" s="49" t="s">
        <v>23</v>
      </c>
      <c r="G1191" s="93">
        <v>-503173.4</v>
      </c>
      <c r="H1191" s="50">
        <v>-54644.42</v>
      </c>
      <c r="I1191" s="50">
        <v>-557817.82</v>
      </c>
      <c r="J1191" s="93"/>
      <c r="M1191" s="93"/>
      <c r="O1191" s="50">
        <v>3544</v>
      </c>
    </row>
    <row r="1192" spans="1:15" ht="12.75">
      <c r="A1192" s="49" t="s">
        <v>55</v>
      </c>
      <c r="B1192" s="49" t="s">
        <v>1530</v>
      </c>
      <c r="C1192" s="49" t="s">
        <v>1531</v>
      </c>
      <c r="D1192" s="49" t="s">
        <v>845</v>
      </c>
      <c r="E1192" s="49" t="s">
        <v>38</v>
      </c>
      <c r="F1192" s="49" t="s">
        <v>23</v>
      </c>
      <c r="G1192" s="93">
        <v>301956.05</v>
      </c>
      <c r="H1192" s="50">
        <v>32447.91</v>
      </c>
      <c r="I1192" s="50">
        <v>334403.96</v>
      </c>
      <c r="J1192" s="93"/>
      <c r="M1192" s="93"/>
      <c r="O1192" s="50">
        <v>2191</v>
      </c>
    </row>
    <row r="1193" spans="1:15" ht="12.75">
      <c r="A1193" s="49" t="s">
        <v>55</v>
      </c>
      <c r="B1193" s="49" t="s">
        <v>1530</v>
      </c>
      <c r="C1193" s="49" t="s">
        <v>1531</v>
      </c>
      <c r="D1193" s="49" t="s">
        <v>845</v>
      </c>
      <c r="E1193" s="49" t="s">
        <v>22</v>
      </c>
      <c r="F1193" s="49" t="s">
        <v>23</v>
      </c>
      <c r="G1193" s="93">
        <v>10559.9</v>
      </c>
      <c r="H1193" s="50">
        <v>1491.19</v>
      </c>
      <c r="I1193" s="50">
        <v>12051.09</v>
      </c>
      <c r="J1193" s="93"/>
      <c r="M1193" s="93"/>
      <c r="O1193" s="50">
        <v>2192</v>
      </c>
    </row>
    <row r="1194" spans="1:15" ht="12.75">
      <c r="A1194" s="49" t="s">
        <v>55</v>
      </c>
      <c r="B1194" s="49" t="s">
        <v>1530</v>
      </c>
      <c r="C1194" s="49" t="s">
        <v>1531</v>
      </c>
      <c r="D1194" s="49" t="s">
        <v>847</v>
      </c>
      <c r="E1194" s="49" t="s">
        <v>38</v>
      </c>
      <c r="F1194" s="49" t="s">
        <v>23</v>
      </c>
      <c r="G1194" s="93">
        <v>184215.13</v>
      </c>
      <c r="H1194" s="50">
        <v>19795.58</v>
      </c>
      <c r="I1194" s="50">
        <v>204010.71</v>
      </c>
      <c r="J1194" s="93"/>
      <c r="M1194" s="93"/>
      <c r="O1194" s="50">
        <v>2194</v>
      </c>
    </row>
    <row r="1195" spans="1:15" ht="12.75">
      <c r="A1195" s="49" t="s">
        <v>55</v>
      </c>
      <c r="B1195" s="49" t="s">
        <v>1530</v>
      </c>
      <c r="C1195" s="49" t="s">
        <v>1531</v>
      </c>
      <c r="D1195" s="49" t="s">
        <v>847</v>
      </c>
      <c r="E1195" s="49" t="s">
        <v>22</v>
      </c>
      <c r="F1195" s="49" t="s">
        <v>23</v>
      </c>
      <c r="G1195" s="93">
        <v>6442.32</v>
      </c>
      <c r="H1195" s="50">
        <v>909.74</v>
      </c>
      <c r="I1195" s="50">
        <v>7352.06</v>
      </c>
      <c r="J1195" s="93"/>
      <c r="M1195" s="93"/>
      <c r="O1195" s="50">
        <v>2195</v>
      </c>
    </row>
    <row r="1196" spans="1:15" ht="12.75">
      <c r="A1196" s="49" t="s">
        <v>55</v>
      </c>
      <c r="B1196" s="49" t="s">
        <v>1530</v>
      </c>
      <c r="C1196" s="49" t="s">
        <v>1531</v>
      </c>
      <c r="D1196" s="49" t="s">
        <v>848</v>
      </c>
      <c r="E1196" s="49" t="s">
        <v>38</v>
      </c>
      <c r="F1196" s="49" t="s">
        <v>23</v>
      </c>
      <c r="G1196" s="93">
        <v>77601.19</v>
      </c>
      <c r="H1196" s="50">
        <v>3645.9</v>
      </c>
      <c r="I1196" s="50">
        <v>81247.09</v>
      </c>
      <c r="J1196" s="93"/>
      <c r="M1196" s="93"/>
      <c r="O1196" s="50">
        <v>4443</v>
      </c>
    </row>
    <row r="1197" spans="1:15" ht="12.75">
      <c r="A1197" s="49" t="s">
        <v>55</v>
      </c>
      <c r="B1197" s="49" t="s">
        <v>1530</v>
      </c>
      <c r="C1197" s="49" t="s">
        <v>1531</v>
      </c>
      <c r="D1197" s="49" t="s">
        <v>848</v>
      </c>
      <c r="E1197" s="49" t="s">
        <v>59</v>
      </c>
      <c r="F1197" s="49" t="s">
        <v>23</v>
      </c>
      <c r="G1197" s="93">
        <v>34579.78</v>
      </c>
      <c r="H1197" s="50">
        <v>1624.64</v>
      </c>
      <c r="I1197" s="50">
        <v>36204.42</v>
      </c>
      <c r="J1197" s="93"/>
      <c r="M1197" s="93"/>
      <c r="O1197" s="50">
        <v>4444</v>
      </c>
    </row>
    <row r="1198" spans="1:15" ht="12.75">
      <c r="A1198" s="49" t="s">
        <v>55</v>
      </c>
      <c r="B1198" s="49" t="s">
        <v>1530</v>
      </c>
      <c r="C1198" s="49" t="s">
        <v>1531</v>
      </c>
      <c r="D1198" s="49" t="s">
        <v>25</v>
      </c>
      <c r="E1198" s="49" t="s">
        <v>37</v>
      </c>
      <c r="F1198" s="49" t="s">
        <v>23</v>
      </c>
      <c r="G1198" s="93">
        <v>112180.97</v>
      </c>
      <c r="H1198" s="50">
        <v>5270.54</v>
      </c>
      <c r="I1198" s="50">
        <v>117451.51</v>
      </c>
      <c r="J1198" s="93"/>
      <c r="M1198" s="93"/>
      <c r="O1198" s="50">
        <v>4262</v>
      </c>
    </row>
    <row r="1199" spans="1:15" ht="12.75">
      <c r="A1199" s="49" t="s">
        <v>55</v>
      </c>
      <c r="B1199" s="49" t="s">
        <v>1530</v>
      </c>
      <c r="C1199" s="49" t="s">
        <v>1531</v>
      </c>
      <c r="D1199" s="49" t="s">
        <v>25</v>
      </c>
      <c r="E1199" s="49" t="s">
        <v>38</v>
      </c>
      <c r="F1199" s="49" t="s">
        <v>23</v>
      </c>
      <c r="G1199" s="93">
        <v>133.62</v>
      </c>
      <c r="H1199" s="50">
        <v>0</v>
      </c>
      <c r="I1199" s="50">
        <v>133.62</v>
      </c>
      <c r="J1199" s="93"/>
      <c r="M1199" s="93"/>
      <c r="O1199" s="50">
        <v>2448</v>
      </c>
    </row>
    <row r="1200" spans="1:15" ht="12.75">
      <c r="A1200" s="49" t="s">
        <v>55</v>
      </c>
      <c r="B1200" s="49" t="s">
        <v>1530</v>
      </c>
      <c r="C1200" s="49" t="s">
        <v>1531</v>
      </c>
      <c r="D1200" s="49" t="s">
        <v>25</v>
      </c>
      <c r="E1200" s="49" t="s">
        <v>26</v>
      </c>
      <c r="F1200" s="49" t="s">
        <v>23</v>
      </c>
      <c r="G1200" s="93">
        <v>97776.58</v>
      </c>
      <c r="H1200" s="50">
        <v>13525.73</v>
      </c>
      <c r="I1200" s="50">
        <v>111302.31</v>
      </c>
      <c r="J1200" s="93"/>
      <c r="M1200" s="93"/>
      <c r="O1200" s="50">
        <v>2197</v>
      </c>
    </row>
    <row r="1201" spans="1:15" ht="12.75">
      <c r="A1201" s="49" t="s">
        <v>55</v>
      </c>
      <c r="B1201" s="49" t="s">
        <v>1530</v>
      </c>
      <c r="C1201" s="49" t="s">
        <v>1531</v>
      </c>
      <c r="D1201" s="49" t="s">
        <v>25</v>
      </c>
      <c r="E1201" s="49" t="s">
        <v>843</v>
      </c>
      <c r="F1201" s="49" t="s">
        <v>23</v>
      </c>
      <c r="G1201" s="93">
        <v>-112180.97</v>
      </c>
      <c r="H1201" s="50">
        <v>-5270.54</v>
      </c>
      <c r="I1201" s="50">
        <v>-117451.51</v>
      </c>
      <c r="J1201" s="93"/>
      <c r="M1201" s="93"/>
      <c r="O1201" s="50">
        <v>4445</v>
      </c>
    </row>
    <row r="1202" spans="1:15" ht="12.75">
      <c r="A1202" s="49" t="s">
        <v>55</v>
      </c>
      <c r="B1202" s="49" t="s">
        <v>1532</v>
      </c>
      <c r="C1202" s="49" t="s">
        <v>1533</v>
      </c>
      <c r="D1202" s="49" t="s">
        <v>36</v>
      </c>
      <c r="E1202" s="49" t="s">
        <v>38</v>
      </c>
      <c r="F1202" s="49" t="s">
        <v>23</v>
      </c>
      <c r="G1202" s="93">
        <v>261260.75</v>
      </c>
      <c r="H1202" s="50">
        <v>19917</v>
      </c>
      <c r="I1202" s="50">
        <v>281177.75</v>
      </c>
      <c r="J1202" s="93"/>
      <c r="M1202" s="93"/>
      <c r="O1202" s="50">
        <v>3189</v>
      </c>
    </row>
    <row r="1203" spans="1:15" ht="12.75">
      <c r="A1203" s="49" t="s">
        <v>55</v>
      </c>
      <c r="B1203" s="49" t="s">
        <v>1532</v>
      </c>
      <c r="C1203" s="49" t="s">
        <v>1533</v>
      </c>
      <c r="D1203" s="49" t="s">
        <v>36</v>
      </c>
      <c r="E1203" s="49" t="s">
        <v>843</v>
      </c>
      <c r="F1203" s="49" t="s">
        <v>23</v>
      </c>
      <c r="G1203" s="93">
        <v>-262846.71</v>
      </c>
      <c r="H1203" s="50">
        <v>-19929.24</v>
      </c>
      <c r="I1203" s="50">
        <v>-282775.95</v>
      </c>
      <c r="J1203" s="93"/>
      <c r="M1203" s="93"/>
      <c r="O1203" s="50">
        <v>3562</v>
      </c>
    </row>
    <row r="1204" spans="1:15" ht="12.75">
      <c r="A1204" s="49" t="s">
        <v>55</v>
      </c>
      <c r="B1204" s="49" t="s">
        <v>1532</v>
      </c>
      <c r="C1204" s="49" t="s">
        <v>1533</v>
      </c>
      <c r="D1204" s="49" t="s">
        <v>36</v>
      </c>
      <c r="E1204" s="49" t="s">
        <v>24</v>
      </c>
      <c r="F1204" s="49" t="s">
        <v>23</v>
      </c>
      <c r="G1204" s="93">
        <v>1585.96</v>
      </c>
      <c r="H1204" s="50">
        <v>12.24</v>
      </c>
      <c r="I1204" s="50">
        <v>1598.2</v>
      </c>
      <c r="J1204" s="93"/>
      <c r="M1204" s="93"/>
      <c r="O1204" s="50">
        <v>3498</v>
      </c>
    </row>
    <row r="1205" spans="1:15" ht="12.75">
      <c r="A1205" s="49" t="s">
        <v>55</v>
      </c>
      <c r="B1205" s="49" t="s">
        <v>1532</v>
      </c>
      <c r="C1205" s="49" t="s">
        <v>1533</v>
      </c>
      <c r="D1205" s="49" t="s">
        <v>845</v>
      </c>
      <c r="E1205" s="49" t="s">
        <v>38</v>
      </c>
      <c r="F1205" s="49" t="s">
        <v>23</v>
      </c>
      <c r="G1205" s="93">
        <v>162266.43</v>
      </c>
      <c r="H1205" s="50">
        <v>12370.25</v>
      </c>
      <c r="I1205" s="50">
        <v>174636.68</v>
      </c>
      <c r="J1205" s="93"/>
      <c r="M1205" s="93"/>
      <c r="O1205" s="50">
        <v>2198</v>
      </c>
    </row>
    <row r="1206" spans="1:15" ht="12.75">
      <c r="A1206" s="49" t="s">
        <v>55</v>
      </c>
      <c r="B1206" s="49" t="s">
        <v>1532</v>
      </c>
      <c r="C1206" s="49" t="s">
        <v>1533</v>
      </c>
      <c r="D1206" s="49" t="s">
        <v>845</v>
      </c>
      <c r="E1206" s="49" t="s">
        <v>24</v>
      </c>
      <c r="F1206" s="49" t="s">
        <v>23</v>
      </c>
      <c r="G1206" s="93">
        <v>985.02</v>
      </c>
      <c r="H1206" s="50">
        <v>7.6</v>
      </c>
      <c r="I1206" s="50">
        <v>992.62</v>
      </c>
      <c r="J1206" s="93"/>
      <c r="M1206" s="93"/>
      <c r="O1206" s="50">
        <v>2200</v>
      </c>
    </row>
    <row r="1207" spans="1:15" ht="12.75">
      <c r="A1207" s="49" t="s">
        <v>55</v>
      </c>
      <c r="B1207" s="49" t="s">
        <v>1532</v>
      </c>
      <c r="C1207" s="49" t="s">
        <v>1533</v>
      </c>
      <c r="D1207" s="49" t="s">
        <v>847</v>
      </c>
      <c r="E1207" s="49" t="s">
        <v>38</v>
      </c>
      <c r="F1207" s="49" t="s">
        <v>23</v>
      </c>
      <c r="G1207" s="93">
        <v>98994.32</v>
      </c>
      <c r="H1207" s="50">
        <v>7546.75</v>
      </c>
      <c r="I1207" s="50">
        <v>106541.07</v>
      </c>
      <c r="J1207" s="93"/>
      <c r="M1207" s="93"/>
      <c r="O1207" s="50">
        <v>2201</v>
      </c>
    </row>
    <row r="1208" spans="1:15" ht="12.75">
      <c r="A1208" s="49" t="s">
        <v>55</v>
      </c>
      <c r="B1208" s="49" t="s">
        <v>1532</v>
      </c>
      <c r="C1208" s="49" t="s">
        <v>1533</v>
      </c>
      <c r="D1208" s="49" t="s">
        <v>847</v>
      </c>
      <c r="E1208" s="49" t="s">
        <v>24</v>
      </c>
      <c r="F1208" s="49" t="s">
        <v>23</v>
      </c>
      <c r="G1208" s="93">
        <v>600.94</v>
      </c>
      <c r="H1208" s="50">
        <v>4.64</v>
      </c>
      <c r="I1208" s="50">
        <v>605.58</v>
      </c>
      <c r="J1208" s="93"/>
      <c r="M1208" s="93"/>
      <c r="O1208" s="50">
        <v>2203</v>
      </c>
    </row>
    <row r="1209" spans="1:15" ht="12.75">
      <c r="A1209" s="49" t="s">
        <v>55</v>
      </c>
      <c r="B1209" s="49" t="s">
        <v>1532</v>
      </c>
      <c r="C1209" s="49" t="s">
        <v>1533</v>
      </c>
      <c r="D1209" s="49" t="s">
        <v>25</v>
      </c>
      <c r="E1209" s="49" t="s">
        <v>26</v>
      </c>
      <c r="F1209" s="49" t="s">
        <v>23</v>
      </c>
      <c r="G1209" s="93">
        <v>23345.11</v>
      </c>
      <c r="H1209" s="50">
        <v>5856</v>
      </c>
      <c r="I1209" s="50">
        <v>29201.11</v>
      </c>
      <c r="J1209" s="93"/>
      <c r="M1209" s="93"/>
      <c r="O1209" s="50">
        <v>3188</v>
      </c>
    </row>
    <row r="1210" spans="1:15" ht="12.75">
      <c r="A1210" s="49" t="s">
        <v>55</v>
      </c>
      <c r="B1210" s="49" t="s">
        <v>1534</v>
      </c>
      <c r="C1210" s="49" t="s">
        <v>1535</v>
      </c>
      <c r="D1210" s="49" t="s">
        <v>36</v>
      </c>
      <c r="E1210" s="49" t="s">
        <v>38</v>
      </c>
      <c r="F1210" s="49" t="s">
        <v>23</v>
      </c>
      <c r="G1210" s="93">
        <v>43.22</v>
      </c>
      <c r="H1210" s="50">
        <v>0</v>
      </c>
      <c r="I1210" s="50">
        <v>43.22</v>
      </c>
      <c r="J1210" s="93"/>
      <c r="M1210" s="93"/>
      <c r="O1210" s="50">
        <v>7906</v>
      </c>
    </row>
    <row r="1211" spans="1:15" ht="12.75">
      <c r="A1211" s="49" t="s">
        <v>55</v>
      </c>
      <c r="B1211" s="49" t="s">
        <v>1534</v>
      </c>
      <c r="C1211" s="49" t="s">
        <v>1535</v>
      </c>
      <c r="D1211" s="49" t="s">
        <v>36</v>
      </c>
      <c r="E1211" s="49" t="s">
        <v>843</v>
      </c>
      <c r="F1211" s="49" t="s">
        <v>23</v>
      </c>
      <c r="G1211" s="93">
        <v>-203675.1</v>
      </c>
      <c r="H1211" s="50">
        <v>-24174.67</v>
      </c>
      <c r="I1211" s="50">
        <v>-227849.77</v>
      </c>
      <c r="J1211" s="93"/>
      <c r="M1211" s="93"/>
      <c r="O1211" s="50">
        <v>3545</v>
      </c>
    </row>
    <row r="1212" spans="1:15" ht="12.75">
      <c r="A1212" s="49" t="s">
        <v>55</v>
      </c>
      <c r="B1212" s="49" t="s">
        <v>1534</v>
      </c>
      <c r="C1212" s="49" t="s">
        <v>1535</v>
      </c>
      <c r="D1212" s="49" t="s">
        <v>36</v>
      </c>
      <c r="E1212" s="49" t="s">
        <v>24</v>
      </c>
      <c r="F1212" s="49" t="s">
        <v>23</v>
      </c>
      <c r="G1212" s="93">
        <v>203631.88</v>
      </c>
      <c r="H1212" s="50">
        <v>24174.67</v>
      </c>
      <c r="I1212" s="50">
        <v>227806.55</v>
      </c>
      <c r="J1212" s="93"/>
      <c r="M1212" s="93"/>
      <c r="O1212" s="50">
        <v>3101</v>
      </c>
    </row>
    <row r="1213" spans="1:15" ht="12.75">
      <c r="A1213" s="49" t="s">
        <v>55</v>
      </c>
      <c r="B1213" s="49" t="s">
        <v>1534</v>
      </c>
      <c r="C1213" s="49" t="s">
        <v>1535</v>
      </c>
      <c r="D1213" s="49" t="s">
        <v>845</v>
      </c>
      <c r="E1213" s="49" t="s">
        <v>38</v>
      </c>
      <c r="F1213" s="49" t="s">
        <v>23</v>
      </c>
      <c r="G1213" s="93">
        <v>26.84</v>
      </c>
      <c r="H1213" s="50">
        <v>0</v>
      </c>
      <c r="I1213" s="50">
        <v>26.84</v>
      </c>
      <c r="J1213" s="93"/>
      <c r="M1213" s="93"/>
      <c r="O1213" s="50">
        <v>2208</v>
      </c>
    </row>
    <row r="1214" spans="1:15" ht="12.75">
      <c r="A1214" s="49" t="s">
        <v>55</v>
      </c>
      <c r="B1214" s="49" t="s">
        <v>1534</v>
      </c>
      <c r="C1214" s="49" t="s">
        <v>1535</v>
      </c>
      <c r="D1214" s="49" t="s">
        <v>845</v>
      </c>
      <c r="E1214" s="49" t="s">
        <v>24</v>
      </c>
      <c r="F1214" s="49" t="s">
        <v>23</v>
      </c>
      <c r="G1214" s="93">
        <v>126473.73</v>
      </c>
      <c r="H1214" s="50">
        <v>15014.65</v>
      </c>
      <c r="I1214" s="50">
        <v>141488.38</v>
      </c>
      <c r="J1214" s="93"/>
      <c r="M1214" s="93"/>
      <c r="O1214" s="50">
        <v>3546</v>
      </c>
    </row>
    <row r="1215" spans="1:15" ht="12.75">
      <c r="A1215" s="49" t="s">
        <v>55</v>
      </c>
      <c r="B1215" s="49" t="s">
        <v>1534</v>
      </c>
      <c r="C1215" s="49" t="s">
        <v>1535</v>
      </c>
      <c r="D1215" s="49" t="s">
        <v>847</v>
      </c>
      <c r="E1215" s="49" t="s">
        <v>38</v>
      </c>
      <c r="F1215" s="49" t="s">
        <v>23</v>
      </c>
      <c r="G1215" s="93">
        <v>16.38</v>
      </c>
      <c r="H1215" s="50">
        <v>0</v>
      </c>
      <c r="I1215" s="50">
        <v>16.38</v>
      </c>
      <c r="J1215" s="93"/>
      <c r="M1215" s="93"/>
      <c r="O1215" s="50">
        <v>2211</v>
      </c>
    </row>
    <row r="1216" spans="1:15" ht="12.75">
      <c r="A1216" s="49" t="s">
        <v>55</v>
      </c>
      <c r="B1216" s="49" t="s">
        <v>1534</v>
      </c>
      <c r="C1216" s="49" t="s">
        <v>1535</v>
      </c>
      <c r="D1216" s="49" t="s">
        <v>847</v>
      </c>
      <c r="E1216" s="49" t="s">
        <v>24</v>
      </c>
      <c r="F1216" s="49" t="s">
        <v>23</v>
      </c>
      <c r="G1216" s="93">
        <v>77158.15</v>
      </c>
      <c r="H1216" s="50">
        <v>9160.02</v>
      </c>
      <c r="I1216" s="50">
        <v>86318.17</v>
      </c>
      <c r="J1216" s="93"/>
      <c r="M1216" s="93"/>
      <c r="O1216" s="50">
        <v>3547</v>
      </c>
    </row>
    <row r="1217" spans="1:15" ht="12.75">
      <c r="A1217" s="49" t="s">
        <v>55</v>
      </c>
      <c r="B1217" s="49" t="s">
        <v>1536</v>
      </c>
      <c r="C1217" s="49" t="s">
        <v>1537</v>
      </c>
      <c r="D1217" s="49" t="s">
        <v>36</v>
      </c>
      <c r="E1217" s="49" t="s">
        <v>37</v>
      </c>
      <c r="F1217" s="49" t="s">
        <v>23</v>
      </c>
      <c r="G1217" s="93">
        <v>16838328.39</v>
      </c>
      <c r="H1217" s="50">
        <v>2154886.16</v>
      </c>
      <c r="I1217" s="50">
        <v>18993214.55</v>
      </c>
      <c r="J1217" s="93"/>
      <c r="M1217" s="93"/>
      <c r="O1217" s="50">
        <v>3090</v>
      </c>
    </row>
    <row r="1218" spans="1:15" ht="12.75">
      <c r="A1218" s="49" t="s">
        <v>55</v>
      </c>
      <c r="B1218" s="49" t="s">
        <v>1536</v>
      </c>
      <c r="C1218" s="49" t="s">
        <v>1537</v>
      </c>
      <c r="D1218" s="49" t="s">
        <v>36</v>
      </c>
      <c r="E1218" s="49" t="s">
        <v>38</v>
      </c>
      <c r="F1218" s="49" t="s">
        <v>23</v>
      </c>
      <c r="G1218" s="93">
        <v>412764.03</v>
      </c>
      <c r="H1218" s="50">
        <v>53554.25</v>
      </c>
      <c r="I1218" s="50">
        <v>466318.28</v>
      </c>
      <c r="J1218" s="93"/>
      <c r="M1218" s="93"/>
      <c r="O1218" s="50">
        <v>3091</v>
      </c>
    </row>
    <row r="1219" spans="1:15" ht="12.75">
      <c r="A1219" s="49" t="s">
        <v>55</v>
      </c>
      <c r="B1219" s="49" t="s">
        <v>1536</v>
      </c>
      <c r="C1219" s="49" t="s">
        <v>1537</v>
      </c>
      <c r="D1219" s="49" t="s">
        <v>36</v>
      </c>
      <c r="E1219" s="49" t="s">
        <v>22</v>
      </c>
      <c r="F1219" s="49" t="s">
        <v>23</v>
      </c>
      <c r="G1219" s="93">
        <v>76265.32</v>
      </c>
      <c r="H1219" s="50">
        <v>10879.69</v>
      </c>
      <c r="I1219" s="50">
        <v>87145.01</v>
      </c>
      <c r="J1219" s="93"/>
      <c r="M1219" s="93"/>
      <c r="O1219" s="50">
        <v>3100</v>
      </c>
    </row>
    <row r="1220" spans="1:15" ht="12.75">
      <c r="A1220" s="49" t="s">
        <v>55</v>
      </c>
      <c r="B1220" s="49" t="s">
        <v>1536</v>
      </c>
      <c r="C1220" s="49" t="s">
        <v>1537</v>
      </c>
      <c r="D1220" s="49" t="s">
        <v>36</v>
      </c>
      <c r="E1220" s="49" t="s">
        <v>843</v>
      </c>
      <c r="F1220" s="49" t="s">
        <v>23</v>
      </c>
      <c r="G1220" s="93">
        <v>-17342538.38</v>
      </c>
      <c r="H1220" s="50">
        <v>-2220803.01</v>
      </c>
      <c r="I1220" s="50">
        <v>-19563341.39</v>
      </c>
      <c r="J1220" s="93"/>
      <c r="M1220" s="93"/>
      <c r="O1220" s="50">
        <v>3583</v>
      </c>
    </row>
    <row r="1221" spans="1:15" ht="12.75">
      <c r="A1221" s="49" t="s">
        <v>55</v>
      </c>
      <c r="B1221" s="49" t="s">
        <v>1536</v>
      </c>
      <c r="C1221" s="49" t="s">
        <v>1537</v>
      </c>
      <c r="D1221" s="49" t="s">
        <v>36</v>
      </c>
      <c r="E1221" s="49" t="s">
        <v>24</v>
      </c>
      <c r="F1221" s="49" t="s">
        <v>23</v>
      </c>
      <c r="G1221" s="93">
        <v>15180.63</v>
      </c>
      <c r="H1221" s="50">
        <v>1482.91</v>
      </c>
      <c r="I1221" s="50">
        <v>16663.54</v>
      </c>
      <c r="J1221" s="93"/>
      <c r="M1221" s="93"/>
      <c r="O1221" s="50">
        <v>3104</v>
      </c>
    </row>
    <row r="1222" spans="1:15" ht="12.75">
      <c r="A1222" s="49" t="s">
        <v>55</v>
      </c>
      <c r="B1222" s="49" t="s">
        <v>1536</v>
      </c>
      <c r="C1222" s="49" t="s">
        <v>1537</v>
      </c>
      <c r="D1222" s="49" t="s">
        <v>844</v>
      </c>
      <c r="E1222" s="49" t="s">
        <v>38</v>
      </c>
      <c r="F1222" s="49" t="s">
        <v>23</v>
      </c>
      <c r="G1222" s="93">
        <v>12349566.81</v>
      </c>
      <c r="H1222" s="50">
        <v>1580436.61</v>
      </c>
      <c r="I1222" s="50">
        <v>13930003.42</v>
      </c>
      <c r="J1222" s="93"/>
      <c r="M1222" s="93"/>
      <c r="O1222" s="50">
        <v>2212</v>
      </c>
    </row>
    <row r="1223" spans="1:15" ht="12.75">
      <c r="A1223" s="49" t="s">
        <v>55</v>
      </c>
      <c r="B1223" s="49" t="s">
        <v>1536</v>
      </c>
      <c r="C1223" s="49" t="s">
        <v>1537</v>
      </c>
      <c r="D1223" s="49" t="s">
        <v>845</v>
      </c>
      <c r="E1223" s="49" t="s">
        <v>38</v>
      </c>
      <c r="F1223" s="49" t="s">
        <v>23</v>
      </c>
      <c r="G1223" s="93">
        <v>330685.9</v>
      </c>
      <c r="H1223" s="50">
        <v>42904.99</v>
      </c>
      <c r="I1223" s="50">
        <v>373590.89</v>
      </c>
      <c r="J1223" s="93"/>
      <c r="M1223" s="93"/>
      <c r="O1223" s="50">
        <v>2213</v>
      </c>
    </row>
    <row r="1224" spans="1:15" ht="12.75">
      <c r="A1224" s="49" t="s">
        <v>55</v>
      </c>
      <c r="B1224" s="49" t="s">
        <v>1536</v>
      </c>
      <c r="C1224" s="49" t="s">
        <v>1537</v>
      </c>
      <c r="D1224" s="49" t="s">
        <v>845</v>
      </c>
      <c r="E1224" s="49" t="s">
        <v>22</v>
      </c>
      <c r="F1224" s="49" t="s">
        <v>23</v>
      </c>
      <c r="G1224" s="93">
        <v>61099.97</v>
      </c>
      <c r="H1224" s="50">
        <v>8716.26</v>
      </c>
      <c r="I1224" s="50">
        <v>69816.23</v>
      </c>
      <c r="J1224" s="93"/>
      <c r="M1224" s="93"/>
      <c r="O1224" s="50">
        <v>2214</v>
      </c>
    </row>
    <row r="1225" spans="1:15" ht="12.75">
      <c r="A1225" s="49" t="s">
        <v>55</v>
      </c>
      <c r="B1225" s="49" t="s">
        <v>1536</v>
      </c>
      <c r="C1225" s="49" t="s">
        <v>1537</v>
      </c>
      <c r="D1225" s="49" t="s">
        <v>845</v>
      </c>
      <c r="E1225" s="49" t="s">
        <v>24</v>
      </c>
      <c r="F1225" s="49" t="s">
        <v>23</v>
      </c>
      <c r="G1225" s="93">
        <v>12161.94</v>
      </c>
      <c r="H1225" s="50">
        <v>1188.03</v>
      </c>
      <c r="I1225" s="50">
        <v>13349.97</v>
      </c>
      <c r="J1225" s="93"/>
      <c r="M1225" s="93"/>
      <c r="O1225" s="50">
        <v>2215</v>
      </c>
    </row>
    <row r="1226" spans="1:15" ht="12.75">
      <c r="A1226" s="49" t="s">
        <v>55</v>
      </c>
      <c r="B1226" s="49" t="s">
        <v>1536</v>
      </c>
      <c r="C1226" s="49" t="s">
        <v>1537</v>
      </c>
      <c r="D1226" s="49" t="s">
        <v>21</v>
      </c>
      <c r="E1226" s="49" t="s">
        <v>38</v>
      </c>
      <c r="F1226" s="49" t="s">
        <v>23</v>
      </c>
      <c r="G1226" s="93">
        <v>707859.25</v>
      </c>
      <c r="H1226" s="50">
        <v>-392554.95</v>
      </c>
      <c r="I1226" s="50">
        <v>315304.3</v>
      </c>
      <c r="J1226" s="93"/>
      <c r="M1226" s="93"/>
      <c r="O1226" s="50">
        <v>2216</v>
      </c>
    </row>
    <row r="1227" spans="1:15" ht="12.75">
      <c r="A1227" s="49" t="s">
        <v>55</v>
      </c>
      <c r="B1227" s="49" t="s">
        <v>1536</v>
      </c>
      <c r="C1227" s="49" t="s">
        <v>1537</v>
      </c>
      <c r="D1227" s="49" t="s">
        <v>21</v>
      </c>
      <c r="E1227" s="49" t="s">
        <v>24</v>
      </c>
      <c r="F1227" s="49" t="s">
        <v>23</v>
      </c>
      <c r="G1227" s="93">
        <v>116345.69</v>
      </c>
      <c r="H1227" s="50">
        <v>12250.88</v>
      </c>
      <c r="I1227" s="50">
        <v>128596.57</v>
      </c>
      <c r="J1227" s="93"/>
      <c r="M1227" s="93"/>
      <c r="O1227" s="50">
        <v>2218</v>
      </c>
    </row>
    <row r="1228" spans="1:15" ht="12.75">
      <c r="A1228" s="49" t="s">
        <v>55</v>
      </c>
      <c r="B1228" s="49" t="s">
        <v>1536</v>
      </c>
      <c r="C1228" s="49" t="s">
        <v>1537</v>
      </c>
      <c r="D1228" s="49" t="s">
        <v>846</v>
      </c>
      <c r="E1228" s="49" t="s">
        <v>38</v>
      </c>
      <c r="F1228" s="49" t="s">
        <v>23</v>
      </c>
      <c r="G1228" s="93">
        <v>3103977.45</v>
      </c>
      <c r="H1228" s="50">
        <v>397231.71</v>
      </c>
      <c r="I1228" s="50">
        <v>3501209.16</v>
      </c>
      <c r="J1228" s="93"/>
      <c r="M1228" s="93"/>
      <c r="O1228" s="50">
        <v>2219</v>
      </c>
    </row>
    <row r="1229" spans="1:15" ht="12.75">
      <c r="A1229" s="49" t="s">
        <v>55</v>
      </c>
      <c r="B1229" s="49" t="s">
        <v>1536</v>
      </c>
      <c r="C1229" s="49" t="s">
        <v>1537</v>
      </c>
      <c r="D1229" s="49" t="s">
        <v>846</v>
      </c>
      <c r="E1229" s="49" t="s">
        <v>59</v>
      </c>
      <c r="F1229" s="49" t="s">
        <v>23</v>
      </c>
      <c r="G1229" s="93">
        <v>1384784.14</v>
      </c>
      <c r="H1229" s="50">
        <v>177217.84</v>
      </c>
      <c r="I1229" s="50">
        <v>1562001.98</v>
      </c>
      <c r="J1229" s="93"/>
      <c r="M1229" s="93"/>
      <c r="O1229" s="50">
        <v>2220</v>
      </c>
    </row>
    <row r="1230" spans="1:15" ht="12.75">
      <c r="A1230" s="49" t="s">
        <v>55</v>
      </c>
      <c r="B1230" s="49" t="s">
        <v>1536</v>
      </c>
      <c r="C1230" s="49" t="s">
        <v>1537</v>
      </c>
      <c r="D1230" s="49" t="s">
        <v>847</v>
      </c>
      <c r="E1230" s="49" t="s">
        <v>38</v>
      </c>
      <c r="F1230" s="49" t="s">
        <v>23</v>
      </c>
      <c r="G1230" s="93">
        <v>82078.13</v>
      </c>
      <c r="H1230" s="50">
        <v>10649.26</v>
      </c>
      <c r="I1230" s="50">
        <v>92727.39</v>
      </c>
      <c r="J1230" s="93"/>
      <c r="M1230" s="93"/>
      <c r="O1230" s="50">
        <v>2221</v>
      </c>
    </row>
    <row r="1231" spans="1:15" ht="12.75">
      <c r="A1231" s="49" t="s">
        <v>55</v>
      </c>
      <c r="B1231" s="49" t="s">
        <v>1536</v>
      </c>
      <c r="C1231" s="49" t="s">
        <v>1537</v>
      </c>
      <c r="D1231" s="49" t="s">
        <v>847</v>
      </c>
      <c r="E1231" s="49" t="s">
        <v>22</v>
      </c>
      <c r="F1231" s="49" t="s">
        <v>23</v>
      </c>
      <c r="G1231" s="93">
        <v>15165.35</v>
      </c>
      <c r="H1231" s="50">
        <v>2163.43</v>
      </c>
      <c r="I1231" s="50">
        <v>17328.78</v>
      </c>
      <c r="J1231" s="93"/>
      <c r="M1231" s="93"/>
      <c r="O1231" s="50">
        <v>2222</v>
      </c>
    </row>
    <row r="1232" spans="1:15" ht="12.75">
      <c r="A1232" s="49" t="s">
        <v>55</v>
      </c>
      <c r="B1232" s="49" t="s">
        <v>1536</v>
      </c>
      <c r="C1232" s="49" t="s">
        <v>1537</v>
      </c>
      <c r="D1232" s="49" t="s">
        <v>847</v>
      </c>
      <c r="E1232" s="49" t="s">
        <v>24</v>
      </c>
      <c r="F1232" s="49" t="s">
        <v>23</v>
      </c>
      <c r="G1232" s="93">
        <v>3018.69</v>
      </c>
      <c r="H1232" s="50">
        <v>294.88</v>
      </c>
      <c r="I1232" s="50">
        <v>3313.57</v>
      </c>
      <c r="J1232" s="93"/>
      <c r="M1232" s="93"/>
      <c r="O1232" s="50">
        <v>2223</v>
      </c>
    </row>
    <row r="1233" spans="1:15" ht="12.75">
      <c r="A1233" s="49" t="s">
        <v>55</v>
      </c>
      <c r="B1233" s="49" t="s">
        <v>1536</v>
      </c>
      <c r="C1233" s="49" t="s">
        <v>1537</v>
      </c>
      <c r="D1233" s="49" t="s">
        <v>848</v>
      </c>
      <c r="E1233" s="49" t="s">
        <v>38</v>
      </c>
      <c r="F1233" s="49" t="s">
        <v>23</v>
      </c>
      <c r="G1233" s="93">
        <v>108033.06</v>
      </c>
      <c r="H1233" s="50">
        <v>12798.32</v>
      </c>
      <c r="I1233" s="50">
        <v>120831.38</v>
      </c>
      <c r="J1233" s="93"/>
      <c r="M1233" s="93"/>
      <c r="O1233" s="50">
        <v>2224</v>
      </c>
    </row>
    <row r="1234" spans="1:15" ht="12.75">
      <c r="A1234" s="49" t="s">
        <v>55</v>
      </c>
      <c r="B1234" s="49" t="s">
        <v>1536</v>
      </c>
      <c r="C1234" s="49" t="s">
        <v>1537</v>
      </c>
      <c r="D1234" s="49" t="s">
        <v>848</v>
      </c>
      <c r="E1234" s="49" t="s">
        <v>59</v>
      </c>
      <c r="F1234" s="49" t="s">
        <v>23</v>
      </c>
      <c r="G1234" s="93">
        <v>47971.37</v>
      </c>
      <c r="H1234" s="50">
        <v>5683.01</v>
      </c>
      <c r="I1234" s="50">
        <v>53654.38</v>
      </c>
      <c r="J1234" s="93"/>
      <c r="M1234" s="93"/>
      <c r="O1234" s="50">
        <v>2225</v>
      </c>
    </row>
    <row r="1235" spans="1:15" ht="12.75">
      <c r="A1235" s="49" t="s">
        <v>55</v>
      </c>
      <c r="B1235" s="49" t="s">
        <v>1536</v>
      </c>
      <c r="C1235" s="49" t="s">
        <v>1537</v>
      </c>
      <c r="D1235" s="49" t="s">
        <v>25</v>
      </c>
      <c r="E1235" s="49" t="s">
        <v>37</v>
      </c>
      <c r="F1235" s="49" t="s">
        <v>23</v>
      </c>
      <c r="G1235" s="93">
        <v>156004.43</v>
      </c>
      <c r="H1235" s="50">
        <v>18481.33</v>
      </c>
      <c r="I1235" s="50">
        <v>174485.76</v>
      </c>
      <c r="J1235" s="93"/>
      <c r="M1235" s="93"/>
      <c r="O1235" s="50">
        <v>2703</v>
      </c>
    </row>
    <row r="1236" spans="1:15" ht="12.75">
      <c r="A1236" s="49" t="s">
        <v>55</v>
      </c>
      <c r="B1236" s="49" t="s">
        <v>1536</v>
      </c>
      <c r="C1236" s="49" t="s">
        <v>1537</v>
      </c>
      <c r="D1236" s="49" t="s">
        <v>25</v>
      </c>
      <c r="E1236" s="49" t="s">
        <v>38</v>
      </c>
      <c r="F1236" s="49" t="s">
        <v>23</v>
      </c>
      <c r="G1236" s="93">
        <v>17004.9</v>
      </c>
      <c r="H1236" s="50">
        <v>-114700.1</v>
      </c>
      <c r="I1236" s="50">
        <v>-97695.2</v>
      </c>
      <c r="J1236" s="93"/>
      <c r="M1236" s="93"/>
      <c r="O1236" s="50">
        <v>2894</v>
      </c>
    </row>
    <row r="1237" spans="1:15" ht="12.75">
      <c r="A1237" s="49" t="s">
        <v>55</v>
      </c>
      <c r="B1237" s="49" t="s">
        <v>1536</v>
      </c>
      <c r="C1237" s="49" t="s">
        <v>1537</v>
      </c>
      <c r="D1237" s="49" t="s">
        <v>25</v>
      </c>
      <c r="E1237" s="49" t="s">
        <v>26</v>
      </c>
      <c r="F1237" s="49" t="s">
        <v>23</v>
      </c>
      <c r="G1237" s="93">
        <v>117379.57</v>
      </c>
      <c r="H1237" s="50">
        <v>-43212.11</v>
      </c>
      <c r="I1237" s="50">
        <v>74167.46</v>
      </c>
      <c r="J1237" s="93"/>
      <c r="M1237" s="93"/>
      <c r="O1237" s="50">
        <v>2227</v>
      </c>
    </row>
    <row r="1238" spans="1:15" ht="12.75">
      <c r="A1238" s="49" t="s">
        <v>55</v>
      </c>
      <c r="B1238" s="49" t="s">
        <v>1536</v>
      </c>
      <c r="C1238" s="49" t="s">
        <v>1537</v>
      </c>
      <c r="D1238" s="49" t="s">
        <v>25</v>
      </c>
      <c r="E1238" s="49" t="s">
        <v>843</v>
      </c>
      <c r="F1238" s="49" t="s">
        <v>23</v>
      </c>
      <c r="G1238" s="93">
        <v>-156004.43</v>
      </c>
      <c r="H1238" s="50">
        <v>-18481.33</v>
      </c>
      <c r="I1238" s="50">
        <v>-174485.76</v>
      </c>
      <c r="J1238" s="93"/>
      <c r="M1238" s="93"/>
      <c r="O1238" s="50">
        <v>3614</v>
      </c>
    </row>
    <row r="1239" spans="1:15" ht="12.75">
      <c r="A1239" s="49" t="s">
        <v>55</v>
      </c>
      <c r="B1239" s="49" t="s">
        <v>1538</v>
      </c>
      <c r="C1239" s="49" t="s">
        <v>1539</v>
      </c>
      <c r="D1239" s="49" t="s">
        <v>36</v>
      </c>
      <c r="E1239" s="49" t="s">
        <v>37</v>
      </c>
      <c r="F1239" s="49" t="s">
        <v>23</v>
      </c>
      <c r="G1239" s="93">
        <v>2978978.47</v>
      </c>
      <c r="H1239" s="50">
        <v>459218.45</v>
      </c>
      <c r="I1239" s="50">
        <v>3438196.92</v>
      </c>
      <c r="J1239" s="93"/>
      <c r="M1239" s="93"/>
      <c r="O1239" s="50">
        <v>2602</v>
      </c>
    </row>
    <row r="1240" spans="1:15" ht="12.75">
      <c r="A1240" s="49" t="s">
        <v>55</v>
      </c>
      <c r="B1240" s="49" t="s">
        <v>1538</v>
      </c>
      <c r="C1240" s="49" t="s">
        <v>1539</v>
      </c>
      <c r="D1240" s="49" t="s">
        <v>36</v>
      </c>
      <c r="E1240" s="49" t="s">
        <v>38</v>
      </c>
      <c r="F1240" s="49" t="s">
        <v>23</v>
      </c>
      <c r="G1240" s="93">
        <v>11133.71</v>
      </c>
      <c r="H1240" s="50">
        <v>4745.14</v>
      </c>
      <c r="I1240" s="50">
        <v>15878.85</v>
      </c>
      <c r="J1240" s="93"/>
      <c r="M1240" s="93"/>
      <c r="O1240" s="50">
        <v>2687</v>
      </c>
    </row>
    <row r="1241" spans="1:15" ht="12.75">
      <c r="A1241" s="49" t="s">
        <v>55</v>
      </c>
      <c r="B1241" s="49" t="s">
        <v>1538</v>
      </c>
      <c r="C1241" s="49" t="s">
        <v>1539</v>
      </c>
      <c r="D1241" s="49" t="s">
        <v>36</v>
      </c>
      <c r="E1241" s="49" t="s">
        <v>22</v>
      </c>
      <c r="F1241" s="49" t="s">
        <v>23</v>
      </c>
      <c r="G1241" s="93">
        <v>856.76</v>
      </c>
      <c r="H1241" s="50">
        <v>0</v>
      </c>
      <c r="I1241" s="50">
        <v>856.76</v>
      </c>
      <c r="J1241" s="93"/>
      <c r="M1241" s="93"/>
      <c r="O1241" s="50">
        <v>3045</v>
      </c>
    </row>
    <row r="1242" spans="1:15" ht="12.75">
      <c r="A1242" s="49" t="s">
        <v>55</v>
      </c>
      <c r="B1242" s="49" t="s">
        <v>1538</v>
      </c>
      <c r="C1242" s="49" t="s">
        <v>1539</v>
      </c>
      <c r="D1242" s="49" t="s">
        <v>36</v>
      </c>
      <c r="E1242" s="49" t="s">
        <v>843</v>
      </c>
      <c r="F1242" s="49" t="s">
        <v>23</v>
      </c>
      <c r="G1242" s="93">
        <v>-2991119.15</v>
      </c>
      <c r="H1242" s="50">
        <v>-463963.6</v>
      </c>
      <c r="I1242" s="50">
        <v>-3455082.75</v>
      </c>
      <c r="J1242" s="93"/>
      <c r="M1242" s="93"/>
      <c r="O1242" s="50">
        <v>3584</v>
      </c>
    </row>
    <row r="1243" spans="1:15" ht="12.75">
      <c r="A1243" s="49" t="s">
        <v>55</v>
      </c>
      <c r="B1243" s="49" t="s">
        <v>1538</v>
      </c>
      <c r="C1243" s="49" t="s">
        <v>1539</v>
      </c>
      <c r="D1243" s="49" t="s">
        <v>36</v>
      </c>
      <c r="E1243" s="49" t="s">
        <v>24</v>
      </c>
      <c r="F1243" s="49" t="s">
        <v>23</v>
      </c>
      <c r="G1243" s="93">
        <v>150.21</v>
      </c>
      <c r="H1243" s="50">
        <v>0</v>
      </c>
      <c r="I1243" s="50">
        <v>150.21</v>
      </c>
      <c r="J1243" s="93"/>
      <c r="M1243" s="93"/>
      <c r="O1243" s="50">
        <v>2903</v>
      </c>
    </row>
    <row r="1244" spans="1:15" ht="12.75">
      <c r="A1244" s="49" t="s">
        <v>55</v>
      </c>
      <c r="B1244" s="49" t="s">
        <v>1538</v>
      </c>
      <c r="C1244" s="49" t="s">
        <v>1539</v>
      </c>
      <c r="D1244" s="49" t="s">
        <v>844</v>
      </c>
      <c r="E1244" s="49" t="s">
        <v>38</v>
      </c>
      <c r="F1244" s="49" t="s">
        <v>23</v>
      </c>
      <c r="G1244" s="93">
        <v>2184842.39</v>
      </c>
      <c r="H1244" s="50">
        <v>336800</v>
      </c>
      <c r="I1244" s="50">
        <v>2521642.39</v>
      </c>
      <c r="J1244" s="93"/>
      <c r="M1244" s="93"/>
      <c r="O1244" s="50">
        <v>2229</v>
      </c>
    </row>
    <row r="1245" spans="1:15" ht="12.75">
      <c r="A1245" s="49" t="s">
        <v>55</v>
      </c>
      <c r="B1245" s="49" t="s">
        <v>1538</v>
      </c>
      <c r="C1245" s="49" t="s">
        <v>1539</v>
      </c>
      <c r="D1245" s="49" t="s">
        <v>845</v>
      </c>
      <c r="E1245" s="49" t="s">
        <v>38</v>
      </c>
      <c r="F1245" s="49" t="s">
        <v>23</v>
      </c>
      <c r="G1245" s="93">
        <v>8919.79</v>
      </c>
      <c r="H1245" s="50">
        <v>3801.57</v>
      </c>
      <c r="I1245" s="50">
        <v>12721.36</v>
      </c>
      <c r="J1245" s="93"/>
      <c r="M1245" s="93"/>
      <c r="O1245" s="50">
        <v>2230</v>
      </c>
    </row>
    <row r="1246" spans="1:15" ht="12.75">
      <c r="A1246" s="49" t="s">
        <v>55</v>
      </c>
      <c r="B1246" s="49" t="s">
        <v>1538</v>
      </c>
      <c r="C1246" s="49" t="s">
        <v>1539</v>
      </c>
      <c r="D1246" s="49" t="s">
        <v>845</v>
      </c>
      <c r="E1246" s="49" t="s">
        <v>22</v>
      </c>
      <c r="F1246" s="49" t="s">
        <v>23</v>
      </c>
      <c r="G1246" s="93">
        <v>686.39</v>
      </c>
      <c r="H1246" s="50">
        <v>0</v>
      </c>
      <c r="I1246" s="50">
        <v>686.39</v>
      </c>
      <c r="J1246" s="93"/>
      <c r="M1246" s="93"/>
      <c r="O1246" s="50">
        <v>2394</v>
      </c>
    </row>
    <row r="1247" spans="1:15" ht="12.75">
      <c r="A1247" s="49" t="s">
        <v>55</v>
      </c>
      <c r="B1247" s="49" t="s">
        <v>1538</v>
      </c>
      <c r="C1247" s="49" t="s">
        <v>1539</v>
      </c>
      <c r="D1247" s="49" t="s">
        <v>845</v>
      </c>
      <c r="E1247" s="49" t="s">
        <v>24</v>
      </c>
      <c r="F1247" s="49" t="s">
        <v>23</v>
      </c>
      <c r="G1247" s="93">
        <v>120.34</v>
      </c>
      <c r="H1247" s="50">
        <v>0</v>
      </c>
      <c r="I1247" s="50">
        <v>120.34</v>
      </c>
      <c r="J1247" s="93"/>
      <c r="M1247" s="93"/>
      <c r="O1247" s="50">
        <v>2231</v>
      </c>
    </row>
    <row r="1248" spans="1:15" ht="12.75">
      <c r="A1248" s="49" t="s">
        <v>55</v>
      </c>
      <c r="B1248" s="49" t="s">
        <v>1538</v>
      </c>
      <c r="C1248" s="49" t="s">
        <v>1539</v>
      </c>
      <c r="D1248" s="49" t="s">
        <v>21</v>
      </c>
      <c r="E1248" s="49" t="s">
        <v>38</v>
      </c>
      <c r="F1248" s="49" t="s">
        <v>23</v>
      </c>
      <c r="G1248" s="93">
        <v>99745.67</v>
      </c>
      <c r="H1248" s="50">
        <v>10415.79</v>
      </c>
      <c r="I1248" s="50">
        <v>110161.46</v>
      </c>
      <c r="J1248" s="93"/>
      <c r="M1248" s="93"/>
      <c r="O1248" s="50">
        <v>2232</v>
      </c>
    </row>
    <row r="1249" spans="1:15" ht="12.75">
      <c r="A1249" s="49" t="s">
        <v>55</v>
      </c>
      <c r="B1249" s="49" t="s">
        <v>1538</v>
      </c>
      <c r="C1249" s="49" t="s">
        <v>1539</v>
      </c>
      <c r="D1249" s="49" t="s">
        <v>21</v>
      </c>
      <c r="E1249" s="49" t="s">
        <v>24</v>
      </c>
      <c r="F1249" s="49" t="s">
        <v>23</v>
      </c>
      <c r="G1249" s="93">
        <v>703.39</v>
      </c>
      <c r="H1249" s="50">
        <v>0</v>
      </c>
      <c r="I1249" s="50">
        <v>703.39</v>
      </c>
      <c r="J1249" s="93"/>
      <c r="M1249" s="93"/>
      <c r="O1249" s="50">
        <v>2396</v>
      </c>
    </row>
    <row r="1250" spans="1:15" ht="12.75">
      <c r="A1250" s="49" t="s">
        <v>55</v>
      </c>
      <c r="B1250" s="49" t="s">
        <v>1538</v>
      </c>
      <c r="C1250" s="49" t="s">
        <v>1539</v>
      </c>
      <c r="D1250" s="49" t="s">
        <v>846</v>
      </c>
      <c r="E1250" s="49" t="s">
        <v>38</v>
      </c>
      <c r="F1250" s="49" t="s">
        <v>23</v>
      </c>
      <c r="G1250" s="93">
        <v>549144.88</v>
      </c>
      <c r="H1250" s="50">
        <v>84652.33</v>
      </c>
      <c r="I1250" s="50">
        <v>633797.21</v>
      </c>
      <c r="J1250" s="93"/>
      <c r="M1250" s="93"/>
      <c r="O1250" s="50">
        <v>2233</v>
      </c>
    </row>
    <row r="1251" spans="1:15" ht="12.75">
      <c r="A1251" s="49" t="s">
        <v>55</v>
      </c>
      <c r="B1251" s="49" t="s">
        <v>1538</v>
      </c>
      <c r="C1251" s="49" t="s">
        <v>1539</v>
      </c>
      <c r="D1251" s="49" t="s">
        <v>846</v>
      </c>
      <c r="E1251" s="49" t="s">
        <v>59</v>
      </c>
      <c r="F1251" s="49" t="s">
        <v>23</v>
      </c>
      <c r="G1251" s="93">
        <v>244991.2</v>
      </c>
      <c r="H1251" s="50">
        <v>37766.13</v>
      </c>
      <c r="I1251" s="50">
        <v>282757.33</v>
      </c>
      <c r="J1251" s="93"/>
      <c r="M1251" s="93"/>
      <c r="O1251" s="50">
        <v>2234</v>
      </c>
    </row>
    <row r="1252" spans="1:15" ht="12.75">
      <c r="A1252" s="49" t="s">
        <v>55</v>
      </c>
      <c r="B1252" s="49" t="s">
        <v>1538</v>
      </c>
      <c r="C1252" s="49" t="s">
        <v>1539</v>
      </c>
      <c r="D1252" s="49" t="s">
        <v>847</v>
      </c>
      <c r="E1252" s="49" t="s">
        <v>38</v>
      </c>
      <c r="F1252" s="49" t="s">
        <v>23</v>
      </c>
      <c r="G1252" s="93">
        <v>2213.92</v>
      </c>
      <c r="H1252" s="50">
        <v>943.57</v>
      </c>
      <c r="I1252" s="50">
        <v>3157.49</v>
      </c>
      <c r="J1252" s="93"/>
      <c r="M1252" s="93"/>
      <c r="O1252" s="50">
        <v>2235</v>
      </c>
    </row>
    <row r="1253" spans="1:15" ht="12.75">
      <c r="A1253" s="49" t="s">
        <v>55</v>
      </c>
      <c r="B1253" s="49" t="s">
        <v>1538</v>
      </c>
      <c r="C1253" s="49" t="s">
        <v>1539</v>
      </c>
      <c r="D1253" s="49" t="s">
        <v>847</v>
      </c>
      <c r="E1253" s="49" t="s">
        <v>22</v>
      </c>
      <c r="F1253" s="49" t="s">
        <v>23</v>
      </c>
      <c r="G1253" s="93">
        <v>170.37</v>
      </c>
      <c r="H1253" s="50">
        <v>0</v>
      </c>
      <c r="I1253" s="50">
        <v>170.37</v>
      </c>
      <c r="J1253" s="93"/>
      <c r="M1253" s="93"/>
      <c r="O1253" s="50">
        <v>2397</v>
      </c>
    </row>
    <row r="1254" spans="1:15" ht="12.75">
      <c r="A1254" s="49" t="s">
        <v>55</v>
      </c>
      <c r="B1254" s="49" t="s">
        <v>1538</v>
      </c>
      <c r="C1254" s="49" t="s">
        <v>1539</v>
      </c>
      <c r="D1254" s="49" t="s">
        <v>847</v>
      </c>
      <c r="E1254" s="49" t="s">
        <v>24</v>
      </c>
      <c r="F1254" s="49" t="s">
        <v>23</v>
      </c>
      <c r="G1254" s="93">
        <v>29.87</v>
      </c>
      <c r="H1254" s="50">
        <v>0</v>
      </c>
      <c r="I1254" s="50">
        <v>29.87</v>
      </c>
      <c r="J1254" s="93"/>
      <c r="M1254" s="93"/>
      <c r="O1254" s="50">
        <v>2236</v>
      </c>
    </row>
    <row r="1255" spans="1:15" ht="12.75">
      <c r="A1255" s="49" t="s">
        <v>55</v>
      </c>
      <c r="B1255" s="49" t="s">
        <v>1538</v>
      </c>
      <c r="C1255" s="49" t="s">
        <v>1539</v>
      </c>
      <c r="D1255" s="49" t="s">
        <v>848</v>
      </c>
      <c r="E1255" s="49" t="s">
        <v>38</v>
      </c>
      <c r="F1255" s="49" t="s">
        <v>23</v>
      </c>
      <c r="G1255" s="93">
        <v>382.54</v>
      </c>
      <c r="H1255" s="50">
        <v>0</v>
      </c>
      <c r="I1255" s="50">
        <v>382.54</v>
      </c>
      <c r="J1255" s="93"/>
      <c r="M1255" s="93"/>
      <c r="O1255" s="50">
        <v>2237</v>
      </c>
    </row>
    <row r="1256" spans="1:15" ht="12.75">
      <c r="A1256" s="49" t="s">
        <v>55</v>
      </c>
      <c r="B1256" s="49" t="s">
        <v>1538</v>
      </c>
      <c r="C1256" s="49" t="s">
        <v>1539</v>
      </c>
      <c r="D1256" s="49" t="s">
        <v>848</v>
      </c>
      <c r="E1256" s="49" t="s">
        <v>59</v>
      </c>
      <c r="F1256" s="49" t="s">
        <v>23</v>
      </c>
      <c r="G1256" s="93">
        <v>169.86</v>
      </c>
      <c r="H1256" s="50">
        <v>0</v>
      </c>
      <c r="I1256" s="50">
        <v>169.86</v>
      </c>
      <c r="J1256" s="93"/>
      <c r="M1256" s="93"/>
      <c r="O1256" s="50">
        <v>2238</v>
      </c>
    </row>
    <row r="1257" spans="1:15" ht="12.75">
      <c r="A1257" s="49" t="s">
        <v>55</v>
      </c>
      <c r="B1257" s="49" t="s">
        <v>1538</v>
      </c>
      <c r="C1257" s="49" t="s">
        <v>1539</v>
      </c>
      <c r="D1257" s="49" t="s">
        <v>25</v>
      </c>
      <c r="E1257" s="49" t="s">
        <v>37</v>
      </c>
      <c r="F1257" s="49" t="s">
        <v>23</v>
      </c>
      <c r="G1257" s="93">
        <v>552.4</v>
      </c>
      <c r="H1257" s="50">
        <v>0</v>
      </c>
      <c r="I1257" s="50">
        <v>552.4</v>
      </c>
      <c r="J1257" s="93"/>
      <c r="M1257" s="93"/>
      <c r="O1257" s="50">
        <v>2663</v>
      </c>
    </row>
    <row r="1258" spans="1:15" ht="12.75">
      <c r="A1258" s="49" t="s">
        <v>55</v>
      </c>
      <c r="B1258" s="49" t="s">
        <v>1538</v>
      </c>
      <c r="C1258" s="49" t="s">
        <v>1539</v>
      </c>
      <c r="D1258" s="49" t="s">
        <v>25</v>
      </c>
      <c r="E1258" s="49" t="s">
        <v>26</v>
      </c>
      <c r="F1258" s="49" t="s">
        <v>23</v>
      </c>
      <c r="G1258" s="93">
        <v>86175.82</v>
      </c>
      <c r="H1258" s="50">
        <v>9594.24</v>
      </c>
      <c r="I1258" s="50">
        <v>95770.06</v>
      </c>
      <c r="J1258" s="93"/>
      <c r="M1258" s="93"/>
      <c r="O1258" s="50">
        <v>2241</v>
      </c>
    </row>
    <row r="1259" spans="1:15" ht="12.75">
      <c r="A1259" s="49" t="s">
        <v>55</v>
      </c>
      <c r="B1259" s="49" t="s">
        <v>1538</v>
      </c>
      <c r="C1259" s="49" t="s">
        <v>1539</v>
      </c>
      <c r="D1259" s="49" t="s">
        <v>25</v>
      </c>
      <c r="E1259" s="49" t="s">
        <v>843</v>
      </c>
      <c r="F1259" s="49" t="s">
        <v>23</v>
      </c>
      <c r="G1259" s="93">
        <v>-552.4</v>
      </c>
      <c r="H1259" s="50">
        <v>0</v>
      </c>
      <c r="I1259" s="50">
        <v>-552.4</v>
      </c>
      <c r="J1259" s="93"/>
      <c r="M1259" s="93"/>
      <c r="O1259" s="50">
        <v>3615</v>
      </c>
    </row>
    <row r="1260" spans="1:15" ht="12.75">
      <c r="A1260" s="49" t="s">
        <v>55</v>
      </c>
      <c r="B1260" s="49" t="s">
        <v>1540</v>
      </c>
      <c r="C1260" s="49" t="s">
        <v>1541</v>
      </c>
      <c r="D1260" s="49" t="s">
        <v>21</v>
      </c>
      <c r="E1260" s="49" t="s">
        <v>38</v>
      </c>
      <c r="F1260" s="49" t="s">
        <v>23</v>
      </c>
      <c r="G1260" s="93">
        <v>-22711.57</v>
      </c>
      <c r="H1260" s="50">
        <v>-3131.84</v>
      </c>
      <c r="I1260" s="50">
        <v>-25843.41</v>
      </c>
      <c r="J1260" s="93"/>
      <c r="M1260" s="93"/>
      <c r="O1260" s="50">
        <v>3360</v>
      </c>
    </row>
    <row r="1261" spans="1:15" ht="12.75">
      <c r="A1261" s="49" t="s">
        <v>55</v>
      </c>
      <c r="B1261" s="49" t="s">
        <v>1540</v>
      </c>
      <c r="C1261" s="49" t="s">
        <v>1541</v>
      </c>
      <c r="D1261" s="49" t="s">
        <v>25</v>
      </c>
      <c r="E1261" s="49" t="s">
        <v>38</v>
      </c>
      <c r="F1261" s="49" t="s">
        <v>23</v>
      </c>
      <c r="G1261" s="93">
        <v>-11487.9</v>
      </c>
      <c r="H1261" s="50">
        <v>-1611.34</v>
      </c>
      <c r="I1261" s="50">
        <v>-13099.24</v>
      </c>
      <c r="J1261" s="93"/>
      <c r="M1261" s="93"/>
      <c r="O1261" s="50">
        <v>3361</v>
      </c>
    </row>
    <row r="1262" spans="1:15" ht="12.75">
      <c r="A1262" s="49" t="s">
        <v>55</v>
      </c>
      <c r="B1262" s="49" t="s">
        <v>1542</v>
      </c>
      <c r="C1262" s="49" t="s">
        <v>1543</v>
      </c>
      <c r="D1262" s="49" t="s">
        <v>36</v>
      </c>
      <c r="E1262" s="49" t="s">
        <v>37</v>
      </c>
      <c r="F1262" s="49" t="s">
        <v>23</v>
      </c>
      <c r="G1262" s="93">
        <v>10333365.65</v>
      </c>
      <c r="H1262" s="50">
        <v>1182652.77</v>
      </c>
      <c r="I1262" s="50">
        <v>11516018.42</v>
      </c>
      <c r="J1262" s="93"/>
      <c r="M1262" s="93"/>
      <c r="O1262" s="50">
        <v>2646</v>
      </c>
    </row>
    <row r="1263" spans="1:15" ht="12.75">
      <c r="A1263" s="49" t="s">
        <v>55</v>
      </c>
      <c r="B1263" s="49" t="s">
        <v>1542</v>
      </c>
      <c r="C1263" s="49" t="s">
        <v>1543</v>
      </c>
      <c r="D1263" s="49" t="s">
        <v>36</v>
      </c>
      <c r="E1263" s="49" t="s">
        <v>843</v>
      </c>
      <c r="F1263" s="49" t="s">
        <v>23</v>
      </c>
      <c r="G1263" s="93">
        <v>-10333365.66</v>
      </c>
      <c r="H1263" s="50">
        <v>-1182652.76</v>
      </c>
      <c r="I1263" s="50">
        <v>-11516018.42</v>
      </c>
      <c r="J1263" s="93"/>
      <c r="M1263" s="93"/>
      <c r="O1263" s="50">
        <v>3585</v>
      </c>
    </row>
    <row r="1264" spans="1:15" ht="12.75">
      <c r="A1264" s="49" t="s">
        <v>55</v>
      </c>
      <c r="B1264" s="49" t="s">
        <v>1542</v>
      </c>
      <c r="C1264" s="49" t="s">
        <v>1543</v>
      </c>
      <c r="D1264" s="49" t="s">
        <v>844</v>
      </c>
      <c r="E1264" s="49" t="s">
        <v>38</v>
      </c>
      <c r="F1264" s="49" t="s">
        <v>23</v>
      </c>
      <c r="G1264" s="93">
        <v>7578697.04</v>
      </c>
      <c r="H1264" s="50">
        <v>867381.19</v>
      </c>
      <c r="I1264" s="50">
        <v>8446078.23</v>
      </c>
      <c r="J1264" s="93"/>
      <c r="M1264" s="93"/>
      <c r="O1264" s="50">
        <v>2244</v>
      </c>
    </row>
    <row r="1265" spans="1:15" ht="12.75">
      <c r="A1265" s="49" t="s">
        <v>55</v>
      </c>
      <c r="B1265" s="49" t="s">
        <v>1542</v>
      </c>
      <c r="C1265" s="49" t="s">
        <v>1543</v>
      </c>
      <c r="D1265" s="49" t="s">
        <v>21</v>
      </c>
      <c r="E1265" s="49" t="s">
        <v>38</v>
      </c>
      <c r="F1265" s="49" t="s">
        <v>23</v>
      </c>
      <c r="G1265" s="93">
        <v>129079.72</v>
      </c>
      <c r="H1265" s="50">
        <v>15525.92</v>
      </c>
      <c r="I1265" s="50">
        <v>144605.64</v>
      </c>
      <c r="J1265" s="93"/>
      <c r="M1265" s="93"/>
      <c r="O1265" s="50">
        <v>2246</v>
      </c>
    </row>
    <row r="1266" spans="1:15" ht="12.75">
      <c r="A1266" s="49" t="s">
        <v>55</v>
      </c>
      <c r="B1266" s="49" t="s">
        <v>1542</v>
      </c>
      <c r="C1266" s="49" t="s">
        <v>1543</v>
      </c>
      <c r="D1266" s="49" t="s">
        <v>846</v>
      </c>
      <c r="E1266" s="49" t="s">
        <v>38</v>
      </c>
      <c r="F1266" s="49" t="s">
        <v>23</v>
      </c>
      <c r="G1266" s="93">
        <v>1904852.63</v>
      </c>
      <c r="H1266" s="50">
        <v>218010.21</v>
      </c>
      <c r="I1266" s="50">
        <v>2122862.84</v>
      </c>
      <c r="J1266" s="93"/>
      <c r="M1266" s="93"/>
      <c r="O1266" s="50">
        <v>2248</v>
      </c>
    </row>
    <row r="1267" spans="1:15" ht="12.75">
      <c r="A1267" s="49" t="s">
        <v>55</v>
      </c>
      <c r="B1267" s="49" t="s">
        <v>1542</v>
      </c>
      <c r="C1267" s="49" t="s">
        <v>1543</v>
      </c>
      <c r="D1267" s="49" t="s">
        <v>846</v>
      </c>
      <c r="E1267" s="49" t="s">
        <v>59</v>
      </c>
      <c r="F1267" s="49" t="s">
        <v>23</v>
      </c>
      <c r="G1267" s="93">
        <v>849815.99</v>
      </c>
      <c r="H1267" s="50">
        <v>97261.36</v>
      </c>
      <c r="I1267" s="50">
        <v>947077.35</v>
      </c>
      <c r="J1267" s="93"/>
      <c r="M1267" s="93"/>
      <c r="O1267" s="50">
        <v>2249</v>
      </c>
    </row>
    <row r="1268" spans="1:15" ht="12.75">
      <c r="A1268" s="49" t="s">
        <v>55</v>
      </c>
      <c r="B1268" s="49" t="s">
        <v>1542</v>
      </c>
      <c r="C1268" s="49" t="s">
        <v>1543</v>
      </c>
      <c r="D1268" s="49" t="s">
        <v>25</v>
      </c>
      <c r="E1268" s="49" t="s">
        <v>38</v>
      </c>
      <c r="F1268" s="49" t="s">
        <v>23</v>
      </c>
      <c r="G1268" s="93">
        <v>52.13</v>
      </c>
      <c r="H1268" s="50">
        <v>0</v>
      </c>
      <c r="I1268" s="50">
        <v>52.13</v>
      </c>
      <c r="J1268" s="93"/>
      <c r="M1268" s="93"/>
      <c r="O1268" s="50">
        <v>2251</v>
      </c>
    </row>
    <row r="1269" spans="1:15" ht="12.75">
      <c r="A1269" s="49" t="s">
        <v>55</v>
      </c>
      <c r="B1269" s="49" t="s">
        <v>1544</v>
      </c>
      <c r="C1269" s="49" t="s">
        <v>1545</v>
      </c>
      <c r="D1269" s="49" t="s">
        <v>36</v>
      </c>
      <c r="E1269" s="49" t="s">
        <v>37</v>
      </c>
      <c r="F1269" s="49" t="s">
        <v>23</v>
      </c>
      <c r="G1269" s="93">
        <v>826116.13</v>
      </c>
      <c r="H1269" s="50">
        <v>95393.02</v>
      </c>
      <c r="I1269" s="50">
        <v>921509.15</v>
      </c>
      <c r="J1269" s="93"/>
      <c r="M1269" s="93"/>
      <c r="O1269" s="50">
        <v>3327</v>
      </c>
    </row>
    <row r="1270" spans="1:15" ht="12.75">
      <c r="A1270" s="49" t="s">
        <v>55</v>
      </c>
      <c r="B1270" s="49" t="s">
        <v>1544</v>
      </c>
      <c r="C1270" s="49" t="s">
        <v>1545</v>
      </c>
      <c r="D1270" s="49" t="s">
        <v>36</v>
      </c>
      <c r="E1270" s="49" t="s">
        <v>843</v>
      </c>
      <c r="F1270" s="49" t="s">
        <v>23</v>
      </c>
      <c r="G1270" s="93">
        <v>-826116.14</v>
      </c>
      <c r="H1270" s="50">
        <v>-95393.02</v>
      </c>
      <c r="I1270" s="50">
        <v>-921509.16</v>
      </c>
      <c r="J1270" s="93"/>
      <c r="M1270" s="93"/>
      <c r="O1270" s="50">
        <v>3586</v>
      </c>
    </row>
    <row r="1271" spans="1:15" ht="12.75">
      <c r="A1271" s="49" t="s">
        <v>55</v>
      </c>
      <c r="B1271" s="49" t="s">
        <v>1544</v>
      </c>
      <c r="C1271" s="49" t="s">
        <v>1545</v>
      </c>
      <c r="D1271" s="49" t="s">
        <v>844</v>
      </c>
      <c r="E1271" s="49" t="s">
        <v>38</v>
      </c>
      <c r="F1271" s="49" t="s">
        <v>23</v>
      </c>
      <c r="G1271" s="93">
        <v>605890.1</v>
      </c>
      <c r="H1271" s="50">
        <v>69963.15</v>
      </c>
      <c r="I1271" s="50">
        <v>675853.25</v>
      </c>
      <c r="J1271" s="93"/>
      <c r="M1271" s="93"/>
      <c r="O1271" s="50">
        <v>2254</v>
      </c>
    </row>
    <row r="1272" spans="1:15" ht="12.75">
      <c r="A1272" s="49" t="s">
        <v>55</v>
      </c>
      <c r="B1272" s="49" t="s">
        <v>1544</v>
      </c>
      <c r="C1272" s="49" t="s">
        <v>1545</v>
      </c>
      <c r="D1272" s="49" t="s">
        <v>21</v>
      </c>
      <c r="E1272" s="49" t="s">
        <v>38</v>
      </c>
      <c r="F1272" s="49" t="s">
        <v>23</v>
      </c>
      <c r="G1272" s="93">
        <v>149294.89</v>
      </c>
      <c r="H1272" s="50">
        <v>18094.25</v>
      </c>
      <c r="I1272" s="50">
        <v>167389.14</v>
      </c>
      <c r="J1272" s="93"/>
      <c r="M1272" s="93"/>
      <c r="O1272" s="50">
        <v>2255</v>
      </c>
    </row>
    <row r="1273" spans="1:15" ht="12.75">
      <c r="A1273" s="49" t="s">
        <v>55</v>
      </c>
      <c r="B1273" s="49" t="s">
        <v>1544</v>
      </c>
      <c r="C1273" s="49" t="s">
        <v>1545</v>
      </c>
      <c r="D1273" s="49" t="s">
        <v>846</v>
      </c>
      <c r="E1273" s="49" t="s">
        <v>38</v>
      </c>
      <c r="F1273" s="49" t="s">
        <v>23</v>
      </c>
      <c r="G1273" s="93">
        <v>152286.27</v>
      </c>
      <c r="H1273" s="50">
        <v>17584.75</v>
      </c>
      <c r="I1273" s="50">
        <v>169871.02</v>
      </c>
      <c r="J1273" s="93"/>
      <c r="M1273" s="93"/>
      <c r="O1273" s="50">
        <v>2256</v>
      </c>
    </row>
    <row r="1274" spans="1:15" ht="12.75">
      <c r="A1274" s="49" t="s">
        <v>55</v>
      </c>
      <c r="B1274" s="49" t="s">
        <v>1544</v>
      </c>
      <c r="C1274" s="49" t="s">
        <v>1545</v>
      </c>
      <c r="D1274" s="49" t="s">
        <v>846</v>
      </c>
      <c r="E1274" s="49" t="s">
        <v>59</v>
      </c>
      <c r="F1274" s="49" t="s">
        <v>23</v>
      </c>
      <c r="G1274" s="93">
        <v>67939.77</v>
      </c>
      <c r="H1274" s="50">
        <v>7845.12</v>
      </c>
      <c r="I1274" s="50">
        <v>75784.89</v>
      </c>
      <c r="J1274" s="93"/>
      <c r="M1274" s="93"/>
      <c r="O1274" s="50">
        <v>2257</v>
      </c>
    </row>
    <row r="1275" spans="1:15" ht="12.75">
      <c r="A1275" s="49" t="s">
        <v>55</v>
      </c>
      <c r="B1275" s="49" t="s">
        <v>1544</v>
      </c>
      <c r="C1275" s="49" t="s">
        <v>1545</v>
      </c>
      <c r="D1275" s="49" t="s">
        <v>848</v>
      </c>
      <c r="E1275" s="49" t="s">
        <v>38</v>
      </c>
      <c r="F1275" s="49" t="s">
        <v>23</v>
      </c>
      <c r="G1275" s="93">
        <v>6071.74</v>
      </c>
      <c r="H1275" s="50">
        <v>0</v>
      </c>
      <c r="I1275" s="50">
        <v>6071.74</v>
      </c>
      <c r="J1275" s="93"/>
      <c r="M1275" s="93"/>
      <c r="O1275" s="50">
        <v>2258</v>
      </c>
    </row>
    <row r="1276" spans="1:15" ht="12.75">
      <c r="A1276" s="49" t="s">
        <v>55</v>
      </c>
      <c r="B1276" s="49" t="s">
        <v>1544</v>
      </c>
      <c r="C1276" s="49" t="s">
        <v>1545</v>
      </c>
      <c r="D1276" s="49" t="s">
        <v>848</v>
      </c>
      <c r="E1276" s="49" t="s">
        <v>59</v>
      </c>
      <c r="F1276" s="49" t="s">
        <v>23</v>
      </c>
      <c r="G1276" s="93">
        <v>2696.11</v>
      </c>
      <c r="H1276" s="50">
        <v>0</v>
      </c>
      <c r="I1276" s="50">
        <v>2696.11</v>
      </c>
      <c r="J1276" s="93"/>
      <c r="M1276" s="93"/>
      <c r="O1276" s="50">
        <v>2259</v>
      </c>
    </row>
    <row r="1277" spans="1:15" ht="12.75">
      <c r="A1277" s="49" t="s">
        <v>55</v>
      </c>
      <c r="B1277" s="49" t="s">
        <v>1544</v>
      </c>
      <c r="C1277" s="49" t="s">
        <v>1545</v>
      </c>
      <c r="D1277" s="49" t="s">
        <v>25</v>
      </c>
      <c r="E1277" s="49" t="s">
        <v>37</v>
      </c>
      <c r="F1277" s="49" t="s">
        <v>23</v>
      </c>
      <c r="G1277" s="93">
        <v>8767.85</v>
      </c>
      <c r="H1277" s="50">
        <v>0</v>
      </c>
      <c r="I1277" s="50">
        <v>8767.85</v>
      </c>
      <c r="J1277" s="93"/>
      <c r="M1277" s="93"/>
      <c r="O1277" s="50">
        <v>6166</v>
      </c>
    </row>
    <row r="1278" spans="1:15" ht="12.75">
      <c r="A1278" s="49" t="s">
        <v>55</v>
      </c>
      <c r="B1278" s="49" t="s">
        <v>1544</v>
      </c>
      <c r="C1278" s="49" t="s">
        <v>1545</v>
      </c>
      <c r="D1278" s="49" t="s">
        <v>25</v>
      </c>
      <c r="E1278" s="49" t="s">
        <v>843</v>
      </c>
      <c r="F1278" s="49" t="s">
        <v>23</v>
      </c>
      <c r="G1278" s="93">
        <v>-8767.85</v>
      </c>
      <c r="H1278" s="50">
        <v>0</v>
      </c>
      <c r="I1278" s="50">
        <v>-8767.85</v>
      </c>
      <c r="J1278" s="93"/>
      <c r="M1278" s="93"/>
      <c r="O1278" s="50">
        <v>6204</v>
      </c>
    </row>
    <row r="1279" spans="1:15" ht="12.75">
      <c r="A1279" s="49" t="s">
        <v>55</v>
      </c>
      <c r="B1279" s="49" t="s">
        <v>1546</v>
      </c>
      <c r="C1279" s="49" t="s">
        <v>1547</v>
      </c>
      <c r="D1279" s="49" t="s">
        <v>36</v>
      </c>
      <c r="E1279" s="49" t="s">
        <v>37</v>
      </c>
      <c r="F1279" s="49" t="s">
        <v>23</v>
      </c>
      <c r="G1279" s="93">
        <v>2141222.35</v>
      </c>
      <c r="H1279" s="50">
        <v>252822.33</v>
      </c>
      <c r="I1279" s="50">
        <v>2394044.68</v>
      </c>
      <c r="J1279" s="93"/>
      <c r="M1279" s="93"/>
      <c r="O1279" s="50">
        <v>2828</v>
      </c>
    </row>
    <row r="1280" spans="1:15" ht="12.75">
      <c r="A1280" s="49" t="s">
        <v>55</v>
      </c>
      <c r="B1280" s="49" t="s">
        <v>1546</v>
      </c>
      <c r="C1280" s="49" t="s">
        <v>1547</v>
      </c>
      <c r="D1280" s="49" t="s">
        <v>36</v>
      </c>
      <c r="E1280" s="49" t="s">
        <v>38</v>
      </c>
      <c r="F1280" s="49" t="s">
        <v>23</v>
      </c>
      <c r="G1280" s="93">
        <v>190419.62</v>
      </c>
      <c r="H1280" s="50">
        <v>20642.81</v>
      </c>
      <c r="I1280" s="50">
        <v>211062.43</v>
      </c>
      <c r="J1280" s="93"/>
      <c r="M1280" s="93"/>
      <c r="O1280" s="50">
        <v>3362</v>
      </c>
    </row>
    <row r="1281" spans="1:15" ht="12.75">
      <c r="A1281" s="49" t="s">
        <v>55</v>
      </c>
      <c r="B1281" s="49" t="s">
        <v>1546</v>
      </c>
      <c r="C1281" s="49" t="s">
        <v>1547</v>
      </c>
      <c r="D1281" s="49" t="s">
        <v>36</v>
      </c>
      <c r="E1281" s="49" t="s">
        <v>843</v>
      </c>
      <c r="F1281" s="49" t="s">
        <v>23</v>
      </c>
      <c r="G1281" s="93">
        <v>-2331641.95</v>
      </c>
      <c r="H1281" s="50">
        <v>-273465.14</v>
      </c>
      <c r="I1281" s="50">
        <v>-2605107.09</v>
      </c>
      <c r="J1281" s="93"/>
      <c r="M1281" s="93"/>
      <c r="O1281" s="50">
        <v>3589</v>
      </c>
    </row>
    <row r="1282" spans="1:15" ht="12.75">
      <c r="A1282" s="49" t="s">
        <v>55</v>
      </c>
      <c r="B1282" s="49" t="s">
        <v>1546</v>
      </c>
      <c r="C1282" s="49" t="s">
        <v>1547</v>
      </c>
      <c r="D1282" s="49" t="s">
        <v>844</v>
      </c>
      <c r="E1282" s="49" t="s">
        <v>38</v>
      </c>
      <c r="F1282" s="49" t="s">
        <v>23</v>
      </c>
      <c r="G1282" s="93">
        <v>1570415.29</v>
      </c>
      <c r="H1282" s="50">
        <v>185424.95</v>
      </c>
      <c r="I1282" s="50">
        <v>1755840.24</v>
      </c>
      <c r="J1282" s="93"/>
      <c r="M1282" s="93"/>
      <c r="O1282" s="50">
        <v>2260</v>
      </c>
    </row>
    <row r="1283" spans="1:15" ht="12.75">
      <c r="A1283" s="49" t="s">
        <v>55</v>
      </c>
      <c r="B1283" s="49" t="s">
        <v>1546</v>
      </c>
      <c r="C1283" s="49" t="s">
        <v>1547</v>
      </c>
      <c r="D1283" s="49" t="s">
        <v>845</v>
      </c>
      <c r="E1283" s="49" t="s">
        <v>38</v>
      </c>
      <c r="F1283" s="49" t="s">
        <v>23</v>
      </c>
      <c r="G1283" s="93">
        <v>152554.67</v>
      </c>
      <c r="H1283" s="50">
        <v>16537.99</v>
      </c>
      <c r="I1283" s="50">
        <v>169092.66</v>
      </c>
      <c r="J1283" s="93"/>
      <c r="M1283" s="93"/>
      <c r="O1283" s="50">
        <v>3590</v>
      </c>
    </row>
    <row r="1284" spans="1:15" ht="12.75">
      <c r="A1284" s="49" t="s">
        <v>55</v>
      </c>
      <c r="B1284" s="49" t="s">
        <v>1546</v>
      </c>
      <c r="C1284" s="49" t="s">
        <v>1547</v>
      </c>
      <c r="D1284" s="49" t="s">
        <v>21</v>
      </c>
      <c r="E1284" s="49" t="s">
        <v>38</v>
      </c>
      <c r="F1284" s="49" t="s">
        <v>23</v>
      </c>
      <c r="G1284" s="93">
        <v>600008.14</v>
      </c>
      <c r="H1284" s="50">
        <v>84786.18</v>
      </c>
      <c r="I1284" s="50">
        <v>684794.32</v>
      </c>
      <c r="J1284" s="93"/>
      <c r="M1284" s="93"/>
      <c r="O1284" s="50">
        <v>2261</v>
      </c>
    </row>
    <row r="1285" spans="1:15" ht="12.75">
      <c r="A1285" s="49" t="s">
        <v>55</v>
      </c>
      <c r="B1285" s="49" t="s">
        <v>1546</v>
      </c>
      <c r="C1285" s="49" t="s">
        <v>1547</v>
      </c>
      <c r="D1285" s="49" t="s">
        <v>846</v>
      </c>
      <c r="E1285" s="49" t="s">
        <v>38</v>
      </c>
      <c r="F1285" s="49" t="s">
        <v>23</v>
      </c>
      <c r="G1285" s="93">
        <v>394712.92</v>
      </c>
      <c r="H1285" s="50">
        <v>46605.27</v>
      </c>
      <c r="I1285" s="50">
        <v>441318.19</v>
      </c>
      <c r="J1285" s="93"/>
      <c r="M1285" s="93"/>
      <c r="O1285" s="50">
        <v>2264</v>
      </c>
    </row>
    <row r="1286" spans="1:15" ht="12.75">
      <c r="A1286" s="49" t="s">
        <v>55</v>
      </c>
      <c r="B1286" s="49" t="s">
        <v>1546</v>
      </c>
      <c r="C1286" s="49" t="s">
        <v>1547</v>
      </c>
      <c r="D1286" s="49" t="s">
        <v>846</v>
      </c>
      <c r="E1286" s="49" t="s">
        <v>59</v>
      </c>
      <c r="F1286" s="49" t="s">
        <v>23</v>
      </c>
      <c r="G1286" s="93">
        <v>176094.12</v>
      </c>
      <c r="H1286" s="50">
        <v>20792.11</v>
      </c>
      <c r="I1286" s="50">
        <v>196886.23</v>
      </c>
      <c r="J1286" s="93"/>
      <c r="M1286" s="93"/>
      <c r="O1286" s="50">
        <v>2265</v>
      </c>
    </row>
    <row r="1287" spans="1:15" ht="12.75">
      <c r="A1287" s="49" t="s">
        <v>55</v>
      </c>
      <c r="B1287" s="49" t="s">
        <v>1546</v>
      </c>
      <c r="C1287" s="49" t="s">
        <v>1547</v>
      </c>
      <c r="D1287" s="49" t="s">
        <v>847</v>
      </c>
      <c r="E1287" s="49" t="s">
        <v>38</v>
      </c>
      <c r="F1287" s="49" t="s">
        <v>23</v>
      </c>
      <c r="G1287" s="93">
        <v>37864.95</v>
      </c>
      <c r="H1287" s="50">
        <v>4104.82</v>
      </c>
      <c r="I1287" s="50">
        <v>41969.77</v>
      </c>
      <c r="J1287" s="93"/>
      <c r="M1287" s="93"/>
      <c r="O1287" s="50">
        <v>3591</v>
      </c>
    </row>
    <row r="1288" spans="1:15" ht="12.75">
      <c r="A1288" s="49" t="s">
        <v>55</v>
      </c>
      <c r="B1288" s="49" t="s">
        <v>1546</v>
      </c>
      <c r="C1288" s="49" t="s">
        <v>1547</v>
      </c>
      <c r="D1288" s="49" t="s">
        <v>848</v>
      </c>
      <c r="E1288" s="49" t="s">
        <v>38</v>
      </c>
      <c r="F1288" s="49" t="s">
        <v>23</v>
      </c>
      <c r="G1288" s="93">
        <v>-187756.37</v>
      </c>
      <c r="H1288" s="50">
        <v>4896.23</v>
      </c>
      <c r="I1288" s="50">
        <v>-182860.14</v>
      </c>
      <c r="J1288" s="93"/>
      <c r="M1288" s="93"/>
      <c r="O1288" s="50">
        <v>7728</v>
      </c>
    </row>
    <row r="1289" spans="1:15" ht="12.75">
      <c r="A1289" s="49" t="s">
        <v>55</v>
      </c>
      <c r="B1289" s="49" t="s">
        <v>1546</v>
      </c>
      <c r="C1289" s="49" t="s">
        <v>1547</v>
      </c>
      <c r="D1289" s="49" t="s">
        <v>848</v>
      </c>
      <c r="E1289" s="49" t="s">
        <v>59</v>
      </c>
      <c r="F1289" s="49" t="s">
        <v>23</v>
      </c>
      <c r="G1289" s="93">
        <v>-83371.97</v>
      </c>
      <c r="H1289" s="50">
        <v>2174.14</v>
      </c>
      <c r="I1289" s="50">
        <v>-81197.83</v>
      </c>
      <c r="J1289" s="93"/>
      <c r="M1289" s="93"/>
      <c r="O1289" s="50">
        <v>7729</v>
      </c>
    </row>
    <row r="1290" spans="1:15" ht="12.75">
      <c r="A1290" s="49" t="s">
        <v>55</v>
      </c>
      <c r="B1290" s="49" t="s">
        <v>1546</v>
      </c>
      <c r="C1290" s="49" t="s">
        <v>1547</v>
      </c>
      <c r="D1290" s="49" t="s">
        <v>25</v>
      </c>
      <c r="E1290" s="49" t="s">
        <v>37</v>
      </c>
      <c r="F1290" s="49" t="s">
        <v>23</v>
      </c>
      <c r="G1290" s="93">
        <v>-271128.34</v>
      </c>
      <c r="H1290" s="50">
        <v>7070.37</v>
      </c>
      <c r="I1290" s="50">
        <v>-264057.97</v>
      </c>
      <c r="J1290" s="93"/>
      <c r="M1290" s="93"/>
      <c r="O1290" s="50">
        <v>7686</v>
      </c>
    </row>
    <row r="1291" spans="1:15" ht="12.75">
      <c r="A1291" s="49" t="s">
        <v>55</v>
      </c>
      <c r="B1291" s="49" t="s">
        <v>1546</v>
      </c>
      <c r="C1291" s="49" t="s">
        <v>1547</v>
      </c>
      <c r="D1291" s="49" t="s">
        <v>25</v>
      </c>
      <c r="E1291" s="49" t="s">
        <v>26</v>
      </c>
      <c r="F1291" s="49" t="s">
        <v>23</v>
      </c>
      <c r="G1291" s="93">
        <v>3927.49</v>
      </c>
      <c r="H1291" s="50">
        <v>0</v>
      </c>
      <c r="I1291" s="50">
        <v>3927.49</v>
      </c>
      <c r="J1291" s="93"/>
      <c r="M1291" s="93"/>
      <c r="O1291" s="50">
        <v>3126</v>
      </c>
    </row>
    <row r="1292" spans="1:15" ht="12.75">
      <c r="A1292" s="49" t="s">
        <v>55</v>
      </c>
      <c r="B1292" s="49" t="s">
        <v>1546</v>
      </c>
      <c r="C1292" s="49" t="s">
        <v>1547</v>
      </c>
      <c r="D1292" s="49" t="s">
        <v>25</v>
      </c>
      <c r="E1292" s="49" t="s">
        <v>843</v>
      </c>
      <c r="F1292" s="49" t="s">
        <v>23</v>
      </c>
      <c r="G1292" s="93">
        <v>271128.34</v>
      </c>
      <c r="H1292" s="50">
        <v>-7070.37</v>
      </c>
      <c r="I1292" s="50">
        <v>264057.97</v>
      </c>
      <c r="J1292" s="93"/>
      <c r="M1292" s="93"/>
      <c r="O1292" s="50">
        <v>7730</v>
      </c>
    </row>
    <row r="1293" spans="1:15" ht="12.75">
      <c r="A1293" s="49" t="s">
        <v>55</v>
      </c>
      <c r="B1293" s="49" t="s">
        <v>1548</v>
      </c>
      <c r="C1293" s="49" t="s">
        <v>1549</v>
      </c>
      <c r="D1293" s="49" t="s">
        <v>36</v>
      </c>
      <c r="E1293" s="49" t="s">
        <v>37</v>
      </c>
      <c r="F1293" s="49" t="s">
        <v>23</v>
      </c>
      <c r="G1293" s="93">
        <v>292915</v>
      </c>
      <c r="H1293" s="50">
        <v>30408.25</v>
      </c>
      <c r="I1293" s="50">
        <v>323323.25</v>
      </c>
      <c r="J1293" s="93"/>
      <c r="M1293" s="93"/>
      <c r="O1293" s="50">
        <v>2763</v>
      </c>
    </row>
    <row r="1294" spans="1:15" ht="12.75">
      <c r="A1294" s="49" t="s">
        <v>55</v>
      </c>
      <c r="B1294" s="49" t="s">
        <v>1548</v>
      </c>
      <c r="C1294" s="49" t="s">
        <v>1549</v>
      </c>
      <c r="D1294" s="49" t="s">
        <v>36</v>
      </c>
      <c r="E1294" s="49" t="s">
        <v>38</v>
      </c>
      <c r="F1294" s="49" t="s">
        <v>23</v>
      </c>
      <c r="G1294" s="93">
        <v>965578.14</v>
      </c>
      <c r="H1294" s="50">
        <v>37508.68</v>
      </c>
      <c r="I1294" s="50">
        <v>1003086.82</v>
      </c>
      <c r="J1294" s="93"/>
      <c r="M1294" s="93"/>
      <c r="O1294" s="50">
        <v>3103</v>
      </c>
    </row>
    <row r="1295" spans="1:15" ht="12.75">
      <c r="A1295" s="49" t="s">
        <v>55</v>
      </c>
      <c r="B1295" s="49" t="s">
        <v>1548</v>
      </c>
      <c r="C1295" s="49" t="s">
        <v>1549</v>
      </c>
      <c r="D1295" s="49" t="s">
        <v>36</v>
      </c>
      <c r="E1295" s="49" t="s">
        <v>843</v>
      </c>
      <c r="F1295" s="49" t="s">
        <v>23</v>
      </c>
      <c r="G1295" s="93">
        <v>-1258493.14</v>
      </c>
      <c r="H1295" s="50">
        <v>-67916.93</v>
      </c>
      <c r="I1295" s="50">
        <v>-1326410.07</v>
      </c>
      <c r="J1295" s="93"/>
      <c r="M1295" s="93"/>
      <c r="O1295" s="50">
        <v>3592</v>
      </c>
    </row>
    <row r="1296" spans="1:15" ht="12.75">
      <c r="A1296" s="49" t="s">
        <v>55</v>
      </c>
      <c r="B1296" s="49" t="s">
        <v>1548</v>
      </c>
      <c r="C1296" s="49" t="s">
        <v>1549</v>
      </c>
      <c r="D1296" s="49" t="s">
        <v>844</v>
      </c>
      <c r="E1296" s="49" t="s">
        <v>38</v>
      </c>
      <c r="F1296" s="49" t="s">
        <v>23</v>
      </c>
      <c r="G1296" s="93">
        <v>214829.72</v>
      </c>
      <c r="H1296" s="50">
        <v>22302.02</v>
      </c>
      <c r="I1296" s="50">
        <v>237131.74</v>
      </c>
      <c r="J1296" s="93"/>
      <c r="M1296" s="93"/>
      <c r="O1296" s="50">
        <v>2268</v>
      </c>
    </row>
    <row r="1297" spans="1:15" ht="12.75">
      <c r="A1297" s="49" t="s">
        <v>55</v>
      </c>
      <c r="B1297" s="49" t="s">
        <v>1548</v>
      </c>
      <c r="C1297" s="49" t="s">
        <v>1549</v>
      </c>
      <c r="D1297" s="49" t="s">
        <v>845</v>
      </c>
      <c r="E1297" s="49" t="s">
        <v>38</v>
      </c>
      <c r="F1297" s="49" t="s">
        <v>23</v>
      </c>
      <c r="G1297" s="93">
        <v>773572.93</v>
      </c>
      <c r="H1297" s="50">
        <v>30050.08</v>
      </c>
      <c r="I1297" s="50">
        <v>803623.01</v>
      </c>
      <c r="J1297" s="93"/>
      <c r="M1297" s="93"/>
      <c r="O1297" s="50">
        <v>2269</v>
      </c>
    </row>
    <row r="1298" spans="1:15" ht="12.75">
      <c r="A1298" s="49" t="s">
        <v>55</v>
      </c>
      <c r="B1298" s="49" t="s">
        <v>1548</v>
      </c>
      <c r="C1298" s="49" t="s">
        <v>1549</v>
      </c>
      <c r="D1298" s="49" t="s">
        <v>846</v>
      </c>
      <c r="E1298" s="49" t="s">
        <v>38</v>
      </c>
      <c r="F1298" s="49" t="s">
        <v>23</v>
      </c>
      <c r="G1298" s="93">
        <v>53995.96</v>
      </c>
      <c r="H1298" s="50">
        <v>5605.46</v>
      </c>
      <c r="I1298" s="50">
        <v>59601.42</v>
      </c>
      <c r="J1298" s="93"/>
      <c r="M1298" s="93"/>
      <c r="O1298" s="50">
        <v>2271</v>
      </c>
    </row>
    <row r="1299" spans="1:15" ht="12.75">
      <c r="A1299" s="49" t="s">
        <v>55</v>
      </c>
      <c r="B1299" s="49" t="s">
        <v>1548</v>
      </c>
      <c r="C1299" s="49" t="s">
        <v>1549</v>
      </c>
      <c r="D1299" s="49" t="s">
        <v>846</v>
      </c>
      <c r="E1299" s="49" t="s">
        <v>59</v>
      </c>
      <c r="F1299" s="49" t="s">
        <v>23</v>
      </c>
      <c r="G1299" s="93">
        <v>24089.32</v>
      </c>
      <c r="H1299" s="50">
        <v>2500.77</v>
      </c>
      <c r="I1299" s="50">
        <v>26590.09</v>
      </c>
      <c r="J1299" s="93"/>
      <c r="M1299" s="93"/>
      <c r="O1299" s="50">
        <v>2272</v>
      </c>
    </row>
    <row r="1300" spans="1:15" ht="12.75">
      <c r="A1300" s="49" t="s">
        <v>55</v>
      </c>
      <c r="B1300" s="49" t="s">
        <v>1548</v>
      </c>
      <c r="C1300" s="49" t="s">
        <v>1549</v>
      </c>
      <c r="D1300" s="49" t="s">
        <v>847</v>
      </c>
      <c r="E1300" s="49" t="s">
        <v>38</v>
      </c>
      <c r="F1300" s="49" t="s">
        <v>23</v>
      </c>
      <c r="G1300" s="93">
        <v>192005.21</v>
      </c>
      <c r="H1300" s="50">
        <v>7458.6</v>
      </c>
      <c r="I1300" s="50">
        <v>199463.81</v>
      </c>
      <c r="J1300" s="93"/>
      <c r="M1300" s="93"/>
      <c r="O1300" s="50">
        <v>2273</v>
      </c>
    </row>
    <row r="1301" spans="1:15" ht="12.75">
      <c r="A1301" s="49" t="s">
        <v>55</v>
      </c>
      <c r="B1301" s="49" t="s">
        <v>1550</v>
      </c>
      <c r="C1301" s="49" t="s">
        <v>1551</v>
      </c>
      <c r="D1301" s="49" t="s">
        <v>21</v>
      </c>
      <c r="E1301" s="49" t="s">
        <v>843</v>
      </c>
      <c r="F1301" s="49" t="s">
        <v>23</v>
      </c>
      <c r="G1301" s="93">
        <v>-988402.65</v>
      </c>
      <c r="H1301" s="50">
        <v>-52352.1</v>
      </c>
      <c r="I1301" s="50">
        <v>-1040754.75</v>
      </c>
      <c r="J1301" s="93"/>
      <c r="M1301" s="93"/>
      <c r="O1301" s="50">
        <v>3728</v>
      </c>
    </row>
    <row r="1302" spans="1:15" ht="12.75">
      <c r="A1302" s="49" t="s">
        <v>55</v>
      </c>
      <c r="B1302" s="49" t="s">
        <v>1550</v>
      </c>
      <c r="C1302" s="49" t="s">
        <v>1551</v>
      </c>
      <c r="D1302" s="49" t="s">
        <v>25</v>
      </c>
      <c r="E1302" s="49" t="s">
        <v>843</v>
      </c>
      <c r="F1302" s="49" t="s">
        <v>23</v>
      </c>
      <c r="G1302" s="93">
        <v>-270090.49</v>
      </c>
      <c r="H1302" s="50">
        <v>-15564.83</v>
      </c>
      <c r="I1302" s="50">
        <v>-285655.32</v>
      </c>
      <c r="J1302" s="93"/>
      <c r="M1302" s="93"/>
      <c r="O1302" s="50">
        <v>3265</v>
      </c>
    </row>
    <row r="1303" spans="1:15" ht="12.75">
      <c r="A1303" s="49" t="s">
        <v>55</v>
      </c>
      <c r="B1303" s="49" t="s">
        <v>1552</v>
      </c>
      <c r="C1303" s="49" t="s">
        <v>1553</v>
      </c>
      <c r="D1303" s="49" t="s">
        <v>36</v>
      </c>
      <c r="E1303" s="49" t="s">
        <v>37</v>
      </c>
      <c r="F1303" s="49" t="s">
        <v>23</v>
      </c>
      <c r="G1303" s="93">
        <v>480603.37</v>
      </c>
      <c r="H1303" s="50">
        <v>29756.02</v>
      </c>
      <c r="I1303" s="50">
        <v>510359.39</v>
      </c>
      <c r="J1303" s="93"/>
      <c r="M1303" s="93"/>
      <c r="O1303" s="50">
        <v>2704</v>
      </c>
    </row>
    <row r="1304" spans="1:15" ht="12.75">
      <c r="A1304" s="49" t="s">
        <v>55</v>
      </c>
      <c r="B1304" s="49" t="s">
        <v>1552</v>
      </c>
      <c r="C1304" s="49" t="s">
        <v>1553</v>
      </c>
      <c r="D1304" s="49" t="s">
        <v>36</v>
      </c>
      <c r="E1304" s="49" t="s">
        <v>38</v>
      </c>
      <c r="F1304" s="49" t="s">
        <v>23</v>
      </c>
      <c r="G1304" s="93">
        <v>24529.06</v>
      </c>
      <c r="H1304" s="50">
        <v>9626.44</v>
      </c>
      <c r="I1304" s="50">
        <v>34155.5</v>
      </c>
      <c r="J1304" s="93"/>
      <c r="M1304" s="93"/>
      <c r="O1304" s="50">
        <v>2923</v>
      </c>
    </row>
    <row r="1305" spans="1:15" ht="12.75">
      <c r="A1305" s="49" t="s">
        <v>55</v>
      </c>
      <c r="B1305" s="49" t="s">
        <v>1552</v>
      </c>
      <c r="C1305" s="49" t="s">
        <v>1553</v>
      </c>
      <c r="D1305" s="49" t="s">
        <v>36</v>
      </c>
      <c r="E1305" s="49" t="s">
        <v>843</v>
      </c>
      <c r="F1305" s="49" t="s">
        <v>23</v>
      </c>
      <c r="G1305" s="93">
        <v>-505132.43</v>
      </c>
      <c r="H1305" s="50">
        <v>-39382.46</v>
      </c>
      <c r="I1305" s="50">
        <v>-544514.89</v>
      </c>
      <c r="J1305" s="93"/>
      <c r="M1305" s="93"/>
      <c r="O1305" s="50">
        <v>3593</v>
      </c>
    </row>
    <row r="1306" spans="1:15" ht="12.75">
      <c r="A1306" s="49" t="s">
        <v>55</v>
      </c>
      <c r="B1306" s="49" t="s">
        <v>1552</v>
      </c>
      <c r="C1306" s="49" t="s">
        <v>1553</v>
      </c>
      <c r="D1306" s="49" t="s">
        <v>844</v>
      </c>
      <c r="E1306" s="49" t="s">
        <v>38</v>
      </c>
      <c r="F1306" s="49" t="s">
        <v>23</v>
      </c>
      <c r="G1306" s="93">
        <v>352484.13</v>
      </c>
      <c r="H1306" s="50">
        <v>21823.66</v>
      </c>
      <c r="I1306" s="50">
        <v>374307.79</v>
      </c>
      <c r="J1306" s="93"/>
      <c r="M1306" s="93"/>
      <c r="O1306" s="50">
        <v>2279</v>
      </c>
    </row>
    <row r="1307" spans="1:15" ht="12.75">
      <c r="A1307" s="49" t="s">
        <v>55</v>
      </c>
      <c r="B1307" s="49" t="s">
        <v>1552</v>
      </c>
      <c r="C1307" s="49" t="s">
        <v>1553</v>
      </c>
      <c r="D1307" s="49" t="s">
        <v>845</v>
      </c>
      <c r="E1307" s="49" t="s">
        <v>38</v>
      </c>
      <c r="F1307" s="49" t="s">
        <v>23</v>
      </c>
      <c r="G1307" s="93">
        <v>19651.47</v>
      </c>
      <c r="H1307" s="50">
        <v>7712.22</v>
      </c>
      <c r="I1307" s="50">
        <v>27363.69</v>
      </c>
      <c r="J1307" s="93"/>
      <c r="M1307" s="93"/>
      <c r="O1307" s="50">
        <v>2280</v>
      </c>
    </row>
    <row r="1308" spans="1:15" ht="12.75">
      <c r="A1308" s="49" t="s">
        <v>55</v>
      </c>
      <c r="B1308" s="49" t="s">
        <v>1552</v>
      </c>
      <c r="C1308" s="49" t="s">
        <v>1553</v>
      </c>
      <c r="D1308" s="49" t="s">
        <v>21</v>
      </c>
      <c r="E1308" s="49" t="s">
        <v>38</v>
      </c>
      <c r="F1308" s="49" t="s">
        <v>23</v>
      </c>
      <c r="G1308" s="93">
        <v>93595.85</v>
      </c>
      <c r="H1308" s="50">
        <v>1443.1</v>
      </c>
      <c r="I1308" s="50">
        <v>95038.95</v>
      </c>
      <c r="J1308" s="93"/>
      <c r="M1308" s="93"/>
      <c r="O1308" s="50">
        <v>2283</v>
      </c>
    </row>
    <row r="1309" spans="1:15" ht="12.75">
      <c r="A1309" s="49" t="s">
        <v>55</v>
      </c>
      <c r="B1309" s="49" t="s">
        <v>1552</v>
      </c>
      <c r="C1309" s="49" t="s">
        <v>1553</v>
      </c>
      <c r="D1309" s="49" t="s">
        <v>846</v>
      </c>
      <c r="E1309" s="49" t="s">
        <v>38</v>
      </c>
      <c r="F1309" s="49" t="s">
        <v>23</v>
      </c>
      <c r="G1309" s="93">
        <v>88594.42</v>
      </c>
      <c r="H1309" s="50">
        <v>5485.22</v>
      </c>
      <c r="I1309" s="50">
        <v>94079.64</v>
      </c>
      <c r="J1309" s="93"/>
      <c r="M1309" s="93"/>
      <c r="O1309" s="50">
        <v>2286</v>
      </c>
    </row>
    <row r="1310" spans="1:15" ht="12.75">
      <c r="A1310" s="49" t="s">
        <v>55</v>
      </c>
      <c r="B1310" s="49" t="s">
        <v>1552</v>
      </c>
      <c r="C1310" s="49" t="s">
        <v>1553</v>
      </c>
      <c r="D1310" s="49" t="s">
        <v>846</v>
      </c>
      <c r="E1310" s="49" t="s">
        <v>59</v>
      </c>
      <c r="F1310" s="49" t="s">
        <v>23</v>
      </c>
      <c r="G1310" s="93">
        <v>39524.82</v>
      </c>
      <c r="H1310" s="50">
        <v>2447.14</v>
      </c>
      <c r="I1310" s="50">
        <v>41971.96</v>
      </c>
      <c r="J1310" s="93"/>
      <c r="M1310" s="93"/>
      <c r="O1310" s="50">
        <v>2287</v>
      </c>
    </row>
    <row r="1311" spans="1:15" ht="12.75">
      <c r="A1311" s="49" t="s">
        <v>55</v>
      </c>
      <c r="B1311" s="49" t="s">
        <v>1552</v>
      </c>
      <c r="C1311" s="49" t="s">
        <v>1553</v>
      </c>
      <c r="D1311" s="49" t="s">
        <v>847</v>
      </c>
      <c r="E1311" s="49" t="s">
        <v>38</v>
      </c>
      <c r="F1311" s="49" t="s">
        <v>23</v>
      </c>
      <c r="G1311" s="93">
        <v>4877.59</v>
      </c>
      <c r="H1311" s="50">
        <v>1914.22</v>
      </c>
      <c r="I1311" s="50">
        <v>6791.81</v>
      </c>
      <c r="J1311" s="93"/>
      <c r="M1311" s="93"/>
      <c r="O1311" s="50">
        <v>2288</v>
      </c>
    </row>
    <row r="1312" spans="1:15" ht="12.75">
      <c r="A1312" s="49" t="s">
        <v>55</v>
      </c>
      <c r="B1312" s="49" t="s">
        <v>1552</v>
      </c>
      <c r="C1312" s="49" t="s">
        <v>1553</v>
      </c>
      <c r="D1312" s="49" t="s">
        <v>848</v>
      </c>
      <c r="E1312" s="49" t="s">
        <v>38</v>
      </c>
      <c r="F1312" s="49" t="s">
        <v>23</v>
      </c>
      <c r="G1312" s="93">
        <v>6816.49</v>
      </c>
      <c r="H1312" s="50">
        <v>0</v>
      </c>
      <c r="I1312" s="50">
        <v>6816.49</v>
      </c>
      <c r="J1312" s="93"/>
      <c r="M1312" s="93"/>
      <c r="O1312" s="50">
        <v>2291</v>
      </c>
    </row>
    <row r="1313" spans="1:15" ht="12.75">
      <c r="A1313" s="49" t="s">
        <v>55</v>
      </c>
      <c r="B1313" s="49" t="s">
        <v>1552</v>
      </c>
      <c r="C1313" s="49" t="s">
        <v>1553</v>
      </c>
      <c r="D1313" s="49" t="s">
        <v>848</v>
      </c>
      <c r="E1313" s="49" t="s">
        <v>59</v>
      </c>
      <c r="F1313" s="49" t="s">
        <v>23</v>
      </c>
      <c r="G1313" s="93">
        <v>3026.81</v>
      </c>
      <c r="H1313" s="50">
        <v>0</v>
      </c>
      <c r="I1313" s="50">
        <v>3026.81</v>
      </c>
      <c r="J1313" s="93"/>
      <c r="M1313" s="93"/>
      <c r="O1313" s="50">
        <v>2292</v>
      </c>
    </row>
    <row r="1314" spans="1:15" ht="12.75">
      <c r="A1314" s="49" t="s">
        <v>55</v>
      </c>
      <c r="B1314" s="49" t="s">
        <v>1552</v>
      </c>
      <c r="C1314" s="49" t="s">
        <v>1553</v>
      </c>
      <c r="D1314" s="49" t="s">
        <v>25</v>
      </c>
      <c r="E1314" s="49" t="s">
        <v>37</v>
      </c>
      <c r="F1314" s="49" t="s">
        <v>23</v>
      </c>
      <c r="G1314" s="93">
        <v>9843.3</v>
      </c>
      <c r="H1314" s="50">
        <v>0</v>
      </c>
      <c r="I1314" s="50">
        <v>9843.3</v>
      </c>
      <c r="J1314" s="93"/>
      <c r="M1314" s="93"/>
      <c r="O1314" s="50">
        <v>2966</v>
      </c>
    </row>
    <row r="1315" spans="1:15" ht="12.75">
      <c r="A1315" s="49" t="s">
        <v>55</v>
      </c>
      <c r="B1315" s="49" t="s">
        <v>1552</v>
      </c>
      <c r="C1315" s="49" t="s">
        <v>1553</v>
      </c>
      <c r="D1315" s="49" t="s">
        <v>25</v>
      </c>
      <c r="E1315" s="49" t="s">
        <v>59</v>
      </c>
      <c r="F1315" s="49" t="s">
        <v>23</v>
      </c>
      <c r="G1315" s="93">
        <v>4577.57</v>
      </c>
      <c r="H1315" s="50">
        <v>156.55</v>
      </c>
      <c r="I1315" s="50">
        <v>4734.12</v>
      </c>
      <c r="J1315" s="93"/>
      <c r="M1315" s="93"/>
      <c r="O1315" s="50">
        <v>2294</v>
      </c>
    </row>
    <row r="1316" spans="1:15" ht="12.75">
      <c r="A1316" s="49" t="s">
        <v>55</v>
      </c>
      <c r="B1316" s="49" t="s">
        <v>1552</v>
      </c>
      <c r="C1316" s="49" t="s">
        <v>1553</v>
      </c>
      <c r="D1316" s="49" t="s">
        <v>25</v>
      </c>
      <c r="E1316" s="49" t="s">
        <v>843</v>
      </c>
      <c r="F1316" s="49" t="s">
        <v>23</v>
      </c>
      <c r="G1316" s="93">
        <v>-9843.3</v>
      </c>
      <c r="H1316" s="50">
        <v>0</v>
      </c>
      <c r="I1316" s="50">
        <v>-9843.3</v>
      </c>
      <c r="J1316" s="93"/>
      <c r="M1316" s="93"/>
      <c r="O1316" s="50">
        <v>3616</v>
      </c>
    </row>
    <row r="1317" spans="1:15" ht="12.75">
      <c r="A1317" s="49" t="s">
        <v>55</v>
      </c>
      <c r="B1317" s="49" t="s">
        <v>1554</v>
      </c>
      <c r="C1317" s="49" t="s">
        <v>1555</v>
      </c>
      <c r="D1317" s="49" t="s">
        <v>36</v>
      </c>
      <c r="E1317" s="49" t="s">
        <v>37</v>
      </c>
      <c r="F1317" s="49" t="s">
        <v>23</v>
      </c>
      <c r="G1317" s="93">
        <v>23054419.73</v>
      </c>
      <c r="H1317" s="50">
        <v>2727771.84</v>
      </c>
      <c r="I1317" s="50">
        <v>25782191.57</v>
      </c>
      <c r="J1317" s="93"/>
      <c r="M1317" s="93"/>
      <c r="O1317" s="50">
        <v>2727</v>
      </c>
    </row>
    <row r="1318" spans="1:15" ht="12.75">
      <c r="A1318" s="49" t="s">
        <v>55</v>
      </c>
      <c r="B1318" s="49" t="s">
        <v>1554</v>
      </c>
      <c r="C1318" s="49" t="s">
        <v>1555</v>
      </c>
      <c r="D1318" s="49" t="s">
        <v>36</v>
      </c>
      <c r="E1318" s="49" t="s">
        <v>38</v>
      </c>
      <c r="F1318" s="49" t="s">
        <v>23</v>
      </c>
      <c r="G1318" s="93">
        <v>784979.55</v>
      </c>
      <c r="H1318" s="50">
        <v>95503.02</v>
      </c>
      <c r="I1318" s="50">
        <v>880482.57</v>
      </c>
      <c r="J1318" s="93"/>
      <c r="M1318" s="93"/>
      <c r="O1318" s="50">
        <v>3128</v>
      </c>
    </row>
    <row r="1319" spans="1:15" ht="12.75">
      <c r="A1319" s="49" t="s">
        <v>55</v>
      </c>
      <c r="B1319" s="49" t="s">
        <v>1554</v>
      </c>
      <c r="C1319" s="49" t="s">
        <v>1555</v>
      </c>
      <c r="D1319" s="49" t="s">
        <v>36</v>
      </c>
      <c r="E1319" s="49" t="s">
        <v>843</v>
      </c>
      <c r="F1319" s="49" t="s">
        <v>23</v>
      </c>
      <c r="G1319" s="93">
        <v>-23839399.28</v>
      </c>
      <c r="H1319" s="50">
        <v>-2823274.86</v>
      </c>
      <c r="I1319" s="50">
        <v>-26662674.14</v>
      </c>
      <c r="J1319" s="93"/>
      <c r="M1319" s="93"/>
      <c r="O1319" s="50">
        <v>3594</v>
      </c>
    </row>
    <row r="1320" spans="1:15" ht="12.75">
      <c r="A1320" s="49" t="s">
        <v>55</v>
      </c>
      <c r="B1320" s="49" t="s">
        <v>1554</v>
      </c>
      <c r="C1320" s="49" t="s">
        <v>1555</v>
      </c>
      <c r="D1320" s="49" t="s">
        <v>844</v>
      </c>
      <c r="E1320" s="49" t="s">
        <v>38</v>
      </c>
      <c r="F1320" s="49" t="s">
        <v>23</v>
      </c>
      <c r="G1320" s="93">
        <v>16908572.51</v>
      </c>
      <c r="H1320" s="50">
        <v>2000602.42</v>
      </c>
      <c r="I1320" s="50">
        <v>18909174.93</v>
      </c>
      <c r="J1320" s="93"/>
      <c r="M1320" s="93"/>
      <c r="O1320" s="50">
        <v>3600</v>
      </c>
    </row>
    <row r="1321" spans="1:15" ht="12.75">
      <c r="A1321" s="49" t="s">
        <v>55</v>
      </c>
      <c r="B1321" s="49" t="s">
        <v>1554</v>
      </c>
      <c r="C1321" s="49" t="s">
        <v>1555</v>
      </c>
      <c r="D1321" s="49" t="s">
        <v>845</v>
      </c>
      <c r="E1321" s="49" t="s">
        <v>38</v>
      </c>
      <c r="F1321" s="49" t="s">
        <v>23</v>
      </c>
      <c r="G1321" s="93">
        <v>628886.38</v>
      </c>
      <c r="H1321" s="50">
        <v>76512.24</v>
      </c>
      <c r="I1321" s="50">
        <v>705398.62</v>
      </c>
      <c r="J1321" s="93"/>
      <c r="M1321" s="93"/>
      <c r="O1321" s="50">
        <v>3595</v>
      </c>
    </row>
    <row r="1322" spans="1:15" ht="12.75">
      <c r="A1322" s="49" t="s">
        <v>55</v>
      </c>
      <c r="B1322" s="49" t="s">
        <v>1554</v>
      </c>
      <c r="C1322" s="49" t="s">
        <v>1555</v>
      </c>
      <c r="D1322" s="49" t="s">
        <v>846</v>
      </c>
      <c r="E1322" s="49" t="s">
        <v>38</v>
      </c>
      <c r="F1322" s="49" t="s">
        <v>23</v>
      </c>
      <c r="G1322" s="93">
        <v>4249851.73</v>
      </c>
      <c r="H1322" s="50">
        <v>502837.46</v>
      </c>
      <c r="I1322" s="50">
        <v>4752689.19</v>
      </c>
      <c r="J1322" s="93"/>
      <c r="M1322" s="93"/>
      <c r="O1322" s="50">
        <v>3601</v>
      </c>
    </row>
    <row r="1323" spans="1:15" ht="12.75">
      <c r="A1323" s="49" t="s">
        <v>55</v>
      </c>
      <c r="B1323" s="49" t="s">
        <v>1554</v>
      </c>
      <c r="C1323" s="49" t="s">
        <v>1555</v>
      </c>
      <c r="D1323" s="49" t="s">
        <v>846</v>
      </c>
      <c r="E1323" s="49" t="s">
        <v>59</v>
      </c>
      <c r="F1323" s="49" t="s">
        <v>23</v>
      </c>
      <c r="G1323" s="93">
        <v>1895995.49</v>
      </c>
      <c r="H1323" s="50">
        <v>224331.96</v>
      </c>
      <c r="I1323" s="50">
        <v>2120327.45</v>
      </c>
      <c r="J1323" s="93"/>
      <c r="M1323" s="93"/>
      <c r="O1323" s="50">
        <v>3602</v>
      </c>
    </row>
    <row r="1324" spans="1:15" ht="12.75">
      <c r="A1324" s="49" t="s">
        <v>55</v>
      </c>
      <c r="B1324" s="49" t="s">
        <v>1554</v>
      </c>
      <c r="C1324" s="49" t="s">
        <v>1555</v>
      </c>
      <c r="D1324" s="49" t="s">
        <v>847</v>
      </c>
      <c r="E1324" s="49" t="s">
        <v>38</v>
      </c>
      <c r="F1324" s="49" t="s">
        <v>23</v>
      </c>
      <c r="G1324" s="93">
        <v>156093.17</v>
      </c>
      <c r="H1324" s="50">
        <v>18990.78</v>
      </c>
      <c r="I1324" s="50">
        <v>175083.95</v>
      </c>
      <c r="J1324" s="93"/>
      <c r="M1324" s="93"/>
      <c r="O1324" s="50">
        <v>3596</v>
      </c>
    </row>
    <row r="1325" spans="1:15" ht="12.75">
      <c r="A1325" s="49" t="s">
        <v>55</v>
      </c>
      <c r="B1325" s="49" t="s">
        <v>1556</v>
      </c>
      <c r="C1325" s="49" t="s">
        <v>1557</v>
      </c>
      <c r="D1325" s="49" t="s">
        <v>21</v>
      </c>
      <c r="E1325" s="49" t="s">
        <v>843</v>
      </c>
      <c r="F1325" s="49" t="s">
        <v>23</v>
      </c>
      <c r="G1325" s="93">
        <v>-17537458.89</v>
      </c>
      <c r="H1325" s="50">
        <v>-2077114.66</v>
      </c>
      <c r="I1325" s="50">
        <v>-19614573.55</v>
      </c>
      <c r="J1325" s="93"/>
      <c r="M1325" s="93"/>
      <c r="O1325" s="50">
        <v>3727</v>
      </c>
    </row>
    <row r="1326" spans="1:15" ht="12.75">
      <c r="A1326" s="49" t="s">
        <v>55</v>
      </c>
      <c r="B1326" s="49" t="s">
        <v>1556</v>
      </c>
      <c r="C1326" s="49" t="s">
        <v>1557</v>
      </c>
      <c r="D1326" s="49" t="s">
        <v>25</v>
      </c>
      <c r="E1326" s="49" t="s">
        <v>843</v>
      </c>
      <c r="F1326" s="49" t="s">
        <v>23</v>
      </c>
      <c r="G1326" s="93">
        <v>-6301940.39</v>
      </c>
      <c r="H1326" s="50">
        <v>-746160.2</v>
      </c>
      <c r="I1326" s="50">
        <v>-7048100.59</v>
      </c>
      <c r="J1326" s="93"/>
      <c r="M1326" s="93"/>
      <c r="O1326" s="50">
        <v>3269</v>
      </c>
    </row>
    <row r="1327" spans="1:15" ht="12.75">
      <c r="A1327" s="49" t="s">
        <v>55</v>
      </c>
      <c r="B1327" s="49" t="s">
        <v>1558</v>
      </c>
      <c r="C1327" s="49" t="s">
        <v>1559</v>
      </c>
      <c r="D1327" s="49" t="s">
        <v>21</v>
      </c>
      <c r="E1327" s="49" t="s">
        <v>22</v>
      </c>
      <c r="F1327" s="49" t="s">
        <v>23</v>
      </c>
      <c r="G1327" s="93">
        <v>59188.16</v>
      </c>
      <c r="H1327" s="50">
        <v>7398.52</v>
      </c>
      <c r="I1327" s="50">
        <v>66586.68</v>
      </c>
      <c r="J1327" s="93"/>
      <c r="M1327" s="93"/>
      <c r="O1327" s="50">
        <v>2317</v>
      </c>
    </row>
    <row r="1328" spans="1:15" ht="12.75">
      <c r="A1328" s="49" t="s">
        <v>55</v>
      </c>
      <c r="B1328" s="49" t="s">
        <v>1558</v>
      </c>
      <c r="C1328" s="49" t="s">
        <v>1559</v>
      </c>
      <c r="D1328" s="49" t="s">
        <v>21</v>
      </c>
      <c r="E1328" s="49" t="s">
        <v>24</v>
      </c>
      <c r="F1328" s="49" t="s">
        <v>23</v>
      </c>
      <c r="G1328" s="93">
        <v>167049.44</v>
      </c>
      <c r="H1328" s="50">
        <v>20881.18</v>
      </c>
      <c r="I1328" s="50">
        <v>187930.62</v>
      </c>
      <c r="J1328" s="93"/>
      <c r="M1328" s="93"/>
      <c r="O1328" s="50">
        <v>2318</v>
      </c>
    </row>
    <row r="1329" spans="1:15" ht="12.75">
      <c r="A1329" s="49" t="s">
        <v>55</v>
      </c>
      <c r="B1329" s="49" t="s">
        <v>1558</v>
      </c>
      <c r="C1329" s="49" t="s">
        <v>1559</v>
      </c>
      <c r="D1329" s="49" t="s">
        <v>25</v>
      </c>
      <c r="E1329" s="49" t="s">
        <v>24</v>
      </c>
      <c r="F1329" s="49" t="s">
        <v>23</v>
      </c>
      <c r="G1329" s="93">
        <v>37040.64</v>
      </c>
      <c r="H1329" s="50">
        <v>4630.08</v>
      </c>
      <c r="I1329" s="50">
        <v>41670.72</v>
      </c>
      <c r="J1329" s="93"/>
      <c r="M1329" s="93"/>
      <c r="O1329" s="50">
        <v>2319</v>
      </c>
    </row>
    <row r="1330" spans="1:15" ht="12.75">
      <c r="A1330" s="49" t="s">
        <v>55</v>
      </c>
      <c r="B1330" s="49" t="s">
        <v>1560</v>
      </c>
      <c r="C1330" s="49" t="s">
        <v>1561</v>
      </c>
      <c r="D1330" s="49" t="s">
        <v>21</v>
      </c>
      <c r="E1330" s="49" t="s">
        <v>22</v>
      </c>
      <c r="F1330" s="49" t="s">
        <v>23</v>
      </c>
      <c r="G1330" s="93">
        <v>4217.84</v>
      </c>
      <c r="H1330" s="50">
        <v>527.23</v>
      </c>
      <c r="I1330" s="50">
        <v>4745.07</v>
      </c>
      <c r="J1330" s="93"/>
      <c r="M1330" s="93"/>
      <c r="O1330" s="50">
        <v>2323</v>
      </c>
    </row>
    <row r="1331" spans="1:15" ht="12.75">
      <c r="A1331" s="49" t="s">
        <v>55</v>
      </c>
      <c r="B1331" s="49" t="s">
        <v>1562</v>
      </c>
      <c r="C1331" s="49" t="s">
        <v>1563</v>
      </c>
      <c r="D1331" s="49" t="s">
        <v>36</v>
      </c>
      <c r="E1331" s="49" t="s">
        <v>37</v>
      </c>
      <c r="F1331" s="49" t="s">
        <v>23</v>
      </c>
      <c r="G1331" s="93">
        <v>618015.71</v>
      </c>
      <c r="H1331" s="50">
        <v>36728.82</v>
      </c>
      <c r="I1331" s="50">
        <v>654744.53</v>
      </c>
      <c r="J1331" s="93"/>
      <c r="M1331" s="93"/>
      <c r="O1331" s="50">
        <v>2664</v>
      </c>
    </row>
    <row r="1332" spans="1:15" ht="12.75">
      <c r="A1332" s="49" t="s">
        <v>55</v>
      </c>
      <c r="B1332" s="49" t="s">
        <v>1562</v>
      </c>
      <c r="C1332" s="49" t="s">
        <v>1563</v>
      </c>
      <c r="D1332" s="49" t="s">
        <v>36</v>
      </c>
      <c r="E1332" s="49" t="s">
        <v>843</v>
      </c>
      <c r="F1332" s="49" t="s">
        <v>23</v>
      </c>
      <c r="G1332" s="93">
        <v>-618015.68</v>
      </c>
      <c r="H1332" s="50">
        <v>-36728.82</v>
      </c>
      <c r="I1332" s="50">
        <v>-654744.5</v>
      </c>
      <c r="J1332" s="93"/>
      <c r="M1332" s="93"/>
      <c r="O1332" s="50">
        <v>3603</v>
      </c>
    </row>
    <row r="1333" spans="1:15" ht="12.75">
      <c r="A1333" s="49" t="s">
        <v>55</v>
      </c>
      <c r="B1333" s="49" t="s">
        <v>1562</v>
      </c>
      <c r="C1333" s="49" t="s">
        <v>1563</v>
      </c>
      <c r="D1333" s="49" t="s">
        <v>844</v>
      </c>
      <c r="E1333" s="49" t="s">
        <v>38</v>
      </c>
      <c r="F1333" s="49" t="s">
        <v>23</v>
      </c>
      <c r="G1333" s="93">
        <v>453265.08</v>
      </c>
      <c r="H1333" s="50">
        <v>26937.65</v>
      </c>
      <c r="I1333" s="50">
        <v>480202.73</v>
      </c>
      <c r="J1333" s="93"/>
      <c r="M1333" s="93"/>
      <c r="O1333" s="50">
        <v>3604</v>
      </c>
    </row>
    <row r="1334" spans="1:15" ht="12.75">
      <c r="A1334" s="49" t="s">
        <v>55</v>
      </c>
      <c r="B1334" s="49" t="s">
        <v>1562</v>
      </c>
      <c r="C1334" s="49" t="s">
        <v>1563</v>
      </c>
      <c r="D1334" s="49" t="s">
        <v>21</v>
      </c>
      <c r="E1334" s="49" t="s">
        <v>38</v>
      </c>
      <c r="F1334" s="49" t="s">
        <v>23</v>
      </c>
      <c r="G1334" s="93">
        <v>1394776.95</v>
      </c>
      <c r="H1334" s="50">
        <v>30949.98</v>
      </c>
      <c r="I1334" s="50">
        <v>1425726.93</v>
      </c>
      <c r="J1334" s="93"/>
      <c r="M1334" s="93"/>
      <c r="O1334" s="50">
        <v>2324</v>
      </c>
    </row>
    <row r="1335" spans="1:15" ht="12.75">
      <c r="A1335" s="49" t="s">
        <v>55</v>
      </c>
      <c r="B1335" s="49" t="s">
        <v>1562</v>
      </c>
      <c r="C1335" s="49" t="s">
        <v>1563</v>
      </c>
      <c r="D1335" s="49" t="s">
        <v>21</v>
      </c>
      <c r="E1335" s="49" t="s">
        <v>22</v>
      </c>
      <c r="F1335" s="49" t="s">
        <v>23</v>
      </c>
      <c r="G1335" s="93">
        <v>395100.22</v>
      </c>
      <c r="H1335" s="50">
        <v>46686.06</v>
      </c>
      <c r="I1335" s="50">
        <v>441786.28</v>
      </c>
      <c r="J1335" s="93"/>
      <c r="M1335" s="93"/>
      <c r="O1335" s="50">
        <v>2325</v>
      </c>
    </row>
    <row r="1336" spans="1:15" ht="12.75">
      <c r="A1336" s="49" t="s">
        <v>55</v>
      </c>
      <c r="B1336" s="49" t="s">
        <v>1562</v>
      </c>
      <c r="C1336" s="49" t="s">
        <v>1563</v>
      </c>
      <c r="D1336" s="49" t="s">
        <v>21</v>
      </c>
      <c r="E1336" s="49" t="s">
        <v>24</v>
      </c>
      <c r="F1336" s="49" t="s">
        <v>23</v>
      </c>
      <c r="G1336" s="93">
        <v>780428.71</v>
      </c>
      <c r="H1336" s="50">
        <v>74955.8</v>
      </c>
      <c r="I1336" s="50">
        <v>855384.51</v>
      </c>
      <c r="J1336" s="93"/>
      <c r="M1336" s="93"/>
      <c r="O1336" s="50">
        <v>2326</v>
      </c>
    </row>
    <row r="1337" spans="1:15" ht="12.75">
      <c r="A1337" s="49" t="s">
        <v>55</v>
      </c>
      <c r="B1337" s="49" t="s">
        <v>1562</v>
      </c>
      <c r="C1337" s="49" t="s">
        <v>1563</v>
      </c>
      <c r="D1337" s="49" t="s">
        <v>846</v>
      </c>
      <c r="E1337" s="49" t="s">
        <v>38</v>
      </c>
      <c r="F1337" s="49" t="s">
        <v>23</v>
      </c>
      <c r="G1337" s="93">
        <v>113925</v>
      </c>
      <c r="H1337" s="50">
        <v>6770.59</v>
      </c>
      <c r="I1337" s="50">
        <v>120695.59</v>
      </c>
      <c r="J1337" s="93"/>
      <c r="M1337" s="93"/>
      <c r="O1337" s="50">
        <v>3605</v>
      </c>
    </row>
    <row r="1338" spans="1:15" ht="12.75">
      <c r="A1338" s="49" t="s">
        <v>55</v>
      </c>
      <c r="B1338" s="49" t="s">
        <v>1562</v>
      </c>
      <c r="C1338" s="49" t="s">
        <v>1563</v>
      </c>
      <c r="D1338" s="49" t="s">
        <v>846</v>
      </c>
      <c r="E1338" s="49" t="s">
        <v>59</v>
      </c>
      <c r="F1338" s="49" t="s">
        <v>23</v>
      </c>
      <c r="G1338" s="93">
        <v>50825.6</v>
      </c>
      <c r="H1338" s="50">
        <v>3020.58</v>
      </c>
      <c r="I1338" s="50">
        <v>53846.18</v>
      </c>
      <c r="J1338" s="93"/>
      <c r="M1338" s="93"/>
      <c r="O1338" s="50">
        <v>3606</v>
      </c>
    </row>
    <row r="1339" spans="1:15" ht="12.75">
      <c r="A1339" s="49" t="s">
        <v>55</v>
      </c>
      <c r="B1339" s="49" t="s">
        <v>1562</v>
      </c>
      <c r="C1339" s="49" t="s">
        <v>1563</v>
      </c>
      <c r="D1339" s="49" t="s">
        <v>25</v>
      </c>
      <c r="E1339" s="49" t="s">
        <v>22</v>
      </c>
      <c r="F1339" s="49" t="s">
        <v>23</v>
      </c>
      <c r="G1339" s="93">
        <v>174537.06</v>
      </c>
      <c r="H1339" s="50">
        <v>27795.23</v>
      </c>
      <c r="I1339" s="50">
        <v>202332.29</v>
      </c>
      <c r="J1339" s="93"/>
      <c r="M1339" s="93"/>
      <c r="O1339" s="50">
        <v>2328</v>
      </c>
    </row>
    <row r="1340" spans="1:15" ht="12.75">
      <c r="A1340" s="49" t="s">
        <v>55</v>
      </c>
      <c r="B1340" s="49" t="s">
        <v>1562</v>
      </c>
      <c r="C1340" s="49" t="s">
        <v>1563</v>
      </c>
      <c r="D1340" s="49" t="s">
        <v>25</v>
      </c>
      <c r="E1340" s="49" t="s">
        <v>26</v>
      </c>
      <c r="F1340" s="49" t="s">
        <v>23</v>
      </c>
      <c r="G1340" s="93">
        <v>436983.16</v>
      </c>
      <c r="H1340" s="50">
        <v>75595.7</v>
      </c>
      <c r="I1340" s="50">
        <v>512578.86</v>
      </c>
      <c r="J1340" s="93"/>
      <c r="M1340" s="93"/>
      <c r="O1340" s="50">
        <v>2329</v>
      </c>
    </row>
    <row r="1341" spans="1:15" ht="12.75">
      <c r="A1341" s="49" t="s">
        <v>55</v>
      </c>
      <c r="B1341" s="49" t="s">
        <v>1562</v>
      </c>
      <c r="C1341" s="49" t="s">
        <v>1563</v>
      </c>
      <c r="D1341" s="49" t="s">
        <v>25</v>
      </c>
      <c r="E1341" s="49" t="s">
        <v>24</v>
      </c>
      <c r="F1341" s="49" t="s">
        <v>23</v>
      </c>
      <c r="G1341" s="93">
        <v>359638.48</v>
      </c>
      <c r="H1341" s="50">
        <v>46922.05</v>
      </c>
      <c r="I1341" s="50">
        <v>406560.53</v>
      </c>
      <c r="J1341" s="93"/>
      <c r="M1341" s="93"/>
      <c r="O1341" s="50">
        <v>2330</v>
      </c>
    </row>
    <row r="1342" spans="1:15" ht="12.75">
      <c r="A1342" s="49" t="s">
        <v>55</v>
      </c>
      <c r="B1342" s="49" t="s">
        <v>1564</v>
      </c>
      <c r="C1342" s="49" t="s">
        <v>1565</v>
      </c>
      <c r="D1342" s="49" t="s">
        <v>36</v>
      </c>
      <c r="E1342" s="49" t="s">
        <v>843</v>
      </c>
      <c r="F1342" s="49" t="s">
        <v>23</v>
      </c>
      <c r="G1342" s="93">
        <v>-8910</v>
      </c>
      <c r="H1342" s="50">
        <v>-765</v>
      </c>
      <c r="I1342" s="50">
        <v>-9675</v>
      </c>
      <c r="J1342" s="93"/>
      <c r="M1342" s="93"/>
      <c r="O1342" s="50">
        <v>3597</v>
      </c>
    </row>
    <row r="1343" spans="1:15" ht="12.75">
      <c r="A1343" s="49" t="s">
        <v>55</v>
      </c>
      <c r="B1343" s="49" t="s">
        <v>1564</v>
      </c>
      <c r="C1343" s="49" t="s">
        <v>1565</v>
      </c>
      <c r="D1343" s="49" t="s">
        <v>36</v>
      </c>
      <c r="E1343" s="49" t="s">
        <v>24</v>
      </c>
      <c r="F1343" s="49" t="s">
        <v>23</v>
      </c>
      <c r="G1343" s="93">
        <v>8910</v>
      </c>
      <c r="H1343" s="50">
        <v>765</v>
      </c>
      <c r="I1343" s="50">
        <v>9675</v>
      </c>
      <c r="J1343" s="93"/>
      <c r="M1343" s="93"/>
      <c r="O1343" s="50">
        <v>3087</v>
      </c>
    </row>
    <row r="1344" spans="1:15" ht="12.75">
      <c r="A1344" s="49" t="s">
        <v>55</v>
      </c>
      <c r="B1344" s="49" t="s">
        <v>1564</v>
      </c>
      <c r="C1344" s="49" t="s">
        <v>1565</v>
      </c>
      <c r="D1344" s="49" t="s">
        <v>845</v>
      </c>
      <c r="E1344" s="49" t="s">
        <v>24</v>
      </c>
      <c r="F1344" s="49" t="s">
        <v>23</v>
      </c>
      <c r="G1344" s="93">
        <v>7138.24</v>
      </c>
      <c r="H1344" s="50">
        <v>612.88</v>
      </c>
      <c r="I1344" s="50">
        <v>7751.12</v>
      </c>
      <c r="J1344" s="93"/>
      <c r="M1344" s="93"/>
      <c r="O1344" s="50">
        <v>2429</v>
      </c>
    </row>
    <row r="1345" spans="1:15" ht="12.75">
      <c r="A1345" s="49" t="s">
        <v>55</v>
      </c>
      <c r="B1345" s="49" t="s">
        <v>1564</v>
      </c>
      <c r="C1345" s="49" t="s">
        <v>1565</v>
      </c>
      <c r="D1345" s="49" t="s">
        <v>847</v>
      </c>
      <c r="E1345" s="49" t="s">
        <v>24</v>
      </c>
      <c r="F1345" s="49" t="s">
        <v>23</v>
      </c>
      <c r="G1345" s="93">
        <v>1771.76</v>
      </c>
      <c r="H1345" s="50">
        <v>152.12</v>
      </c>
      <c r="I1345" s="50">
        <v>1923.88</v>
      </c>
      <c r="J1345" s="93"/>
      <c r="M1345" s="93"/>
      <c r="O1345" s="50">
        <v>2431</v>
      </c>
    </row>
    <row r="1346" spans="1:15" ht="12.75">
      <c r="A1346" s="49" t="s">
        <v>55</v>
      </c>
      <c r="B1346" s="49" t="s">
        <v>1566</v>
      </c>
      <c r="C1346" s="49" t="s">
        <v>1567</v>
      </c>
      <c r="D1346" s="49" t="s">
        <v>36</v>
      </c>
      <c r="E1346" s="49" t="s">
        <v>37</v>
      </c>
      <c r="F1346" s="49" t="s">
        <v>23</v>
      </c>
      <c r="G1346" s="93">
        <v>2014148.98</v>
      </c>
      <c r="H1346" s="50">
        <v>300062.45</v>
      </c>
      <c r="I1346" s="50">
        <v>2314211.43</v>
      </c>
      <c r="J1346" s="93"/>
      <c r="M1346" s="93"/>
      <c r="O1346" s="50">
        <v>2666</v>
      </c>
    </row>
    <row r="1347" spans="1:15" ht="12.75">
      <c r="A1347" s="49" t="s">
        <v>55</v>
      </c>
      <c r="B1347" s="49" t="s">
        <v>1566</v>
      </c>
      <c r="C1347" s="49" t="s">
        <v>1567</v>
      </c>
      <c r="D1347" s="49" t="s">
        <v>36</v>
      </c>
      <c r="E1347" s="49" t="s">
        <v>38</v>
      </c>
      <c r="F1347" s="49" t="s">
        <v>23</v>
      </c>
      <c r="G1347" s="93">
        <v>128138</v>
      </c>
      <c r="H1347" s="50">
        <v>12016.15</v>
      </c>
      <c r="I1347" s="50">
        <v>140154.15</v>
      </c>
      <c r="J1347" s="93"/>
      <c r="M1347" s="93"/>
      <c r="O1347" s="50">
        <v>2743</v>
      </c>
    </row>
    <row r="1348" spans="1:15" ht="12.75">
      <c r="A1348" s="49" t="s">
        <v>55</v>
      </c>
      <c r="B1348" s="49" t="s">
        <v>1566</v>
      </c>
      <c r="C1348" s="49" t="s">
        <v>1567</v>
      </c>
      <c r="D1348" s="49" t="s">
        <v>36</v>
      </c>
      <c r="E1348" s="49" t="s">
        <v>22</v>
      </c>
      <c r="F1348" s="49" t="s">
        <v>23</v>
      </c>
      <c r="G1348" s="93">
        <v>19885.91</v>
      </c>
      <c r="H1348" s="50">
        <v>3622.08</v>
      </c>
      <c r="I1348" s="50">
        <v>23507.99</v>
      </c>
      <c r="J1348" s="93"/>
      <c r="M1348" s="93"/>
      <c r="O1348" s="50">
        <v>2963</v>
      </c>
    </row>
    <row r="1349" spans="1:15" ht="12.75">
      <c r="A1349" s="49" t="s">
        <v>55</v>
      </c>
      <c r="B1349" s="49" t="s">
        <v>1566</v>
      </c>
      <c r="C1349" s="49" t="s">
        <v>1567</v>
      </c>
      <c r="D1349" s="49" t="s">
        <v>36</v>
      </c>
      <c r="E1349" s="49" t="s">
        <v>843</v>
      </c>
      <c r="F1349" s="49" t="s">
        <v>23</v>
      </c>
      <c r="G1349" s="93">
        <v>-2415518.09</v>
      </c>
      <c r="H1349" s="50">
        <v>-376685.88</v>
      </c>
      <c r="I1349" s="50">
        <v>-2792203.97</v>
      </c>
      <c r="J1349" s="93"/>
      <c r="M1349" s="93"/>
      <c r="O1349" s="50">
        <v>3598</v>
      </c>
    </row>
    <row r="1350" spans="1:15" ht="12.75">
      <c r="A1350" s="49" t="s">
        <v>55</v>
      </c>
      <c r="B1350" s="49" t="s">
        <v>1566</v>
      </c>
      <c r="C1350" s="49" t="s">
        <v>1567</v>
      </c>
      <c r="D1350" s="49" t="s">
        <v>36</v>
      </c>
      <c r="E1350" s="49" t="s">
        <v>24</v>
      </c>
      <c r="F1350" s="49" t="s">
        <v>23</v>
      </c>
      <c r="G1350" s="93">
        <v>253345.19</v>
      </c>
      <c r="H1350" s="50">
        <v>60985.2</v>
      </c>
      <c r="I1350" s="50">
        <v>314330.39</v>
      </c>
      <c r="J1350" s="93"/>
      <c r="M1350" s="93"/>
      <c r="O1350" s="50">
        <v>2726</v>
      </c>
    </row>
    <row r="1351" spans="1:15" ht="12.75">
      <c r="A1351" s="49" t="s">
        <v>55</v>
      </c>
      <c r="B1351" s="49" t="s">
        <v>1566</v>
      </c>
      <c r="C1351" s="49" t="s">
        <v>1567</v>
      </c>
      <c r="D1351" s="49" t="s">
        <v>844</v>
      </c>
      <c r="E1351" s="49" t="s">
        <v>38</v>
      </c>
      <c r="F1351" s="49" t="s">
        <v>23</v>
      </c>
      <c r="G1351" s="93">
        <v>1477217.14</v>
      </c>
      <c r="H1351" s="50">
        <v>220071.8</v>
      </c>
      <c r="I1351" s="50">
        <v>1697288.94</v>
      </c>
      <c r="J1351" s="93"/>
      <c r="M1351" s="93"/>
      <c r="O1351" s="50">
        <v>3608</v>
      </c>
    </row>
    <row r="1352" spans="1:15" ht="12.75">
      <c r="A1352" s="49" t="s">
        <v>55</v>
      </c>
      <c r="B1352" s="49" t="s">
        <v>1566</v>
      </c>
      <c r="C1352" s="49" t="s">
        <v>1567</v>
      </c>
      <c r="D1352" s="49" t="s">
        <v>845</v>
      </c>
      <c r="E1352" s="49" t="s">
        <v>38</v>
      </c>
      <c r="F1352" s="49" t="s">
        <v>23</v>
      </c>
      <c r="G1352" s="93">
        <v>102657.76</v>
      </c>
      <c r="H1352" s="50">
        <v>9626.74</v>
      </c>
      <c r="I1352" s="50">
        <v>112284.5</v>
      </c>
      <c r="J1352" s="93"/>
      <c r="M1352" s="93"/>
      <c r="O1352" s="50">
        <v>2341</v>
      </c>
    </row>
    <row r="1353" spans="1:15" ht="12.75">
      <c r="A1353" s="49" t="s">
        <v>55</v>
      </c>
      <c r="B1353" s="49" t="s">
        <v>1566</v>
      </c>
      <c r="C1353" s="49" t="s">
        <v>1567</v>
      </c>
      <c r="D1353" s="49" t="s">
        <v>845</v>
      </c>
      <c r="E1353" s="49" t="s">
        <v>22</v>
      </c>
      <c r="F1353" s="49" t="s">
        <v>23</v>
      </c>
      <c r="G1353" s="93">
        <v>15931.6</v>
      </c>
      <c r="H1353" s="50">
        <v>2901.83</v>
      </c>
      <c r="I1353" s="50">
        <v>18833.43</v>
      </c>
      <c r="J1353" s="93"/>
      <c r="M1353" s="93"/>
      <c r="O1353" s="50">
        <v>2342</v>
      </c>
    </row>
    <row r="1354" spans="1:15" ht="12.75">
      <c r="A1354" s="49" t="s">
        <v>55</v>
      </c>
      <c r="B1354" s="49" t="s">
        <v>1566</v>
      </c>
      <c r="C1354" s="49" t="s">
        <v>1567</v>
      </c>
      <c r="D1354" s="49" t="s">
        <v>845</v>
      </c>
      <c r="E1354" s="49" t="s">
        <v>24</v>
      </c>
      <c r="F1354" s="49" t="s">
        <v>23</v>
      </c>
      <c r="G1354" s="93">
        <v>202967.51</v>
      </c>
      <c r="H1354" s="50">
        <v>48858.29</v>
      </c>
      <c r="I1354" s="50">
        <v>251825.8</v>
      </c>
      <c r="J1354" s="93"/>
      <c r="M1354" s="93"/>
      <c r="O1354" s="50">
        <v>2343</v>
      </c>
    </row>
    <row r="1355" spans="1:15" ht="12.75">
      <c r="A1355" s="49" t="s">
        <v>55</v>
      </c>
      <c r="B1355" s="49" t="s">
        <v>1566</v>
      </c>
      <c r="C1355" s="49" t="s">
        <v>1567</v>
      </c>
      <c r="D1355" s="49" t="s">
        <v>21</v>
      </c>
      <c r="E1355" s="49" t="s">
        <v>38</v>
      </c>
      <c r="F1355" s="49" t="s">
        <v>23</v>
      </c>
      <c r="G1355" s="93">
        <v>293102.56</v>
      </c>
      <c r="H1355" s="50">
        <v>10618.71</v>
      </c>
      <c r="I1355" s="50">
        <v>303721.27</v>
      </c>
      <c r="J1355" s="93"/>
      <c r="M1355" s="93"/>
      <c r="O1355" s="50">
        <v>3096</v>
      </c>
    </row>
    <row r="1356" spans="1:15" ht="12.75">
      <c r="A1356" s="49" t="s">
        <v>55</v>
      </c>
      <c r="B1356" s="49" t="s">
        <v>1566</v>
      </c>
      <c r="C1356" s="49" t="s">
        <v>1567</v>
      </c>
      <c r="D1356" s="49" t="s">
        <v>846</v>
      </c>
      <c r="E1356" s="49" t="s">
        <v>38</v>
      </c>
      <c r="F1356" s="49" t="s">
        <v>23</v>
      </c>
      <c r="G1356" s="93">
        <v>371288.23</v>
      </c>
      <c r="H1356" s="50">
        <v>55313.51</v>
      </c>
      <c r="I1356" s="50">
        <v>426601.74</v>
      </c>
      <c r="J1356" s="93"/>
      <c r="M1356" s="93"/>
      <c r="O1356" s="50">
        <v>3609</v>
      </c>
    </row>
    <row r="1357" spans="1:15" ht="12.75">
      <c r="A1357" s="49" t="s">
        <v>55</v>
      </c>
      <c r="B1357" s="49" t="s">
        <v>1566</v>
      </c>
      <c r="C1357" s="49" t="s">
        <v>1567</v>
      </c>
      <c r="D1357" s="49" t="s">
        <v>846</v>
      </c>
      <c r="E1357" s="49" t="s">
        <v>59</v>
      </c>
      <c r="F1357" s="49" t="s">
        <v>23</v>
      </c>
      <c r="G1357" s="93">
        <v>165643.62</v>
      </c>
      <c r="H1357" s="50">
        <v>24677.14</v>
      </c>
      <c r="I1357" s="50">
        <v>190320.76</v>
      </c>
      <c r="J1357" s="93"/>
      <c r="M1357" s="93"/>
      <c r="O1357" s="50">
        <v>3610</v>
      </c>
    </row>
    <row r="1358" spans="1:15" ht="12.75">
      <c r="A1358" s="49" t="s">
        <v>55</v>
      </c>
      <c r="B1358" s="49" t="s">
        <v>1566</v>
      </c>
      <c r="C1358" s="49" t="s">
        <v>1567</v>
      </c>
      <c r="D1358" s="49" t="s">
        <v>847</v>
      </c>
      <c r="E1358" s="49" t="s">
        <v>38</v>
      </c>
      <c r="F1358" s="49" t="s">
        <v>23</v>
      </c>
      <c r="G1358" s="93">
        <v>25480.24</v>
      </c>
      <c r="H1358" s="50">
        <v>2389.41</v>
      </c>
      <c r="I1358" s="50">
        <v>27869.65</v>
      </c>
      <c r="J1358" s="93"/>
      <c r="M1358" s="93"/>
      <c r="O1358" s="50">
        <v>2344</v>
      </c>
    </row>
    <row r="1359" spans="1:15" ht="12.75">
      <c r="A1359" s="49" t="s">
        <v>55</v>
      </c>
      <c r="B1359" s="49" t="s">
        <v>1566</v>
      </c>
      <c r="C1359" s="49" t="s">
        <v>1567</v>
      </c>
      <c r="D1359" s="49" t="s">
        <v>847</v>
      </c>
      <c r="E1359" s="49" t="s">
        <v>22</v>
      </c>
      <c r="F1359" s="49" t="s">
        <v>23</v>
      </c>
      <c r="G1359" s="93">
        <v>3954.31</v>
      </c>
      <c r="H1359" s="50">
        <v>720.25</v>
      </c>
      <c r="I1359" s="50">
        <v>4674.56</v>
      </c>
      <c r="J1359" s="93"/>
      <c r="M1359" s="93"/>
      <c r="O1359" s="50">
        <v>2345</v>
      </c>
    </row>
    <row r="1360" spans="1:15" ht="12.75">
      <c r="A1360" s="49" t="s">
        <v>55</v>
      </c>
      <c r="B1360" s="49" t="s">
        <v>1566</v>
      </c>
      <c r="C1360" s="49" t="s">
        <v>1567</v>
      </c>
      <c r="D1360" s="49" t="s">
        <v>847</v>
      </c>
      <c r="E1360" s="49" t="s">
        <v>24</v>
      </c>
      <c r="F1360" s="49" t="s">
        <v>23</v>
      </c>
      <c r="G1360" s="93">
        <v>50377.68</v>
      </c>
      <c r="H1360" s="50">
        <v>12126.91</v>
      </c>
      <c r="I1360" s="50">
        <v>62504.59</v>
      </c>
      <c r="J1360" s="93"/>
      <c r="M1360" s="93"/>
      <c r="O1360" s="50">
        <v>2346</v>
      </c>
    </row>
    <row r="1361" spans="1:15" ht="12.75">
      <c r="A1361" s="49" t="s">
        <v>55</v>
      </c>
      <c r="B1361" s="49" t="s">
        <v>1566</v>
      </c>
      <c r="C1361" s="49" t="s">
        <v>1567</v>
      </c>
      <c r="D1361" s="49" t="s">
        <v>848</v>
      </c>
      <c r="E1361" s="49" t="s">
        <v>38</v>
      </c>
      <c r="F1361" s="49" t="s">
        <v>23</v>
      </c>
      <c r="G1361" s="93">
        <v>124949.66</v>
      </c>
      <c r="H1361" s="50">
        <v>384.34</v>
      </c>
      <c r="I1361" s="50">
        <v>125334</v>
      </c>
      <c r="J1361" s="93"/>
      <c r="M1361" s="93"/>
      <c r="O1361" s="50">
        <v>3038</v>
      </c>
    </row>
    <row r="1362" spans="1:15" ht="12.75">
      <c r="A1362" s="49" t="s">
        <v>55</v>
      </c>
      <c r="B1362" s="49" t="s">
        <v>1566</v>
      </c>
      <c r="C1362" s="49" t="s">
        <v>1567</v>
      </c>
      <c r="D1362" s="49" t="s">
        <v>848</v>
      </c>
      <c r="E1362" s="49" t="s">
        <v>59</v>
      </c>
      <c r="F1362" s="49" t="s">
        <v>23</v>
      </c>
      <c r="G1362" s="93">
        <v>55483.07</v>
      </c>
      <c r="H1362" s="50">
        <v>170.67</v>
      </c>
      <c r="I1362" s="50">
        <v>55653.74</v>
      </c>
      <c r="J1362" s="93"/>
      <c r="M1362" s="93"/>
      <c r="O1362" s="50">
        <v>3039</v>
      </c>
    </row>
    <row r="1363" spans="1:15" ht="12.75">
      <c r="A1363" s="49" t="s">
        <v>55</v>
      </c>
      <c r="B1363" s="49" t="s">
        <v>1566</v>
      </c>
      <c r="C1363" s="49" t="s">
        <v>1567</v>
      </c>
      <c r="D1363" s="49" t="s">
        <v>25</v>
      </c>
      <c r="E1363" s="49" t="s">
        <v>37</v>
      </c>
      <c r="F1363" s="49" t="s">
        <v>23</v>
      </c>
      <c r="G1363" s="93">
        <v>180432.73</v>
      </c>
      <c r="H1363" s="50">
        <v>555.01</v>
      </c>
      <c r="I1363" s="50">
        <v>180987.74</v>
      </c>
      <c r="J1363" s="93"/>
      <c r="M1363" s="93"/>
      <c r="O1363" s="50">
        <v>2803</v>
      </c>
    </row>
    <row r="1364" spans="1:15" ht="12.75">
      <c r="A1364" s="49" t="s">
        <v>55</v>
      </c>
      <c r="B1364" s="49" t="s">
        <v>1566</v>
      </c>
      <c r="C1364" s="49" t="s">
        <v>1567</v>
      </c>
      <c r="D1364" s="49" t="s">
        <v>25</v>
      </c>
      <c r="E1364" s="49" t="s">
        <v>26</v>
      </c>
      <c r="F1364" s="49" t="s">
        <v>23</v>
      </c>
      <c r="G1364" s="93">
        <v>0</v>
      </c>
      <c r="H1364" s="50">
        <v>100</v>
      </c>
      <c r="I1364" s="50">
        <v>100</v>
      </c>
      <c r="J1364" s="93"/>
      <c r="M1364" s="93"/>
      <c r="O1364" s="50">
        <v>3902</v>
      </c>
    </row>
    <row r="1365" spans="1:15" ht="12.75">
      <c r="A1365" s="49" t="s">
        <v>55</v>
      </c>
      <c r="B1365" s="49" t="s">
        <v>1566</v>
      </c>
      <c r="C1365" s="49" t="s">
        <v>1567</v>
      </c>
      <c r="D1365" s="49" t="s">
        <v>25</v>
      </c>
      <c r="E1365" s="49" t="s">
        <v>843</v>
      </c>
      <c r="F1365" s="49" t="s">
        <v>23</v>
      </c>
      <c r="G1365" s="93">
        <v>-180432.73</v>
      </c>
      <c r="H1365" s="50">
        <v>-555.01</v>
      </c>
      <c r="I1365" s="50">
        <v>-180987.74</v>
      </c>
      <c r="J1365" s="93"/>
      <c r="M1365" s="93"/>
      <c r="O1365" s="50">
        <v>3617</v>
      </c>
    </row>
    <row r="1366" spans="1:15" ht="12.75">
      <c r="A1366" s="49" t="s">
        <v>55</v>
      </c>
      <c r="B1366" s="49" t="s">
        <v>1568</v>
      </c>
      <c r="C1366" s="49" t="s">
        <v>1569</v>
      </c>
      <c r="D1366" s="49" t="s">
        <v>36</v>
      </c>
      <c r="E1366" s="49" t="s">
        <v>37</v>
      </c>
      <c r="F1366" s="49" t="s">
        <v>23</v>
      </c>
      <c r="G1366" s="93">
        <v>765503.6</v>
      </c>
      <c r="H1366" s="50">
        <v>97377.46</v>
      </c>
      <c r="I1366" s="50">
        <v>862881.06</v>
      </c>
      <c r="J1366" s="93"/>
      <c r="M1366" s="93"/>
      <c r="O1366" s="50">
        <v>2744</v>
      </c>
    </row>
    <row r="1367" spans="1:15" ht="12.75">
      <c r="A1367" s="49" t="s">
        <v>55</v>
      </c>
      <c r="B1367" s="49" t="s">
        <v>1568</v>
      </c>
      <c r="C1367" s="49" t="s">
        <v>1569</v>
      </c>
      <c r="D1367" s="49" t="s">
        <v>36</v>
      </c>
      <c r="E1367" s="49" t="s">
        <v>38</v>
      </c>
      <c r="F1367" s="49" t="s">
        <v>23</v>
      </c>
      <c r="G1367" s="93">
        <v>-119429.66</v>
      </c>
      <c r="H1367" s="50">
        <v>-4061.26</v>
      </c>
      <c r="I1367" s="50">
        <v>-123490.92</v>
      </c>
      <c r="J1367" s="93"/>
      <c r="M1367" s="93"/>
      <c r="O1367" s="50">
        <v>2745</v>
      </c>
    </row>
    <row r="1368" spans="1:15" ht="12.75">
      <c r="A1368" s="49" t="s">
        <v>55</v>
      </c>
      <c r="B1368" s="49" t="s">
        <v>1568</v>
      </c>
      <c r="C1368" s="49" t="s">
        <v>1569</v>
      </c>
      <c r="D1368" s="49" t="s">
        <v>36</v>
      </c>
      <c r="E1368" s="49" t="s">
        <v>843</v>
      </c>
      <c r="F1368" s="49" t="s">
        <v>23</v>
      </c>
      <c r="G1368" s="93">
        <v>-648873.94</v>
      </c>
      <c r="H1368" s="50">
        <v>-93666.2</v>
      </c>
      <c r="I1368" s="50">
        <v>-742540.14</v>
      </c>
      <c r="J1368" s="93"/>
      <c r="M1368" s="93"/>
      <c r="O1368" s="50">
        <v>3599</v>
      </c>
    </row>
    <row r="1369" spans="1:15" ht="12.75">
      <c r="A1369" s="49" t="s">
        <v>55</v>
      </c>
      <c r="B1369" s="49" t="s">
        <v>1568</v>
      </c>
      <c r="C1369" s="49" t="s">
        <v>1569</v>
      </c>
      <c r="D1369" s="49" t="s">
        <v>36</v>
      </c>
      <c r="E1369" s="49" t="s">
        <v>24</v>
      </c>
      <c r="F1369" s="49" t="s">
        <v>23</v>
      </c>
      <c r="G1369" s="93">
        <v>2800</v>
      </c>
      <c r="H1369" s="50">
        <v>350</v>
      </c>
      <c r="I1369" s="50">
        <v>3150</v>
      </c>
      <c r="J1369" s="93"/>
      <c r="M1369" s="93"/>
      <c r="O1369" s="50">
        <v>5144</v>
      </c>
    </row>
    <row r="1370" spans="1:15" ht="12.75">
      <c r="A1370" s="49" t="s">
        <v>55</v>
      </c>
      <c r="B1370" s="49" t="s">
        <v>1568</v>
      </c>
      <c r="C1370" s="49" t="s">
        <v>1569</v>
      </c>
      <c r="D1370" s="49" t="s">
        <v>844</v>
      </c>
      <c r="E1370" s="49" t="s">
        <v>38</v>
      </c>
      <c r="F1370" s="49" t="s">
        <v>23</v>
      </c>
      <c r="G1370" s="93">
        <v>561435.65</v>
      </c>
      <c r="H1370" s="50">
        <v>71418.58</v>
      </c>
      <c r="I1370" s="50">
        <v>632854.23</v>
      </c>
      <c r="J1370" s="93"/>
      <c r="M1370" s="93"/>
      <c r="O1370" s="50">
        <v>2347</v>
      </c>
    </row>
    <row r="1371" spans="1:15" ht="12.75">
      <c r="A1371" s="49" t="s">
        <v>55</v>
      </c>
      <c r="B1371" s="49" t="s">
        <v>1568</v>
      </c>
      <c r="C1371" s="49" t="s">
        <v>1569</v>
      </c>
      <c r="D1371" s="49" t="s">
        <v>845</v>
      </c>
      <c r="E1371" s="49" t="s">
        <v>38</v>
      </c>
      <c r="F1371" s="49" t="s">
        <v>23</v>
      </c>
      <c r="G1371" s="93">
        <v>-95681.08</v>
      </c>
      <c r="H1371" s="50">
        <v>-3253.68</v>
      </c>
      <c r="I1371" s="50">
        <v>-98934.76</v>
      </c>
      <c r="J1371" s="93"/>
      <c r="M1371" s="93"/>
      <c r="O1371" s="50">
        <v>2348</v>
      </c>
    </row>
    <row r="1372" spans="1:15" ht="12.75">
      <c r="A1372" s="49" t="s">
        <v>55</v>
      </c>
      <c r="B1372" s="49" t="s">
        <v>1568</v>
      </c>
      <c r="C1372" s="49" t="s">
        <v>1569</v>
      </c>
      <c r="D1372" s="49" t="s">
        <v>845</v>
      </c>
      <c r="E1372" s="49" t="s">
        <v>24</v>
      </c>
      <c r="F1372" s="49" t="s">
        <v>23</v>
      </c>
      <c r="G1372" s="93">
        <v>2243.2</v>
      </c>
      <c r="H1372" s="50">
        <v>280.4</v>
      </c>
      <c r="I1372" s="50">
        <v>2523.6</v>
      </c>
      <c r="J1372" s="93"/>
      <c r="M1372" s="93"/>
      <c r="O1372" s="50">
        <v>2520</v>
      </c>
    </row>
    <row r="1373" spans="1:15" ht="12.75">
      <c r="A1373" s="49" t="s">
        <v>55</v>
      </c>
      <c r="B1373" s="49" t="s">
        <v>1568</v>
      </c>
      <c r="C1373" s="49" t="s">
        <v>1569</v>
      </c>
      <c r="D1373" s="49" t="s">
        <v>846</v>
      </c>
      <c r="E1373" s="49" t="s">
        <v>38</v>
      </c>
      <c r="F1373" s="49" t="s">
        <v>23</v>
      </c>
      <c r="G1373" s="93">
        <v>141112.93</v>
      </c>
      <c r="H1373" s="50">
        <v>17950.56</v>
      </c>
      <c r="I1373" s="50">
        <v>159063.49</v>
      </c>
      <c r="J1373" s="93"/>
      <c r="M1373" s="93"/>
      <c r="O1373" s="50">
        <v>2350</v>
      </c>
    </row>
    <row r="1374" spans="1:15" ht="12.75">
      <c r="A1374" s="49" t="s">
        <v>55</v>
      </c>
      <c r="B1374" s="49" t="s">
        <v>1568</v>
      </c>
      <c r="C1374" s="49" t="s">
        <v>1569</v>
      </c>
      <c r="D1374" s="49" t="s">
        <v>846</v>
      </c>
      <c r="E1374" s="49" t="s">
        <v>59</v>
      </c>
      <c r="F1374" s="49" t="s">
        <v>23</v>
      </c>
      <c r="G1374" s="93">
        <v>62955.02</v>
      </c>
      <c r="H1374" s="50">
        <v>8008.32</v>
      </c>
      <c r="I1374" s="50">
        <v>70963.34</v>
      </c>
      <c r="J1374" s="93"/>
      <c r="M1374" s="93"/>
      <c r="O1374" s="50">
        <v>2351</v>
      </c>
    </row>
    <row r="1375" spans="1:15" ht="12.75">
      <c r="A1375" s="49" t="s">
        <v>55</v>
      </c>
      <c r="B1375" s="49" t="s">
        <v>1568</v>
      </c>
      <c r="C1375" s="49" t="s">
        <v>1569</v>
      </c>
      <c r="D1375" s="49" t="s">
        <v>847</v>
      </c>
      <c r="E1375" s="49" t="s">
        <v>38</v>
      </c>
      <c r="F1375" s="49" t="s">
        <v>23</v>
      </c>
      <c r="G1375" s="93">
        <v>-23748.58</v>
      </c>
      <c r="H1375" s="50">
        <v>-807.58</v>
      </c>
      <c r="I1375" s="50">
        <v>-24556.16</v>
      </c>
      <c r="J1375" s="93"/>
      <c r="M1375" s="93"/>
      <c r="O1375" s="50">
        <v>2352</v>
      </c>
    </row>
    <row r="1376" spans="1:15" ht="12.75">
      <c r="A1376" s="49" t="s">
        <v>55</v>
      </c>
      <c r="B1376" s="49" t="s">
        <v>1568</v>
      </c>
      <c r="C1376" s="49" t="s">
        <v>1569</v>
      </c>
      <c r="D1376" s="49" t="s">
        <v>847</v>
      </c>
      <c r="E1376" s="49" t="s">
        <v>24</v>
      </c>
      <c r="F1376" s="49" t="s">
        <v>23</v>
      </c>
      <c r="G1376" s="93">
        <v>556.8</v>
      </c>
      <c r="H1376" s="50">
        <v>69.6</v>
      </c>
      <c r="I1376" s="50">
        <v>626.4</v>
      </c>
      <c r="J1376" s="93"/>
      <c r="M1376" s="93"/>
      <c r="O1376" s="50">
        <v>2521</v>
      </c>
    </row>
    <row r="1377" spans="1:15" ht="12.75">
      <c r="A1377" s="49" t="s">
        <v>55</v>
      </c>
      <c r="B1377" s="49" t="s">
        <v>1570</v>
      </c>
      <c r="C1377" s="49" t="s">
        <v>1571</v>
      </c>
      <c r="D1377" s="49" t="s">
        <v>36</v>
      </c>
      <c r="E1377" s="49" t="s">
        <v>37</v>
      </c>
      <c r="F1377" s="49" t="s">
        <v>23</v>
      </c>
      <c r="G1377" s="93">
        <v>3987217.72</v>
      </c>
      <c r="H1377" s="50">
        <v>464184.69</v>
      </c>
      <c r="I1377" s="50">
        <v>4451402.41</v>
      </c>
      <c r="J1377" s="93"/>
      <c r="M1377" s="93"/>
      <c r="O1377" s="50">
        <v>2603</v>
      </c>
    </row>
    <row r="1378" spans="1:15" ht="12.75">
      <c r="A1378" s="49" t="s">
        <v>55</v>
      </c>
      <c r="B1378" s="49" t="s">
        <v>1570</v>
      </c>
      <c r="C1378" s="49" t="s">
        <v>1571</v>
      </c>
      <c r="D1378" s="49" t="s">
        <v>36</v>
      </c>
      <c r="E1378" s="49" t="s">
        <v>38</v>
      </c>
      <c r="F1378" s="49" t="s">
        <v>23</v>
      </c>
      <c r="G1378" s="93">
        <v>275628.25</v>
      </c>
      <c r="H1378" s="50">
        <v>22866.72</v>
      </c>
      <c r="I1378" s="50">
        <v>298494.97</v>
      </c>
      <c r="J1378" s="93"/>
      <c r="M1378" s="93"/>
      <c r="O1378" s="50">
        <v>2723</v>
      </c>
    </row>
    <row r="1379" spans="1:15" ht="12.75">
      <c r="A1379" s="49" t="s">
        <v>55</v>
      </c>
      <c r="B1379" s="49" t="s">
        <v>1570</v>
      </c>
      <c r="C1379" s="49" t="s">
        <v>1571</v>
      </c>
      <c r="D1379" s="49" t="s">
        <v>36</v>
      </c>
      <c r="E1379" s="49" t="s">
        <v>22</v>
      </c>
      <c r="F1379" s="49" t="s">
        <v>23</v>
      </c>
      <c r="G1379" s="93">
        <v>280753.9</v>
      </c>
      <c r="H1379" s="50">
        <v>21063.05</v>
      </c>
      <c r="I1379" s="50">
        <v>301816.95</v>
      </c>
      <c r="J1379" s="93"/>
      <c r="M1379" s="93"/>
      <c r="O1379" s="50">
        <v>2667</v>
      </c>
    </row>
    <row r="1380" spans="1:15" ht="12.75">
      <c r="A1380" s="49" t="s">
        <v>55</v>
      </c>
      <c r="B1380" s="49" t="s">
        <v>1570</v>
      </c>
      <c r="C1380" s="49" t="s">
        <v>1571</v>
      </c>
      <c r="D1380" s="49" t="s">
        <v>36</v>
      </c>
      <c r="E1380" s="49" t="s">
        <v>843</v>
      </c>
      <c r="F1380" s="49" t="s">
        <v>23</v>
      </c>
      <c r="G1380" s="93">
        <v>-4677653.13</v>
      </c>
      <c r="H1380" s="50">
        <v>-524702</v>
      </c>
      <c r="I1380" s="50">
        <v>-5202355.13</v>
      </c>
      <c r="J1380" s="93"/>
      <c r="M1380" s="93"/>
      <c r="O1380" s="50">
        <v>3582</v>
      </c>
    </row>
    <row r="1381" spans="1:15" ht="12.75">
      <c r="A1381" s="49" t="s">
        <v>55</v>
      </c>
      <c r="B1381" s="49" t="s">
        <v>1570</v>
      </c>
      <c r="C1381" s="49" t="s">
        <v>1571</v>
      </c>
      <c r="D1381" s="49" t="s">
        <v>36</v>
      </c>
      <c r="E1381" s="49" t="s">
        <v>24</v>
      </c>
      <c r="F1381" s="49" t="s">
        <v>23</v>
      </c>
      <c r="G1381" s="93">
        <v>134053.26</v>
      </c>
      <c r="H1381" s="50">
        <v>16587.53</v>
      </c>
      <c r="I1381" s="50">
        <v>150640.79</v>
      </c>
      <c r="J1381" s="93"/>
      <c r="M1381" s="93"/>
      <c r="O1381" s="50">
        <v>2684</v>
      </c>
    </row>
    <row r="1382" spans="1:15" ht="12.75">
      <c r="A1382" s="49" t="s">
        <v>55</v>
      </c>
      <c r="B1382" s="49" t="s">
        <v>1570</v>
      </c>
      <c r="C1382" s="49" t="s">
        <v>1571</v>
      </c>
      <c r="D1382" s="49" t="s">
        <v>844</v>
      </c>
      <c r="E1382" s="49" t="s">
        <v>38</v>
      </c>
      <c r="F1382" s="49" t="s">
        <v>23</v>
      </c>
      <c r="G1382" s="93">
        <v>2924305.21</v>
      </c>
      <c r="H1382" s="50">
        <v>340442.34</v>
      </c>
      <c r="I1382" s="50">
        <v>3264747.55</v>
      </c>
      <c r="J1382" s="93"/>
      <c r="M1382" s="93"/>
      <c r="O1382" s="50">
        <v>2353</v>
      </c>
    </row>
    <row r="1383" spans="1:15" ht="12.75">
      <c r="A1383" s="49" t="s">
        <v>55</v>
      </c>
      <c r="B1383" s="49" t="s">
        <v>1570</v>
      </c>
      <c r="C1383" s="49" t="s">
        <v>1571</v>
      </c>
      <c r="D1383" s="49" t="s">
        <v>845</v>
      </c>
      <c r="E1383" s="49" t="s">
        <v>38</v>
      </c>
      <c r="F1383" s="49" t="s">
        <v>23</v>
      </c>
      <c r="G1383" s="93">
        <v>220819.57</v>
      </c>
      <c r="H1383" s="50">
        <v>18319.67</v>
      </c>
      <c r="I1383" s="50">
        <v>239139.24</v>
      </c>
      <c r="J1383" s="93"/>
      <c r="M1383" s="93"/>
      <c r="O1383" s="50">
        <v>2354</v>
      </c>
    </row>
    <row r="1384" spans="1:15" ht="12.75">
      <c r="A1384" s="49" t="s">
        <v>55</v>
      </c>
      <c r="B1384" s="49" t="s">
        <v>1570</v>
      </c>
      <c r="C1384" s="49" t="s">
        <v>1571</v>
      </c>
      <c r="D1384" s="49" t="s">
        <v>845</v>
      </c>
      <c r="E1384" s="49" t="s">
        <v>22</v>
      </c>
      <c r="F1384" s="49" t="s">
        <v>23</v>
      </c>
      <c r="G1384" s="93">
        <v>224925.98</v>
      </c>
      <c r="H1384" s="50">
        <v>16874.66</v>
      </c>
      <c r="I1384" s="50">
        <v>241800.64</v>
      </c>
      <c r="J1384" s="93"/>
      <c r="M1384" s="93"/>
      <c r="O1384" s="50">
        <v>2355</v>
      </c>
    </row>
    <row r="1385" spans="1:15" ht="12.75">
      <c r="A1385" s="49" t="s">
        <v>55</v>
      </c>
      <c r="B1385" s="49" t="s">
        <v>1570</v>
      </c>
      <c r="C1385" s="49" t="s">
        <v>1571</v>
      </c>
      <c r="D1385" s="49" t="s">
        <v>845</v>
      </c>
      <c r="E1385" s="49" t="s">
        <v>24</v>
      </c>
      <c r="F1385" s="49" t="s">
        <v>23</v>
      </c>
      <c r="G1385" s="93">
        <v>107396.78</v>
      </c>
      <c r="H1385" s="50">
        <v>13289.1</v>
      </c>
      <c r="I1385" s="50">
        <v>120685.88</v>
      </c>
      <c r="J1385" s="93"/>
      <c r="M1385" s="93"/>
      <c r="O1385" s="50">
        <v>2356</v>
      </c>
    </row>
    <row r="1386" spans="1:15" ht="12.75">
      <c r="A1386" s="49" t="s">
        <v>55</v>
      </c>
      <c r="B1386" s="49" t="s">
        <v>1570</v>
      </c>
      <c r="C1386" s="49" t="s">
        <v>1571</v>
      </c>
      <c r="D1386" s="49" t="s">
        <v>21</v>
      </c>
      <c r="E1386" s="49" t="s">
        <v>38</v>
      </c>
      <c r="F1386" s="49" t="s">
        <v>23</v>
      </c>
      <c r="G1386" s="93">
        <v>1097418.44</v>
      </c>
      <c r="H1386" s="50">
        <v>100698.32</v>
      </c>
      <c r="I1386" s="50">
        <v>1198116.76</v>
      </c>
      <c r="J1386" s="93"/>
      <c r="M1386" s="93"/>
      <c r="O1386" s="50">
        <v>2357</v>
      </c>
    </row>
    <row r="1387" spans="1:15" ht="12.75">
      <c r="A1387" s="49" t="s">
        <v>55</v>
      </c>
      <c r="B1387" s="49" t="s">
        <v>1570</v>
      </c>
      <c r="C1387" s="49" t="s">
        <v>1571</v>
      </c>
      <c r="D1387" s="49" t="s">
        <v>21</v>
      </c>
      <c r="E1387" s="49" t="s">
        <v>22</v>
      </c>
      <c r="F1387" s="49" t="s">
        <v>23</v>
      </c>
      <c r="G1387" s="93">
        <v>76760.99</v>
      </c>
      <c r="H1387" s="50">
        <v>13309.24</v>
      </c>
      <c r="I1387" s="50">
        <v>90070.23</v>
      </c>
      <c r="J1387" s="93"/>
      <c r="M1387" s="93"/>
      <c r="O1387" s="50">
        <v>2358</v>
      </c>
    </row>
    <row r="1388" spans="1:15" ht="12.75">
      <c r="A1388" s="49" t="s">
        <v>55</v>
      </c>
      <c r="B1388" s="49" t="s">
        <v>1570</v>
      </c>
      <c r="C1388" s="49" t="s">
        <v>1571</v>
      </c>
      <c r="D1388" s="49" t="s">
        <v>21</v>
      </c>
      <c r="E1388" s="49" t="s">
        <v>24</v>
      </c>
      <c r="F1388" s="49" t="s">
        <v>23</v>
      </c>
      <c r="G1388" s="93">
        <v>41957.6</v>
      </c>
      <c r="H1388" s="50">
        <v>543.68</v>
      </c>
      <c r="I1388" s="50">
        <v>42501.28</v>
      </c>
      <c r="J1388" s="93"/>
      <c r="M1388" s="93"/>
      <c r="O1388" s="50">
        <v>2359</v>
      </c>
    </row>
    <row r="1389" spans="1:15" ht="12.75">
      <c r="A1389" s="49" t="s">
        <v>55</v>
      </c>
      <c r="B1389" s="49" t="s">
        <v>1570</v>
      </c>
      <c r="C1389" s="49" t="s">
        <v>1571</v>
      </c>
      <c r="D1389" s="49" t="s">
        <v>846</v>
      </c>
      <c r="E1389" s="49" t="s">
        <v>38</v>
      </c>
      <c r="F1389" s="49" t="s">
        <v>23</v>
      </c>
      <c r="G1389" s="93">
        <v>735003.72</v>
      </c>
      <c r="H1389" s="50">
        <v>85567.81</v>
      </c>
      <c r="I1389" s="50">
        <v>820571.53</v>
      </c>
      <c r="J1389" s="93"/>
      <c r="M1389" s="93"/>
      <c r="O1389" s="50">
        <v>2360</v>
      </c>
    </row>
    <row r="1390" spans="1:15" ht="12.75">
      <c r="A1390" s="49" t="s">
        <v>55</v>
      </c>
      <c r="B1390" s="49" t="s">
        <v>1570</v>
      </c>
      <c r="C1390" s="49" t="s">
        <v>1571</v>
      </c>
      <c r="D1390" s="49" t="s">
        <v>846</v>
      </c>
      <c r="E1390" s="49" t="s">
        <v>59</v>
      </c>
      <c r="F1390" s="49" t="s">
        <v>23</v>
      </c>
      <c r="G1390" s="93">
        <v>327908.79</v>
      </c>
      <c r="H1390" s="50">
        <v>38174.55</v>
      </c>
      <c r="I1390" s="50">
        <v>366083.34</v>
      </c>
      <c r="J1390" s="93"/>
      <c r="M1390" s="93"/>
      <c r="O1390" s="50">
        <v>2361</v>
      </c>
    </row>
    <row r="1391" spans="1:15" ht="12.75">
      <c r="A1391" s="49" t="s">
        <v>55</v>
      </c>
      <c r="B1391" s="49" t="s">
        <v>1570</v>
      </c>
      <c r="C1391" s="49" t="s">
        <v>1571</v>
      </c>
      <c r="D1391" s="49" t="s">
        <v>847</v>
      </c>
      <c r="E1391" s="49" t="s">
        <v>38</v>
      </c>
      <c r="F1391" s="49" t="s">
        <v>23</v>
      </c>
      <c r="G1391" s="93">
        <v>54808.68</v>
      </c>
      <c r="H1391" s="50">
        <v>4547.05</v>
      </c>
      <c r="I1391" s="50">
        <v>59355.73</v>
      </c>
      <c r="J1391" s="93"/>
      <c r="M1391" s="93"/>
      <c r="O1391" s="50">
        <v>2362</v>
      </c>
    </row>
    <row r="1392" spans="1:15" ht="12.75">
      <c r="A1392" s="49" t="s">
        <v>55</v>
      </c>
      <c r="B1392" s="49" t="s">
        <v>1570</v>
      </c>
      <c r="C1392" s="49" t="s">
        <v>1571</v>
      </c>
      <c r="D1392" s="49" t="s">
        <v>847</v>
      </c>
      <c r="E1392" s="49" t="s">
        <v>22</v>
      </c>
      <c r="F1392" s="49" t="s">
        <v>23</v>
      </c>
      <c r="G1392" s="93">
        <v>55827.92</v>
      </c>
      <c r="H1392" s="50">
        <v>4188.39</v>
      </c>
      <c r="I1392" s="50">
        <v>60016.31</v>
      </c>
      <c r="J1392" s="93"/>
      <c r="M1392" s="93"/>
      <c r="O1392" s="50">
        <v>2363</v>
      </c>
    </row>
    <row r="1393" spans="1:15" ht="12.75">
      <c r="A1393" s="49" t="s">
        <v>55</v>
      </c>
      <c r="B1393" s="49" t="s">
        <v>1570</v>
      </c>
      <c r="C1393" s="49" t="s">
        <v>1571</v>
      </c>
      <c r="D1393" s="49" t="s">
        <v>847</v>
      </c>
      <c r="E1393" s="49" t="s">
        <v>24</v>
      </c>
      <c r="F1393" s="49" t="s">
        <v>23</v>
      </c>
      <c r="G1393" s="93">
        <v>26656.48</v>
      </c>
      <c r="H1393" s="50">
        <v>3298.43</v>
      </c>
      <c r="I1393" s="50">
        <v>29954.91</v>
      </c>
      <c r="J1393" s="93"/>
      <c r="M1393" s="93"/>
      <c r="O1393" s="50">
        <v>2364</v>
      </c>
    </row>
    <row r="1394" spans="1:15" ht="12.75">
      <c r="A1394" s="49" t="s">
        <v>55</v>
      </c>
      <c r="B1394" s="49" t="s">
        <v>1570</v>
      </c>
      <c r="C1394" s="49" t="s">
        <v>1571</v>
      </c>
      <c r="D1394" s="49" t="s">
        <v>25</v>
      </c>
      <c r="E1394" s="49" t="s">
        <v>38</v>
      </c>
      <c r="F1394" s="49" t="s">
        <v>23</v>
      </c>
      <c r="G1394" s="93">
        <v>70954.14</v>
      </c>
      <c r="H1394" s="50">
        <v>2381.55</v>
      </c>
      <c r="I1394" s="50">
        <v>73335.69</v>
      </c>
      <c r="J1394" s="93"/>
      <c r="M1394" s="93"/>
      <c r="O1394" s="50">
        <v>2365</v>
      </c>
    </row>
    <row r="1395" spans="1:15" ht="12.75">
      <c r="A1395" s="49" t="s">
        <v>55</v>
      </c>
      <c r="B1395" s="49" t="s">
        <v>1570</v>
      </c>
      <c r="C1395" s="49" t="s">
        <v>1571</v>
      </c>
      <c r="D1395" s="49" t="s">
        <v>25</v>
      </c>
      <c r="E1395" s="49" t="s">
        <v>59</v>
      </c>
      <c r="F1395" s="49" t="s">
        <v>23</v>
      </c>
      <c r="G1395" s="93">
        <v>61489.37</v>
      </c>
      <c r="H1395" s="50">
        <v>5061.2</v>
      </c>
      <c r="I1395" s="50">
        <v>66550.57</v>
      </c>
      <c r="J1395" s="93"/>
      <c r="M1395" s="93"/>
      <c r="O1395" s="50">
        <v>2406</v>
      </c>
    </row>
    <row r="1396" spans="1:15" ht="12.75">
      <c r="A1396" s="49" t="s">
        <v>55</v>
      </c>
      <c r="B1396" s="49" t="s">
        <v>1570</v>
      </c>
      <c r="C1396" s="49" t="s">
        <v>1571</v>
      </c>
      <c r="D1396" s="49" t="s">
        <v>25</v>
      </c>
      <c r="E1396" s="49" t="s">
        <v>26</v>
      </c>
      <c r="F1396" s="49" t="s">
        <v>23</v>
      </c>
      <c r="G1396" s="93">
        <v>79104.74</v>
      </c>
      <c r="H1396" s="50">
        <v>9788.29</v>
      </c>
      <c r="I1396" s="50">
        <v>88893.03</v>
      </c>
      <c r="J1396" s="93"/>
      <c r="M1396" s="93"/>
      <c r="O1396" s="50">
        <v>2407</v>
      </c>
    </row>
    <row r="1397" spans="1:15" ht="12.75">
      <c r="A1397" s="49" t="s">
        <v>55</v>
      </c>
      <c r="B1397" s="49" t="s">
        <v>1570</v>
      </c>
      <c r="C1397" s="49" t="s">
        <v>1571</v>
      </c>
      <c r="D1397" s="49" t="s">
        <v>25</v>
      </c>
      <c r="E1397" s="49" t="s">
        <v>24</v>
      </c>
      <c r="F1397" s="49" t="s">
        <v>23</v>
      </c>
      <c r="G1397" s="93">
        <v>52520.29</v>
      </c>
      <c r="H1397" s="50">
        <v>5312.04</v>
      </c>
      <c r="I1397" s="50">
        <v>57832.33</v>
      </c>
      <c r="J1397" s="93"/>
      <c r="M1397" s="93"/>
      <c r="O1397" s="50">
        <v>2368</v>
      </c>
    </row>
    <row r="1398" spans="1:15" ht="6" customHeight="1">
      <c r="A1398" s="94"/>
      <c r="B1398" s="94"/>
      <c r="C1398" s="94"/>
      <c r="D1398" s="94"/>
      <c r="E1398" s="94"/>
      <c r="F1398" s="94"/>
      <c r="G1398" s="95"/>
      <c r="H1398" s="95"/>
      <c r="I1398" s="95"/>
      <c r="J1398" s="95"/>
      <c r="K1398" s="95"/>
      <c r="L1398" s="95"/>
      <c r="M1398" s="95"/>
      <c r="N1398" s="95"/>
      <c r="O1398" s="95"/>
    </row>
    <row r="1399" ht="12.75">
      <c r="G1399" s="50">
        <f>SUM(G6:G1398)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2"/>
  <sheetViews>
    <sheetView workbookViewId="0" topLeftCell="A515">
      <selection activeCell="J543" sqref="J543"/>
    </sheetView>
  </sheetViews>
  <sheetFormatPr defaultColWidth="9.00390625" defaultRowHeight="12.75"/>
  <cols>
    <col min="1" max="1" width="4.25390625" style="0" customWidth="1"/>
    <col min="2" max="2" width="8.75390625" style="0" customWidth="1"/>
    <col min="3" max="3" width="35.375" style="0" customWidth="1"/>
    <col min="4" max="4" width="4.75390625" style="0" customWidth="1"/>
    <col min="5" max="5" width="4.875" style="0" customWidth="1"/>
    <col min="6" max="6" width="4.375" style="0" customWidth="1"/>
    <col min="7" max="7" width="18.625" style="0" bestFit="1" customWidth="1"/>
    <col min="8" max="8" width="17.625" style="0" bestFit="1" customWidth="1"/>
    <col min="9" max="9" width="18.625" style="0" bestFit="1" customWidth="1"/>
    <col min="10" max="10" width="15.625" style="0" bestFit="1" customWidth="1"/>
  </cols>
  <sheetData>
    <row r="1" spans="1:9" ht="22.5">
      <c r="A1" s="96" t="s">
        <v>51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97" t="s">
        <v>912</v>
      </c>
      <c r="B2" s="11"/>
      <c r="C2" s="11"/>
      <c r="D2" s="11"/>
      <c r="E2" s="11"/>
      <c r="F2" s="11"/>
      <c r="G2" s="11"/>
      <c r="H2" s="11"/>
      <c r="I2" s="11"/>
    </row>
    <row r="5" spans="7:9" ht="13.5">
      <c r="G5" s="98" t="s">
        <v>913</v>
      </c>
      <c r="H5" s="98" t="s">
        <v>914</v>
      </c>
      <c r="I5" s="98" t="s">
        <v>913</v>
      </c>
    </row>
    <row r="6" spans="7:9" ht="13.5">
      <c r="G6" s="98">
        <v>200808</v>
      </c>
      <c r="H6" s="98">
        <v>200809</v>
      </c>
      <c r="I6" s="98">
        <v>200809</v>
      </c>
    </row>
    <row r="8" spans="1:10" ht="12.75">
      <c r="A8" s="49" t="s">
        <v>55</v>
      </c>
      <c r="B8" s="49" t="s">
        <v>56</v>
      </c>
      <c r="C8" s="49" t="s">
        <v>57</v>
      </c>
      <c r="D8" s="49" t="s">
        <v>36</v>
      </c>
      <c r="E8" s="49" t="s">
        <v>37</v>
      </c>
      <c r="F8" s="49" t="s">
        <v>23</v>
      </c>
      <c r="G8" s="56">
        <v>94804924.61</v>
      </c>
      <c r="H8" s="56">
        <v>-926611.98</v>
      </c>
      <c r="I8" s="56">
        <v>93878312.63</v>
      </c>
      <c r="J8" s="56"/>
    </row>
    <row r="9" spans="1:10" ht="12.75">
      <c r="A9" s="49" t="s">
        <v>55</v>
      </c>
      <c r="B9" s="49" t="s">
        <v>56</v>
      </c>
      <c r="C9" s="49" t="s">
        <v>57</v>
      </c>
      <c r="D9" s="49" t="s">
        <v>36</v>
      </c>
      <c r="E9" s="49" t="s">
        <v>38</v>
      </c>
      <c r="F9" s="49" t="s">
        <v>23</v>
      </c>
      <c r="G9" s="56">
        <v>13769774.72</v>
      </c>
      <c r="H9" s="56">
        <v>30223.27</v>
      </c>
      <c r="I9" s="56">
        <v>13799997.99</v>
      </c>
      <c r="J9" s="56"/>
    </row>
    <row r="10" spans="1:10" ht="12.75">
      <c r="A10" s="49" t="s">
        <v>55</v>
      </c>
      <c r="B10" s="49" t="s">
        <v>56</v>
      </c>
      <c r="C10" s="49" t="s">
        <v>57</v>
      </c>
      <c r="D10" s="49" t="s">
        <v>36</v>
      </c>
      <c r="E10" s="49" t="s">
        <v>22</v>
      </c>
      <c r="F10" s="49" t="s">
        <v>23</v>
      </c>
      <c r="G10" s="56">
        <v>5672275.69</v>
      </c>
      <c r="H10" s="56">
        <v>3573.97</v>
      </c>
      <c r="I10" s="56">
        <v>5675849.66</v>
      </c>
      <c r="J10" s="56"/>
    </row>
    <row r="11" spans="1:10" ht="12.75">
      <c r="A11" s="49" t="s">
        <v>55</v>
      </c>
      <c r="B11" s="49" t="s">
        <v>56</v>
      </c>
      <c r="C11" s="49" t="s">
        <v>57</v>
      </c>
      <c r="D11" s="49" t="s">
        <v>36</v>
      </c>
      <c r="E11" s="49" t="s">
        <v>24</v>
      </c>
      <c r="F11" s="49" t="s">
        <v>23</v>
      </c>
      <c r="G11" s="56">
        <v>3780394.11</v>
      </c>
      <c r="H11" s="56">
        <v>-336.54</v>
      </c>
      <c r="I11" s="56">
        <v>3780057.57</v>
      </c>
      <c r="J11" s="56"/>
    </row>
    <row r="12" spans="1:10" ht="12.75">
      <c r="A12" s="49" t="s">
        <v>55</v>
      </c>
      <c r="B12" s="49" t="s">
        <v>56</v>
      </c>
      <c r="C12" s="49" t="s">
        <v>57</v>
      </c>
      <c r="D12" s="49" t="s">
        <v>21</v>
      </c>
      <c r="E12" s="49" t="s">
        <v>38</v>
      </c>
      <c r="F12" s="49" t="s">
        <v>23</v>
      </c>
      <c r="G12" s="56">
        <v>1538286307.09</v>
      </c>
      <c r="H12" s="56">
        <v>3576154.06</v>
      </c>
      <c r="I12" s="56">
        <v>1541862461.15</v>
      </c>
      <c r="J12" s="56"/>
    </row>
    <row r="13" spans="1:10" ht="12.75">
      <c r="A13" s="49" t="s">
        <v>55</v>
      </c>
      <c r="B13" s="49" t="s">
        <v>56</v>
      </c>
      <c r="C13" s="49" t="s">
        <v>57</v>
      </c>
      <c r="D13" s="49" t="s">
        <v>21</v>
      </c>
      <c r="E13" s="49" t="s">
        <v>22</v>
      </c>
      <c r="F13" s="49" t="s">
        <v>23</v>
      </c>
      <c r="G13" s="56">
        <v>359399282.64</v>
      </c>
      <c r="H13" s="56">
        <v>950641.75</v>
      </c>
      <c r="I13" s="56">
        <v>360349924.39</v>
      </c>
      <c r="J13" s="56"/>
    </row>
    <row r="14" spans="1:10" ht="12.75">
      <c r="A14" s="49" t="s">
        <v>55</v>
      </c>
      <c r="B14" s="49" t="s">
        <v>56</v>
      </c>
      <c r="C14" s="49" t="s">
        <v>57</v>
      </c>
      <c r="D14" s="49" t="s">
        <v>21</v>
      </c>
      <c r="E14" s="49" t="s">
        <v>58</v>
      </c>
      <c r="F14" s="49" t="s">
        <v>23</v>
      </c>
      <c r="G14" s="56">
        <v>194138.73</v>
      </c>
      <c r="H14" s="56">
        <v>40079.94</v>
      </c>
      <c r="I14" s="56">
        <v>234218.67</v>
      </c>
      <c r="J14" s="56"/>
    </row>
    <row r="15" spans="1:10" ht="12.75">
      <c r="A15" s="49" t="s">
        <v>55</v>
      </c>
      <c r="B15" s="49" t="s">
        <v>56</v>
      </c>
      <c r="C15" s="49" t="s">
        <v>57</v>
      </c>
      <c r="D15" s="49" t="s">
        <v>21</v>
      </c>
      <c r="E15" s="49" t="s">
        <v>24</v>
      </c>
      <c r="F15" s="49" t="s">
        <v>23</v>
      </c>
      <c r="G15" s="56">
        <v>589190457.82</v>
      </c>
      <c r="H15" s="56">
        <v>3059375.7</v>
      </c>
      <c r="I15" s="56">
        <v>592249833.52</v>
      </c>
      <c r="J15" s="56"/>
    </row>
    <row r="16" spans="1:10" ht="12.75">
      <c r="A16" s="49" t="s">
        <v>55</v>
      </c>
      <c r="B16" s="49" t="s">
        <v>56</v>
      </c>
      <c r="C16" s="49" t="s">
        <v>57</v>
      </c>
      <c r="D16" s="49" t="s">
        <v>25</v>
      </c>
      <c r="E16" s="49" t="s">
        <v>37</v>
      </c>
      <c r="F16" s="49" t="s">
        <v>23</v>
      </c>
      <c r="G16" s="56">
        <v>2532009.03</v>
      </c>
      <c r="H16" s="56">
        <v>1834.95</v>
      </c>
      <c r="I16" s="56">
        <v>2533843.98</v>
      </c>
      <c r="J16" s="56"/>
    </row>
    <row r="17" spans="1:10" ht="12.75">
      <c r="A17" s="49" t="s">
        <v>55</v>
      </c>
      <c r="B17" s="49" t="s">
        <v>56</v>
      </c>
      <c r="C17" s="49" t="s">
        <v>57</v>
      </c>
      <c r="D17" s="49" t="s">
        <v>25</v>
      </c>
      <c r="E17" s="49" t="s">
        <v>38</v>
      </c>
      <c r="F17" s="49" t="s">
        <v>23</v>
      </c>
      <c r="G17" s="56">
        <v>23023925.51</v>
      </c>
      <c r="H17" s="56">
        <v>7883.46</v>
      </c>
      <c r="I17" s="56">
        <v>23031808.97</v>
      </c>
      <c r="J17" s="56"/>
    </row>
    <row r="18" spans="1:10" ht="12.75">
      <c r="A18" s="49" t="s">
        <v>55</v>
      </c>
      <c r="B18" s="49" t="s">
        <v>56</v>
      </c>
      <c r="C18" s="49" t="s">
        <v>57</v>
      </c>
      <c r="D18" s="49" t="s">
        <v>25</v>
      </c>
      <c r="E18" s="49" t="s">
        <v>22</v>
      </c>
      <c r="F18" s="49" t="s">
        <v>23</v>
      </c>
      <c r="G18" s="56">
        <v>126533162.4</v>
      </c>
      <c r="H18" s="56">
        <v>485416.48</v>
      </c>
      <c r="I18" s="56">
        <v>127018578.88</v>
      </c>
      <c r="J18" s="56"/>
    </row>
    <row r="19" spans="1:10" ht="12.75">
      <c r="A19" s="49" t="s">
        <v>55</v>
      </c>
      <c r="B19" s="49" t="s">
        <v>56</v>
      </c>
      <c r="C19" s="49" t="s">
        <v>57</v>
      </c>
      <c r="D19" s="49" t="s">
        <v>25</v>
      </c>
      <c r="E19" s="49" t="s">
        <v>26</v>
      </c>
      <c r="F19" s="49" t="s">
        <v>23</v>
      </c>
      <c r="G19" s="56">
        <v>203905215.56</v>
      </c>
      <c r="H19" s="56">
        <v>4150326.7</v>
      </c>
      <c r="I19" s="56">
        <v>208055542.26</v>
      </c>
      <c r="J19" s="56"/>
    </row>
    <row r="20" spans="1:10" ht="12.75">
      <c r="A20" s="49" t="s">
        <v>55</v>
      </c>
      <c r="B20" s="49" t="s">
        <v>56</v>
      </c>
      <c r="C20" s="49" t="s">
        <v>57</v>
      </c>
      <c r="D20" s="49" t="s">
        <v>25</v>
      </c>
      <c r="E20" s="49" t="s">
        <v>24</v>
      </c>
      <c r="F20" s="49" t="s">
        <v>23</v>
      </c>
      <c r="G20" s="56">
        <v>247285432.4</v>
      </c>
      <c r="H20" s="56">
        <v>2109416.1</v>
      </c>
      <c r="I20" s="56">
        <v>249394848.5</v>
      </c>
      <c r="J20" s="56"/>
    </row>
    <row r="21" spans="1:10" ht="12.75">
      <c r="A21" s="49" t="s">
        <v>55</v>
      </c>
      <c r="B21" s="49" t="s">
        <v>60</v>
      </c>
      <c r="C21" s="49" t="s">
        <v>61</v>
      </c>
      <c r="D21" s="49" t="s">
        <v>21</v>
      </c>
      <c r="E21" s="49" t="s">
        <v>22</v>
      </c>
      <c r="F21" s="49" t="s">
        <v>23</v>
      </c>
      <c r="G21" s="56">
        <v>-2063509</v>
      </c>
      <c r="H21" s="56">
        <v>0</v>
      </c>
      <c r="I21" s="56">
        <v>-2063509</v>
      </c>
      <c r="J21" s="56"/>
    </row>
    <row r="22" spans="1:10" ht="12.75">
      <c r="A22" s="49" t="s">
        <v>55</v>
      </c>
      <c r="B22" s="49" t="s">
        <v>60</v>
      </c>
      <c r="C22" s="49" t="s">
        <v>61</v>
      </c>
      <c r="D22" s="49" t="s">
        <v>21</v>
      </c>
      <c r="E22" s="49" t="s">
        <v>24</v>
      </c>
      <c r="F22" s="49" t="s">
        <v>23</v>
      </c>
      <c r="G22" s="56">
        <v>-5247725</v>
      </c>
      <c r="H22" s="56">
        <v>0</v>
      </c>
      <c r="I22" s="56">
        <v>-5247725</v>
      </c>
      <c r="J22" s="56"/>
    </row>
    <row r="23" spans="1:10" ht="12.75">
      <c r="A23" s="49" t="s">
        <v>55</v>
      </c>
      <c r="B23" s="49" t="s">
        <v>62</v>
      </c>
      <c r="C23" s="49" t="s">
        <v>63</v>
      </c>
      <c r="D23" s="49" t="s">
        <v>21</v>
      </c>
      <c r="E23" s="49" t="s">
        <v>22</v>
      </c>
      <c r="F23" s="49" t="s">
        <v>23</v>
      </c>
      <c r="G23" s="56">
        <v>-2600000</v>
      </c>
      <c r="H23" s="56">
        <v>0</v>
      </c>
      <c r="I23" s="56">
        <v>-2600000</v>
      </c>
      <c r="J23" s="56"/>
    </row>
    <row r="24" spans="1:10" ht="12.75">
      <c r="A24" s="49" t="s">
        <v>55</v>
      </c>
      <c r="B24" s="49" t="s">
        <v>64</v>
      </c>
      <c r="C24" s="49" t="s">
        <v>65</v>
      </c>
      <c r="D24" s="49" t="s">
        <v>36</v>
      </c>
      <c r="E24" s="49" t="s">
        <v>37</v>
      </c>
      <c r="F24" s="49" t="s">
        <v>23</v>
      </c>
      <c r="G24" s="56">
        <v>515853.14</v>
      </c>
      <c r="H24" s="56">
        <v>0</v>
      </c>
      <c r="I24" s="56">
        <v>515853.14</v>
      </c>
      <c r="J24" s="56"/>
    </row>
    <row r="25" spans="1:10" ht="12.75">
      <c r="A25" s="49" t="s">
        <v>55</v>
      </c>
      <c r="B25" s="49" t="s">
        <v>64</v>
      </c>
      <c r="C25" s="49" t="s">
        <v>65</v>
      </c>
      <c r="D25" s="49" t="s">
        <v>36</v>
      </c>
      <c r="E25" s="49" t="s">
        <v>38</v>
      </c>
      <c r="F25" s="49" t="s">
        <v>23</v>
      </c>
      <c r="G25" s="56">
        <v>283484.25</v>
      </c>
      <c r="H25" s="56">
        <v>0</v>
      </c>
      <c r="I25" s="56">
        <v>283484.25</v>
      </c>
      <c r="J25" s="56"/>
    </row>
    <row r="26" spans="1:10" ht="12.75">
      <c r="A26" s="49" t="s">
        <v>55</v>
      </c>
      <c r="B26" s="49" t="s">
        <v>64</v>
      </c>
      <c r="C26" s="49" t="s">
        <v>65</v>
      </c>
      <c r="D26" s="49" t="s">
        <v>25</v>
      </c>
      <c r="E26" s="49" t="s">
        <v>38</v>
      </c>
      <c r="F26" s="49" t="s">
        <v>23</v>
      </c>
      <c r="G26" s="56">
        <v>254354.23</v>
      </c>
      <c r="H26" s="56">
        <v>0</v>
      </c>
      <c r="I26" s="56">
        <v>254354.23</v>
      </c>
      <c r="J26" s="56"/>
    </row>
    <row r="27" spans="1:10" ht="12.75">
      <c r="A27" s="49" t="s">
        <v>55</v>
      </c>
      <c r="B27" s="49" t="s">
        <v>64</v>
      </c>
      <c r="C27" s="49" t="s">
        <v>65</v>
      </c>
      <c r="D27" s="49" t="s">
        <v>25</v>
      </c>
      <c r="E27" s="49" t="s">
        <v>22</v>
      </c>
      <c r="F27" s="49" t="s">
        <v>23</v>
      </c>
      <c r="G27" s="56">
        <v>403189.4</v>
      </c>
      <c r="H27" s="56">
        <v>0</v>
      </c>
      <c r="I27" s="56">
        <v>403189.4</v>
      </c>
      <c r="J27" s="56"/>
    </row>
    <row r="28" spans="1:10" ht="12.75">
      <c r="A28" s="49" t="s">
        <v>55</v>
      </c>
      <c r="B28" s="49" t="s">
        <v>64</v>
      </c>
      <c r="C28" s="49" t="s">
        <v>65</v>
      </c>
      <c r="D28" s="49" t="s">
        <v>25</v>
      </c>
      <c r="E28" s="49" t="s">
        <v>24</v>
      </c>
      <c r="F28" s="49" t="s">
        <v>23</v>
      </c>
      <c r="G28" s="56">
        <v>962301.45</v>
      </c>
      <c r="H28" s="56">
        <v>0</v>
      </c>
      <c r="I28" s="56">
        <v>962301.45</v>
      </c>
      <c r="J28" s="56"/>
    </row>
    <row r="29" spans="1:10" ht="12.75">
      <c r="A29" s="49" t="s">
        <v>55</v>
      </c>
      <c r="B29" s="49" t="s">
        <v>66</v>
      </c>
      <c r="C29" s="49" t="s">
        <v>67</v>
      </c>
      <c r="D29" s="49" t="s">
        <v>21</v>
      </c>
      <c r="E29" s="49" t="s">
        <v>24</v>
      </c>
      <c r="F29" s="49" t="s">
        <v>23</v>
      </c>
      <c r="G29" s="56">
        <v>0</v>
      </c>
      <c r="H29" s="56">
        <v>1457886.12</v>
      </c>
      <c r="I29" s="56">
        <v>1457886.12</v>
      </c>
      <c r="J29" s="56"/>
    </row>
    <row r="30" spans="1:10" ht="12.75">
      <c r="A30" s="49" t="s">
        <v>55</v>
      </c>
      <c r="B30" s="49" t="s">
        <v>66</v>
      </c>
      <c r="C30" s="49" t="s">
        <v>67</v>
      </c>
      <c r="D30" s="49" t="s">
        <v>25</v>
      </c>
      <c r="E30" s="49" t="s">
        <v>22</v>
      </c>
      <c r="F30" s="49" t="s">
        <v>23</v>
      </c>
      <c r="G30" s="56">
        <v>52550.31</v>
      </c>
      <c r="H30" s="56">
        <v>85.12</v>
      </c>
      <c r="I30" s="56">
        <v>52635.43</v>
      </c>
      <c r="J30" s="56"/>
    </row>
    <row r="31" spans="1:10" ht="12.75">
      <c r="A31" s="49" t="s">
        <v>55</v>
      </c>
      <c r="B31" s="49" t="s">
        <v>68</v>
      </c>
      <c r="C31" s="49" t="s">
        <v>69</v>
      </c>
      <c r="D31" s="49" t="s">
        <v>36</v>
      </c>
      <c r="E31" s="49" t="s">
        <v>37</v>
      </c>
      <c r="F31" s="49" t="s">
        <v>23</v>
      </c>
      <c r="G31" s="56">
        <v>5791669.81</v>
      </c>
      <c r="H31" s="56">
        <v>1595845.55</v>
      </c>
      <c r="I31" s="56">
        <v>7387515.36</v>
      </c>
      <c r="J31" s="56"/>
    </row>
    <row r="32" spans="1:10" ht="12.75">
      <c r="A32" s="49" t="s">
        <v>55</v>
      </c>
      <c r="B32" s="49" t="s">
        <v>68</v>
      </c>
      <c r="C32" s="49" t="s">
        <v>69</v>
      </c>
      <c r="D32" s="49" t="s">
        <v>36</v>
      </c>
      <c r="E32" s="49" t="s">
        <v>38</v>
      </c>
      <c r="F32" s="49" t="s">
        <v>23</v>
      </c>
      <c r="G32" s="56">
        <v>22863.1</v>
      </c>
      <c r="H32" s="56">
        <v>0</v>
      </c>
      <c r="I32" s="56">
        <v>22863.1</v>
      </c>
      <c r="J32" s="56"/>
    </row>
    <row r="33" spans="1:10" ht="12.75">
      <c r="A33" s="49" t="s">
        <v>55</v>
      </c>
      <c r="B33" s="49" t="s">
        <v>68</v>
      </c>
      <c r="C33" s="49" t="s">
        <v>69</v>
      </c>
      <c r="D33" s="49" t="s">
        <v>36</v>
      </c>
      <c r="E33" s="49" t="s">
        <v>22</v>
      </c>
      <c r="F33" s="49" t="s">
        <v>23</v>
      </c>
      <c r="G33" s="56">
        <v>6693.69</v>
      </c>
      <c r="H33" s="56">
        <v>1432.67</v>
      </c>
      <c r="I33" s="56">
        <v>8126.36</v>
      </c>
      <c r="J33" s="56"/>
    </row>
    <row r="34" spans="1:10" ht="12.75">
      <c r="A34" s="49" t="s">
        <v>55</v>
      </c>
      <c r="B34" s="49" t="s">
        <v>68</v>
      </c>
      <c r="C34" s="49" t="s">
        <v>69</v>
      </c>
      <c r="D34" s="49" t="s">
        <v>36</v>
      </c>
      <c r="E34" s="49" t="s">
        <v>24</v>
      </c>
      <c r="F34" s="49" t="s">
        <v>23</v>
      </c>
      <c r="G34" s="56">
        <v>39376.32</v>
      </c>
      <c r="H34" s="56">
        <v>0</v>
      </c>
      <c r="I34" s="56">
        <v>39376.32</v>
      </c>
      <c r="J34" s="56"/>
    </row>
    <row r="35" spans="1:10" ht="12.75">
      <c r="A35" s="49" t="s">
        <v>55</v>
      </c>
      <c r="B35" s="49" t="s">
        <v>68</v>
      </c>
      <c r="C35" s="49" t="s">
        <v>69</v>
      </c>
      <c r="D35" s="49" t="s">
        <v>21</v>
      </c>
      <c r="E35" s="49" t="s">
        <v>38</v>
      </c>
      <c r="F35" s="49" t="s">
        <v>23</v>
      </c>
      <c r="G35" s="56">
        <v>49432451.89</v>
      </c>
      <c r="H35" s="56">
        <v>2259053.85</v>
      </c>
      <c r="I35" s="56">
        <v>51691505.74</v>
      </c>
      <c r="J35" s="56"/>
    </row>
    <row r="36" spans="1:10" ht="12.75">
      <c r="A36" s="49" t="s">
        <v>55</v>
      </c>
      <c r="B36" s="49" t="s">
        <v>68</v>
      </c>
      <c r="C36" s="49" t="s">
        <v>69</v>
      </c>
      <c r="D36" s="49" t="s">
        <v>21</v>
      </c>
      <c r="E36" s="49" t="s">
        <v>22</v>
      </c>
      <c r="F36" s="49" t="s">
        <v>23</v>
      </c>
      <c r="G36" s="56">
        <v>2161190.64</v>
      </c>
      <c r="H36" s="56">
        <v>493471.14</v>
      </c>
      <c r="I36" s="56">
        <v>2654661.78</v>
      </c>
      <c r="J36" s="56"/>
    </row>
    <row r="37" spans="1:10" ht="12.75">
      <c r="A37" s="49" t="s">
        <v>55</v>
      </c>
      <c r="B37" s="49" t="s">
        <v>68</v>
      </c>
      <c r="C37" s="49" t="s">
        <v>69</v>
      </c>
      <c r="D37" s="49" t="s">
        <v>21</v>
      </c>
      <c r="E37" s="49" t="s">
        <v>58</v>
      </c>
      <c r="F37" s="49" t="s">
        <v>23</v>
      </c>
      <c r="G37" s="56">
        <v>11936.37</v>
      </c>
      <c r="H37" s="56">
        <v>-11936.37</v>
      </c>
      <c r="I37" s="56">
        <v>0</v>
      </c>
      <c r="J37" s="56"/>
    </row>
    <row r="38" spans="1:10" ht="12.75">
      <c r="A38" s="49" t="s">
        <v>55</v>
      </c>
      <c r="B38" s="49" t="s">
        <v>68</v>
      </c>
      <c r="C38" s="49" t="s">
        <v>69</v>
      </c>
      <c r="D38" s="49" t="s">
        <v>21</v>
      </c>
      <c r="E38" s="49" t="s">
        <v>24</v>
      </c>
      <c r="F38" s="49" t="s">
        <v>23</v>
      </c>
      <c r="G38" s="56">
        <v>8004780.54</v>
      </c>
      <c r="H38" s="56">
        <v>-1196610.2</v>
      </c>
      <c r="I38" s="56">
        <v>6808170.34</v>
      </c>
      <c r="J38" s="56"/>
    </row>
    <row r="39" spans="1:10" ht="12.75">
      <c r="A39" s="49" t="s">
        <v>55</v>
      </c>
      <c r="B39" s="49" t="s">
        <v>68</v>
      </c>
      <c r="C39" s="49" t="s">
        <v>69</v>
      </c>
      <c r="D39" s="49" t="s">
        <v>25</v>
      </c>
      <c r="E39" s="49" t="s">
        <v>37</v>
      </c>
      <c r="F39" s="49" t="s">
        <v>23</v>
      </c>
      <c r="G39" s="56">
        <v>0</v>
      </c>
      <c r="H39" s="56">
        <v>287077.87</v>
      </c>
      <c r="I39" s="56">
        <v>287077.87</v>
      </c>
      <c r="J39" s="56"/>
    </row>
    <row r="40" spans="1:10" ht="12.75">
      <c r="A40" s="49" t="s">
        <v>55</v>
      </c>
      <c r="B40" s="49" t="s">
        <v>68</v>
      </c>
      <c r="C40" s="49" t="s">
        <v>69</v>
      </c>
      <c r="D40" s="49" t="s">
        <v>25</v>
      </c>
      <c r="E40" s="49" t="s">
        <v>38</v>
      </c>
      <c r="F40" s="49" t="s">
        <v>23</v>
      </c>
      <c r="G40" s="56">
        <v>10863477.83</v>
      </c>
      <c r="H40" s="56">
        <v>63221.84</v>
      </c>
      <c r="I40" s="56">
        <v>10926699.67</v>
      </c>
      <c r="J40" s="56"/>
    </row>
    <row r="41" spans="1:10" ht="12.75">
      <c r="A41" s="49" t="s">
        <v>55</v>
      </c>
      <c r="B41" s="49" t="s">
        <v>68</v>
      </c>
      <c r="C41" s="49" t="s">
        <v>69</v>
      </c>
      <c r="D41" s="49" t="s">
        <v>25</v>
      </c>
      <c r="E41" s="49" t="s">
        <v>22</v>
      </c>
      <c r="F41" s="49" t="s">
        <v>23</v>
      </c>
      <c r="G41" s="56">
        <v>5228926.27</v>
      </c>
      <c r="H41" s="56">
        <v>666039.39</v>
      </c>
      <c r="I41" s="56">
        <v>5894965.66</v>
      </c>
      <c r="J41" s="56"/>
    </row>
    <row r="42" spans="1:10" ht="12.75">
      <c r="A42" s="49" t="s">
        <v>55</v>
      </c>
      <c r="B42" s="49" t="s">
        <v>68</v>
      </c>
      <c r="C42" s="49" t="s">
        <v>69</v>
      </c>
      <c r="D42" s="49" t="s">
        <v>25</v>
      </c>
      <c r="E42" s="49" t="s">
        <v>26</v>
      </c>
      <c r="F42" s="49" t="s">
        <v>23</v>
      </c>
      <c r="G42" s="56">
        <v>12033840.19</v>
      </c>
      <c r="H42" s="56">
        <v>-2304528.07</v>
      </c>
      <c r="I42" s="56">
        <v>9729312.12</v>
      </c>
      <c r="J42" s="56"/>
    </row>
    <row r="43" spans="1:10" ht="12.75">
      <c r="A43" s="49" t="s">
        <v>55</v>
      </c>
      <c r="B43" s="49" t="s">
        <v>68</v>
      </c>
      <c r="C43" s="49" t="s">
        <v>69</v>
      </c>
      <c r="D43" s="49" t="s">
        <v>25</v>
      </c>
      <c r="E43" s="49" t="s">
        <v>24</v>
      </c>
      <c r="F43" s="49" t="s">
        <v>23</v>
      </c>
      <c r="G43" s="56">
        <v>1467461.23</v>
      </c>
      <c r="H43" s="56">
        <v>643311.02</v>
      </c>
      <c r="I43" s="56">
        <v>2110772.25</v>
      </c>
      <c r="J43" s="56"/>
    </row>
    <row r="44" spans="1:10" ht="12.75">
      <c r="A44" s="49" t="s">
        <v>55</v>
      </c>
      <c r="B44" s="49" t="s">
        <v>70</v>
      </c>
      <c r="C44" s="49" t="s">
        <v>71</v>
      </c>
      <c r="D44" s="49" t="s">
        <v>29</v>
      </c>
      <c r="E44" s="49" t="s">
        <v>29</v>
      </c>
      <c r="F44" s="49" t="s">
        <v>23</v>
      </c>
      <c r="G44" s="56">
        <v>30232.49</v>
      </c>
      <c r="H44" s="56">
        <v>10093.49</v>
      </c>
      <c r="I44" s="56">
        <v>40325.98</v>
      </c>
      <c r="J44" s="56"/>
    </row>
    <row r="45" spans="1:10" ht="12.75">
      <c r="A45" s="49" t="s">
        <v>55</v>
      </c>
      <c r="B45" s="49" t="s">
        <v>72</v>
      </c>
      <c r="C45" s="49" t="s">
        <v>73</v>
      </c>
      <c r="D45" s="49" t="s">
        <v>29</v>
      </c>
      <c r="E45" s="49" t="s">
        <v>29</v>
      </c>
      <c r="F45" s="49" t="s">
        <v>23</v>
      </c>
      <c r="G45" s="56">
        <v>41692.66</v>
      </c>
      <c r="H45" s="56">
        <v>12572.94</v>
      </c>
      <c r="I45" s="56">
        <v>54265.6</v>
      </c>
      <c r="J45" s="56"/>
    </row>
    <row r="46" spans="1:10" ht="12.75">
      <c r="A46" s="49" t="s">
        <v>55</v>
      </c>
      <c r="B46" s="49" t="s">
        <v>74</v>
      </c>
      <c r="C46" s="49" t="s">
        <v>75</v>
      </c>
      <c r="D46" s="49" t="s">
        <v>29</v>
      </c>
      <c r="E46" s="49" t="s">
        <v>29</v>
      </c>
      <c r="F46" s="49" t="s">
        <v>23</v>
      </c>
      <c r="G46" s="56">
        <v>602368.35</v>
      </c>
      <c r="H46" s="56">
        <v>71792.42</v>
      </c>
      <c r="I46" s="56">
        <v>674160.77</v>
      </c>
      <c r="J46" s="56"/>
    </row>
    <row r="47" spans="1:10" ht="12.75">
      <c r="A47" s="49" t="s">
        <v>55</v>
      </c>
      <c r="B47" s="49" t="s">
        <v>76</v>
      </c>
      <c r="C47" s="49" t="s">
        <v>77</v>
      </c>
      <c r="D47" s="49" t="s">
        <v>29</v>
      </c>
      <c r="E47" s="49" t="s">
        <v>29</v>
      </c>
      <c r="F47" s="49" t="s">
        <v>23</v>
      </c>
      <c r="G47" s="56">
        <v>-67626.63</v>
      </c>
      <c r="H47" s="56">
        <v>31712.82</v>
      </c>
      <c r="I47" s="56">
        <v>-35913.81</v>
      </c>
      <c r="J47" s="56"/>
    </row>
    <row r="48" spans="1:10" ht="12.75">
      <c r="A48" s="49" t="s">
        <v>55</v>
      </c>
      <c r="B48" s="49" t="s">
        <v>78</v>
      </c>
      <c r="C48" s="49" t="s">
        <v>79</v>
      </c>
      <c r="D48" s="49" t="s">
        <v>29</v>
      </c>
      <c r="E48" s="49" t="s">
        <v>29</v>
      </c>
      <c r="F48" s="49" t="s">
        <v>23</v>
      </c>
      <c r="G48" s="56">
        <v>-41087.16</v>
      </c>
      <c r="H48" s="56">
        <v>-37604.61</v>
      </c>
      <c r="I48" s="56">
        <v>-78691.77</v>
      </c>
      <c r="J48" s="56"/>
    </row>
    <row r="49" spans="1:10" ht="12.75">
      <c r="A49" s="49" t="s">
        <v>55</v>
      </c>
      <c r="B49" s="49" t="s">
        <v>80</v>
      </c>
      <c r="C49" s="49" t="s">
        <v>81</v>
      </c>
      <c r="D49" s="49" t="s">
        <v>29</v>
      </c>
      <c r="E49" s="49" t="s">
        <v>29</v>
      </c>
      <c r="F49" s="49" t="s">
        <v>23</v>
      </c>
      <c r="G49" s="56">
        <v>81728.39</v>
      </c>
      <c r="H49" s="56">
        <v>-34204.53</v>
      </c>
      <c r="I49" s="56">
        <v>47523.86</v>
      </c>
      <c r="J49" s="56"/>
    </row>
    <row r="50" spans="1:10" ht="12.75">
      <c r="A50" s="49" t="s">
        <v>55</v>
      </c>
      <c r="B50" s="49" t="s">
        <v>82</v>
      </c>
      <c r="C50" s="49" t="s">
        <v>83</v>
      </c>
      <c r="D50" s="49" t="s">
        <v>36</v>
      </c>
      <c r="E50" s="49" t="s">
        <v>37</v>
      </c>
      <c r="F50" s="49" t="s">
        <v>23</v>
      </c>
      <c r="G50" s="56">
        <v>-10736623.57</v>
      </c>
      <c r="H50" s="56">
        <v>825025.79</v>
      </c>
      <c r="I50" s="56">
        <v>-9911597.78</v>
      </c>
      <c r="J50" s="56"/>
    </row>
    <row r="51" spans="1:10" ht="12.75">
      <c r="A51" s="49" t="s">
        <v>55</v>
      </c>
      <c r="B51" s="49" t="s">
        <v>82</v>
      </c>
      <c r="C51" s="49" t="s">
        <v>83</v>
      </c>
      <c r="D51" s="49" t="s">
        <v>36</v>
      </c>
      <c r="E51" s="49" t="s">
        <v>38</v>
      </c>
      <c r="F51" s="49" t="s">
        <v>23</v>
      </c>
      <c r="G51" s="56">
        <v>-9936873.75</v>
      </c>
      <c r="H51" s="56">
        <v>-59333.95</v>
      </c>
      <c r="I51" s="56">
        <v>-9996207.7</v>
      </c>
      <c r="J51" s="56"/>
    </row>
    <row r="52" spans="1:10" ht="12.75">
      <c r="A52" s="49" t="s">
        <v>55</v>
      </c>
      <c r="B52" s="49" t="s">
        <v>82</v>
      </c>
      <c r="C52" s="49" t="s">
        <v>83</v>
      </c>
      <c r="D52" s="49" t="s">
        <v>36</v>
      </c>
      <c r="E52" s="49" t="s">
        <v>22</v>
      </c>
      <c r="F52" s="49" t="s">
        <v>23</v>
      </c>
      <c r="G52" s="56">
        <v>-3061843.36</v>
      </c>
      <c r="H52" s="56">
        <v>-10663.12</v>
      </c>
      <c r="I52" s="56">
        <v>-3072506.48</v>
      </c>
      <c r="J52" s="56"/>
    </row>
    <row r="53" spans="1:10" ht="12.75">
      <c r="A53" s="49" t="s">
        <v>55</v>
      </c>
      <c r="B53" s="49" t="s">
        <v>82</v>
      </c>
      <c r="C53" s="49" t="s">
        <v>83</v>
      </c>
      <c r="D53" s="49" t="s">
        <v>36</v>
      </c>
      <c r="E53" s="49" t="s">
        <v>24</v>
      </c>
      <c r="F53" s="49" t="s">
        <v>23</v>
      </c>
      <c r="G53" s="56">
        <v>-2013250.12</v>
      </c>
      <c r="H53" s="56">
        <v>-6536.07</v>
      </c>
      <c r="I53" s="56">
        <v>-2019786.19</v>
      </c>
      <c r="J53" s="56"/>
    </row>
    <row r="54" spans="1:10" ht="12.75">
      <c r="A54" s="49" t="s">
        <v>55</v>
      </c>
      <c r="B54" s="49" t="s">
        <v>82</v>
      </c>
      <c r="C54" s="49" t="s">
        <v>83</v>
      </c>
      <c r="D54" s="49" t="s">
        <v>21</v>
      </c>
      <c r="E54" s="49" t="s">
        <v>38</v>
      </c>
      <c r="F54" s="49" t="s">
        <v>23</v>
      </c>
      <c r="G54" s="56">
        <v>-559686365.62</v>
      </c>
      <c r="H54" s="56">
        <v>-2943643.48</v>
      </c>
      <c r="I54" s="56">
        <v>-562630009.1</v>
      </c>
      <c r="J54" s="56"/>
    </row>
    <row r="55" spans="1:10" ht="12.75">
      <c r="A55" s="49" t="s">
        <v>55</v>
      </c>
      <c r="B55" s="49" t="s">
        <v>82</v>
      </c>
      <c r="C55" s="49" t="s">
        <v>83</v>
      </c>
      <c r="D55" s="49" t="s">
        <v>21</v>
      </c>
      <c r="E55" s="49" t="s">
        <v>22</v>
      </c>
      <c r="F55" s="49" t="s">
        <v>23</v>
      </c>
      <c r="G55" s="56">
        <v>-116778620.42</v>
      </c>
      <c r="H55" s="56">
        <v>-641650.02</v>
      </c>
      <c r="I55" s="56">
        <v>-117420270.44</v>
      </c>
      <c r="J55" s="56"/>
    </row>
    <row r="56" spans="1:10" ht="12.75">
      <c r="A56" s="49" t="s">
        <v>55</v>
      </c>
      <c r="B56" s="49" t="s">
        <v>82</v>
      </c>
      <c r="C56" s="49" t="s">
        <v>83</v>
      </c>
      <c r="D56" s="49" t="s">
        <v>21</v>
      </c>
      <c r="E56" s="49" t="s">
        <v>58</v>
      </c>
      <c r="F56" s="49" t="s">
        <v>23</v>
      </c>
      <c r="G56" s="56">
        <v>-79232.85</v>
      </c>
      <c r="H56" s="56">
        <v>-438.9</v>
      </c>
      <c r="I56" s="56">
        <v>-79671.75</v>
      </c>
      <c r="J56" s="56"/>
    </row>
    <row r="57" spans="1:10" ht="12.75">
      <c r="A57" s="49" t="s">
        <v>55</v>
      </c>
      <c r="B57" s="49" t="s">
        <v>82</v>
      </c>
      <c r="C57" s="49" t="s">
        <v>83</v>
      </c>
      <c r="D57" s="49" t="s">
        <v>21</v>
      </c>
      <c r="E57" s="49" t="s">
        <v>24</v>
      </c>
      <c r="F57" s="49" t="s">
        <v>23</v>
      </c>
      <c r="G57" s="56">
        <v>-181253602.88</v>
      </c>
      <c r="H57" s="56">
        <v>-1175820.24</v>
      </c>
      <c r="I57" s="56">
        <v>-182429423.12</v>
      </c>
      <c r="J57" s="56"/>
    </row>
    <row r="58" spans="1:10" ht="12.75">
      <c r="A58" s="49" t="s">
        <v>55</v>
      </c>
      <c r="B58" s="49" t="s">
        <v>82</v>
      </c>
      <c r="C58" s="49" t="s">
        <v>83</v>
      </c>
      <c r="D58" s="49" t="s">
        <v>25</v>
      </c>
      <c r="E58" s="49" t="s">
        <v>37</v>
      </c>
      <c r="F58" s="49" t="s">
        <v>23</v>
      </c>
      <c r="G58" s="56">
        <v>-700645.95</v>
      </c>
      <c r="H58" s="56">
        <v>-9136.68</v>
      </c>
      <c r="I58" s="56">
        <v>-709782.63</v>
      </c>
      <c r="J58" s="56"/>
    </row>
    <row r="59" spans="1:10" ht="12.75">
      <c r="A59" s="49" t="s">
        <v>55</v>
      </c>
      <c r="B59" s="49" t="s">
        <v>82</v>
      </c>
      <c r="C59" s="49" t="s">
        <v>83</v>
      </c>
      <c r="D59" s="49" t="s">
        <v>25</v>
      </c>
      <c r="E59" s="49" t="s">
        <v>38</v>
      </c>
      <c r="F59" s="49" t="s">
        <v>23</v>
      </c>
      <c r="G59" s="56">
        <v>-12628456.64</v>
      </c>
      <c r="H59" s="56">
        <v>-38241.19</v>
      </c>
      <c r="I59" s="56">
        <v>-12666697.83</v>
      </c>
      <c r="J59" s="56"/>
    </row>
    <row r="60" spans="1:10" ht="12.75">
      <c r="A60" s="49" t="s">
        <v>55</v>
      </c>
      <c r="B60" s="49" t="s">
        <v>82</v>
      </c>
      <c r="C60" s="49" t="s">
        <v>83</v>
      </c>
      <c r="D60" s="49" t="s">
        <v>25</v>
      </c>
      <c r="E60" s="49" t="s">
        <v>22</v>
      </c>
      <c r="F60" s="49" t="s">
        <v>23</v>
      </c>
      <c r="G60" s="56">
        <v>-40827126.08</v>
      </c>
      <c r="H60" s="56">
        <v>-221323.52</v>
      </c>
      <c r="I60" s="56">
        <v>-41048449.6</v>
      </c>
      <c r="J60" s="56"/>
    </row>
    <row r="61" spans="1:10" ht="12.75">
      <c r="A61" s="49" t="s">
        <v>55</v>
      </c>
      <c r="B61" s="49" t="s">
        <v>82</v>
      </c>
      <c r="C61" s="49" t="s">
        <v>83</v>
      </c>
      <c r="D61" s="49" t="s">
        <v>25</v>
      </c>
      <c r="E61" s="49" t="s">
        <v>26</v>
      </c>
      <c r="F61" s="49" t="s">
        <v>23</v>
      </c>
      <c r="G61" s="56">
        <v>-85695260.45</v>
      </c>
      <c r="H61" s="56">
        <v>-270050.73</v>
      </c>
      <c r="I61" s="56">
        <v>-85965311.18</v>
      </c>
      <c r="J61" s="56"/>
    </row>
    <row r="62" spans="1:10" ht="12.75">
      <c r="A62" s="49" t="s">
        <v>55</v>
      </c>
      <c r="B62" s="49" t="s">
        <v>82</v>
      </c>
      <c r="C62" s="49" t="s">
        <v>83</v>
      </c>
      <c r="D62" s="49" t="s">
        <v>25</v>
      </c>
      <c r="E62" s="49" t="s">
        <v>24</v>
      </c>
      <c r="F62" s="49" t="s">
        <v>23</v>
      </c>
      <c r="G62" s="56">
        <v>-85181855.15</v>
      </c>
      <c r="H62" s="56">
        <v>-447040.57</v>
      </c>
      <c r="I62" s="56">
        <v>-85628895.72</v>
      </c>
      <c r="J62" s="56"/>
    </row>
    <row r="63" spans="1:10" ht="12.75">
      <c r="A63" s="49" t="s">
        <v>55</v>
      </c>
      <c r="B63" s="49" t="s">
        <v>84</v>
      </c>
      <c r="C63" s="49" t="s">
        <v>85</v>
      </c>
      <c r="D63" s="49" t="s">
        <v>21</v>
      </c>
      <c r="E63" s="49" t="s">
        <v>22</v>
      </c>
      <c r="F63" s="49" t="s">
        <v>23</v>
      </c>
      <c r="G63" s="56">
        <v>1514420.88</v>
      </c>
      <c r="H63" s="56">
        <v>4410.35</v>
      </c>
      <c r="I63" s="56">
        <v>1518831.23</v>
      </c>
      <c r="J63" s="56"/>
    </row>
    <row r="64" spans="1:10" ht="12.75">
      <c r="A64" s="49" t="s">
        <v>55</v>
      </c>
      <c r="B64" s="49" t="s">
        <v>84</v>
      </c>
      <c r="C64" s="49" t="s">
        <v>85</v>
      </c>
      <c r="D64" s="49" t="s">
        <v>21</v>
      </c>
      <c r="E64" s="49" t="s">
        <v>24</v>
      </c>
      <c r="F64" s="49" t="s">
        <v>23</v>
      </c>
      <c r="G64" s="56">
        <v>3851334.96</v>
      </c>
      <c r="H64" s="56">
        <v>11215.98</v>
      </c>
      <c r="I64" s="56">
        <v>3862550.94</v>
      </c>
      <c r="J64" s="56"/>
    </row>
    <row r="65" spans="1:10" ht="12.75">
      <c r="A65" s="49" t="s">
        <v>55</v>
      </c>
      <c r="B65" s="49" t="s">
        <v>86</v>
      </c>
      <c r="C65" s="49" t="s">
        <v>87</v>
      </c>
      <c r="D65" s="49" t="s">
        <v>21</v>
      </c>
      <c r="E65" s="49" t="s">
        <v>22</v>
      </c>
      <c r="F65" s="49" t="s">
        <v>23</v>
      </c>
      <c r="G65" s="56">
        <v>667762.28</v>
      </c>
      <c r="H65" s="56">
        <v>8606.85</v>
      </c>
      <c r="I65" s="56">
        <v>676369.13</v>
      </c>
      <c r="J65" s="56"/>
    </row>
    <row r="66" spans="1:10" ht="12.75">
      <c r="A66" s="49" t="s">
        <v>55</v>
      </c>
      <c r="B66" s="49" t="s">
        <v>88</v>
      </c>
      <c r="C66" s="49" t="s">
        <v>89</v>
      </c>
      <c r="D66" s="49" t="s">
        <v>36</v>
      </c>
      <c r="E66" s="49" t="s">
        <v>37</v>
      </c>
      <c r="F66" s="49" t="s">
        <v>23</v>
      </c>
      <c r="G66" s="56">
        <v>-10241881.26</v>
      </c>
      <c r="H66" s="56">
        <v>-394761.46</v>
      </c>
      <c r="I66" s="56">
        <v>-10636642.72</v>
      </c>
      <c r="J66" s="56"/>
    </row>
    <row r="67" spans="1:10" ht="12.75">
      <c r="A67" s="49" t="s">
        <v>55</v>
      </c>
      <c r="B67" s="49" t="s">
        <v>88</v>
      </c>
      <c r="C67" s="49" t="s">
        <v>89</v>
      </c>
      <c r="D67" s="49" t="s">
        <v>36</v>
      </c>
      <c r="E67" s="49" t="s">
        <v>38</v>
      </c>
      <c r="F67" s="49" t="s">
        <v>23</v>
      </c>
      <c r="G67" s="56">
        <v>-6064.28</v>
      </c>
      <c r="H67" s="56">
        <v>-808.57</v>
      </c>
      <c r="I67" s="56">
        <v>-6872.85</v>
      </c>
      <c r="J67" s="56"/>
    </row>
    <row r="68" spans="1:10" ht="12.75">
      <c r="A68" s="49" t="s">
        <v>55</v>
      </c>
      <c r="B68" s="49" t="s">
        <v>88</v>
      </c>
      <c r="C68" s="49" t="s">
        <v>89</v>
      </c>
      <c r="D68" s="49" t="s">
        <v>36</v>
      </c>
      <c r="E68" s="49" t="s">
        <v>22</v>
      </c>
      <c r="F68" s="49" t="s">
        <v>23</v>
      </c>
      <c r="G68" s="56">
        <v>-4537.4</v>
      </c>
      <c r="H68" s="56">
        <v>0</v>
      </c>
      <c r="I68" s="56">
        <v>-4537.4</v>
      </c>
      <c r="J68" s="56"/>
    </row>
    <row r="69" spans="1:10" ht="12.75">
      <c r="A69" s="49" t="s">
        <v>55</v>
      </c>
      <c r="B69" s="49" t="s">
        <v>88</v>
      </c>
      <c r="C69" s="49" t="s">
        <v>89</v>
      </c>
      <c r="D69" s="49" t="s">
        <v>36</v>
      </c>
      <c r="E69" s="49" t="s">
        <v>24</v>
      </c>
      <c r="F69" s="49" t="s">
        <v>23</v>
      </c>
      <c r="G69" s="56">
        <v>-8332.04</v>
      </c>
      <c r="H69" s="56">
        <v>0</v>
      </c>
      <c r="I69" s="56">
        <v>-8332.04</v>
      </c>
      <c r="J69" s="56"/>
    </row>
    <row r="70" spans="1:10" ht="12.75">
      <c r="A70" s="49" t="s">
        <v>55</v>
      </c>
      <c r="B70" s="49" t="s">
        <v>88</v>
      </c>
      <c r="C70" s="49" t="s">
        <v>89</v>
      </c>
      <c r="D70" s="49" t="s">
        <v>21</v>
      </c>
      <c r="E70" s="49" t="s">
        <v>38</v>
      </c>
      <c r="F70" s="49" t="s">
        <v>23</v>
      </c>
      <c r="G70" s="56">
        <v>-4242982.88</v>
      </c>
      <c r="H70" s="56">
        <v>-57034.88</v>
      </c>
      <c r="I70" s="56">
        <v>-4300017.76</v>
      </c>
      <c r="J70" s="56"/>
    </row>
    <row r="71" spans="1:10" ht="12.75">
      <c r="A71" s="49" t="s">
        <v>55</v>
      </c>
      <c r="B71" s="49" t="s">
        <v>88</v>
      </c>
      <c r="C71" s="49" t="s">
        <v>89</v>
      </c>
      <c r="D71" s="49" t="s">
        <v>21</v>
      </c>
      <c r="E71" s="49" t="s">
        <v>24</v>
      </c>
      <c r="F71" s="49" t="s">
        <v>23</v>
      </c>
      <c r="G71" s="56">
        <v>-120890.41</v>
      </c>
      <c r="H71" s="56">
        <v>-232.09</v>
      </c>
      <c r="I71" s="56">
        <v>-121122.5</v>
      </c>
      <c r="J71" s="56"/>
    </row>
    <row r="72" spans="1:10" ht="12.75">
      <c r="A72" s="49" t="s">
        <v>55</v>
      </c>
      <c r="B72" s="49" t="s">
        <v>88</v>
      </c>
      <c r="C72" s="49" t="s">
        <v>89</v>
      </c>
      <c r="D72" s="49" t="s">
        <v>25</v>
      </c>
      <c r="E72" s="49" t="s">
        <v>37</v>
      </c>
      <c r="F72" s="49" t="s">
        <v>23</v>
      </c>
      <c r="G72" s="56">
        <v>-522211.33</v>
      </c>
      <c r="H72" s="56">
        <v>-10136.36</v>
      </c>
      <c r="I72" s="56">
        <v>-532347.69</v>
      </c>
      <c r="J72" s="56"/>
    </row>
    <row r="73" spans="1:10" ht="12.75">
      <c r="A73" s="49" t="s">
        <v>55</v>
      </c>
      <c r="B73" s="49" t="s">
        <v>88</v>
      </c>
      <c r="C73" s="49" t="s">
        <v>89</v>
      </c>
      <c r="D73" s="49" t="s">
        <v>25</v>
      </c>
      <c r="E73" s="49" t="s">
        <v>38</v>
      </c>
      <c r="F73" s="49" t="s">
        <v>23</v>
      </c>
      <c r="G73" s="56">
        <v>-241739.16</v>
      </c>
      <c r="H73" s="56">
        <v>-149.12</v>
      </c>
      <c r="I73" s="56">
        <v>-241888.28</v>
      </c>
      <c r="J73" s="56"/>
    </row>
    <row r="74" spans="1:10" ht="12.75">
      <c r="A74" s="49" t="s">
        <v>55</v>
      </c>
      <c r="B74" s="49" t="s">
        <v>88</v>
      </c>
      <c r="C74" s="49" t="s">
        <v>89</v>
      </c>
      <c r="D74" s="49" t="s">
        <v>25</v>
      </c>
      <c r="E74" s="49" t="s">
        <v>22</v>
      </c>
      <c r="F74" s="49" t="s">
        <v>23</v>
      </c>
      <c r="G74" s="56">
        <v>-26271.01</v>
      </c>
      <c r="H74" s="56">
        <v>-318.7</v>
      </c>
      <c r="I74" s="56">
        <v>-26589.71</v>
      </c>
      <c r="J74" s="56"/>
    </row>
    <row r="75" spans="1:10" ht="12.75">
      <c r="A75" s="49" t="s">
        <v>55</v>
      </c>
      <c r="B75" s="49" t="s">
        <v>88</v>
      </c>
      <c r="C75" s="49" t="s">
        <v>89</v>
      </c>
      <c r="D75" s="49" t="s">
        <v>25</v>
      </c>
      <c r="E75" s="49" t="s">
        <v>26</v>
      </c>
      <c r="F75" s="49" t="s">
        <v>23</v>
      </c>
      <c r="G75" s="56">
        <v>-54961.74</v>
      </c>
      <c r="H75" s="56">
        <v>-1824.92</v>
      </c>
      <c r="I75" s="56">
        <v>-56786.66</v>
      </c>
      <c r="J75" s="56"/>
    </row>
    <row r="76" spans="1:10" ht="12.75">
      <c r="A76" s="49" t="s">
        <v>55</v>
      </c>
      <c r="B76" s="49" t="s">
        <v>88</v>
      </c>
      <c r="C76" s="49" t="s">
        <v>89</v>
      </c>
      <c r="D76" s="49" t="s">
        <v>25</v>
      </c>
      <c r="E76" s="49" t="s">
        <v>24</v>
      </c>
      <c r="F76" s="49" t="s">
        <v>23</v>
      </c>
      <c r="G76" s="56">
        <v>-33087.03</v>
      </c>
      <c r="H76" s="56">
        <v>-387.3</v>
      </c>
      <c r="I76" s="56">
        <v>-33474.33</v>
      </c>
      <c r="J76" s="56"/>
    </row>
    <row r="77" spans="1:10" ht="12.75">
      <c r="A77" s="49" t="s">
        <v>55</v>
      </c>
      <c r="B77" s="49" t="s">
        <v>90</v>
      </c>
      <c r="C77" s="49" t="s">
        <v>91</v>
      </c>
      <c r="D77" s="49" t="s">
        <v>21</v>
      </c>
      <c r="E77" s="49" t="s">
        <v>22</v>
      </c>
      <c r="F77" s="49" t="s">
        <v>23</v>
      </c>
      <c r="G77" s="56">
        <v>-1458254.8</v>
      </c>
      <c r="H77" s="56">
        <v>-5608.67</v>
      </c>
      <c r="I77" s="56">
        <v>-1463863.47</v>
      </c>
      <c r="J77" s="56"/>
    </row>
    <row r="78" spans="1:10" ht="12.75">
      <c r="A78" s="49" t="s">
        <v>55</v>
      </c>
      <c r="B78" s="49" t="s">
        <v>90</v>
      </c>
      <c r="C78" s="49" t="s">
        <v>91</v>
      </c>
      <c r="D78" s="49" t="s">
        <v>21</v>
      </c>
      <c r="E78" s="49" t="s">
        <v>24</v>
      </c>
      <c r="F78" s="49" t="s">
        <v>23</v>
      </c>
      <c r="G78" s="56">
        <v>-687760.39</v>
      </c>
      <c r="H78" s="56">
        <v>-2645.24</v>
      </c>
      <c r="I78" s="56">
        <v>-690405.63</v>
      </c>
      <c r="J78" s="56"/>
    </row>
    <row r="79" spans="1:10" ht="12.75">
      <c r="A79" s="49" t="s">
        <v>55</v>
      </c>
      <c r="B79" s="49" t="s">
        <v>92</v>
      </c>
      <c r="C79" s="49" t="s">
        <v>93</v>
      </c>
      <c r="D79" s="49" t="s">
        <v>25</v>
      </c>
      <c r="E79" s="49" t="s">
        <v>26</v>
      </c>
      <c r="F79" s="49" t="s">
        <v>23</v>
      </c>
      <c r="G79" s="56">
        <v>22211433.45</v>
      </c>
      <c r="H79" s="56">
        <v>0</v>
      </c>
      <c r="I79" s="56">
        <v>22211433.45</v>
      </c>
      <c r="J79" s="56"/>
    </row>
    <row r="80" spans="1:10" ht="12.75">
      <c r="A80" s="49" t="s">
        <v>55</v>
      </c>
      <c r="B80" s="49" t="s">
        <v>95</v>
      </c>
      <c r="C80" s="49" t="s">
        <v>96</v>
      </c>
      <c r="D80" s="49" t="s">
        <v>25</v>
      </c>
      <c r="E80" s="49" t="s">
        <v>26</v>
      </c>
      <c r="F80" s="49" t="s">
        <v>23</v>
      </c>
      <c r="G80" s="56">
        <v>-19009512.84</v>
      </c>
      <c r="H80" s="56">
        <v>-92547.64</v>
      </c>
      <c r="I80" s="56">
        <v>-19102060.48</v>
      </c>
      <c r="J80" s="56"/>
    </row>
    <row r="81" spans="1:10" ht="12.75">
      <c r="A81" s="49" t="s">
        <v>55</v>
      </c>
      <c r="B81" s="49" t="s">
        <v>97</v>
      </c>
      <c r="C81" s="49" t="s">
        <v>98</v>
      </c>
      <c r="D81" s="49" t="s">
        <v>29</v>
      </c>
      <c r="E81" s="49" t="s">
        <v>29</v>
      </c>
      <c r="F81" s="49" t="s">
        <v>23</v>
      </c>
      <c r="G81" s="56">
        <v>4682143.3</v>
      </c>
      <c r="H81" s="56">
        <v>73918.15</v>
      </c>
      <c r="I81" s="56">
        <v>4756061.45</v>
      </c>
      <c r="J81" s="56"/>
    </row>
    <row r="82" spans="1:10" ht="12.75">
      <c r="A82" s="49" t="s">
        <v>55</v>
      </c>
      <c r="B82" s="49" t="s">
        <v>99</v>
      </c>
      <c r="C82" s="49" t="s">
        <v>100</v>
      </c>
      <c r="D82" s="49" t="s">
        <v>29</v>
      </c>
      <c r="E82" s="49" t="s">
        <v>29</v>
      </c>
      <c r="F82" s="49" t="s">
        <v>23</v>
      </c>
      <c r="G82" s="56">
        <v>-894786.15</v>
      </c>
      <c r="H82" s="56">
        <v>-109.53</v>
      </c>
      <c r="I82" s="56">
        <v>-894895.68</v>
      </c>
      <c r="J82" s="56"/>
    </row>
    <row r="83" spans="1:10" ht="12.75">
      <c r="A83" s="49" t="s">
        <v>55</v>
      </c>
      <c r="B83" s="49" t="s">
        <v>101</v>
      </c>
      <c r="C83" s="49" t="s">
        <v>102</v>
      </c>
      <c r="D83" s="49" t="s">
        <v>29</v>
      </c>
      <c r="E83" s="49" t="s">
        <v>29</v>
      </c>
      <c r="F83" s="49" t="s">
        <v>23</v>
      </c>
      <c r="G83" s="56">
        <v>500000</v>
      </c>
      <c r="H83" s="56">
        <v>0</v>
      </c>
      <c r="I83" s="56">
        <v>500000</v>
      </c>
      <c r="J83" s="56"/>
    </row>
    <row r="84" spans="1:10" ht="12.75">
      <c r="A84" s="49" t="s">
        <v>55</v>
      </c>
      <c r="B84" s="49" t="s">
        <v>103</v>
      </c>
      <c r="C84" s="49" t="s">
        <v>104</v>
      </c>
      <c r="D84" s="49" t="s">
        <v>29</v>
      </c>
      <c r="E84" s="49" t="s">
        <v>29</v>
      </c>
      <c r="F84" s="49" t="s">
        <v>23</v>
      </c>
      <c r="G84" s="56">
        <v>13403000</v>
      </c>
      <c r="H84" s="56">
        <v>0</v>
      </c>
      <c r="I84" s="56">
        <v>13403000</v>
      </c>
      <c r="J84" s="56"/>
    </row>
    <row r="85" spans="1:10" ht="12.75">
      <c r="A85" s="49" t="s">
        <v>55</v>
      </c>
      <c r="B85" s="49" t="s">
        <v>105</v>
      </c>
      <c r="C85" s="49" t="s">
        <v>106</v>
      </c>
      <c r="D85" s="49" t="s">
        <v>29</v>
      </c>
      <c r="E85" s="49" t="s">
        <v>29</v>
      </c>
      <c r="F85" s="49" t="s">
        <v>23</v>
      </c>
      <c r="G85" s="56">
        <v>189708875</v>
      </c>
      <c r="H85" s="56">
        <v>-7051375</v>
      </c>
      <c r="I85" s="56">
        <v>182657500</v>
      </c>
      <c r="J85" s="56"/>
    </row>
    <row r="86" spans="1:10" ht="12.75">
      <c r="A86" s="49" t="s">
        <v>55</v>
      </c>
      <c r="B86" s="49" t="s">
        <v>107</v>
      </c>
      <c r="C86" s="49" t="s">
        <v>108</v>
      </c>
      <c r="D86" s="49" t="s">
        <v>29</v>
      </c>
      <c r="E86" s="49" t="s">
        <v>29</v>
      </c>
      <c r="F86" s="49" t="s">
        <v>23</v>
      </c>
      <c r="G86" s="56">
        <v>-107569630.61</v>
      </c>
      <c r="H86" s="56">
        <v>211214.22</v>
      </c>
      <c r="I86" s="56">
        <v>-107358416.39</v>
      </c>
      <c r="J86" s="56"/>
    </row>
    <row r="87" spans="1:10" ht="12.75">
      <c r="A87" s="49" t="s">
        <v>55</v>
      </c>
      <c r="B87" s="49" t="s">
        <v>111</v>
      </c>
      <c r="C87" s="49" t="s">
        <v>112</v>
      </c>
      <c r="D87" s="49" t="s">
        <v>21</v>
      </c>
      <c r="E87" s="49" t="s">
        <v>22</v>
      </c>
      <c r="F87" s="49" t="s">
        <v>23</v>
      </c>
      <c r="G87" s="56">
        <v>65177.47</v>
      </c>
      <c r="H87" s="56">
        <v>0</v>
      </c>
      <c r="I87" s="56">
        <v>65177.47</v>
      </c>
      <c r="J87" s="56"/>
    </row>
    <row r="88" spans="1:10" ht="12.75">
      <c r="A88" s="49" t="s">
        <v>55</v>
      </c>
      <c r="B88" s="49" t="s">
        <v>113</v>
      </c>
      <c r="C88" s="49" t="s">
        <v>114</v>
      </c>
      <c r="D88" s="49" t="s">
        <v>29</v>
      </c>
      <c r="E88" s="49" t="s">
        <v>29</v>
      </c>
      <c r="F88" s="49" t="s">
        <v>23</v>
      </c>
      <c r="G88" s="56">
        <v>11774015.76</v>
      </c>
      <c r="H88" s="56">
        <v>0</v>
      </c>
      <c r="I88" s="56">
        <v>11774015.76</v>
      </c>
      <c r="J88" s="56"/>
    </row>
    <row r="89" spans="1:10" ht="12.75">
      <c r="A89" s="49" t="s">
        <v>55</v>
      </c>
      <c r="B89" s="49" t="s">
        <v>115</v>
      </c>
      <c r="C89" s="49" t="s">
        <v>116</v>
      </c>
      <c r="D89" s="49" t="s">
        <v>29</v>
      </c>
      <c r="E89" s="49" t="s">
        <v>29</v>
      </c>
      <c r="F89" s="49" t="s">
        <v>23</v>
      </c>
      <c r="G89" s="56">
        <v>-11774015.76</v>
      </c>
      <c r="H89" s="56">
        <v>0</v>
      </c>
      <c r="I89" s="56">
        <v>-11774015.76</v>
      </c>
      <c r="J89" s="56"/>
    </row>
    <row r="90" spans="1:10" ht="12.75">
      <c r="A90" s="49" t="s">
        <v>55</v>
      </c>
      <c r="B90" s="49" t="s">
        <v>117</v>
      </c>
      <c r="C90" s="49" t="s">
        <v>118</v>
      </c>
      <c r="D90" s="49" t="s">
        <v>25</v>
      </c>
      <c r="E90" s="49" t="s">
        <v>26</v>
      </c>
      <c r="F90" s="49" t="s">
        <v>23</v>
      </c>
      <c r="G90" s="56">
        <v>44343.89</v>
      </c>
      <c r="H90" s="56">
        <v>-623.4</v>
      </c>
      <c r="I90" s="56">
        <v>43720.49</v>
      </c>
      <c r="J90" s="56"/>
    </row>
    <row r="91" spans="1:10" ht="12.75">
      <c r="A91" s="49" t="s">
        <v>55</v>
      </c>
      <c r="B91" s="49" t="s">
        <v>121</v>
      </c>
      <c r="C91" s="49" t="s">
        <v>122</v>
      </c>
      <c r="D91" s="49" t="s">
        <v>21</v>
      </c>
      <c r="E91" s="49" t="s">
        <v>24</v>
      </c>
      <c r="F91" s="49" t="s">
        <v>23</v>
      </c>
      <c r="G91" s="56">
        <v>79626000</v>
      </c>
      <c r="H91" s="56">
        <v>0</v>
      </c>
      <c r="I91" s="56">
        <v>79626000</v>
      </c>
      <c r="J91" s="56"/>
    </row>
    <row r="92" spans="1:10" ht="12.75">
      <c r="A92" s="49" t="s">
        <v>55</v>
      </c>
      <c r="B92" s="49" t="s">
        <v>123</v>
      </c>
      <c r="C92" s="49" t="s">
        <v>124</v>
      </c>
      <c r="D92" s="49" t="s">
        <v>21</v>
      </c>
      <c r="E92" s="49" t="s">
        <v>24</v>
      </c>
      <c r="F92" s="49" t="s">
        <v>23</v>
      </c>
      <c r="G92" s="56">
        <v>-52676054.12</v>
      </c>
      <c r="H92" s="56">
        <v>-204169.23</v>
      </c>
      <c r="I92" s="56">
        <v>-52880223.35</v>
      </c>
      <c r="J92" s="56"/>
    </row>
    <row r="93" spans="1:10" ht="12.75">
      <c r="A93" s="49" t="s">
        <v>55</v>
      </c>
      <c r="B93" s="49" t="s">
        <v>125</v>
      </c>
      <c r="C93" s="49" t="s">
        <v>126</v>
      </c>
      <c r="D93" s="49" t="s">
        <v>29</v>
      </c>
      <c r="E93" s="49" t="s">
        <v>29</v>
      </c>
      <c r="F93" s="49" t="s">
        <v>23</v>
      </c>
      <c r="G93" s="56">
        <v>2884012.15</v>
      </c>
      <c r="H93" s="56">
        <v>651735.64</v>
      </c>
      <c r="I93" s="56">
        <v>3535747.79</v>
      </c>
      <c r="J93" s="56"/>
    </row>
    <row r="94" spans="1:10" ht="12.75">
      <c r="A94" s="49" t="s">
        <v>55</v>
      </c>
      <c r="B94" s="49" t="s">
        <v>915</v>
      </c>
      <c r="C94" s="49" t="s">
        <v>916</v>
      </c>
      <c r="D94" s="49" t="s">
        <v>29</v>
      </c>
      <c r="E94" s="49" t="s">
        <v>29</v>
      </c>
      <c r="F94" s="49" t="s">
        <v>23</v>
      </c>
      <c r="G94" s="56">
        <v>532972.25</v>
      </c>
      <c r="H94" s="56">
        <v>174855.9</v>
      </c>
      <c r="I94" s="56">
        <v>707828.15</v>
      </c>
      <c r="J94" s="56"/>
    </row>
    <row r="95" spans="1:10" ht="12.75">
      <c r="A95" s="49" t="s">
        <v>55</v>
      </c>
      <c r="B95" s="49" t="s">
        <v>127</v>
      </c>
      <c r="C95" s="49" t="s">
        <v>128</v>
      </c>
      <c r="D95" s="49" t="s">
        <v>29</v>
      </c>
      <c r="E95" s="49" t="s">
        <v>29</v>
      </c>
      <c r="F95" s="49" t="s">
        <v>23</v>
      </c>
      <c r="G95" s="56">
        <v>11032117.06</v>
      </c>
      <c r="H95" s="56">
        <v>-674575.49</v>
      </c>
      <c r="I95" s="56">
        <v>10357541.57</v>
      </c>
      <c r="J95" s="56"/>
    </row>
    <row r="96" spans="1:10" ht="12.75">
      <c r="A96" s="49" t="s">
        <v>55</v>
      </c>
      <c r="B96" s="49" t="s">
        <v>129</v>
      </c>
      <c r="C96" s="49" t="s">
        <v>130</v>
      </c>
      <c r="D96" s="49" t="s">
        <v>29</v>
      </c>
      <c r="E96" s="49" t="s">
        <v>29</v>
      </c>
      <c r="F96" s="49" t="s">
        <v>23</v>
      </c>
      <c r="G96" s="56">
        <v>57564.06</v>
      </c>
      <c r="H96" s="56">
        <v>762.72</v>
      </c>
      <c r="I96" s="56">
        <v>58326.78</v>
      </c>
      <c r="J96" s="56"/>
    </row>
    <row r="97" spans="1:10" ht="12.75">
      <c r="A97" s="49" t="s">
        <v>55</v>
      </c>
      <c r="B97" s="49" t="s">
        <v>131</v>
      </c>
      <c r="C97" s="49" t="s">
        <v>132</v>
      </c>
      <c r="D97" s="49" t="s">
        <v>29</v>
      </c>
      <c r="E97" s="49" t="s">
        <v>29</v>
      </c>
      <c r="F97" s="49" t="s">
        <v>23</v>
      </c>
      <c r="G97" s="56">
        <v>1074057.71</v>
      </c>
      <c r="H97" s="56">
        <v>519402.43</v>
      </c>
      <c r="I97" s="56">
        <v>1593460.14</v>
      </c>
      <c r="J97" s="56"/>
    </row>
    <row r="98" spans="1:10" ht="12.75">
      <c r="A98" s="49" t="s">
        <v>55</v>
      </c>
      <c r="B98" s="49" t="s">
        <v>133</v>
      </c>
      <c r="C98" s="49" t="s">
        <v>134</v>
      </c>
      <c r="D98" s="49" t="s">
        <v>29</v>
      </c>
      <c r="E98" s="49" t="s">
        <v>29</v>
      </c>
      <c r="F98" s="49" t="s">
        <v>23</v>
      </c>
      <c r="G98" s="56">
        <v>-5530275.01</v>
      </c>
      <c r="H98" s="56">
        <v>3138129.66</v>
      </c>
      <c r="I98" s="56">
        <v>-2392145.35</v>
      </c>
      <c r="J98" s="56"/>
    </row>
    <row r="99" spans="1:10" ht="12.75">
      <c r="A99" s="49" t="s">
        <v>55</v>
      </c>
      <c r="B99" s="49" t="s">
        <v>135</v>
      </c>
      <c r="C99" s="49" t="s">
        <v>136</v>
      </c>
      <c r="D99" s="49" t="s">
        <v>29</v>
      </c>
      <c r="E99" s="49" t="s">
        <v>29</v>
      </c>
      <c r="F99" s="49" t="s">
        <v>23</v>
      </c>
      <c r="G99" s="56">
        <v>7095.96</v>
      </c>
      <c r="H99" s="56">
        <v>2095.96</v>
      </c>
      <c r="I99" s="56">
        <v>9191.92</v>
      </c>
      <c r="J99" s="56"/>
    </row>
    <row r="100" spans="1:10" ht="12.75">
      <c r="A100" s="49" t="s">
        <v>55</v>
      </c>
      <c r="B100" s="49" t="s">
        <v>137</v>
      </c>
      <c r="C100" s="49" t="s">
        <v>138</v>
      </c>
      <c r="D100" s="49" t="s">
        <v>29</v>
      </c>
      <c r="E100" s="49" t="s">
        <v>29</v>
      </c>
      <c r="F100" s="49" t="s">
        <v>23</v>
      </c>
      <c r="G100" s="56">
        <v>-1730.59</v>
      </c>
      <c r="H100" s="56">
        <v>26088.22</v>
      </c>
      <c r="I100" s="56">
        <v>24357.63</v>
      </c>
      <c r="J100" s="56"/>
    </row>
    <row r="101" spans="1:10" ht="12.75">
      <c r="A101" s="49" t="s">
        <v>55</v>
      </c>
      <c r="B101" s="49" t="s">
        <v>139</v>
      </c>
      <c r="C101" s="49" t="s">
        <v>140</v>
      </c>
      <c r="D101" s="49" t="s">
        <v>29</v>
      </c>
      <c r="E101" s="49" t="s">
        <v>29</v>
      </c>
      <c r="F101" s="49" t="s">
        <v>23</v>
      </c>
      <c r="G101" s="56">
        <v>0</v>
      </c>
      <c r="H101" s="56">
        <v>0</v>
      </c>
      <c r="I101" s="56">
        <v>0</v>
      </c>
      <c r="J101" s="56"/>
    </row>
    <row r="102" spans="1:10" ht="12.75">
      <c r="A102" s="49" t="s">
        <v>55</v>
      </c>
      <c r="B102" s="49" t="s">
        <v>143</v>
      </c>
      <c r="C102" s="49" t="s">
        <v>144</v>
      </c>
      <c r="D102" s="49" t="s">
        <v>29</v>
      </c>
      <c r="E102" s="49" t="s">
        <v>29</v>
      </c>
      <c r="F102" s="49" t="s">
        <v>23</v>
      </c>
      <c r="G102" s="56">
        <v>1600000</v>
      </c>
      <c r="H102" s="56">
        <v>0</v>
      </c>
      <c r="I102" s="56">
        <v>1600000</v>
      </c>
      <c r="J102" s="56"/>
    </row>
    <row r="103" spans="1:10" ht="12.75">
      <c r="A103" s="49" t="s">
        <v>55</v>
      </c>
      <c r="B103" s="49" t="s">
        <v>145</v>
      </c>
      <c r="C103" s="49" t="s">
        <v>146</v>
      </c>
      <c r="D103" s="49" t="s">
        <v>29</v>
      </c>
      <c r="E103" s="49" t="s">
        <v>29</v>
      </c>
      <c r="F103" s="49" t="s">
        <v>23</v>
      </c>
      <c r="G103" s="56">
        <v>26859.7</v>
      </c>
      <c r="H103" s="56">
        <v>-7870.79</v>
      </c>
      <c r="I103" s="56">
        <v>18988.91</v>
      </c>
      <c r="J103" s="56"/>
    </row>
    <row r="104" spans="1:10" ht="12.75">
      <c r="A104" s="49" t="s">
        <v>55</v>
      </c>
      <c r="B104" s="49" t="s">
        <v>147</v>
      </c>
      <c r="C104" s="49" t="s">
        <v>148</v>
      </c>
      <c r="D104" s="49" t="s">
        <v>29</v>
      </c>
      <c r="E104" s="49" t="s">
        <v>29</v>
      </c>
      <c r="F104" s="49" t="s">
        <v>23</v>
      </c>
      <c r="G104" s="56">
        <v>10000</v>
      </c>
      <c r="H104" s="56">
        <v>0</v>
      </c>
      <c r="I104" s="56">
        <v>10000</v>
      </c>
      <c r="J104" s="56"/>
    </row>
    <row r="105" spans="1:10" ht="12.75">
      <c r="A105" s="49" t="s">
        <v>55</v>
      </c>
      <c r="B105" s="49" t="s">
        <v>149</v>
      </c>
      <c r="C105" s="49" t="s">
        <v>150</v>
      </c>
      <c r="D105" s="49" t="s">
        <v>29</v>
      </c>
      <c r="E105" s="49" t="s">
        <v>29</v>
      </c>
      <c r="F105" s="49" t="s">
        <v>23</v>
      </c>
      <c r="G105" s="56">
        <v>5000</v>
      </c>
      <c r="H105" s="56">
        <v>0</v>
      </c>
      <c r="I105" s="56">
        <v>5000</v>
      </c>
      <c r="J105" s="56"/>
    </row>
    <row r="106" spans="1:10" ht="12.75">
      <c r="A106" s="49" t="s">
        <v>55</v>
      </c>
      <c r="B106" s="49" t="s">
        <v>151</v>
      </c>
      <c r="C106" s="49" t="s">
        <v>152</v>
      </c>
      <c r="D106" s="49" t="s">
        <v>29</v>
      </c>
      <c r="E106" s="49" t="s">
        <v>29</v>
      </c>
      <c r="F106" s="49" t="s">
        <v>23</v>
      </c>
      <c r="G106" s="56">
        <v>1600</v>
      </c>
      <c r="H106" s="56">
        <v>0</v>
      </c>
      <c r="I106" s="56">
        <v>1600</v>
      </c>
      <c r="J106" s="56"/>
    </row>
    <row r="107" spans="1:10" ht="12.75">
      <c r="A107" s="49" t="s">
        <v>55</v>
      </c>
      <c r="B107" s="49" t="s">
        <v>153</v>
      </c>
      <c r="C107" s="49" t="s">
        <v>154</v>
      </c>
      <c r="D107" s="49" t="s">
        <v>29</v>
      </c>
      <c r="E107" s="49" t="s">
        <v>29</v>
      </c>
      <c r="F107" s="49" t="s">
        <v>23</v>
      </c>
      <c r="G107" s="56">
        <v>500</v>
      </c>
      <c r="H107" s="56">
        <v>0</v>
      </c>
      <c r="I107" s="56">
        <v>500</v>
      </c>
      <c r="J107" s="56"/>
    </row>
    <row r="108" spans="1:10" ht="12.75">
      <c r="A108" s="49" t="s">
        <v>55</v>
      </c>
      <c r="B108" s="49" t="s">
        <v>155</v>
      </c>
      <c r="C108" s="49" t="s">
        <v>156</v>
      </c>
      <c r="D108" s="49" t="s">
        <v>29</v>
      </c>
      <c r="E108" s="49" t="s">
        <v>29</v>
      </c>
      <c r="F108" s="49" t="s">
        <v>23</v>
      </c>
      <c r="G108" s="56">
        <v>80000</v>
      </c>
      <c r="H108" s="56">
        <v>0</v>
      </c>
      <c r="I108" s="56">
        <v>80000</v>
      </c>
      <c r="J108" s="56"/>
    </row>
    <row r="109" spans="1:10" ht="12.75">
      <c r="A109" s="49" t="s">
        <v>55</v>
      </c>
      <c r="B109" s="49" t="s">
        <v>157</v>
      </c>
      <c r="C109" s="49" t="s">
        <v>158</v>
      </c>
      <c r="D109" s="49" t="s">
        <v>29</v>
      </c>
      <c r="E109" s="49" t="s">
        <v>29</v>
      </c>
      <c r="F109" s="49" t="s">
        <v>23</v>
      </c>
      <c r="G109" s="56">
        <v>504934.4</v>
      </c>
      <c r="H109" s="56">
        <v>118</v>
      </c>
      <c r="I109" s="56">
        <v>505052.4</v>
      </c>
      <c r="J109" s="56"/>
    </row>
    <row r="110" spans="1:10" ht="12.75">
      <c r="A110" s="49" t="s">
        <v>55</v>
      </c>
      <c r="B110" s="49" t="s">
        <v>159</v>
      </c>
      <c r="C110" s="49" t="s">
        <v>160</v>
      </c>
      <c r="D110" s="49" t="s">
        <v>29</v>
      </c>
      <c r="E110" s="49" t="s">
        <v>29</v>
      </c>
      <c r="F110" s="49" t="s">
        <v>23</v>
      </c>
      <c r="G110" s="56">
        <v>670370.26</v>
      </c>
      <c r="H110" s="56">
        <v>1245471.2</v>
      </c>
      <c r="I110" s="56">
        <v>1915841.46</v>
      </c>
      <c r="J110" s="56"/>
    </row>
    <row r="111" spans="1:10" ht="12.75">
      <c r="A111" s="49" t="s">
        <v>55</v>
      </c>
      <c r="B111" s="49" t="s">
        <v>161</v>
      </c>
      <c r="C111" s="49" t="s">
        <v>162</v>
      </c>
      <c r="D111" s="49" t="s">
        <v>29</v>
      </c>
      <c r="E111" s="49" t="s">
        <v>29</v>
      </c>
      <c r="F111" s="49" t="s">
        <v>23</v>
      </c>
      <c r="G111" s="56">
        <v>255954.51</v>
      </c>
      <c r="H111" s="56">
        <v>-255954.51</v>
      </c>
      <c r="I111" s="56">
        <v>0</v>
      </c>
      <c r="J111" s="56"/>
    </row>
    <row r="112" spans="1:10" ht="12.75">
      <c r="A112" s="49" t="s">
        <v>55</v>
      </c>
      <c r="B112" s="49" t="s">
        <v>165</v>
      </c>
      <c r="C112" s="49" t="s">
        <v>166</v>
      </c>
      <c r="D112" s="49" t="s">
        <v>29</v>
      </c>
      <c r="E112" s="49" t="s">
        <v>29</v>
      </c>
      <c r="F112" s="49" t="s">
        <v>23</v>
      </c>
      <c r="G112" s="56">
        <v>159312.38</v>
      </c>
      <c r="H112" s="56">
        <v>-159303.67</v>
      </c>
      <c r="I112" s="56">
        <v>8.71</v>
      </c>
      <c r="J112" s="56"/>
    </row>
    <row r="113" spans="1:10" ht="12.75">
      <c r="A113" s="49" t="s">
        <v>55</v>
      </c>
      <c r="B113" s="49" t="s">
        <v>167</v>
      </c>
      <c r="C113" s="49" t="s">
        <v>168</v>
      </c>
      <c r="D113" s="49" t="s">
        <v>29</v>
      </c>
      <c r="E113" s="49" t="s">
        <v>29</v>
      </c>
      <c r="F113" s="49" t="s">
        <v>23</v>
      </c>
      <c r="G113" s="56">
        <v>47156126.54</v>
      </c>
      <c r="H113" s="56">
        <v>-8663988.18</v>
      </c>
      <c r="I113" s="56">
        <v>38492138.36</v>
      </c>
      <c r="J113" s="56"/>
    </row>
    <row r="114" spans="1:10" ht="12.75">
      <c r="A114" s="49" t="s">
        <v>55</v>
      </c>
      <c r="B114" s="49" t="s">
        <v>169</v>
      </c>
      <c r="C114" s="49" t="s">
        <v>170</v>
      </c>
      <c r="D114" s="49" t="s">
        <v>29</v>
      </c>
      <c r="E114" s="49" t="s">
        <v>29</v>
      </c>
      <c r="F114" s="49" t="s">
        <v>23</v>
      </c>
      <c r="G114" s="56">
        <v>1318181.81</v>
      </c>
      <c r="H114" s="56">
        <v>120763.69</v>
      </c>
      <c r="I114" s="56">
        <v>1438945.5</v>
      </c>
      <c r="J114" s="56"/>
    </row>
    <row r="115" spans="1:10" ht="12.75">
      <c r="A115" s="49" t="s">
        <v>55</v>
      </c>
      <c r="B115" s="49" t="s">
        <v>171</v>
      </c>
      <c r="C115" s="49" t="s">
        <v>172</v>
      </c>
      <c r="D115" s="49" t="s">
        <v>29</v>
      </c>
      <c r="E115" s="49" t="s">
        <v>29</v>
      </c>
      <c r="F115" s="49" t="s">
        <v>23</v>
      </c>
      <c r="G115" s="56">
        <v>151594.22</v>
      </c>
      <c r="H115" s="56">
        <v>-7210.64</v>
      </c>
      <c r="I115" s="56">
        <v>144383.58</v>
      </c>
      <c r="J115" s="56"/>
    </row>
    <row r="116" spans="1:10" ht="12.75">
      <c r="A116" s="49" t="s">
        <v>55</v>
      </c>
      <c r="B116" s="49" t="s">
        <v>173</v>
      </c>
      <c r="C116" s="49" t="s">
        <v>174</v>
      </c>
      <c r="D116" s="49" t="s">
        <v>29</v>
      </c>
      <c r="E116" s="49" t="s">
        <v>29</v>
      </c>
      <c r="F116" s="49" t="s">
        <v>23</v>
      </c>
      <c r="G116" s="56">
        <v>29768386</v>
      </c>
      <c r="H116" s="56">
        <v>-2072469</v>
      </c>
      <c r="I116" s="56">
        <v>27695917</v>
      </c>
      <c r="J116" s="56"/>
    </row>
    <row r="117" spans="1:10" ht="12.75">
      <c r="A117" s="49" t="s">
        <v>55</v>
      </c>
      <c r="B117" s="49" t="s">
        <v>175</v>
      </c>
      <c r="C117" s="49" t="s">
        <v>176</v>
      </c>
      <c r="D117" s="49" t="s">
        <v>29</v>
      </c>
      <c r="E117" s="49" t="s">
        <v>29</v>
      </c>
      <c r="F117" s="49" t="s">
        <v>23</v>
      </c>
      <c r="G117" s="56">
        <v>8109875</v>
      </c>
      <c r="H117" s="56">
        <v>973678</v>
      </c>
      <c r="I117" s="56">
        <v>9083553</v>
      </c>
      <c r="J117" s="56"/>
    </row>
    <row r="118" spans="1:10" ht="12.75">
      <c r="A118" s="49" t="s">
        <v>55</v>
      </c>
      <c r="B118" s="49" t="s">
        <v>177</v>
      </c>
      <c r="C118" s="49" t="s">
        <v>178</v>
      </c>
      <c r="D118" s="49" t="s">
        <v>29</v>
      </c>
      <c r="E118" s="49" t="s">
        <v>29</v>
      </c>
      <c r="F118" s="49" t="s">
        <v>23</v>
      </c>
      <c r="G118" s="56">
        <v>30236285.88</v>
      </c>
      <c r="H118" s="56">
        <v>-2127517.48</v>
      </c>
      <c r="I118" s="56">
        <v>28108768.4</v>
      </c>
      <c r="J118" s="56"/>
    </row>
    <row r="119" spans="1:10" ht="12.75">
      <c r="A119" s="49" t="s">
        <v>55</v>
      </c>
      <c r="B119" s="49" t="s">
        <v>179</v>
      </c>
      <c r="C119" s="49" t="s">
        <v>180</v>
      </c>
      <c r="D119" s="49" t="s">
        <v>29</v>
      </c>
      <c r="E119" s="49" t="s">
        <v>29</v>
      </c>
      <c r="F119" s="49" t="s">
        <v>23</v>
      </c>
      <c r="G119" s="56">
        <v>18505572.4</v>
      </c>
      <c r="H119" s="56">
        <v>-4152136.24</v>
      </c>
      <c r="I119" s="56">
        <v>14353436.16</v>
      </c>
      <c r="J119" s="56"/>
    </row>
    <row r="120" spans="1:10" ht="12.75">
      <c r="A120" s="49" t="s">
        <v>55</v>
      </c>
      <c r="B120" s="49" t="s">
        <v>181</v>
      </c>
      <c r="C120" s="49" t="s">
        <v>182</v>
      </c>
      <c r="D120" s="49" t="s">
        <v>29</v>
      </c>
      <c r="E120" s="49" t="s">
        <v>29</v>
      </c>
      <c r="F120" s="49" t="s">
        <v>23</v>
      </c>
      <c r="G120" s="56">
        <v>-52000000</v>
      </c>
      <c r="H120" s="56">
        <v>-2000000</v>
      </c>
      <c r="I120" s="56">
        <v>-54000000</v>
      </c>
      <c r="J120" s="56"/>
    </row>
    <row r="121" spans="1:10" ht="12.75">
      <c r="A121" s="49" t="s">
        <v>55</v>
      </c>
      <c r="B121" s="49" t="s">
        <v>183</v>
      </c>
      <c r="C121" s="49" t="s">
        <v>184</v>
      </c>
      <c r="D121" s="49" t="s">
        <v>29</v>
      </c>
      <c r="E121" s="49" t="s">
        <v>29</v>
      </c>
      <c r="F121" s="49" t="s">
        <v>23</v>
      </c>
      <c r="G121" s="56">
        <v>4444580.55</v>
      </c>
      <c r="H121" s="56">
        <v>1746862.08</v>
      </c>
      <c r="I121" s="56">
        <v>6191442.63</v>
      </c>
      <c r="J121" s="56"/>
    </row>
    <row r="122" spans="1:10" ht="12.75">
      <c r="A122" s="49" t="s">
        <v>55</v>
      </c>
      <c r="B122" s="49" t="s">
        <v>185</v>
      </c>
      <c r="C122" s="49" t="s">
        <v>186</v>
      </c>
      <c r="D122" s="49" t="s">
        <v>29</v>
      </c>
      <c r="E122" s="49" t="s">
        <v>29</v>
      </c>
      <c r="F122" s="49" t="s">
        <v>23</v>
      </c>
      <c r="G122" s="56">
        <v>-349.86</v>
      </c>
      <c r="H122" s="56">
        <v>1227.43</v>
      </c>
      <c r="I122" s="56">
        <v>877.57</v>
      </c>
      <c r="J122" s="56"/>
    </row>
    <row r="123" spans="1:10" ht="12.75">
      <c r="A123" s="49" t="s">
        <v>55</v>
      </c>
      <c r="B123" s="49" t="s">
        <v>187</v>
      </c>
      <c r="C123" s="49" t="s">
        <v>188</v>
      </c>
      <c r="D123" s="49" t="s">
        <v>29</v>
      </c>
      <c r="E123" s="49" t="s">
        <v>29</v>
      </c>
      <c r="F123" s="49" t="s">
        <v>23</v>
      </c>
      <c r="G123" s="56">
        <v>-2.36</v>
      </c>
      <c r="H123" s="56">
        <v>0</v>
      </c>
      <c r="I123" s="56">
        <v>-2.36</v>
      </c>
      <c r="J123" s="56"/>
    </row>
    <row r="124" spans="1:10" ht="12.75">
      <c r="A124" s="49" t="s">
        <v>55</v>
      </c>
      <c r="B124" s="49" t="s">
        <v>189</v>
      </c>
      <c r="C124" s="49" t="s">
        <v>190</v>
      </c>
      <c r="D124" s="49" t="s">
        <v>29</v>
      </c>
      <c r="E124" s="49" t="s">
        <v>29</v>
      </c>
      <c r="F124" s="49" t="s">
        <v>23</v>
      </c>
      <c r="G124" s="56">
        <v>1046393.5</v>
      </c>
      <c r="H124" s="56">
        <v>320430.91</v>
      </c>
      <c r="I124" s="56">
        <v>1366824.41</v>
      </c>
      <c r="J124" s="56"/>
    </row>
    <row r="125" spans="1:10" ht="12.75">
      <c r="A125" s="49" t="s">
        <v>55</v>
      </c>
      <c r="B125" s="49" t="s">
        <v>191</v>
      </c>
      <c r="C125" s="49" t="s">
        <v>192</v>
      </c>
      <c r="D125" s="49" t="s">
        <v>29</v>
      </c>
      <c r="E125" s="49" t="s">
        <v>29</v>
      </c>
      <c r="F125" s="49" t="s">
        <v>23</v>
      </c>
      <c r="G125" s="56">
        <v>8074.47</v>
      </c>
      <c r="H125" s="56">
        <v>-3102.03</v>
      </c>
      <c r="I125" s="56">
        <v>4972.44</v>
      </c>
      <c r="J125" s="56"/>
    </row>
    <row r="126" spans="1:10" ht="12.75">
      <c r="A126" s="49" t="s">
        <v>55</v>
      </c>
      <c r="B126" s="49" t="s">
        <v>193</v>
      </c>
      <c r="C126" s="49" t="s">
        <v>194</v>
      </c>
      <c r="D126" s="49" t="s">
        <v>29</v>
      </c>
      <c r="E126" s="49" t="s">
        <v>29</v>
      </c>
      <c r="F126" s="49" t="s">
        <v>23</v>
      </c>
      <c r="G126" s="56">
        <v>1710207.05</v>
      </c>
      <c r="H126" s="56">
        <v>25151.76</v>
      </c>
      <c r="I126" s="56">
        <v>1735358.81</v>
      </c>
      <c r="J126" s="56"/>
    </row>
    <row r="127" spans="1:10" ht="12.75">
      <c r="A127" s="49" t="s">
        <v>55</v>
      </c>
      <c r="B127" s="49" t="s">
        <v>195</v>
      </c>
      <c r="C127" s="49" t="s">
        <v>196</v>
      </c>
      <c r="D127" s="49" t="s">
        <v>29</v>
      </c>
      <c r="E127" s="49" t="s">
        <v>29</v>
      </c>
      <c r="F127" s="49" t="s">
        <v>23</v>
      </c>
      <c r="G127" s="56">
        <v>313893.87</v>
      </c>
      <c r="H127" s="56">
        <v>13701.08</v>
      </c>
      <c r="I127" s="56">
        <v>327594.95</v>
      </c>
      <c r="J127" s="56"/>
    </row>
    <row r="128" spans="1:10" ht="12.75">
      <c r="A128" s="49" t="s">
        <v>55</v>
      </c>
      <c r="B128" s="49" t="s">
        <v>917</v>
      </c>
      <c r="C128" s="49" t="s">
        <v>918</v>
      </c>
      <c r="D128" s="49" t="s">
        <v>29</v>
      </c>
      <c r="E128" s="49" t="s">
        <v>29</v>
      </c>
      <c r="F128" s="49" t="s">
        <v>23</v>
      </c>
      <c r="G128" s="56">
        <v>0</v>
      </c>
      <c r="H128" s="56">
        <v>5748802.26</v>
      </c>
      <c r="I128" s="56">
        <v>5748802.26</v>
      </c>
      <c r="J128" s="56"/>
    </row>
    <row r="129" spans="1:10" ht="12.75">
      <c r="A129" s="49" t="s">
        <v>55</v>
      </c>
      <c r="B129" s="49" t="s">
        <v>197</v>
      </c>
      <c r="C129" s="49" t="s">
        <v>198</v>
      </c>
      <c r="D129" s="49" t="s">
        <v>29</v>
      </c>
      <c r="E129" s="49" t="s">
        <v>29</v>
      </c>
      <c r="F129" s="49" t="s">
        <v>23</v>
      </c>
      <c r="G129" s="56">
        <v>9480</v>
      </c>
      <c r="H129" s="56">
        <v>0</v>
      </c>
      <c r="I129" s="56">
        <v>9480</v>
      </c>
      <c r="J129" s="56"/>
    </row>
    <row r="130" spans="1:10" ht="12.75">
      <c r="A130" s="49" t="s">
        <v>55</v>
      </c>
      <c r="B130" s="49" t="s">
        <v>199</v>
      </c>
      <c r="C130" s="49" t="s">
        <v>200</v>
      </c>
      <c r="D130" s="49" t="s">
        <v>21</v>
      </c>
      <c r="E130" s="49" t="s">
        <v>38</v>
      </c>
      <c r="F130" s="49" t="s">
        <v>23</v>
      </c>
      <c r="G130" s="56">
        <v>-20356.74</v>
      </c>
      <c r="H130" s="56">
        <v>409.06</v>
      </c>
      <c r="I130" s="56">
        <v>-19947.68</v>
      </c>
      <c r="J130" s="56"/>
    </row>
    <row r="131" spans="1:10" ht="12.75">
      <c r="A131" s="49" t="s">
        <v>55</v>
      </c>
      <c r="B131" s="49" t="s">
        <v>199</v>
      </c>
      <c r="C131" s="49" t="s">
        <v>200</v>
      </c>
      <c r="D131" s="49" t="s">
        <v>25</v>
      </c>
      <c r="E131" s="49" t="s">
        <v>38</v>
      </c>
      <c r="F131" s="49" t="s">
        <v>23</v>
      </c>
      <c r="G131" s="56">
        <v>-849.57</v>
      </c>
      <c r="H131" s="56">
        <v>-153.47</v>
      </c>
      <c r="I131" s="56">
        <v>-1003.04</v>
      </c>
      <c r="J131" s="56"/>
    </row>
    <row r="132" spans="1:10" ht="12.75">
      <c r="A132" s="49" t="s">
        <v>55</v>
      </c>
      <c r="B132" s="49" t="s">
        <v>199</v>
      </c>
      <c r="C132" s="49" t="s">
        <v>200</v>
      </c>
      <c r="D132" s="49" t="s">
        <v>25</v>
      </c>
      <c r="E132" s="49" t="s">
        <v>26</v>
      </c>
      <c r="F132" s="49" t="s">
        <v>23</v>
      </c>
      <c r="G132" s="56">
        <v>-528.45</v>
      </c>
      <c r="H132" s="56">
        <v>-916.29</v>
      </c>
      <c r="I132" s="56">
        <v>-1444.74</v>
      </c>
      <c r="J132" s="56"/>
    </row>
    <row r="133" spans="1:10" ht="12.75">
      <c r="A133" s="49" t="s">
        <v>55</v>
      </c>
      <c r="B133" s="49" t="s">
        <v>203</v>
      </c>
      <c r="C133" s="49" t="s">
        <v>204</v>
      </c>
      <c r="D133" s="49" t="s">
        <v>36</v>
      </c>
      <c r="E133" s="49" t="s">
        <v>22</v>
      </c>
      <c r="F133" s="49" t="s">
        <v>23</v>
      </c>
      <c r="G133" s="56">
        <v>18525393.88</v>
      </c>
      <c r="H133" s="56">
        <v>129665.67</v>
      </c>
      <c r="I133" s="56">
        <v>18655059.55</v>
      </c>
      <c r="J133" s="56"/>
    </row>
    <row r="134" spans="1:10" ht="12.75">
      <c r="A134" s="49" t="s">
        <v>55</v>
      </c>
      <c r="B134" s="49" t="s">
        <v>203</v>
      </c>
      <c r="C134" s="49" t="s">
        <v>204</v>
      </c>
      <c r="D134" s="49" t="s">
        <v>36</v>
      </c>
      <c r="E134" s="49" t="s">
        <v>24</v>
      </c>
      <c r="F134" s="49" t="s">
        <v>23</v>
      </c>
      <c r="G134" s="56">
        <v>39393348.58</v>
      </c>
      <c r="H134" s="56">
        <v>337315.42</v>
      </c>
      <c r="I134" s="56">
        <v>39730664</v>
      </c>
      <c r="J134" s="56"/>
    </row>
    <row r="135" spans="1:10" ht="12.75">
      <c r="A135" s="49" t="s">
        <v>55</v>
      </c>
      <c r="B135" s="49" t="s">
        <v>203</v>
      </c>
      <c r="C135" s="49" t="s">
        <v>204</v>
      </c>
      <c r="D135" s="49" t="s">
        <v>25</v>
      </c>
      <c r="E135" s="49" t="s">
        <v>94</v>
      </c>
      <c r="F135" s="49" t="s">
        <v>23</v>
      </c>
      <c r="G135" s="56">
        <v>964355.65</v>
      </c>
      <c r="H135" s="56">
        <v>0</v>
      </c>
      <c r="I135" s="56">
        <v>964355.65</v>
      </c>
      <c r="J135" s="56"/>
    </row>
    <row r="136" spans="1:10" ht="12.75">
      <c r="A136" s="49" t="s">
        <v>55</v>
      </c>
      <c r="B136" s="49" t="s">
        <v>203</v>
      </c>
      <c r="C136" s="49" t="s">
        <v>204</v>
      </c>
      <c r="D136" s="49" t="s">
        <v>25</v>
      </c>
      <c r="E136" s="49" t="s">
        <v>26</v>
      </c>
      <c r="F136" s="49" t="s">
        <v>23</v>
      </c>
      <c r="G136" s="56">
        <v>10484866.8</v>
      </c>
      <c r="H136" s="56">
        <v>147196.5</v>
      </c>
      <c r="I136" s="56">
        <v>10632063.3</v>
      </c>
      <c r="J136" s="56"/>
    </row>
    <row r="137" spans="1:10" ht="12.75">
      <c r="A137" s="49" t="s">
        <v>55</v>
      </c>
      <c r="B137" s="49" t="s">
        <v>205</v>
      </c>
      <c r="C137" s="49" t="s">
        <v>206</v>
      </c>
      <c r="D137" s="49" t="s">
        <v>36</v>
      </c>
      <c r="E137" s="49" t="s">
        <v>22</v>
      </c>
      <c r="F137" s="49" t="s">
        <v>23</v>
      </c>
      <c r="G137" s="56">
        <v>-3203820.64</v>
      </c>
      <c r="H137" s="56">
        <v>-36904.4</v>
      </c>
      <c r="I137" s="56">
        <v>-3240725.04</v>
      </c>
      <c r="J137" s="56"/>
    </row>
    <row r="138" spans="1:10" ht="12.75">
      <c r="A138" s="49" t="s">
        <v>55</v>
      </c>
      <c r="B138" s="49" t="s">
        <v>205</v>
      </c>
      <c r="C138" s="49" t="s">
        <v>206</v>
      </c>
      <c r="D138" s="49" t="s">
        <v>36</v>
      </c>
      <c r="E138" s="49" t="s">
        <v>24</v>
      </c>
      <c r="F138" s="49" t="s">
        <v>23</v>
      </c>
      <c r="G138" s="56">
        <v>-6260771.26</v>
      </c>
      <c r="H138" s="56">
        <v>-74819.43</v>
      </c>
      <c r="I138" s="56">
        <v>-6335590.69</v>
      </c>
      <c r="J138" s="56"/>
    </row>
    <row r="139" spans="1:10" ht="12.75">
      <c r="A139" s="49" t="s">
        <v>55</v>
      </c>
      <c r="B139" s="49" t="s">
        <v>205</v>
      </c>
      <c r="C139" s="49" t="s">
        <v>206</v>
      </c>
      <c r="D139" s="49" t="s">
        <v>25</v>
      </c>
      <c r="E139" s="49" t="s">
        <v>94</v>
      </c>
      <c r="F139" s="49" t="s">
        <v>23</v>
      </c>
      <c r="G139" s="56">
        <v>-84099.44</v>
      </c>
      <c r="H139" s="56">
        <v>0</v>
      </c>
      <c r="I139" s="56">
        <v>-84099.44</v>
      </c>
      <c r="J139" s="56"/>
    </row>
    <row r="140" spans="1:10" ht="12.75">
      <c r="A140" s="49" t="s">
        <v>55</v>
      </c>
      <c r="B140" s="49" t="s">
        <v>205</v>
      </c>
      <c r="C140" s="49" t="s">
        <v>206</v>
      </c>
      <c r="D140" s="49" t="s">
        <v>25</v>
      </c>
      <c r="E140" s="49" t="s">
        <v>26</v>
      </c>
      <c r="F140" s="49" t="s">
        <v>23</v>
      </c>
      <c r="G140" s="56">
        <v>-1287777.1</v>
      </c>
      <c r="H140" s="56">
        <v>-19778.44</v>
      </c>
      <c r="I140" s="56">
        <v>-1307555.54</v>
      </c>
      <c r="J140" s="56"/>
    </row>
    <row r="141" spans="1:10" ht="12.75">
      <c r="A141" s="49" t="s">
        <v>55</v>
      </c>
      <c r="B141" s="49" t="s">
        <v>207</v>
      </c>
      <c r="C141" s="49" t="s">
        <v>208</v>
      </c>
      <c r="D141" s="49" t="s">
        <v>21</v>
      </c>
      <c r="E141" s="49" t="s">
        <v>38</v>
      </c>
      <c r="F141" s="49" t="s">
        <v>23</v>
      </c>
      <c r="G141" s="56">
        <v>-22000</v>
      </c>
      <c r="H141" s="56">
        <v>-2705100</v>
      </c>
      <c r="I141" s="56">
        <v>-2727100</v>
      </c>
      <c r="J141" s="56"/>
    </row>
    <row r="142" spans="1:10" ht="12.75">
      <c r="A142" s="49" t="s">
        <v>55</v>
      </c>
      <c r="B142" s="49" t="s">
        <v>207</v>
      </c>
      <c r="C142" s="49" t="s">
        <v>208</v>
      </c>
      <c r="D142" s="49" t="s">
        <v>25</v>
      </c>
      <c r="E142" s="49" t="s">
        <v>37</v>
      </c>
      <c r="F142" s="49" t="s">
        <v>23</v>
      </c>
      <c r="G142" s="56">
        <v>-10000</v>
      </c>
      <c r="H142" s="56">
        <v>-10000</v>
      </c>
      <c r="I142" s="56">
        <v>-20000</v>
      </c>
      <c r="J142" s="56"/>
    </row>
    <row r="143" spans="1:10" ht="12.75">
      <c r="A143" s="49" t="s">
        <v>55</v>
      </c>
      <c r="B143" s="49" t="s">
        <v>209</v>
      </c>
      <c r="C143" s="49" t="s">
        <v>210</v>
      </c>
      <c r="D143" s="49" t="s">
        <v>36</v>
      </c>
      <c r="E143" s="49" t="s">
        <v>22</v>
      </c>
      <c r="F143" s="49" t="s">
        <v>23</v>
      </c>
      <c r="G143" s="56">
        <v>-3069797.76</v>
      </c>
      <c r="H143" s="56">
        <v>-26635.32</v>
      </c>
      <c r="I143" s="56">
        <v>-3096433.08</v>
      </c>
      <c r="J143" s="56"/>
    </row>
    <row r="144" spans="1:10" ht="12.75">
      <c r="A144" s="49" t="s">
        <v>55</v>
      </c>
      <c r="B144" s="49" t="s">
        <v>209</v>
      </c>
      <c r="C144" s="49" t="s">
        <v>210</v>
      </c>
      <c r="D144" s="49" t="s">
        <v>36</v>
      </c>
      <c r="E144" s="49" t="s">
        <v>24</v>
      </c>
      <c r="F144" s="49" t="s">
        <v>23</v>
      </c>
      <c r="G144" s="56">
        <v>-6459126.53</v>
      </c>
      <c r="H144" s="56">
        <v>-45115.77</v>
      </c>
      <c r="I144" s="56">
        <v>-6504242.3</v>
      </c>
      <c r="J144" s="56"/>
    </row>
    <row r="145" spans="1:10" ht="12.75">
      <c r="A145" s="49" t="s">
        <v>55</v>
      </c>
      <c r="B145" s="49" t="s">
        <v>209</v>
      </c>
      <c r="C145" s="49" t="s">
        <v>210</v>
      </c>
      <c r="D145" s="49" t="s">
        <v>25</v>
      </c>
      <c r="E145" s="49" t="s">
        <v>94</v>
      </c>
      <c r="F145" s="49" t="s">
        <v>23</v>
      </c>
      <c r="G145" s="56">
        <v>-145601.67</v>
      </c>
      <c r="H145" s="56">
        <v>-417.08</v>
      </c>
      <c r="I145" s="56">
        <v>-146018.75</v>
      </c>
      <c r="J145" s="56"/>
    </row>
    <row r="146" spans="1:10" ht="12.75">
      <c r="A146" s="49" t="s">
        <v>55</v>
      </c>
      <c r="B146" s="49" t="s">
        <v>209</v>
      </c>
      <c r="C146" s="49" t="s">
        <v>210</v>
      </c>
      <c r="D146" s="49" t="s">
        <v>25</v>
      </c>
      <c r="E146" s="49" t="s">
        <v>26</v>
      </c>
      <c r="F146" s="49" t="s">
        <v>23</v>
      </c>
      <c r="G146" s="56">
        <v>-2185896.6</v>
      </c>
      <c r="H146" s="56">
        <v>-32724.93</v>
      </c>
      <c r="I146" s="56">
        <v>-2218621.53</v>
      </c>
      <c r="J146" s="56"/>
    </row>
    <row r="147" spans="1:10" ht="12.75">
      <c r="A147" s="49" t="s">
        <v>55</v>
      </c>
      <c r="B147" s="49" t="s">
        <v>211</v>
      </c>
      <c r="C147" s="49" t="s">
        <v>212</v>
      </c>
      <c r="D147" s="49" t="s">
        <v>36</v>
      </c>
      <c r="E147" s="49" t="s">
        <v>37</v>
      </c>
      <c r="F147" s="49" t="s">
        <v>23</v>
      </c>
      <c r="G147" s="56">
        <v>-49261515.17</v>
      </c>
      <c r="H147" s="56">
        <v>-322989.5</v>
      </c>
      <c r="I147" s="56">
        <v>-49584504.67</v>
      </c>
      <c r="J147" s="56"/>
    </row>
    <row r="148" spans="1:10" ht="12.75">
      <c r="A148" s="49" t="s">
        <v>55</v>
      </c>
      <c r="B148" s="49" t="s">
        <v>213</v>
      </c>
      <c r="C148" s="49" t="s">
        <v>214</v>
      </c>
      <c r="D148" s="49" t="s">
        <v>29</v>
      </c>
      <c r="E148" s="49" t="s">
        <v>29</v>
      </c>
      <c r="F148" s="49" t="s">
        <v>23</v>
      </c>
      <c r="G148" s="56">
        <v>-2531694.65</v>
      </c>
      <c r="H148" s="56">
        <v>166891.67</v>
      </c>
      <c r="I148" s="56">
        <v>-2364802.98</v>
      </c>
      <c r="J148" s="56"/>
    </row>
    <row r="149" spans="1:10" ht="12.75">
      <c r="A149" s="49" t="s">
        <v>55</v>
      </c>
      <c r="B149" s="49" t="s">
        <v>215</v>
      </c>
      <c r="C149" s="49" t="s">
        <v>216</v>
      </c>
      <c r="D149" s="49" t="s">
        <v>29</v>
      </c>
      <c r="E149" s="49" t="s">
        <v>29</v>
      </c>
      <c r="F149" s="49" t="s">
        <v>23</v>
      </c>
      <c r="G149" s="56">
        <v>130891.13</v>
      </c>
      <c r="H149" s="56">
        <v>-68494.73</v>
      </c>
      <c r="I149" s="56">
        <v>62396.4</v>
      </c>
      <c r="J149" s="56"/>
    </row>
    <row r="150" spans="1:10" ht="12.75">
      <c r="A150" s="49" t="s">
        <v>55</v>
      </c>
      <c r="B150" s="49" t="s">
        <v>217</v>
      </c>
      <c r="C150" s="49" t="s">
        <v>218</v>
      </c>
      <c r="D150" s="49" t="s">
        <v>29</v>
      </c>
      <c r="E150" s="49" t="s">
        <v>29</v>
      </c>
      <c r="F150" s="49" t="s">
        <v>23</v>
      </c>
      <c r="G150" s="56">
        <v>0</v>
      </c>
      <c r="H150" s="56">
        <v>88.76</v>
      </c>
      <c r="I150" s="56">
        <v>88.76</v>
      </c>
      <c r="J150" s="56"/>
    </row>
    <row r="151" spans="1:10" ht="12.75">
      <c r="A151" s="49" t="s">
        <v>55</v>
      </c>
      <c r="B151" s="49" t="s">
        <v>219</v>
      </c>
      <c r="C151" s="49" t="s">
        <v>220</v>
      </c>
      <c r="D151" s="49" t="s">
        <v>29</v>
      </c>
      <c r="E151" s="49" t="s">
        <v>29</v>
      </c>
      <c r="F151" s="49" t="s">
        <v>23</v>
      </c>
      <c r="G151" s="56">
        <v>1066146.03</v>
      </c>
      <c r="H151" s="56">
        <v>152698.07</v>
      </c>
      <c r="I151" s="56">
        <v>1218844.1</v>
      </c>
      <c r="J151" s="56"/>
    </row>
    <row r="152" spans="1:10" ht="12.75">
      <c r="A152" s="49" t="s">
        <v>55</v>
      </c>
      <c r="B152" s="49" t="s">
        <v>221</v>
      </c>
      <c r="C152" s="49" t="s">
        <v>222</v>
      </c>
      <c r="D152" s="49" t="s">
        <v>29</v>
      </c>
      <c r="E152" s="49" t="s">
        <v>29</v>
      </c>
      <c r="F152" s="49" t="s">
        <v>23</v>
      </c>
      <c r="G152" s="56">
        <v>2831943.59</v>
      </c>
      <c r="H152" s="56">
        <v>62172.76</v>
      </c>
      <c r="I152" s="56">
        <v>2894116.35</v>
      </c>
      <c r="J152" s="56"/>
    </row>
    <row r="153" spans="1:10" ht="12.75">
      <c r="A153" s="49" t="s">
        <v>55</v>
      </c>
      <c r="B153" s="49" t="s">
        <v>223</v>
      </c>
      <c r="C153" s="49" t="s">
        <v>224</v>
      </c>
      <c r="D153" s="49" t="s">
        <v>29</v>
      </c>
      <c r="E153" s="49" t="s">
        <v>29</v>
      </c>
      <c r="F153" s="49" t="s">
        <v>23</v>
      </c>
      <c r="G153" s="56">
        <v>15170013.92</v>
      </c>
      <c r="H153" s="56">
        <v>11357.64</v>
      </c>
      <c r="I153" s="56">
        <v>15181371.56</v>
      </c>
      <c r="J153" s="56"/>
    </row>
    <row r="154" spans="1:10" ht="12.75">
      <c r="A154" s="49" t="s">
        <v>55</v>
      </c>
      <c r="B154" s="49" t="s">
        <v>225</v>
      </c>
      <c r="C154" s="49" t="s">
        <v>226</v>
      </c>
      <c r="D154" s="49" t="s">
        <v>29</v>
      </c>
      <c r="E154" s="49" t="s">
        <v>29</v>
      </c>
      <c r="F154" s="49" t="s">
        <v>23</v>
      </c>
      <c r="G154" s="56">
        <v>736833.44</v>
      </c>
      <c r="H154" s="56">
        <v>5707.62</v>
      </c>
      <c r="I154" s="56">
        <v>742541.06</v>
      </c>
      <c r="J154" s="56"/>
    </row>
    <row r="155" spans="1:10" ht="12.75">
      <c r="A155" s="49" t="s">
        <v>55</v>
      </c>
      <c r="B155" s="49" t="s">
        <v>227</v>
      </c>
      <c r="C155" s="49" t="s">
        <v>228</v>
      </c>
      <c r="D155" s="49" t="s">
        <v>29</v>
      </c>
      <c r="E155" s="49" t="s">
        <v>29</v>
      </c>
      <c r="F155" s="49" t="s">
        <v>23</v>
      </c>
      <c r="G155" s="56">
        <v>1867252.43</v>
      </c>
      <c r="H155" s="56">
        <v>29270</v>
      </c>
      <c r="I155" s="56">
        <v>1896522.43</v>
      </c>
      <c r="J155" s="56"/>
    </row>
    <row r="156" spans="1:10" ht="12.75">
      <c r="A156" s="49" t="s">
        <v>55</v>
      </c>
      <c r="B156" s="49" t="s">
        <v>229</v>
      </c>
      <c r="C156" s="49" t="s">
        <v>230</v>
      </c>
      <c r="D156" s="49" t="s">
        <v>29</v>
      </c>
      <c r="E156" s="49" t="s">
        <v>29</v>
      </c>
      <c r="F156" s="49" t="s">
        <v>23</v>
      </c>
      <c r="G156" s="56">
        <v>0</v>
      </c>
      <c r="H156" s="56">
        <v>0</v>
      </c>
      <c r="I156" s="56">
        <v>0</v>
      </c>
      <c r="J156" s="56"/>
    </row>
    <row r="157" spans="1:10" ht="12.75">
      <c r="A157" s="49" t="s">
        <v>55</v>
      </c>
      <c r="B157" s="49" t="s">
        <v>231</v>
      </c>
      <c r="C157" s="49" t="s">
        <v>232</v>
      </c>
      <c r="D157" s="49" t="s">
        <v>29</v>
      </c>
      <c r="E157" s="49" t="s">
        <v>29</v>
      </c>
      <c r="F157" s="49" t="s">
        <v>23</v>
      </c>
      <c r="G157" s="56">
        <v>70.77</v>
      </c>
      <c r="H157" s="56">
        <v>-7.61</v>
      </c>
      <c r="I157" s="56">
        <v>63.16</v>
      </c>
      <c r="J157" s="56"/>
    </row>
    <row r="158" spans="1:10" ht="12.75">
      <c r="A158" s="49" t="s">
        <v>55</v>
      </c>
      <c r="B158" s="49" t="s">
        <v>233</v>
      </c>
      <c r="C158" s="49" t="s">
        <v>234</v>
      </c>
      <c r="D158" s="49" t="s">
        <v>29</v>
      </c>
      <c r="E158" s="49" t="s">
        <v>29</v>
      </c>
      <c r="F158" s="49" t="s">
        <v>23</v>
      </c>
      <c r="G158" s="56">
        <v>60731.73</v>
      </c>
      <c r="H158" s="56">
        <v>34592.43</v>
      </c>
      <c r="I158" s="56">
        <v>95324.16</v>
      </c>
      <c r="J158" s="56"/>
    </row>
    <row r="159" spans="1:10" ht="12.75">
      <c r="A159" s="49" t="s">
        <v>55</v>
      </c>
      <c r="B159" s="49" t="s">
        <v>235</v>
      </c>
      <c r="C159" s="49" t="s">
        <v>236</v>
      </c>
      <c r="D159" s="49" t="s">
        <v>29</v>
      </c>
      <c r="E159" s="49" t="s">
        <v>29</v>
      </c>
      <c r="F159" s="49" t="s">
        <v>23</v>
      </c>
      <c r="G159" s="56">
        <v>0</v>
      </c>
      <c r="H159" s="56">
        <v>0</v>
      </c>
      <c r="I159" s="56">
        <v>0</v>
      </c>
      <c r="J159" s="56"/>
    </row>
    <row r="160" spans="1:10" ht="12.75">
      <c r="A160" s="49" t="s">
        <v>55</v>
      </c>
      <c r="B160" s="49" t="s">
        <v>237</v>
      </c>
      <c r="C160" s="49" t="s">
        <v>238</v>
      </c>
      <c r="D160" s="49" t="s">
        <v>29</v>
      </c>
      <c r="E160" s="49" t="s">
        <v>29</v>
      </c>
      <c r="F160" s="49" t="s">
        <v>23</v>
      </c>
      <c r="G160" s="56">
        <v>12965.81</v>
      </c>
      <c r="H160" s="56">
        <v>-12965.81</v>
      </c>
      <c r="I160" s="56">
        <v>0</v>
      </c>
      <c r="J160" s="56"/>
    </row>
    <row r="161" spans="1:10" ht="12.75">
      <c r="A161" s="49" t="s">
        <v>55</v>
      </c>
      <c r="B161" s="49" t="s">
        <v>239</v>
      </c>
      <c r="C161" s="49" t="s">
        <v>240</v>
      </c>
      <c r="D161" s="49" t="s">
        <v>25</v>
      </c>
      <c r="E161" s="49" t="s">
        <v>38</v>
      </c>
      <c r="F161" s="49" t="s">
        <v>23</v>
      </c>
      <c r="G161" s="56">
        <v>42062187.28</v>
      </c>
      <c r="H161" s="56">
        <v>-1928262.12</v>
      </c>
      <c r="I161" s="56">
        <v>40133925.16</v>
      </c>
      <c r="J161" s="56"/>
    </row>
    <row r="162" spans="1:10" ht="12.75">
      <c r="A162" s="49" t="s">
        <v>55</v>
      </c>
      <c r="B162" s="49" t="s">
        <v>239</v>
      </c>
      <c r="C162" s="49" t="s">
        <v>240</v>
      </c>
      <c r="D162" s="49" t="s">
        <v>25</v>
      </c>
      <c r="E162" s="49" t="s">
        <v>26</v>
      </c>
      <c r="F162" s="49" t="s">
        <v>23</v>
      </c>
      <c r="G162" s="56">
        <v>1326285.81</v>
      </c>
      <c r="H162" s="56">
        <v>231673.18</v>
      </c>
      <c r="I162" s="56">
        <v>1557958.99</v>
      </c>
      <c r="J162" s="56"/>
    </row>
    <row r="163" spans="1:10" ht="12.75">
      <c r="A163" s="49" t="s">
        <v>55</v>
      </c>
      <c r="B163" s="49" t="s">
        <v>241</v>
      </c>
      <c r="C163" s="49" t="s">
        <v>242</v>
      </c>
      <c r="D163" s="49" t="s">
        <v>25</v>
      </c>
      <c r="E163" s="49" t="s">
        <v>26</v>
      </c>
      <c r="F163" s="49" t="s">
        <v>23</v>
      </c>
      <c r="G163" s="56">
        <v>741270.32</v>
      </c>
      <c r="H163" s="56">
        <v>47429.59</v>
      </c>
      <c r="I163" s="56">
        <v>788699.91</v>
      </c>
      <c r="J163" s="56"/>
    </row>
    <row r="164" spans="1:10" ht="12.75">
      <c r="A164" s="49" t="s">
        <v>55</v>
      </c>
      <c r="B164" s="49" t="s">
        <v>243</v>
      </c>
      <c r="C164" s="49" t="s">
        <v>244</v>
      </c>
      <c r="D164" s="49" t="s">
        <v>25</v>
      </c>
      <c r="E164" s="49" t="s">
        <v>26</v>
      </c>
      <c r="F164" s="49" t="s">
        <v>23</v>
      </c>
      <c r="G164" s="56">
        <v>3735938.33</v>
      </c>
      <c r="H164" s="56">
        <v>315330.94</v>
      </c>
      <c r="I164" s="56">
        <v>4051269.27</v>
      </c>
      <c r="J164" s="56"/>
    </row>
    <row r="165" spans="1:10" ht="12.75">
      <c r="A165" s="49" t="s">
        <v>55</v>
      </c>
      <c r="B165" s="49" t="s">
        <v>919</v>
      </c>
      <c r="C165" s="49" t="s">
        <v>920</v>
      </c>
      <c r="D165" s="49" t="s">
        <v>25</v>
      </c>
      <c r="E165" s="49" t="s">
        <v>37</v>
      </c>
      <c r="F165" s="49" t="s">
        <v>23</v>
      </c>
      <c r="G165" s="56">
        <v>3012.92</v>
      </c>
      <c r="H165" s="56">
        <v>-2790.66</v>
      </c>
      <c r="I165" s="56">
        <v>222.26</v>
      </c>
      <c r="J165" s="56"/>
    </row>
    <row r="166" spans="1:10" ht="12.75">
      <c r="A166" s="49" t="s">
        <v>55</v>
      </c>
      <c r="B166" s="49" t="s">
        <v>245</v>
      </c>
      <c r="C166" s="49" t="s">
        <v>246</v>
      </c>
      <c r="D166" s="49" t="s">
        <v>29</v>
      </c>
      <c r="E166" s="49" t="s">
        <v>29</v>
      </c>
      <c r="F166" s="49" t="s">
        <v>23</v>
      </c>
      <c r="G166" s="56">
        <v>1763504.68</v>
      </c>
      <c r="H166" s="56">
        <v>-438498.22</v>
      </c>
      <c r="I166" s="56">
        <v>1325006.46</v>
      </c>
      <c r="J166" s="56"/>
    </row>
    <row r="167" spans="1:10" ht="12.75">
      <c r="A167" s="49" t="s">
        <v>55</v>
      </c>
      <c r="B167" s="49" t="s">
        <v>921</v>
      </c>
      <c r="C167" s="49" t="s">
        <v>922</v>
      </c>
      <c r="D167" s="49" t="s">
        <v>29</v>
      </c>
      <c r="E167" s="49" t="s">
        <v>29</v>
      </c>
      <c r="F167" s="49" t="s">
        <v>23</v>
      </c>
      <c r="G167" s="56">
        <v>70672.6</v>
      </c>
      <c r="H167" s="56">
        <v>23623.01</v>
      </c>
      <c r="I167" s="56">
        <v>94295.61</v>
      </c>
      <c r="J167" s="56"/>
    </row>
    <row r="168" spans="1:10" ht="12.75">
      <c r="A168" s="49" t="s">
        <v>55</v>
      </c>
      <c r="B168" s="49" t="s">
        <v>923</v>
      </c>
      <c r="C168" s="49" t="s">
        <v>924</v>
      </c>
      <c r="D168" s="49" t="s">
        <v>29</v>
      </c>
      <c r="E168" s="49" t="s">
        <v>29</v>
      </c>
      <c r="F168" s="49" t="s">
        <v>23</v>
      </c>
      <c r="G168" s="56">
        <v>19401.55</v>
      </c>
      <c r="H168" s="56">
        <v>-1428.94</v>
      </c>
      <c r="I168" s="56">
        <v>17972.61</v>
      </c>
      <c r="J168" s="56"/>
    </row>
    <row r="169" spans="1:10" ht="12.75">
      <c r="A169" s="49" t="s">
        <v>55</v>
      </c>
      <c r="B169" s="49" t="s">
        <v>247</v>
      </c>
      <c r="C169" s="49" t="s">
        <v>248</v>
      </c>
      <c r="D169" s="49" t="s">
        <v>29</v>
      </c>
      <c r="E169" s="49" t="s">
        <v>29</v>
      </c>
      <c r="F169" s="49" t="s">
        <v>23</v>
      </c>
      <c r="G169" s="56">
        <v>857955.26</v>
      </c>
      <c r="H169" s="56">
        <v>241789.07</v>
      </c>
      <c r="I169" s="56">
        <v>1099744.33</v>
      </c>
      <c r="J169" s="56"/>
    </row>
    <row r="170" spans="1:10" ht="12.75">
      <c r="A170" s="49" t="s">
        <v>55</v>
      </c>
      <c r="B170" s="49" t="s">
        <v>251</v>
      </c>
      <c r="C170" s="49" t="s">
        <v>252</v>
      </c>
      <c r="D170" s="49" t="s">
        <v>29</v>
      </c>
      <c r="E170" s="49" t="s">
        <v>29</v>
      </c>
      <c r="F170" s="49" t="s">
        <v>23</v>
      </c>
      <c r="G170" s="56">
        <v>1080.93</v>
      </c>
      <c r="H170" s="56">
        <v>17616.55</v>
      </c>
      <c r="I170" s="56">
        <v>18697.48</v>
      </c>
      <c r="J170" s="56"/>
    </row>
    <row r="171" spans="1:10" ht="12.75">
      <c r="A171" s="49" t="s">
        <v>55</v>
      </c>
      <c r="B171" s="49" t="s">
        <v>253</v>
      </c>
      <c r="C171" s="49" t="s">
        <v>254</v>
      </c>
      <c r="D171" s="49" t="s">
        <v>29</v>
      </c>
      <c r="E171" s="49" t="s">
        <v>29</v>
      </c>
      <c r="F171" s="49" t="s">
        <v>23</v>
      </c>
      <c r="G171" s="56">
        <v>2745.77</v>
      </c>
      <c r="H171" s="56">
        <v>33829.61</v>
      </c>
      <c r="I171" s="56">
        <v>36575.38</v>
      </c>
      <c r="J171" s="56"/>
    </row>
    <row r="172" spans="1:10" ht="12.75">
      <c r="A172" s="49" t="s">
        <v>55</v>
      </c>
      <c r="B172" s="49" t="s">
        <v>255</v>
      </c>
      <c r="C172" s="49" t="s">
        <v>256</v>
      </c>
      <c r="D172" s="49" t="s">
        <v>29</v>
      </c>
      <c r="E172" s="49" t="s">
        <v>29</v>
      </c>
      <c r="F172" s="49" t="s">
        <v>23</v>
      </c>
      <c r="G172" s="56">
        <v>58336</v>
      </c>
      <c r="H172" s="56">
        <v>-14583</v>
      </c>
      <c r="I172" s="56">
        <v>43753</v>
      </c>
      <c r="J172" s="56"/>
    </row>
    <row r="173" spans="1:10" ht="12.75">
      <c r="A173" s="49" t="s">
        <v>55</v>
      </c>
      <c r="B173" s="49" t="s">
        <v>257</v>
      </c>
      <c r="C173" s="49" t="s">
        <v>258</v>
      </c>
      <c r="D173" s="49" t="s">
        <v>29</v>
      </c>
      <c r="E173" s="49" t="s">
        <v>29</v>
      </c>
      <c r="F173" s="49" t="s">
        <v>23</v>
      </c>
      <c r="G173" s="56">
        <v>20067.11</v>
      </c>
      <c r="H173" s="56">
        <v>-1227.5</v>
      </c>
      <c r="I173" s="56">
        <v>18839.61</v>
      </c>
      <c r="J173" s="56"/>
    </row>
    <row r="174" spans="1:10" ht="12.75">
      <c r="A174" s="49" t="s">
        <v>55</v>
      </c>
      <c r="B174" s="49" t="s">
        <v>259</v>
      </c>
      <c r="C174" s="49" t="s">
        <v>260</v>
      </c>
      <c r="D174" s="49" t="s">
        <v>29</v>
      </c>
      <c r="E174" s="49" t="s">
        <v>29</v>
      </c>
      <c r="F174" s="49" t="s">
        <v>23</v>
      </c>
      <c r="G174" s="56">
        <v>262248</v>
      </c>
      <c r="H174" s="56">
        <v>0</v>
      </c>
      <c r="I174" s="56">
        <v>262248</v>
      </c>
      <c r="J174" s="56"/>
    </row>
    <row r="175" spans="1:10" ht="12.75">
      <c r="A175" s="49" t="s">
        <v>55</v>
      </c>
      <c r="B175" s="49" t="s">
        <v>261</v>
      </c>
      <c r="C175" s="49" t="s">
        <v>262</v>
      </c>
      <c r="D175" s="49" t="s">
        <v>29</v>
      </c>
      <c r="E175" s="49" t="s">
        <v>29</v>
      </c>
      <c r="F175" s="49" t="s">
        <v>23</v>
      </c>
      <c r="G175" s="56">
        <v>213528</v>
      </c>
      <c r="H175" s="56">
        <v>-53382</v>
      </c>
      <c r="I175" s="56">
        <v>160146</v>
      </c>
      <c r="J175" s="56"/>
    </row>
    <row r="176" spans="1:10" ht="12.75">
      <c r="A176" s="49" t="s">
        <v>55</v>
      </c>
      <c r="B176" s="49" t="s">
        <v>265</v>
      </c>
      <c r="C176" s="49" t="s">
        <v>266</v>
      </c>
      <c r="D176" s="49" t="s">
        <v>25</v>
      </c>
      <c r="E176" s="49" t="s">
        <v>22</v>
      </c>
      <c r="F176" s="49" t="s">
        <v>23</v>
      </c>
      <c r="G176" s="56">
        <v>-18327.92</v>
      </c>
      <c r="H176" s="56">
        <v>-144825.95</v>
      </c>
      <c r="I176" s="56">
        <v>-163153.87</v>
      </c>
      <c r="J176" s="56"/>
    </row>
    <row r="177" spans="1:10" ht="12.75">
      <c r="A177" s="49" t="s">
        <v>55</v>
      </c>
      <c r="B177" s="49" t="s">
        <v>265</v>
      </c>
      <c r="C177" s="49" t="s">
        <v>266</v>
      </c>
      <c r="D177" s="49" t="s">
        <v>25</v>
      </c>
      <c r="E177" s="49" t="s">
        <v>26</v>
      </c>
      <c r="F177" s="49" t="s">
        <v>23</v>
      </c>
      <c r="G177" s="56">
        <v>389224.42</v>
      </c>
      <c r="H177" s="56">
        <v>144139.27</v>
      </c>
      <c r="I177" s="56">
        <v>533363.69</v>
      </c>
      <c r="J177" s="56"/>
    </row>
    <row r="178" spans="1:10" ht="12.75">
      <c r="A178" s="49" t="s">
        <v>55</v>
      </c>
      <c r="B178" s="49" t="s">
        <v>265</v>
      </c>
      <c r="C178" s="49" t="s">
        <v>266</v>
      </c>
      <c r="D178" s="49" t="s">
        <v>25</v>
      </c>
      <c r="E178" s="49" t="s">
        <v>24</v>
      </c>
      <c r="F178" s="49" t="s">
        <v>23</v>
      </c>
      <c r="G178" s="56">
        <v>-39744.13</v>
      </c>
      <c r="H178" s="56">
        <v>-309834.28</v>
      </c>
      <c r="I178" s="56">
        <v>-349578.41</v>
      </c>
      <c r="J178" s="56"/>
    </row>
    <row r="179" spans="1:10" ht="12.75">
      <c r="A179" s="49" t="s">
        <v>55</v>
      </c>
      <c r="B179" s="49" t="s">
        <v>267</v>
      </c>
      <c r="C179" s="49" t="s">
        <v>268</v>
      </c>
      <c r="D179" s="49" t="s">
        <v>21</v>
      </c>
      <c r="E179" s="49" t="s">
        <v>38</v>
      </c>
      <c r="F179" s="49" t="s">
        <v>23</v>
      </c>
      <c r="G179" s="56">
        <v>-15269.06</v>
      </c>
      <c r="H179" s="56">
        <v>92406.17</v>
      </c>
      <c r="I179" s="56">
        <v>77137.11</v>
      </c>
      <c r="J179" s="56"/>
    </row>
    <row r="180" spans="1:10" ht="12.75">
      <c r="A180" s="49" t="s">
        <v>55</v>
      </c>
      <c r="B180" s="49" t="s">
        <v>269</v>
      </c>
      <c r="C180" s="49" t="s">
        <v>270</v>
      </c>
      <c r="D180" s="49" t="s">
        <v>21</v>
      </c>
      <c r="E180" s="49" t="s">
        <v>38</v>
      </c>
      <c r="F180" s="49" t="s">
        <v>23</v>
      </c>
      <c r="G180" s="56">
        <v>5661.02</v>
      </c>
      <c r="H180" s="56">
        <v>25.5</v>
      </c>
      <c r="I180" s="56">
        <v>5686.52</v>
      </c>
      <c r="J180" s="56"/>
    </row>
    <row r="181" spans="1:10" ht="12.75">
      <c r="A181" s="49" t="s">
        <v>55</v>
      </c>
      <c r="B181" s="49" t="s">
        <v>271</v>
      </c>
      <c r="C181" s="49" t="s">
        <v>272</v>
      </c>
      <c r="D181" s="49" t="s">
        <v>21</v>
      </c>
      <c r="E181" s="49" t="s">
        <v>38</v>
      </c>
      <c r="F181" s="49" t="s">
        <v>23</v>
      </c>
      <c r="G181" s="56">
        <v>-8586.3</v>
      </c>
      <c r="H181" s="56">
        <v>-153.17</v>
      </c>
      <c r="I181" s="56">
        <v>-8739.47</v>
      </c>
      <c r="J181" s="56"/>
    </row>
    <row r="182" spans="1:10" ht="12.75">
      <c r="A182" s="49" t="s">
        <v>55</v>
      </c>
      <c r="B182" s="49" t="s">
        <v>273</v>
      </c>
      <c r="C182" s="49" t="s">
        <v>274</v>
      </c>
      <c r="D182" s="49" t="s">
        <v>21</v>
      </c>
      <c r="E182" s="49" t="s">
        <v>38</v>
      </c>
      <c r="F182" s="49" t="s">
        <v>23</v>
      </c>
      <c r="G182" s="56">
        <v>73255.38</v>
      </c>
      <c r="H182" s="56">
        <v>-22336.69</v>
      </c>
      <c r="I182" s="56">
        <v>50918.69</v>
      </c>
      <c r="J182" s="56"/>
    </row>
    <row r="183" spans="1:10" ht="12.75">
      <c r="A183" s="49" t="s">
        <v>55</v>
      </c>
      <c r="B183" s="49" t="s">
        <v>275</v>
      </c>
      <c r="C183" s="49" t="s">
        <v>276</v>
      </c>
      <c r="D183" s="49" t="s">
        <v>21</v>
      </c>
      <c r="E183" s="49" t="s">
        <v>38</v>
      </c>
      <c r="F183" s="49" t="s">
        <v>23</v>
      </c>
      <c r="G183" s="56">
        <v>-14543.95</v>
      </c>
      <c r="H183" s="56">
        <v>8329.03</v>
      </c>
      <c r="I183" s="56">
        <v>-6214.92</v>
      </c>
      <c r="J183" s="56"/>
    </row>
    <row r="184" spans="1:10" ht="12.75">
      <c r="A184" s="49" t="s">
        <v>55</v>
      </c>
      <c r="B184" s="49" t="s">
        <v>277</v>
      </c>
      <c r="C184" s="49" t="s">
        <v>278</v>
      </c>
      <c r="D184" s="49" t="s">
        <v>21</v>
      </c>
      <c r="E184" s="49" t="s">
        <v>38</v>
      </c>
      <c r="F184" s="49" t="s">
        <v>23</v>
      </c>
      <c r="G184" s="56">
        <v>-18416.85</v>
      </c>
      <c r="H184" s="56">
        <v>18114.91</v>
      </c>
      <c r="I184" s="56">
        <v>-301.94</v>
      </c>
      <c r="J184" s="56"/>
    </row>
    <row r="185" spans="1:10" ht="12.75">
      <c r="A185" s="49" t="s">
        <v>55</v>
      </c>
      <c r="B185" s="49" t="s">
        <v>281</v>
      </c>
      <c r="C185" s="49" t="s">
        <v>282</v>
      </c>
      <c r="D185" s="49" t="s">
        <v>29</v>
      </c>
      <c r="E185" s="49" t="s">
        <v>29</v>
      </c>
      <c r="F185" s="49" t="s">
        <v>23</v>
      </c>
      <c r="G185" s="56">
        <v>461503.15</v>
      </c>
      <c r="H185" s="56">
        <v>-7343.75</v>
      </c>
      <c r="I185" s="56">
        <v>454159.4</v>
      </c>
      <c r="J185" s="56"/>
    </row>
    <row r="186" spans="1:10" ht="12.75">
      <c r="A186" s="49" t="s">
        <v>55</v>
      </c>
      <c r="B186" s="49" t="s">
        <v>285</v>
      </c>
      <c r="C186" s="49" t="s">
        <v>286</v>
      </c>
      <c r="D186" s="49" t="s">
        <v>29</v>
      </c>
      <c r="E186" s="49" t="s">
        <v>29</v>
      </c>
      <c r="F186" s="49" t="s">
        <v>23</v>
      </c>
      <c r="G186" s="56">
        <v>6318.48</v>
      </c>
      <c r="H186" s="56">
        <v>425506.17</v>
      </c>
      <c r="I186" s="56">
        <v>431824.65</v>
      </c>
      <c r="J186" s="56"/>
    </row>
    <row r="187" spans="1:10" ht="12.75">
      <c r="A187" s="49" t="s">
        <v>55</v>
      </c>
      <c r="B187" s="49" t="s">
        <v>287</v>
      </c>
      <c r="C187" s="49" t="s">
        <v>288</v>
      </c>
      <c r="D187" s="49" t="s">
        <v>29</v>
      </c>
      <c r="E187" s="49" t="s">
        <v>29</v>
      </c>
      <c r="F187" s="49" t="s">
        <v>23</v>
      </c>
      <c r="G187" s="56">
        <v>1530533.61</v>
      </c>
      <c r="H187" s="56">
        <v>53091.27</v>
      </c>
      <c r="I187" s="56">
        <v>1583624.88</v>
      </c>
      <c r="J187" s="56"/>
    </row>
    <row r="188" spans="1:10" ht="12.75">
      <c r="A188" s="49" t="s">
        <v>55</v>
      </c>
      <c r="B188" s="49" t="s">
        <v>291</v>
      </c>
      <c r="C188" s="49" t="s">
        <v>292</v>
      </c>
      <c r="D188" s="49" t="s">
        <v>29</v>
      </c>
      <c r="E188" s="49" t="s">
        <v>29</v>
      </c>
      <c r="F188" s="49" t="s">
        <v>23</v>
      </c>
      <c r="G188" s="56">
        <v>243093.5</v>
      </c>
      <c r="H188" s="56">
        <v>-40887.55</v>
      </c>
      <c r="I188" s="56">
        <v>202205.95</v>
      </c>
      <c r="J188" s="56"/>
    </row>
    <row r="189" spans="1:10" ht="12.75">
      <c r="A189" s="49" t="s">
        <v>55</v>
      </c>
      <c r="B189" s="49" t="s">
        <v>293</v>
      </c>
      <c r="C189" s="49" t="s">
        <v>294</v>
      </c>
      <c r="D189" s="49" t="s">
        <v>29</v>
      </c>
      <c r="E189" s="49" t="s">
        <v>29</v>
      </c>
      <c r="F189" s="49" t="s">
        <v>23</v>
      </c>
      <c r="G189" s="56">
        <v>98438102</v>
      </c>
      <c r="H189" s="56">
        <v>-84982992</v>
      </c>
      <c r="I189" s="56">
        <v>13455110</v>
      </c>
      <c r="J189" s="56"/>
    </row>
    <row r="190" spans="1:10" ht="12.75">
      <c r="A190" s="49" t="s">
        <v>55</v>
      </c>
      <c r="B190" s="49" t="s">
        <v>295</v>
      </c>
      <c r="C190" s="49" t="s">
        <v>296</v>
      </c>
      <c r="D190" s="49" t="s">
        <v>29</v>
      </c>
      <c r="E190" s="49" t="s">
        <v>29</v>
      </c>
      <c r="F190" s="49" t="s">
        <v>23</v>
      </c>
      <c r="G190" s="56">
        <v>117322481</v>
      </c>
      <c r="H190" s="56">
        <v>-16395916</v>
      </c>
      <c r="I190" s="56">
        <v>100926565</v>
      </c>
      <c r="J190" s="56"/>
    </row>
    <row r="191" spans="1:10" ht="12.75">
      <c r="A191" s="49" t="s">
        <v>55</v>
      </c>
      <c r="B191" s="49" t="s">
        <v>297</v>
      </c>
      <c r="C191" s="49" t="s">
        <v>298</v>
      </c>
      <c r="D191" s="49" t="s">
        <v>29</v>
      </c>
      <c r="E191" s="49" t="s">
        <v>29</v>
      </c>
      <c r="F191" s="49" t="s">
        <v>23</v>
      </c>
      <c r="G191" s="56">
        <v>10462.5</v>
      </c>
      <c r="H191" s="56">
        <v>115087.5</v>
      </c>
      <c r="I191" s="56">
        <v>125550</v>
      </c>
      <c r="J191" s="56"/>
    </row>
    <row r="192" spans="1:10" ht="12.75">
      <c r="A192" s="49" t="s">
        <v>55</v>
      </c>
      <c r="B192" s="49" t="s">
        <v>299</v>
      </c>
      <c r="C192" s="49" t="s">
        <v>300</v>
      </c>
      <c r="D192" s="49" t="s">
        <v>29</v>
      </c>
      <c r="E192" s="49" t="s">
        <v>29</v>
      </c>
      <c r="F192" s="49" t="s">
        <v>23</v>
      </c>
      <c r="G192" s="56">
        <v>1831677.25</v>
      </c>
      <c r="H192" s="56">
        <v>-5802.92</v>
      </c>
      <c r="I192" s="56">
        <v>1825874.33</v>
      </c>
      <c r="J192" s="56"/>
    </row>
    <row r="193" spans="1:10" ht="12.75">
      <c r="A193" s="49" t="s">
        <v>55</v>
      </c>
      <c r="B193" s="49" t="s">
        <v>301</v>
      </c>
      <c r="C193" s="49" t="s">
        <v>302</v>
      </c>
      <c r="D193" s="49" t="s">
        <v>29</v>
      </c>
      <c r="E193" s="49" t="s">
        <v>29</v>
      </c>
      <c r="F193" s="49" t="s">
        <v>23</v>
      </c>
      <c r="G193" s="56">
        <v>11081053.83</v>
      </c>
      <c r="H193" s="56">
        <v>-89377.99</v>
      </c>
      <c r="I193" s="56">
        <v>10991675.84</v>
      </c>
      <c r="J193" s="56"/>
    </row>
    <row r="194" spans="1:10" ht="12.75">
      <c r="A194" s="49" t="s">
        <v>55</v>
      </c>
      <c r="B194" s="49" t="s">
        <v>303</v>
      </c>
      <c r="C194" s="49" t="s">
        <v>304</v>
      </c>
      <c r="D194" s="49" t="s">
        <v>29</v>
      </c>
      <c r="E194" s="49" t="s">
        <v>29</v>
      </c>
      <c r="F194" s="49" t="s">
        <v>23</v>
      </c>
      <c r="G194" s="56">
        <v>-0.61</v>
      </c>
      <c r="H194" s="56">
        <v>0.61</v>
      </c>
      <c r="I194" s="56">
        <v>0</v>
      </c>
      <c r="J194" s="56"/>
    </row>
    <row r="195" spans="1:10" ht="12.75">
      <c r="A195" s="49" t="s">
        <v>55</v>
      </c>
      <c r="B195" s="49" t="s">
        <v>307</v>
      </c>
      <c r="C195" s="49" t="s">
        <v>308</v>
      </c>
      <c r="D195" s="49" t="s">
        <v>29</v>
      </c>
      <c r="E195" s="49" t="s">
        <v>29</v>
      </c>
      <c r="F195" s="49" t="s">
        <v>23</v>
      </c>
      <c r="G195" s="56">
        <v>34107.97</v>
      </c>
      <c r="H195" s="56">
        <v>-515.25</v>
      </c>
      <c r="I195" s="56">
        <v>33592.72</v>
      </c>
      <c r="J195" s="56"/>
    </row>
    <row r="196" spans="1:10" ht="12.75">
      <c r="A196" s="49" t="s">
        <v>55</v>
      </c>
      <c r="B196" s="49" t="s">
        <v>309</v>
      </c>
      <c r="C196" s="49" t="s">
        <v>310</v>
      </c>
      <c r="D196" s="49" t="s">
        <v>29</v>
      </c>
      <c r="E196" s="49" t="s">
        <v>29</v>
      </c>
      <c r="F196" s="49" t="s">
        <v>23</v>
      </c>
      <c r="G196" s="56">
        <v>64892.31</v>
      </c>
      <c r="H196" s="56">
        <v>-351.18</v>
      </c>
      <c r="I196" s="56">
        <v>64541.13</v>
      </c>
      <c r="J196" s="56"/>
    </row>
    <row r="197" spans="1:10" ht="12.75">
      <c r="A197" s="49" t="s">
        <v>55</v>
      </c>
      <c r="B197" s="49" t="s">
        <v>311</v>
      </c>
      <c r="C197" s="49" t="s">
        <v>312</v>
      </c>
      <c r="D197" s="49" t="s">
        <v>29</v>
      </c>
      <c r="E197" s="49" t="s">
        <v>29</v>
      </c>
      <c r="F197" s="49" t="s">
        <v>23</v>
      </c>
      <c r="G197" s="56">
        <v>793120</v>
      </c>
      <c r="H197" s="56">
        <v>-41612.84</v>
      </c>
      <c r="I197" s="56">
        <v>751507.16</v>
      </c>
      <c r="J197" s="56"/>
    </row>
    <row r="198" spans="1:10" ht="12.75">
      <c r="A198" s="49" t="s">
        <v>55</v>
      </c>
      <c r="B198" s="49" t="s">
        <v>313</v>
      </c>
      <c r="C198" s="49" t="s">
        <v>314</v>
      </c>
      <c r="D198" s="49" t="s">
        <v>36</v>
      </c>
      <c r="E198" s="49" t="s">
        <v>38</v>
      </c>
      <c r="F198" s="49" t="s">
        <v>23</v>
      </c>
      <c r="G198" s="56">
        <v>2048592</v>
      </c>
      <c r="H198" s="56">
        <v>-39396</v>
      </c>
      <c r="I198" s="56">
        <v>2009196</v>
      </c>
      <c r="J198" s="56"/>
    </row>
    <row r="199" spans="1:10" ht="12.75">
      <c r="A199" s="49" t="s">
        <v>55</v>
      </c>
      <c r="B199" s="49" t="s">
        <v>315</v>
      </c>
      <c r="C199" s="49" t="s">
        <v>316</v>
      </c>
      <c r="D199" s="49" t="s">
        <v>36</v>
      </c>
      <c r="E199" s="49" t="s">
        <v>37</v>
      </c>
      <c r="F199" s="49" t="s">
        <v>23</v>
      </c>
      <c r="G199" s="56">
        <v>1542673</v>
      </c>
      <c r="H199" s="56">
        <v>0</v>
      </c>
      <c r="I199" s="56">
        <v>1542673</v>
      </c>
      <c r="J199" s="56"/>
    </row>
    <row r="200" spans="1:10" ht="12.75">
      <c r="A200" s="49" t="s">
        <v>55</v>
      </c>
      <c r="B200" s="49" t="s">
        <v>317</v>
      </c>
      <c r="C200" s="49" t="s">
        <v>318</v>
      </c>
      <c r="D200" s="49" t="s">
        <v>36</v>
      </c>
      <c r="E200" s="49" t="s">
        <v>37</v>
      </c>
      <c r="F200" s="49" t="s">
        <v>23</v>
      </c>
      <c r="G200" s="56">
        <v>48346345</v>
      </c>
      <c r="H200" s="56">
        <v>-195121</v>
      </c>
      <c r="I200" s="56">
        <v>48151224</v>
      </c>
      <c r="J200" s="56"/>
    </row>
    <row r="201" spans="1:10" ht="12.75">
      <c r="A201" s="49" t="s">
        <v>55</v>
      </c>
      <c r="B201" s="49" t="s">
        <v>319</v>
      </c>
      <c r="C201" s="49" t="s">
        <v>320</v>
      </c>
      <c r="D201" s="49" t="s">
        <v>36</v>
      </c>
      <c r="E201" s="49" t="s">
        <v>37</v>
      </c>
      <c r="F201" s="49" t="s">
        <v>23</v>
      </c>
      <c r="G201" s="56">
        <v>99701081</v>
      </c>
      <c r="H201" s="56">
        <v>-2142288</v>
      </c>
      <c r="I201" s="56">
        <v>97558793</v>
      </c>
      <c r="J201" s="56"/>
    </row>
    <row r="202" spans="1:10" ht="12.75">
      <c r="A202" s="49" t="s">
        <v>55</v>
      </c>
      <c r="B202" s="49" t="s">
        <v>925</v>
      </c>
      <c r="C202" s="49" t="s">
        <v>926</v>
      </c>
      <c r="D202" s="49" t="s">
        <v>36</v>
      </c>
      <c r="E202" s="49" t="s">
        <v>37</v>
      </c>
      <c r="F202" s="49" t="s">
        <v>23</v>
      </c>
      <c r="G202" s="56">
        <v>2747042</v>
      </c>
      <c r="H202" s="56">
        <v>-34079</v>
      </c>
      <c r="I202" s="56">
        <v>2712963</v>
      </c>
      <c r="J202" s="56"/>
    </row>
    <row r="203" spans="1:10" ht="12.75">
      <c r="A203" s="49" t="s">
        <v>55</v>
      </c>
      <c r="B203" s="49" t="s">
        <v>927</v>
      </c>
      <c r="C203" s="49" t="s">
        <v>928</v>
      </c>
      <c r="D203" s="49" t="s">
        <v>36</v>
      </c>
      <c r="E203" s="49" t="s">
        <v>22</v>
      </c>
      <c r="F203" s="49" t="s">
        <v>23</v>
      </c>
      <c r="G203" s="56">
        <v>3833850</v>
      </c>
      <c r="H203" s="56">
        <v>0</v>
      </c>
      <c r="I203" s="56">
        <v>3833850</v>
      </c>
      <c r="J203" s="56"/>
    </row>
    <row r="204" spans="1:10" ht="12.75">
      <c r="A204" s="49" t="s">
        <v>55</v>
      </c>
      <c r="B204" s="49" t="s">
        <v>927</v>
      </c>
      <c r="C204" s="49" t="s">
        <v>928</v>
      </c>
      <c r="D204" s="49" t="s">
        <v>25</v>
      </c>
      <c r="E204" s="49" t="s">
        <v>26</v>
      </c>
      <c r="F204" s="49" t="s">
        <v>23</v>
      </c>
      <c r="G204" s="56">
        <v>138914</v>
      </c>
      <c r="H204" s="56">
        <v>0</v>
      </c>
      <c r="I204" s="56">
        <v>138914</v>
      </c>
      <c r="J204" s="56"/>
    </row>
    <row r="205" spans="1:10" ht="12.75">
      <c r="A205" s="49" t="s">
        <v>55</v>
      </c>
      <c r="B205" s="49" t="s">
        <v>321</v>
      </c>
      <c r="C205" s="49" t="s">
        <v>322</v>
      </c>
      <c r="D205" s="49" t="s">
        <v>21</v>
      </c>
      <c r="E205" s="49" t="s">
        <v>24</v>
      </c>
      <c r="F205" s="49" t="s">
        <v>23</v>
      </c>
      <c r="G205" s="56">
        <v>8235028</v>
      </c>
      <c r="H205" s="56">
        <v>-184371</v>
      </c>
      <c r="I205" s="56">
        <v>8050657</v>
      </c>
      <c r="J205" s="56"/>
    </row>
    <row r="206" spans="1:10" ht="12.75">
      <c r="A206" s="49" t="s">
        <v>55</v>
      </c>
      <c r="B206" s="49" t="s">
        <v>323</v>
      </c>
      <c r="C206" s="49" t="s">
        <v>324</v>
      </c>
      <c r="D206" s="49" t="s">
        <v>25</v>
      </c>
      <c r="E206" s="49" t="s">
        <v>24</v>
      </c>
      <c r="F206" s="49" t="s">
        <v>23</v>
      </c>
      <c r="G206" s="56">
        <v>24990.6</v>
      </c>
      <c r="H206" s="56">
        <v>-12727.14</v>
      </c>
      <c r="I206" s="56">
        <v>12263.46</v>
      </c>
      <c r="J206" s="56"/>
    </row>
    <row r="207" spans="1:10" ht="12.75">
      <c r="A207" s="49" t="s">
        <v>55</v>
      </c>
      <c r="B207" s="49" t="s">
        <v>325</v>
      </c>
      <c r="C207" s="49" t="s">
        <v>326</v>
      </c>
      <c r="D207" s="49" t="s">
        <v>25</v>
      </c>
      <c r="E207" s="49" t="s">
        <v>24</v>
      </c>
      <c r="F207" s="49" t="s">
        <v>23</v>
      </c>
      <c r="G207" s="56">
        <v>678013</v>
      </c>
      <c r="H207" s="56">
        <v>0</v>
      </c>
      <c r="I207" s="56">
        <v>678013</v>
      </c>
      <c r="J207" s="56"/>
    </row>
    <row r="208" spans="1:10" ht="12.75">
      <c r="A208" s="49" t="s">
        <v>55</v>
      </c>
      <c r="B208" s="49" t="s">
        <v>327</v>
      </c>
      <c r="C208" s="49" t="s">
        <v>328</v>
      </c>
      <c r="D208" s="49" t="s">
        <v>36</v>
      </c>
      <c r="E208" s="49" t="s">
        <v>22</v>
      </c>
      <c r="F208" s="49" t="s">
        <v>23</v>
      </c>
      <c r="G208" s="56">
        <v>2198481.65</v>
      </c>
      <c r="H208" s="56">
        <v>523221.83</v>
      </c>
      <c r="I208" s="56">
        <v>2721703.48</v>
      </c>
      <c r="J208" s="56"/>
    </row>
    <row r="209" spans="1:10" ht="12.75">
      <c r="A209" s="49" t="s">
        <v>55</v>
      </c>
      <c r="B209" s="49" t="s">
        <v>327</v>
      </c>
      <c r="C209" s="49" t="s">
        <v>328</v>
      </c>
      <c r="D209" s="49" t="s">
        <v>21</v>
      </c>
      <c r="E209" s="49" t="s">
        <v>38</v>
      </c>
      <c r="F209" s="49" t="s">
        <v>23</v>
      </c>
      <c r="G209" s="56">
        <v>153670.79</v>
      </c>
      <c r="H209" s="56">
        <v>1115.75</v>
      </c>
      <c r="I209" s="56">
        <v>154786.54</v>
      </c>
      <c r="J209" s="56"/>
    </row>
    <row r="210" spans="1:10" ht="12.75">
      <c r="A210" s="49" t="s">
        <v>55</v>
      </c>
      <c r="B210" s="49" t="s">
        <v>327</v>
      </c>
      <c r="C210" s="49" t="s">
        <v>328</v>
      </c>
      <c r="D210" s="49" t="s">
        <v>21</v>
      </c>
      <c r="E210" s="49" t="s">
        <v>22</v>
      </c>
      <c r="F210" s="49" t="s">
        <v>23</v>
      </c>
      <c r="G210" s="56">
        <v>18389618.07</v>
      </c>
      <c r="H210" s="56">
        <v>153271.9</v>
      </c>
      <c r="I210" s="56">
        <v>18542889.97</v>
      </c>
      <c r="J210" s="56"/>
    </row>
    <row r="211" spans="1:10" ht="12.75">
      <c r="A211" s="49" t="s">
        <v>55</v>
      </c>
      <c r="B211" s="49" t="s">
        <v>327</v>
      </c>
      <c r="C211" s="49" t="s">
        <v>328</v>
      </c>
      <c r="D211" s="49" t="s">
        <v>25</v>
      </c>
      <c r="E211" s="49" t="s">
        <v>22</v>
      </c>
      <c r="F211" s="49" t="s">
        <v>23</v>
      </c>
      <c r="G211" s="56">
        <v>5408979.12</v>
      </c>
      <c r="H211" s="56">
        <v>39834.33</v>
      </c>
      <c r="I211" s="56">
        <v>5448813.45</v>
      </c>
      <c r="J211" s="56"/>
    </row>
    <row r="212" spans="1:10" ht="12.75">
      <c r="A212" s="49" t="s">
        <v>55</v>
      </c>
      <c r="B212" s="49" t="s">
        <v>329</v>
      </c>
      <c r="C212" s="49" t="s">
        <v>330</v>
      </c>
      <c r="D212" s="49" t="s">
        <v>21</v>
      </c>
      <c r="E212" s="49" t="s">
        <v>22</v>
      </c>
      <c r="F212" s="49" t="s">
        <v>23</v>
      </c>
      <c r="G212" s="56">
        <v>236019.02</v>
      </c>
      <c r="H212" s="56">
        <v>-5900.48</v>
      </c>
      <c r="I212" s="56">
        <v>230118.54</v>
      </c>
      <c r="J212" s="56"/>
    </row>
    <row r="213" spans="1:10" ht="12.75">
      <c r="A213" s="49" t="s">
        <v>55</v>
      </c>
      <c r="B213" s="49" t="s">
        <v>335</v>
      </c>
      <c r="C213" s="49" t="s">
        <v>336</v>
      </c>
      <c r="D213" s="49" t="s">
        <v>21</v>
      </c>
      <c r="E213" s="49" t="s">
        <v>24</v>
      </c>
      <c r="F213" s="49" t="s">
        <v>23</v>
      </c>
      <c r="G213" s="56">
        <v>39117076.65</v>
      </c>
      <c r="H213" s="56">
        <v>-2331506</v>
      </c>
      <c r="I213" s="56">
        <v>36785570.65</v>
      </c>
      <c r="J213" s="56"/>
    </row>
    <row r="214" spans="1:10" ht="12.75">
      <c r="A214" s="49" t="s">
        <v>55</v>
      </c>
      <c r="B214" s="49" t="s">
        <v>339</v>
      </c>
      <c r="C214" s="49" t="s">
        <v>340</v>
      </c>
      <c r="D214" s="49" t="s">
        <v>21</v>
      </c>
      <c r="E214" s="49" t="s">
        <v>22</v>
      </c>
      <c r="F214" s="49" t="s">
        <v>23</v>
      </c>
      <c r="G214" s="56">
        <v>1271705.05</v>
      </c>
      <c r="H214" s="56">
        <v>-233428</v>
      </c>
      <c r="I214" s="56">
        <v>1038277.05</v>
      </c>
      <c r="J214" s="56"/>
    </row>
    <row r="215" spans="1:10" ht="12.75">
      <c r="A215" s="49" t="s">
        <v>55</v>
      </c>
      <c r="B215" s="49" t="s">
        <v>339</v>
      </c>
      <c r="C215" s="49" t="s">
        <v>340</v>
      </c>
      <c r="D215" s="49" t="s">
        <v>21</v>
      </c>
      <c r="E215" s="49" t="s">
        <v>24</v>
      </c>
      <c r="F215" s="49" t="s">
        <v>23</v>
      </c>
      <c r="G215" s="56">
        <v>1970072.25</v>
      </c>
      <c r="H215" s="56">
        <v>-644813</v>
      </c>
      <c r="I215" s="56">
        <v>1325259.25</v>
      </c>
      <c r="J215" s="56"/>
    </row>
    <row r="216" spans="1:10" ht="12.75">
      <c r="A216" s="49" t="s">
        <v>55</v>
      </c>
      <c r="B216" s="49" t="s">
        <v>341</v>
      </c>
      <c r="C216" s="49" t="s">
        <v>342</v>
      </c>
      <c r="D216" s="49" t="s">
        <v>36</v>
      </c>
      <c r="E216" s="49" t="s">
        <v>37</v>
      </c>
      <c r="F216" s="49" t="s">
        <v>23</v>
      </c>
      <c r="G216" s="56">
        <v>0</v>
      </c>
      <c r="H216" s="56">
        <v>51150959</v>
      </c>
      <c r="I216" s="56">
        <v>51150959</v>
      </c>
      <c r="J216" s="56"/>
    </row>
    <row r="217" spans="1:10" ht="12.75">
      <c r="A217" s="49" t="s">
        <v>55</v>
      </c>
      <c r="B217" s="49" t="s">
        <v>343</v>
      </c>
      <c r="C217" s="49" t="s">
        <v>344</v>
      </c>
      <c r="D217" s="49" t="s">
        <v>36</v>
      </c>
      <c r="E217" s="49" t="s">
        <v>37</v>
      </c>
      <c r="F217" s="49" t="s">
        <v>23</v>
      </c>
      <c r="G217" s="56">
        <v>1889059.36</v>
      </c>
      <c r="H217" s="56">
        <v>25028.91</v>
      </c>
      <c r="I217" s="56">
        <v>1914088.27</v>
      </c>
      <c r="J217" s="56"/>
    </row>
    <row r="218" spans="1:10" ht="12.75">
      <c r="A218" s="49" t="s">
        <v>55</v>
      </c>
      <c r="B218" s="49" t="s">
        <v>343</v>
      </c>
      <c r="C218" s="49" t="s">
        <v>344</v>
      </c>
      <c r="D218" s="49" t="s">
        <v>21</v>
      </c>
      <c r="E218" s="49" t="s">
        <v>38</v>
      </c>
      <c r="F218" s="49" t="s">
        <v>23</v>
      </c>
      <c r="G218" s="56">
        <v>1340185.11</v>
      </c>
      <c r="H218" s="56">
        <v>26604.52</v>
      </c>
      <c r="I218" s="56">
        <v>1366789.63</v>
      </c>
      <c r="J218" s="56"/>
    </row>
    <row r="219" spans="1:10" ht="12.75">
      <c r="A219" s="49" t="s">
        <v>55</v>
      </c>
      <c r="B219" s="49" t="s">
        <v>347</v>
      </c>
      <c r="C219" s="49" t="s">
        <v>348</v>
      </c>
      <c r="D219" s="49" t="s">
        <v>36</v>
      </c>
      <c r="E219" s="49" t="s">
        <v>37</v>
      </c>
      <c r="F219" s="49" t="s">
        <v>23</v>
      </c>
      <c r="G219" s="56">
        <v>3009083</v>
      </c>
      <c r="H219" s="56">
        <v>49995</v>
      </c>
      <c r="I219" s="56">
        <v>3059078</v>
      </c>
      <c r="J219" s="56"/>
    </row>
    <row r="220" spans="1:10" ht="12.75">
      <c r="A220" s="49" t="s">
        <v>55</v>
      </c>
      <c r="B220" s="49" t="s">
        <v>349</v>
      </c>
      <c r="C220" s="49" t="s">
        <v>350</v>
      </c>
      <c r="D220" s="49" t="s">
        <v>21</v>
      </c>
      <c r="E220" s="49" t="s">
        <v>22</v>
      </c>
      <c r="F220" s="49" t="s">
        <v>23</v>
      </c>
      <c r="G220" s="56">
        <v>1408343</v>
      </c>
      <c r="H220" s="56">
        <v>8498</v>
      </c>
      <c r="I220" s="56">
        <v>1416841</v>
      </c>
      <c r="J220" s="56"/>
    </row>
    <row r="221" spans="1:10" ht="12.75">
      <c r="A221" s="49" t="s">
        <v>55</v>
      </c>
      <c r="B221" s="49" t="s">
        <v>351</v>
      </c>
      <c r="C221" s="49" t="s">
        <v>352</v>
      </c>
      <c r="D221" s="49" t="s">
        <v>21</v>
      </c>
      <c r="E221" s="49" t="s">
        <v>22</v>
      </c>
      <c r="F221" s="49" t="s">
        <v>23</v>
      </c>
      <c r="G221" s="56">
        <v>1424640</v>
      </c>
      <c r="H221" s="56">
        <v>-712556</v>
      </c>
      <c r="I221" s="56">
        <v>712084</v>
      </c>
      <c r="J221" s="56"/>
    </row>
    <row r="222" spans="1:10" ht="12.75">
      <c r="A222" s="49" t="s">
        <v>55</v>
      </c>
      <c r="B222" s="49" t="s">
        <v>353</v>
      </c>
      <c r="C222" s="49" t="s">
        <v>354</v>
      </c>
      <c r="D222" s="49" t="s">
        <v>21</v>
      </c>
      <c r="E222" s="49" t="s">
        <v>22</v>
      </c>
      <c r="F222" s="49" t="s">
        <v>23</v>
      </c>
      <c r="G222" s="56">
        <v>21136485</v>
      </c>
      <c r="H222" s="56">
        <v>84785</v>
      </c>
      <c r="I222" s="56">
        <v>21221270</v>
      </c>
      <c r="J222" s="56"/>
    </row>
    <row r="223" spans="1:10" ht="12.75">
      <c r="A223" s="49" t="s">
        <v>55</v>
      </c>
      <c r="B223" s="49" t="s">
        <v>929</v>
      </c>
      <c r="C223" s="49" t="s">
        <v>930</v>
      </c>
      <c r="D223" s="49" t="s">
        <v>21</v>
      </c>
      <c r="E223" s="49" t="s">
        <v>22</v>
      </c>
      <c r="F223" s="49" t="s">
        <v>23</v>
      </c>
      <c r="G223" s="56">
        <v>55170</v>
      </c>
      <c r="H223" s="56">
        <v>2354721</v>
      </c>
      <c r="I223" s="56">
        <v>2409891</v>
      </c>
      <c r="J223" s="56"/>
    </row>
    <row r="224" spans="1:10" ht="12.75">
      <c r="A224" s="49" t="s">
        <v>55</v>
      </c>
      <c r="B224" s="49" t="s">
        <v>355</v>
      </c>
      <c r="C224" s="49" t="s">
        <v>356</v>
      </c>
      <c r="D224" s="49" t="s">
        <v>29</v>
      </c>
      <c r="E224" s="49" t="s">
        <v>29</v>
      </c>
      <c r="F224" s="49" t="s">
        <v>23</v>
      </c>
      <c r="G224" s="56">
        <v>2994033.56</v>
      </c>
      <c r="H224" s="56">
        <v>52882.56</v>
      </c>
      <c r="I224" s="56">
        <v>3046916.12</v>
      </c>
      <c r="J224" s="56"/>
    </row>
    <row r="225" spans="1:10" ht="12.75">
      <c r="A225" s="49" t="s">
        <v>55</v>
      </c>
      <c r="B225" s="49" t="s">
        <v>357</v>
      </c>
      <c r="C225" s="49" t="s">
        <v>358</v>
      </c>
      <c r="D225" s="49" t="s">
        <v>29</v>
      </c>
      <c r="E225" s="49" t="s">
        <v>29</v>
      </c>
      <c r="F225" s="49" t="s">
        <v>23</v>
      </c>
      <c r="G225" s="56">
        <v>0</v>
      </c>
      <c r="H225" s="56">
        <v>0</v>
      </c>
      <c r="I225" s="56">
        <v>0</v>
      </c>
      <c r="J225" s="56"/>
    </row>
    <row r="226" spans="1:10" ht="12.75">
      <c r="A226" s="49" t="s">
        <v>55</v>
      </c>
      <c r="B226" s="49" t="s">
        <v>359</v>
      </c>
      <c r="C226" s="49" t="s">
        <v>360</v>
      </c>
      <c r="D226" s="49" t="s">
        <v>29</v>
      </c>
      <c r="E226" s="49" t="s">
        <v>29</v>
      </c>
      <c r="F226" s="49" t="s">
        <v>23</v>
      </c>
      <c r="G226" s="56">
        <v>0</v>
      </c>
      <c r="H226" s="56">
        <v>0.16</v>
      </c>
      <c r="I226" s="56">
        <v>0.16</v>
      </c>
      <c r="J226" s="56"/>
    </row>
    <row r="227" spans="1:10" ht="12.75">
      <c r="A227" s="49" t="s">
        <v>55</v>
      </c>
      <c r="B227" s="49" t="s">
        <v>361</v>
      </c>
      <c r="C227" s="49" t="s">
        <v>362</v>
      </c>
      <c r="D227" s="49" t="s">
        <v>29</v>
      </c>
      <c r="E227" s="49" t="s">
        <v>29</v>
      </c>
      <c r="F227" s="49" t="s">
        <v>23</v>
      </c>
      <c r="G227" s="56">
        <v>0</v>
      </c>
      <c r="H227" s="56">
        <v>0</v>
      </c>
      <c r="I227" s="56">
        <v>0</v>
      </c>
      <c r="J227" s="56"/>
    </row>
    <row r="228" spans="1:10" ht="12.75">
      <c r="A228" s="49" t="s">
        <v>55</v>
      </c>
      <c r="B228" s="49" t="s">
        <v>363</v>
      </c>
      <c r="C228" s="49" t="s">
        <v>364</v>
      </c>
      <c r="D228" s="49" t="s">
        <v>29</v>
      </c>
      <c r="E228" s="49" t="s">
        <v>29</v>
      </c>
      <c r="F228" s="49" t="s">
        <v>23</v>
      </c>
      <c r="G228" s="56">
        <v>0</v>
      </c>
      <c r="H228" s="56">
        <v>0</v>
      </c>
      <c r="I228" s="56">
        <v>0</v>
      </c>
      <c r="J228" s="56"/>
    </row>
    <row r="229" spans="1:10" ht="12.75">
      <c r="A229" s="49" t="s">
        <v>55</v>
      </c>
      <c r="B229" s="49" t="s">
        <v>365</v>
      </c>
      <c r="C229" s="49" t="s">
        <v>366</v>
      </c>
      <c r="D229" s="49" t="s">
        <v>29</v>
      </c>
      <c r="E229" s="49" t="s">
        <v>29</v>
      </c>
      <c r="F229" s="49" t="s">
        <v>23</v>
      </c>
      <c r="G229" s="56">
        <v>0</v>
      </c>
      <c r="H229" s="56">
        <v>0</v>
      </c>
      <c r="I229" s="56">
        <v>0</v>
      </c>
      <c r="J229" s="56"/>
    </row>
    <row r="230" spans="1:10" ht="12.75">
      <c r="A230" s="49" t="s">
        <v>55</v>
      </c>
      <c r="B230" s="49" t="s">
        <v>367</v>
      </c>
      <c r="C230" s="49" t="s">
        <v>368</v>
      </c>
      <c r="D230" s="49" t="s">
        <v>29</v>
      </c>
      <c r="E230" s="49" t="s">
        <v>29</v>
      </c>
      <c r="F230" s="49" t="s">
        <v>23</v>
      </c>
      <c r="G230" s="56">
        <v>0</v>
      </c>
      <c r="H230" s="56">
        <v>0</v>
      </c>
      <c r="I230" s="56">
        <v>0</v>
      </c>
      <c r="J230" s="56"/>
    </row>
    <row r="231" spans="1:10" ht="12.75">
      <c r="A231" s="49" t="s">
        <v>55</v>
      </c>
      <c r="B231" s="49" t="s">
        <v>369</v>
      </c>
      <c r="C231" s="49" t="s">
        <v>370</v>
      </c>
      <c r="D231" s="49" t="s">
        <v>29</v>
      </c>
      <c r="E231" s="49" t="s">
        <v>29</v>
      </c>
      <c r="F231" s="49" t="s">
        <v>23</v>
      </c>
      <c r="G231" s="56">
        <v>0</v>
      </c>
      <c r="H231" s="56">
        <v>0</v>
      </c>
      <c r="I231" s="56">
        <v>0</v>
      </c>
      <c r="J231" s="56"/>
    </row>
    <row r="232" spans="1:10" ht="12.75">
      <c r="A232" s="49" t="s">
        <v>55</v>
      </c>
      <c r="B232" s="49" t="s">
        <v>371</v>
      </c>
      <c r="C232" s="49" t="s">
        <v>372</v>
      </c>
      <c r="D232" s="49" t="s">
        <v>29</v>
      </c>
      <c r="E232" s="49" t="s">
        <v>29</v>
      </c>
      <c r="F232" s="49" t="s">
        <v>23</v>
      </c>
      <c r="G232" s="56">
        <v>0.01</v>
      </c>
      <c r="H232" s="56">
        <v>525.65</v>
      </c>
      <c r="I232" s="56">
        <v>525.66</v>
      </c>
      <c r="J232" s="56"/>
    </row>
    <row r="233" spans="1:10" ht="12.75">
      <c r="A233" s="49" t="s">
        <v>55</v>
      </c>
      <c r="B233" s="49" t="s">
        <v>373</v>
      </c>
      <c r="C233" s="49" t="s">
        <v>374</v>
      </c>
      <c r="D233" s="49" t="s">
        <v>29</v>
      </c>
      <c r="E233" s="49" t="s">
        <v>29</v>
      </c>
      <c r="F233" s="49" t="s">
        <v>23</v>
      </c>
      <c r="G233" s="56">
        <v>-274291.34</v>
      </c>
      <c r="H233" s="56">
        <v>-78333.62</v>
      </c>
      <c r="I233" s="56">
        <v>-352624.96</v>
      </c>
      <c r="J233" s="56"/>
    </row>
    <row r="234" spans="1:10" ht="12.75">
      <c r="A234" s="49" t="s">
        <v>55</v>
      </c>
      <c r="B234" s="49" t="s">
        <v>375</v>
      </c>
      <c r="C234" s="49" t="s">
        <v>376</v>
      </c>
      <c r="D234" s="49" t="s">
        <v>29</v>
      </c>
      <c r="E234" s="49" t="s">
        <v>29</v>
      </c>
      <c r="F234" s="49" t="s">
        <v>23</v>
      </c>
      <c r="G234" s="56">
        <v>2542.13</v>
      </c>
      <c r="H234" s="56">
        <v>-2542.13</v>
      </c>
      <c r="I234" s="56">
        <v>0</v>
      </c>
      <c r="J234" s="56"/>
    </row>
    <row r="235" spans="1:10" ht="12.75">
      <c r="A235" s="49" t="s">
        <v>55</v>
      </c>
      <c r="B235" s="49" t="s">
        <v>377</v>
      </c>
      <c r="C235" s="49" t="s">
        <v>378</v>
      </c>
      <c r="D235" s="49" t="s">
        <v>29</v>
      </c>
      <c r="E235" s="49" t="s">
        <v>29</v>
      </c>
      <c r="F235" s="49" t="s">
        <v>23</v>
      </c>
      <c r="G235" s="56">
        <v>8859364.17</v>
      </c>
      <c r="H235" s="56">
        <v>299109.89</v>
      </c>
      <c r="I235" s="56">
        <v>9158474.06</v>
      </c>
      <c r="J235" s="56"/>
    </row>
    <row r="236" spans="1:10" ht="12.75">
      <c r="A236" s="49" t="s">
        <v>55</v>
      </c>
      <c r="B236" s="49" t="s">
        <v>379</v>
      </c>
      <c r="C236" s="49" t="s">
        <v>380</v>
      </c>
      <c r="D236" s="49" t="s">
        <v>29</v>
      </c>
      <c r="E236" s="49" t="s">
        <v>29</v>
      </c>
      <c r="F236" s="49" t="s">
        <v>23</v>
      </c>
      <c r="G236" s="56">
        <v>-8859364.2</v>
      </c>
      <c r="H236" s="56">
        <v>-299109.89</v>
      </c>
      <c r="I236" s="56">
        <v>-9158474.09</v>
      </c>
      <c r="J236" s="56"/>
    </row>
    <row r="237" spans="1:10" ht="12.75">
      <c r="A237" s="49" t="s">
        <v>55</v>
      </c>
      <c r="B237" s="49" t="s">
        <v>381</v>
      </c>
      <c r="C237" s="49" t="s">
        <v>382</v>
      </c>
      <c r="D237" s="49" t="s">
        <v>29</v>
      </c>
      <c r="E237" s="49" t="s">
        <v>29</v>
      </c>
      <c r="F237" s="49" t="s">
        <v>23</v>
      </c>
      <c r="G237" s="56">
        <v>-2322065</v>
      </c>
      <c r="H237" s="56">
        <v>0</v>
      </c>
      <c r="I237" s="56">
        <v>-2322065</v>
      </c>
      <c r="J237" s="56"/>
    </row>
    <row r="238" spans="1:10" ht="12.75">
      <c r="A238" s="49" t="s">
        <v>55</v>
      </c>
      <c r="B238" s="49" t="s">
        <v>383</v>
      </c>
      <c r="C238" s="49" t="s">
        <v>931</v>
      </c>
      <c r="D238" s="49" t="s">
        <v>21</v>
      </c>
      <c r="E238" s="49" t="s">
        <v>24</v>
      </c>
      <c r="F238" s="49" t="s">
        <v>23</v>
      </c>
      <c r="G238" s="56">
        <v>4000000</v>
      </c>
      <c r="H238" s="56">
        <v>0</v>
      </c>
      <c r="I238" s="56">
        <v>4000000</v>
      </c>
      <c r="J238" s="56"/>
    </row>
    <row r="239" spans="1:10" ht="12.75">
      <c r="A239" s="49" t="s">
        <v>55</v>
      </c>
      <c r="B239" s="49" t="s">
        <v>385</v>
      </c>
      <c r="C239" s="49" t="s">
        <v>932</v>
      </c>
      <c r="D239" s="49" t="s">
        <v>21</v>
      </c>
      <c r="E239" s="49" t="s">
        <v>24</v>
      </c>
      <c r="F239" s="49" t="s">
        <v>23</v>
      </c>
      <c r="G239" s="56">
        <v>-4000000</v>
      </c>
      <c r="H239" s="56">
        <v>0</v>
      </c>
      <c r="I239" s="56">
        <v>-4000000</v>
      </c>
      <c r="J239" s="56"/>
    </row>
    <row r="240" spans="1:10" ht="12.75">
      <c r="A240" s="49" t="s">
        <v>55</v>
      </c>
      <c r="B240" s="49" t="s">
        <v>933</v>
      </c>
      <c r="C240" s="49" t="s">
        <v>934</v>
      </c>
      <c r="D240" s="49" t="s">
        <v>21</v>
      </c>
      <c r="E240" s="49" t="s">
        <v>24</v>
      </c>
      <c r="F240" s="49" t="s">
        <v>23</v>
      </c>
      <c r="G240" s="56">
        <v>3000000</v>
      </c>
      <c r="H240" s="56">
        <v>0</v>
      </c>
      <c r="I240" s="56">
        <v>3000000</v>
      </c>
      <c r="J240" s="56"/>
    </row>
    <row r="241" spans="1:10" ht="12.75">
      <c r="A241" s="49" t="s">
        <v>55</v>
      </c>
      <c r="B241" s="49" t="s">
        <v>935</v>
      </c>
      <c r="C241" s="49" t="s">
        <v>936</v>
      </c>
      <c r="D241" s="49" t="s">
        <v>21</v>
      </c>
      <c r="E241" s="49" t="s">
        <v>24</v>
      </c>
      <c r="F241" s="49" t="s">
        <v>23</v>
      </c>
      <c r="G241" s="56">
        <v>-3000000</v>
      </c>
      <c r="H241" s="56">
        <v>0</v>
      </c>
      <c r="I241" s="56">
        <v>-3000000</v>
      </c>
      <c r="J241" s="56"/>
    </row>
    <row r="242" spans="1:10" ht="12.75">
      <c r="A242" s="49" t="s">
        <v>55</v>
      </c>
      <c r="B242" s="49" t="s">
        <v>937</v>
      </c>
      <c r="C242" s="49" t="s">
        <v>938</v>
      </c>
      <c r="D242" s="49" t="s">
        <v>21</v>
      </c>
      <c r="E242" s="49" t="s">
        <v>24</v>
      </c>
      <c r="F242" s="49" t="s">
        <v>23</v>
      </c>
      <c r="G242" s="56">
        <v>117793</v>
      </c>
      <c r="H242" s="56">
        <v>172502</v>
      </c>
      <c r="I242" s="56">
        <v>290295</v>
      </c>
      <c r="J242" s="56"/>
    </row>
    <row r="243" spans="1:10" ht="12.75">
      <c r="A243" s="49" t="s">
        <v>55</v>
      </c>
      <c r="B243" s="49" t="s">
        <v>939</v>
      </c>
      <c r="C243" s="49" t="s">
        <v>940</v>
      </c>
      <c r="D243" s="49" t="s">
        <v>21</v>
      </c>
      <c r="E243" s="49" t="s">
        <v>24</v>
      </c>
      <c r="F243" s="49" t="s">
        <v>23</v>
      </c>
      <c r="G243" s="56">
        <v>-117793</v>
      </c>
      <c r="H243" s="56">
        <v>-172502</v>
      </c>
      <c r="I243" s="56">
        <v>-290295</v>
      </c>
      <c r="J243" s="56"/>
    </row>
    <row r="244" spans="1:10" ht="12.75">
      <c r="A244" s="49" t="s">
        <v>55</v>
      </c>
      <c r="B244" s="49" t="s">
        <v>387</v>
      </c>
      <c r="C244" s="49" t="s">
        <v>388</v>
      </c>
      <c r="D244" s="49" t="s">
        <v>29</v>
      </c>
      <c r="E244" s="49" t="s">
        <v>29</v>
      </c>
      <c r="F244" s="49" t="s">
        <v>23</v>
      </c>
      <c r="G244" s="56">
        <v>2050.36</v>
      </c>
      <c r="H244" s="56">
        <v>-292.91</v>
      </c>
      <c r="I244" s="56">
        <v>1757.45</v>
      </c>
      <c r="J244" s="56"/>
    </row>
    <row r="245" spans="1:10" ht="12.75">
      <c r="A245" s="49" t="s">
        <v>55</v>
      </c>
      <c r="B245" s="49" t="s">
        <v>389</v>
      </c>
      <c r="C245" s="49" t="s">
        <v>390</v>
      </c>
      <c r="D245" s="49" t="s">
        <v>21</v>
      </c>
      <c r="E245" s="49" t="s">
        <v>22</v>
      </c>
      <c r="F245" s="49" t="s">
        <v>23</v>
      </c>
      <c r="G245" s="56">
        <v>2355642</v>
      </c>
      <c r="H245" s="56">
        <v>0</v>
      </c>
      <c r="I245" s="56">
        <v>2355642</v>
      </c>
      <c r="J245" s="56"/>
    </row>
    <row r="246" spans="1:10" ht="12.75">
      <c r="A246" s="49" t="s">
        <v>55</v>
      </c>
      <c r="B246" s="49" t="s">
        <v>389</v>
      </c>
      <c r="C246" s="49" t="s">
        <v>390</v>
      </c>
      <c r="D246" s="49" t="s">
        <v>21</v>
      </c>
      <c r="E246" s="49" t="s">
        <v>24</v>
      </c>
      <c r="F246" s="49" t="s">
        <v>23</v>
      </c>
      <c r="G246" s="56">
        <v>1110999</v>
      </c>
      <c r="H246" s="56">
        <v>0</v>
      </c>
      <c r="I246" s="56">
        <v>1110999</v>
      </c>
      <c r="J246" s="56"/>
    </row>
    <row r="247" spans="1:10" ht="12.75">
      <c r="A247" s="49" t="s">
        <v>55</v>
      </c>
      <c r="B247" s="49" t="s">
        <v>391</v>
      </c>
      <c r="C247" s="49" t="s">
        <v>392</v>
      </c>
      <c r="D247" s="49" t="s">
        <v>29</v>
      </c>
      <c r="E247" s="49" t="s">
        <v>29</v>
      </c>
      <c r="F247" s="49" t="s">
        <v>23</v>
      </c>
      <c r="G247" s="56">
        <v>7505880.56</v>
      </c>
      <c r="H247" s="56">
        <v>-2089614.41</v>
      </c>
      <c r="I247" s="56">
        <v>5416266.15</v>
      </c>
      <c r="J247" s="56"/>
    </row>
    <row r="248" spans="1:10" ht="12.75">
      <c r="A248" s="49" t="s">
        <v>55</v>
      </c>
      <c r="B248" s="49" t="s">
        <v>393</v>
      </c>
      <c r="C248" s="49" t="s">
        <v>394</v>
      </c>
      <c r="D248" s="49" t="s">
        <v>29</v>
      </c>
      <c r="E248" s="49" t="s">
        <v>29</v>
      </c>
      <c r="F248" s="49" t="s">
        <v>23</v>
      </c>
      <c r="G248" s="56">
        <v>2853425.41</v>
      </c>
      <c r="H248" s="56">
        <v>506433.39</v>
      </c>
      <c r="I248" s="56">
        <v>3359858.8</v>
      </c>
      <c r="J248" s="56"/>
    </row>
    <row r="249" spans="1:10" ht="12.75">
      <c r="A249" s="49" t="s">
        <v>55</v>
      </c>
      <c r="B249" s="49" t="s">
        <v>395</v>
      </c>
      <c r="C249" s="49" t="s">
        <v>399</v>
      </c>
      <c r="D249" s="49" t="s">
        <v>21</v>
      </c>
      <c r="E249" s="49" t="s">
        <v>24</v>
      </c>
      <c r="F249" s="49" t="s">
        <v>23</v>
      </c>
      <c r="G249" s="56">
        <v>4159152</v>
      </c>
      <c r="H249" s="56">
        <v>1570274</v>
      </c>
      <c r="I249" s="56">
        <v>5729426</v>
      </c>
      <c r="J249" s="56"/>
    </row>
    <row r="250" spans="1:10" ht="12.75">
      <c r="A250" s="49" t="s">
        <v>55</v>
      </c>
      <c r="B250" s="49" t="s">
        <v>400</v>
      </c>
      <c r="C250" s="49" t="s">
        <v>401</v>
      </c>
      <c r="D250" s="49" t="s">
        <v>25</v>
      </c>
      <c r="E250" s="49" t="s">
        <v>24</v>
      </c>
      <c r="F250" s="49" t="s">
        <v>23</v>
      </c>
      <c r="G250" s="56">
        <v>-75115</v>
      </c>
      <c r="H250" s="56">
        <v>39026</v>
      </c>
      <c r="I250" s="56">
        <v>-36089</v>
      </c>
      <c r="J250" s="56"/>
    </row>
    <row r="251" spans="1:10" ht="12.75">
      <c r="A251" s="49" t="s">
        <v>55</v>
      </c>
      <c r="B251" s="49" t="s">
        <v>402</v>
      </c>
      <c r="C251" s="49" t="s">
        <v>403</v>
      </c>
      <c r="D251" s="49" t="s">
        <v>21</v>
      </c>
      <c r="E251" s="49" t="s">
        <v>24</v>
      </c>
      <c r="F251" s="49" t="s">
        <v>23</v>
      </c>
      <c r="G251" s="56">
        <v>448271.07</v>
      </c>
      <c r="H251" s="56">
        <v>-13184.44</v>
      </c>
      <c r="I251" s="56">
        <v>435086.63</v>
      </c>
      <c r="J251" s="56"/>
    </row>
    <row r="252" spans="1:10" ht="12.75">
      <c r="A252" s="49" t="s">
        <v>55</v>
      </c>
      <c r="B252" s="49" t="s">
        <v>404</v>
      </c>
      <c r="C252" s="49" t="s">
        <v>405</v>
      </c>
      <c r="D252" s="49" t="s">
        <v>21</v>
      </c>
      <c r="E252" s="49" t="s">
        <v>22</v>
      </c>
      <c r="F252" s="49" t="s">
        <v>23</v>
      </c>
      <c r="G252" s="56">
        <v>2351671</v>
      </c>
      <c r="H252" s="56">
        <v>164777</v>
      </c>
      <c r="I252" s="56">
        <v>2516448</v>
      </c>
      <c r="J252" s="56"/>
    </row>
    <row r="253" spans="1:10" ht="12.75">
      <c r="A253" s="49" t="s">
        <v>55</v>
      </c>
      <c r="B253" s="49" t="s">
        <v>404</v>
      </c>
      <c r="C253" s="49" t="s">
        <v>405</v>
      </c>
      <c r="D253" s="49" t="s">
        <v>21</v>
      </c>
      <c r="E253" s="49" t="s">
        <v>24</v>
      </c>
      <c r="F253" s="49" t="s">
        <v>23</v>
      </c>
      <c r="G253" s="56">
        <v>4505042</v>
      </c>
      <c r="H253" s="56">
        <v>234292</v>
      </c>
      <c r="I253" s="56">
        <v>4739334</v>
      </c>
      <c r="J253" s="56"/>
    </row>
    <row r="254" spans="1:10" ht="12.75">
      <c r="A254" s="49" t="s">
        <v>55</v>
      </c>
      <c r="B254" s="49" t="s">
        <v>941</v>
      </c>
      <c r="C254" s="49" t="s">
        <v>942</v>
      </c>
      <c r="D254" s="49" t="s">
        <v>21</v>
      </c>
      <c r="E254" s="49" t="s">
        <v>22</v>
      </c>
      <c r="F254" s="49" t="s">
        <v>23</v>
      </c>
      <c r="G254" s="56">
        <v>985295</v>
      </c>
      <c r="H254" s="56">
        <v>0</v>
      </c>
      <c r="I254" s="56">
        <v>985295</v>
      </c>
      <c r="J254" s="56"/>
    </row>
    <row r="255" spans="1:10" ht="12.75">
      <c r="A255" s="49" t="s">
        <v>55</v>
      </c>
      <c r="B255" s="49" t="s">
        <v>941</v>
      </c>
      <c r="C255" s="49" t="s">
        <v>942</v>
      </c>
      <c r="D255" s="49" t="s">
        <v>21</v>
      </c>
      <c r="E255" s="49" t="s">
        <v>24</v>
      </c>
      <c r="F255" s="49" t="s">
        <v>23</v>
      </c>
      <c r="G255" s="56">
        <v>1797238</v>
      </c>
      <c r="H255" s="56">
        <v>0</v>
      </c>
      <c r="I255" s="56">
        <v>1797238</v>
      </c>
      <c r="J255" s="56"/>
    </row>
    <row r="256" spans="1:10" ht="12.75">
      <c r="A256" s="49" t="s">
        <v>55</v>
      </c>
      <c r="B256" s="49" t="s">
        <v>406</v>
      </c>
      <c r="C256" s="49" t="s">
        <v>407</v>
      </c>
      <c r="D256" s="49" t="s">
        <v>29</v>
      </c>
      <c r="E256" s="49" t="s">
        <v>29</v>
      </c>
      <c r="F256" s="49" t="s">
        <v>23</v>
      </c>
      <c r="G256" s="56">
        <v>0</v>
      </c>
      <c r="H256" s="56">
        <v>0</v>
      </c>
      <c r="I256" s="56">
        <v>0</v>
      </c>
      <c r="J256" s="56"/>
    </row>
    <row r="257" spans="1:10" ht="12.75">
      <c r="A257" s="49" t="s">
        <v>55</v>
      </c>
      <c r="B257" s="49" t="s">
        <v>408</v>
      </c>
      <c r="C257" s="49" t="s">
        <v>409</v>
      </c>
      <c r="D257" s="49" t="s">
        <v>29</v>
      </c>
      <c r="E257" s="49" t="s">
        <v>29</v>
      </c>
      <c r="F257" s="49" t="s">
        <v>23</v>
      </c>
      <c r="G257" s="56">
        <v>18172.84</v>
      </c>
      <c r="H257" s="56">
        <v>32564.36</v>
      </c>
      <c r="I257" s="56">
        <v>50737.2</v>
      </c>
      <c r="J257" s="56"/>
    </row>
    <row r="258" spans="1:10" ht="12.75">
      <c r="A258" s="49" t="s">
        <v>55</v>
      </c>
      <c r="B258" s="49" t="s">
        <v>410</v>
      </c>
      <c r="C258" s="49" t="s">
        <v>407</v>
      </c>
      <c r="D258" s="49" t="s">
        <v>29</v>
      </c>
      <c r="E258" s="49" t="s">
        <v>29</v>
      </c>
      <c r="F258" s="49" t="s">
        <v>23</v>
      </c>
      <c r="G258" s="56">
        <v>98.88</v>
      </c>
      <c r="H258" s="56">
        <v>-98.88</v>
      </c>
      <c r="I258" s="56">
        <v>0</v>
      </c>
      <c r="J258" s="56"/>
    </row>
    <row r="259" spans="1:10" ht="12.75">
      <c r="A259" s="49" t="s">
        <v>55</v>
      </c>
      <c r="B259" s="49" t="s">
        <v>411</v>
      </c>
      <c r="C259" s="49" t="s">
        <v>412</v>
      </c>
      <c r="D259" s="49" t="s">
        <v>25</v>
      </c>
      <c r="E259" s="49" t="s">
        <v>26</v>
      </c>
      <c r="F259" s="49" t="s">
        <v>23</v>
      </c>
      <c r="G259" s="56">
        <v>2979476.42</v>
      </c>
      <c r="H259" s="56">
        <v>13728.18</v>
      </c>
      <c r="I259" s="56">
        <v>2993204.6</v>
      </c>
      <c r="J259" s="56"/>
    </row>
    <row r="260" spans="1:10" ht="12.75">
      <c r="A260" s="49" t="s">
        <v>55</v>
      </c>
      <c r="B260" s="49" t="s">
        <v>411</v>
      </c>
      <c r="C260" s="49" t="s">
        <v>412</v>
      </c>
      <c r="D260" s="49" t="s">
        <v>29</v>
      </c>
      <c r="E260" s="49" t="s">
        <v>29</v>
      </c>
      <c r="F260" s="49" t="s">
        <v>23</v>
      </c>
      <c r="G260" s="56">
        <v>132542.45</v>
      </c>
      <c r="H260" s="56">
        <v>6771.44</v>
      </c>
      <c r="I260" s="56">
        <v>139313.89</v>
      </c>
      <c r="J260" s="56"/>
    </row>
    <row r="261" spans="1:10" ht="12.75">
      <c r="A261" s="49" t="s">
        <v>55</v>
      </c>
      <c r="B261" s="49" t="s">
        <v>413</v>
      </c>
      <c r="C261" s="49" t="s">
        <v>412</v>
      </c>
      <c r="D261" s="49" t="s">
        <v>21</v>
      </c>
      <c r="E261" s="49" t="s">
        <v>22</v>
      </c>
      <c r="F261" s="49" t="s">
        <v>23</v>
      </c>
      <c r="G261" s="56">
        <v>1710529.33</v>
      </c>
      <c r="H261" s="56">
        <v>-106691.05</v>
      </c>
      <c r="I261" s="56">
        <v>1603838.28</v>
      </c>
      <c r="J261" s="56"/>
    </row>
    <row r="262" spans="1:10" ht="12.75">
      <c r="A262" s="49" t="s">
        <v>55</v>
      </c>
      <c r="B262" s="49" t="s">
        <v>413</v>
      </c>
      <c r="C262" s="49" t="s">
        <v>412</v>
      </c>
      <c r="D262" s="49" t="s">
        <v>25</v>
      </c>
      <c r="E262" s="49" t="s">
        <v>22</v>
      </c>
      <c r="F262" s="49" t="s">
        <v>23</v>
      </c>
      <c r="G262" s="56">
        <v>287265.68</v>
      </c>
      <c r="H262" s="56">
        <v>-8428.67</v>
      </c>
      <c r="I262" s="56">
        <v>278837.01</v>
      </c>
      <c r="J262" s="56"/>
    </row>
    <row r="263" spans="1:10" ht="12.75">
      <c r="A263" s="49" t="s">
        <v>55</v>
      </c>
      <c r="B263" s="49" t="s">
        <v>413</v>
      </c>
      <c r="C263" s="49" t="s">
        <v>412</v>
      </c>
      <c r="D263" s="49" t="s">
        <v>25</v>
      </c>
      <c r="E263" s="49" t="s">
        <v>24</v>
      </c>
      <c r="F263" s="49" t="s">
        <v>23</v>
      </c>
      <c r="G263" s="56">
        <v>559747.73</v>
      </c>
      <c r="H263" s="56">
        <v>-28034.42</v>
      </c>
      <c r="I263" s="56">
        <v>531713.31</v>
      </c>
      <c r="J263" s="56"/>
    </row>
    <row r="264" spans="1:10" ht="12.75">
      <c r="A264" s="49" t="s">
        <v>55</v>
      </c>
      <c r="B264" s="49" t="s">
        <v>414</v>
      </c>
      <c r="C264" s="49" t="s">
        <v>415</v>
      </c>
      <c r="D264" s="49" t="s">
        <v>21</v>
      </c>
      <c r="E264" s="49" t="s">
        <v>22</v>
      </c>
      <c r="F264" s="49" t="s">
        <v>23</v>
      </c>
      <c r="G264" s="56">
        <v>288665</v>
      </c>
      <c r="H264" s="56">
        <v>-26767</v>
      </c>
      <c r="I264" s="56">
        <v>261898</v>
      </c>
      <c r="J264" s="56"/>
    </row>
    <row r="265" spans="1:10" ht="12.75">
      <c r="A265" s="49" t="s">
        <v>55</v>
      </c>
      <c r="B265" s="49" t="s">
        <v>414</v>
      </c>
      <c r="C265" s="49" t="s">
        <v>415</v>
      </c>
      <c r="D265" s="49" t="s">
        <v>21</v>
      </c>
      <c r="E265" s="49" t="s">
        <v>24</v>
      </c>
      <c r="F265" s="49" t="s">
        <v>23</v>
      </c>
      <c r="G265" s="56">
        <v>173170</v>
      </c>
      <c r="H265" s="56">
        <v>-43292</v>
      </c>
      <c r="I265" s="56">
        <v>129878</v>
      </c>
      <c r="J265" s="56"/>
    </row>
    <row r="266" spans="1:10" ht="12.75">
      <c r="A266" s="49" t="s">
        <v>55</v>
      </c>
      <c r="B266" s="49" t="s">
        <v>416</v>
      </c>
      <c r="C266" s="49" t="s">
        <v>417</v>
      </c>
      <c r="D266" s="49" t="s">
        <v>21</v>
      </c>
      <c r="E266" s="49" t="s">
        <v>24</v>
      </c>
      <c r="F266" s="49" t="s">
        <v>23</v>
      </c>
      <c r="G266" s="56">
        <v>0</v>
      </c>
      <c r="H266" s="56">
        <v>0</v>
      </c>
      <c r="I266" s="56">
        <v>0</v>
      </c>
      <c r="J266" s="56"/>
    </row>
    <row r="267" spans="1:10" ht="12.75">
      <c r="A267" s="49" t="s">
        <v>55</v>
      </c>
      <c r="B267" s="49" t="s">
        <v>418</v>
      </c>
      <c r="C267" s="49" t="s">
        <v>419</v>
      </c>
      <c r="D267" s="49" t="s">
        <v>21</v>
      </c>
      <c r="E267" s="49" t="s">
        <v>38</v>
      </c>
      <c r="F267" s="49" t="s">
        <v>23</v>
      </c>
      <c r="G267" s="56">
        <v>666246.52</v>
      </c>
      <c r="H267" s="56">
        <v>4911.37</v>
      </c>
      <c r="I267" s="56">
        <v>671157.89</v>
      </c>
      <c r="J267" s="56"/>
    </row>
    <row r="268" spans="1:10" ht="12.75">
      <c r="A268" s="49" t="s">
        <v>55</v>
      </c>
      <c r="B268" s="49" t="s">
        <v>420</v>
      </c>
      <c r="C268" s="49" t="s">
        <v>421</v>
      </c>
      <c r="D268" s="49" t="s">
        <v>21</v>
      </c>
      <c r="E268" s="49" t="s">
        <v>24</v>
      </c>
      <c r="F268" s="49" t="s">
        <v>23</v>
      </c>
      <c r="G268" s="56">
        <v>0</v>
      </c>
      <c r="H268" s="56">
        <v>0</v>
      </c>
      <c r="I268" s="56">
        <v>0</v>
      </c>
      <c r="J268" s="56"/>
    </row>
    <row r="269" spans="1:10" ht="12.75">
      <c r="A269" s="49" t="s">
        <v>55</v>
      </c>
      <c r="B269" s="49" t="s">
        <v>422</v>
      </c>
      <c r="C269" s="49" t="s">
        <v>423</v>
      </c>
      <c r="D269" s="49" t="s">
        <v>29</v>
      </c>
      <c r="E269" s="49" t="s">
        <v>24</v>
      </c>
      <c r="F269" s="49" t="s">
        <v>23</v>
      </c>
      <c r="G269" s="56">
        <v>10753.77</v>
      </c>
      <c r="H269" s="56">
        <v>-10753.77</v>
      </c>
      <c r="I269" s="56">
        <v>0</v>
      </c>
      <c r="J269" s="56"/>
    </row>
    <row r="270" spans="1:10" ht="12.75">
      <c r="A270" s="49" t="s">
        <v>55</v>
      </c>
      <c r="B270" s="49" t="s">
        <v>422</v>
      </c>
      <c r="C270" s="49" t="s">
        <v>423</v>
      </c>
      <c r="D270" s="49" t="s">
        <v>29</v>
      </c>
      <c r="E270" s="49" t="s">
        <v>29</v>
      </c>
      <c r="F270" s="49" t="s">
        <v>23</v>
      </c>
      <c r="G270" s="56">
        <v>-10752.75</v>
      </c>
      <c r="H270" s="56">
        <v>10894.51</v>
      </c>
      <c r="I270" s="56">
        <v>141.76</v>
      </c>
      <c r="J270" s="56"/>
    </row>
    <row r="271" spans="1:10" ht="12.75">
      <c r="A271" s="49" t="s">
        <v>55</v>
      </c>
      <c r="B271" s="49" t="s">
        <v>424</v>
      </c>
      <c r="C271" s="49" t="s">
        <v>425</v>
      </c>
      <c r="D271" s="49" t="s">
        <v>29</v>
      </c>
      <c r="E271" s="49" t="s">
        <v>29</v>
      </c>
      <c r="F271" s="49" t="s">
        <v>23</v>
      </c>
      <c r="G271" s="56">
        <v>-8462.58</v>
      </c>
      <c r="H271" s="56">
        <v>4102.72</v>
      </c>
      <c r="I271" s="56">
        <v>-4359.86</v>
      </c>
      <c r="J271" s="56"/>
    </row>
    <row r="272" spans="1:10" ht="12.75">
      <c r="A272" s="49" t="s">
        <v>55</v>
      </c>
      <c r="B272" s="49" t="s">
        <v>426</v>
      </c>
      <c r="C272" s="49" t="s">
        <v>427</v>
      </c>
      <c r="D272" s="49" t="s">
        <v>29</v>
      </c>
      <c r="E272" s="49" t="s">
        <v>29</v>
      </c>
      <c r="F272" s="49" t="s">
        <v>23</v>
      </c>
      <c r="G272" s="56">
        <v>17880434.17</v>
      </c>
      <c r="H272" s="56">
        <v>-182232.78</v>
      </c>
      <c r="I272" s="56">
        <v>17698201.39</v>
      </c>
      <c r="J272" s="56"/>
    </row>
    <row r="273" spans="1:10" ht="12.75">
      <c r="A273" s="49" t="s">
        <v>55</v>
      </c>
      <c r="B273" s="49" t="s">
        <v>428</v>
      </c>
      <c r="C273" s="49" t="s">
        <v>429</v>
      </c>
      <c r="D273" s="49" t="s">
        <v>36</v>
      </c>
      <c r="E273" s="49" t="s">
        <v>37</v>
      </c>
      <c r="F273" s="49" t="s">
        <v>23</v>
      </c>
      <c r="G273" s="56">
        <v>0.01</v>
      </c>
      <c r="H273" s="56">
        <v>0</v>
      </c>
      <c r="I273" s="56">
        <v>0.01</v>
      </c>
      <c r="J273" s="56"/>
    </row>
    <row r="274" spans="1:10" ht="12.75">
      <c r="A274" s="49" t="s">
        <v>55</v>
      </c>
      <c r="B274" s="49" t="s">
        <v>428</v>
      </c>
      <c r="C274" s="49" t="s">
        <v>429</v>
      </c>
      <c r="D274" s="49" t="s">
        <v>21</v>
      </c>
      <c r="E274" s="49" t="s">
        <v>38</v>
      </c>
      <c r="F274" s="49" t="s">
        <v>23</v>
      </c>
      <c r="G274" s="56">
        <v>0</v>
      </c>
      <c r="H274" s="56">
        <v>-70000</v>
      </c>
      <c r="I274" s="56">
        <v>-70000</v>
      </c>
      <c r="J274" s="56"/>
    </row>
    <row r="275" spans="1:10" ht="12.75">
      <c r="A275" s="49" t="s">
        <v>55</v>
      </c>
      <c r="B275" s="49" t="s">
        <v>943</v>
      </c>
      <c r="C275" s="49" t="s">
        <v>944</v>
      </c>
      <c r="D275" s="49" t="s">
        <v>36</v>
      </c>
      <c r="E275" s="49" t="s">
        <v>22</v>
      </c>
      <c r="F275" s="49" t="s">
        <v>23</v>
      </c>
      <c r="G275" s="56">
        <v>7120008</v>
      </c>
      <c r="H275" s="56">
        <v>0</v>
      </c>
      <c r="I275" s="56">
        <v>7120008</v>
      </c>
      <c r="J275" s="56"/>
    </row>
    <row r="276" spans="1:10" ht="12.75">
      <c r="A276" s="49" t="s">
        <v>55</v>
      </c>
      <c r="B276" s="49" t="s">
        <v>945</v>
      </c>
      <c r="C276" s="49" t="s">
        <v>946</v>
      </c>
      <c r="D276" s="49" t="s">
        <v>25</v>
      </c>
      <c r="E276" s="49" t="s">
        <v>26</v>
      </c>
      <c r="F276" s="49" t="s">
        <v>23</v>
      </c>
      <c r="G276" s="56">
        <v>257984</v>
      </c>
      <c r="H276" s="56">
        <v>0</v>
      </c>
      <c r="I276" s="56">
        <v>257984</v>
      </c>
      <c r="J276" s="56"/>
    </row>
    <row r="277" spans="1:10" ht="12.75">
      <c r="A277" s="49" t="s">
        <v>55</v>
      </c>
      <c r="B277" s="49" t="s">
        <v>430</v>
      </c>
      <c r="C277" s="49" t="s">
        <v>431</v>
      </c>
      <c r="D277" s="49" t="s">
        <v>21</v>
      </c>
      <c r="E277" s="49" t="s">
        <v>22</v>
      </c>
      <c r="F277" s="49" t="s">
        <v>23</v>
      </c>
      <c r="G277" s="56">
        <v>676283.21</v>
      </c>
      <c r="H277" s="56">
        <v>-3023.25</v>
      </c>
      <c r="I277" s="56">
        <v>673259.96</v>
      </c>
      <c r="J277" s="56"/>
    </row>
    <row r="278" spans="1:10" ht="12.75">
      <c r="A278" s="49" t="s">
        <v>55</v>
      </c>
      <c r="B278" s="49" t="s">
        <v>432</v>
      </c>
      <c r="C278" s="49" t="s">
        <v>433</v>
      </c>
      <c r="D278" s="49" t="s">
        <v>29</v>
      </c>
      <c r="E278" s="49" t="s">
        <v>29</v>
      </c>
      <c r="F278" s="49" t="s">
        <v>23</v>
      </c>
      <c r="G278" s="56">
        <v>223871</v>
      </c>
      <c r="H278" s="56">
        <v>0</v>
      </c>
      <c r="I278" s="56">
        <v>223871</v>
      </c>
      <c r="J278" s="56"/>
    </row>
    <row r="279" spans="1:10" ht="12.75">
      <c r="A279" s="49" t="s">
        <v>55</v>
      </c>
      <c r="B279" s="49" t="s">
        <v>434</v>
      </c>
      <c r="C279" s="49" t="s">
        <v>435</v>
      </c>
      <c r="D279" s="49" t="s">
        <v>29</v>
      </c>
      <c r="E279" s="49" t="s">
        <v>29</v>
      </c>
      <c r="F279" s="49" t="s">
        <v>23</v>
      </c>
      <c r="G279" s="56">
        <v>5043098.72</v>
      </c>
      <c r="H279" s="56">
        <v>18791.56</v>
      </c>
      <c r="I279" s="56">
        <v>5061890.28</v>
      </c>
      <c r="J279" s="56"/>
    </row>
    <row r="280" spans="1:10" ht="12.75">
      <c r="A280" s="49" t="s">
        <v>55</v>
      </c>
      <c r="B280" s="49" t="s">
        <v>440</v>
      </c>
      <c r="C280" s="49" t="s">
        <v>441</v>
      </c>
      <c r="D280" s="49" t="s">
        <v>21</v>
      </c>
      <c r="E280" s="49" t="s">
        <v>38</v>
      </c>
      <c r="F280" s="49" t="s">
        <v>23</v>
      </c>
      <c r="G280" s="56">
        <v>-43590.18</v>
      </c>
      <c r="H280" s="56">
        <v>3929.89</v>
      </c>
      <c r="I280" s="56">
        <v>-39660.29</v>
      </c>
      <c r="J280" s="56"/>
    </row>
    <row r="281" spans="1:10" ht="12.75">
      <c r="A281" s="49" t="s">
        <v>55</v>
      </c>
      <c r="B281" s="49" t="s">
        <v>442</v>
      </c>
      <c r="C281" s="49" t="s">
        <v>443</v>
      </c>
      <c r="D281" s="49" t="s">
        <v>21</v>
      </c>
      <c r="E281" s="49" t="s">
        <v>38</v>
      </c>
      <c r="F281" s="49" t="s">
        <v>23</v>
      </c>
      <c r="G281" s="56">
        <v>0.5</v>
      </c>
      <c r="H281" s="56">
        <v>0</v>
      </c>
      <c r="I281" s="56">
        <v>0.5</v>
      </c>
      <c r="J281" s="56"/>
    </row>
    <row r="282" spans="1:10" ht="12.75">
      <c r="A282" s="49" t="s">
        <v>55</v>
      </c>
      <c r="B282" s="49" t="s">
        <v>444</v>
      </c>
      <c r="C282" s="49" t="s">
        <v>445</v>
      </c>
      <c r="D282" s="49" t="s">
        <v>21</v>
      </c>
      <c r="E282" s="49" t="s">
        <v>38</v>
      </c>
      <c r="F282" s="49" t="s">
        <v>23</v>
      </c>
      <c r="G282" s="56">
        <v>0</v>
      </c>
      <c r="H282" s="56">
        <v>0</v>
      </c>
      <c r="I282" s="56">
        <v>0</v>
      </c>
      <c r="J282" s="56"/>
    </row>
    <row r="283" spans="1:10" ht="12.75">
      <c r="A283" s="49" t="s">
        <v>55</v>
      </c>
      <c r="B283" s="49" t="s">
        <v>444</v>
      </c>
      <c r="C283" s="49" t="s">
        <v>445</v>
      </c>
      <c r="D283" s="49" t="s">
        <v>21</v>
      </c>
      <c r="E283" s="49" t="s">
        <v>22</v>
      </c>
      <c r="F283" s="49" t="s">
        <v>23</v>
      </c>
      <c r="G283" s="56">
        <v>-38591.91</v>
      </c>
      <c r="H283" s="56">
        <v>-134957.63</v>
      </c>
      <c r="I283" s="56">
        <v>-173549.54</v>
      </c>
      <c r="J283" s="56"/>
    </row>
    <row r="284" spans="1:10" ht="12.75">
      <c r="A284" s="49" t="s">
        <v>55</v>
      </c>
      <c r="B284" s="49" t="s">
        <v>444</v>
      </c>
      <c r="C284" s="49" t="s">
        <v>445</v>
      </c>
      <c r="D284" s="49" t="s">
        <v>21</v>
      </c>
      <c r="E284" s="49" t="s">
        <v>24</v>
      </c>
      <c r="F284" s="49" t="s">
        <v>23</v>
      </c>
      <c r="G284" s="56">
        <v>-1631163.42</v>
      </c>
      <c r="H284" s="56">
        <v>-71836.54</v>
      </c>
      <c r="I284" s="56">
        <v>-1702999.96</v>
      </c>
      <c r="J284" s="56"/>
    </row>
    <row r="285" spans="1:10" ht="12.75">
      <c r="A285" s="49" t="s">
        <v>55</v>
      </c>
      <c r="B285" s="49" t="s">
        <v>444</v>
      </c>
      <c r="C285" s="49" t="s">
        <v>445</v>
      </c>
      <c r="D285" s="49" t="s">
        <v>25</v>
      </c>
      <c r="E285" s="49" t="s">
        <v>38</v>
      </c>
      <c r="F285" s="49" t="s">
        <v>23</v>
      </c>
      <c r="G285" s="56">
        <v>0</v>
      </c>
      <c r="H285" s="56">
        <v>-285.23</v>
      </c>
      <c r="I285" s="56">
        <v>-285.23</v>
      </c>
      <c r="J285" s="56"/>
    </row>
    <row r="286" spans="1:10" ht="12.75">
      <c r="A286" s="49" t="s">
        <v>55</v>
      </c>
      <c r="B286" s="49" t="s">
        <v>444</v>
      </c>
      <c r="C286" s="49" t="s">
        <v>445</v>
      </c>
      <c r="D286" s="49" t="s">
        <v>25</v>
      </c>
      <c r="E286" s="49" t="s">
        <v>22</v>
      </c>
      <c r="F286" s="49" t="s">
        <v>23</v>
      </c>
      <c r="G286" s="56">
        <v>-164232.61</v>
      </c>
      <c r="H286" s="56">
        <v>-59489.93</v>
      </c>
      <c r="I286" s="56">
        <v>-223722.54</v>
      </c>
      <c r="J286" s="56"/>
    </row>
    <row r="287" spans="1:10" ht="12.75">
      <c r="A287" s="49" t="s">
        <v>55</v>
      </c>
      <c r="B287" s="49" t="s">
        <v>444</v>
      </c>
      <c r="C287" s="49" t="s">
        <v>445</v>
      </c>
      <c r="D287" s="49" t="s">
        <v>25</v>
      </c>
      <c r="E287" s="49" t="s">
        <v>24</v>
      </c>
      <c r="F287" s="49" t="s">
        <v>23</v>
      </c>
      <c r="G287" s="56">
        <v>-509441.85</v>
      </c>
      <c r="H287" s="56">
        <v>-110115.09</v>
      </c>
      <c r="I287" s="56">
        <v>-619556.94</v>
      </c>
      <c r="J287" s="56"/>
    </row>
    <row r="288" spans="1:10" ht="12.75">
      <c r="A288" s="49" t="s">
        <v>55</v>
      </c>
      <c r="B288" s="49" t="s">
        <v>446</v>
      </c>
      <c r="C288" s="49" t="s">
        <v>447</v>
      </c>
      <c r="D288" s="49" t="s">
        <v>36</v>
      </c>
      <c r="E288" s="49" t="s">
        <v>37</v>
      </c>
      <c r="F288" s="49" t="s">
        <v>23</v>
      </c>
      <c r="G288" s="56">
        <v>-3887545.3</v>
      </c>
      <c r="H288" s="56">
        <v>-1366429.15</v>
      </c>
      <c r="I288" s="56">
        <v>-5253974.45</v>
      </c>
      <c r="J288" s="56"/>
    </row>
    <row r="289" spans="1:10" ht="12.75">
      <c r="A289" s="49" t="s">
        <v>55</v>
      </c>
      <c r="B289" s="49" t="s">
        <v>448</v>
      </c>
      <c r="C289" s="49" t="s">
        <v>449</v>
      </c>
      <c r="D289" s="49" t="s">
        <v>29</v>
      </c>
      <c r="E289" s="49" t="s">
        <v>29</v>
      </c>
      <c r="F289" s="49" t="s">
        <v>23</v>
      </c>
      <c r="G289" s="56">
        <v>23459981</v>
      </c>
      <c r="H289" s="56">
        <v>-89657</v>
      </c>
      <c r="I289" s="56">
        <v>23370324</v>
      </c>
      <c r="J289" s="56"/>
    </row>
    <row r="290" spans="1:10" ht="12.75">
      <c r="A290" s="49" t="s">
        <v>55</v>
      </c>
      <c r="B290" s="49" t="s">
        <v>450</v>
      </c>
      <c r="C290" s="49" t="s">
        <v>451</v>
      </c>
      <c r="D290" s="49" t="s">
        <v>29</v>
      </c>
      <c r="E290" s="49" t="s">
        <v>29</v>
      </c>
      <c r="F290" s="49" t="s">
        <v>23</v>
      </c>
      <c r="G290" s="56">
        <v>1436652</v>
      </c>
      <c r="H290" s="56">
        <v>-1148</v>
      </c>
      <c r="I290" s="56">
        <v>1435504</v>
      </c>
      <c r="J290" s="56"/>
    </row>
    <row r="291" spans="1:10" ht="12.75">
      <c r="A291" s="49" t="s">
        <v>55</v>
      </c>
      <c r="B291" s="49" t="s">
        <v>452</v>
      </c>
      <c r="C291" s="49" t="s">
        <v>453</v>
      </c>
      <c r="D291" s="49" t="s">
        <v>21</v>
      </c>
      <c r="E291" s="49" t="s">
        <v>22</v>
      </c>
      <c r="F291" s="49" t="s">
        <v>23</v>
      </c>
      <c r="G291" s="56">
        <v>65110.8</v>
      </c>
      <c r="H291" s="56">
        <v>-11513.25</v>
      </c>
      <c r="I291" s="56">
        <v>53597.55</v>
      </c>
      <c r="J291" s="56"/>
    </row>
    <row r="292" spans="1:10" ht="12.75">
      <c r="A292" s="49" t="s">
        <v>55</v>
      </c>
      <c r="B292" s="49" t="s">
        <v>452</v>
      </c>
      <c r="C292" s="49" t="s">
        <v>453</v>
      </c>
      <c r="D292" s="49" t="s">
        <v>21</v>
      </c>
      <c r="E292" s="49" t="s">
        <v>24</v>
      </c>
      <c r="F292" s="49" t="s">
        <v>23</v>
      </c>
      <c r="G292" s="56">
        <v>735614.65</v>
      </c>
      <c r="H292" s="56">
        <v>-53543.35</v>
      </c>
      <c r="I292" s="56">
        <v>682071.3</v>
      </c>
      <c r="J292" s="56"/>
    </row>
    <row r="293" spans="1:10" ht="12.75">
      <c r="A293" s="49" t="s">
        <v>55</v>
      </c>
      <c r="B293" s="49" t="s">
        <v>452</v>
      </c>
      <c r="C293" s="49" t="s">
        <v>453</v>
      </c>
      <c r="D293" s="49" t="s">
        <v>25</v>
      </c>
      <c r="E293" s="49" t="s">
        <v>22</v>
      </c>
      <c r="F293" s="49" t="s">
        <v>23</v>
      </c>
      <c r="G293" s="56">
        <v>8674.8</v>
      </c>
      <c r="H293" s="56">
        <v>2056.95</v>
      </c>
      <c r="I293" s="56">
        <v>10731.75</v>
      </c>
      <c r="J293" s="56"/>
    </row>
    <row r="294" spans="1:10" ht="12.75">
      <c r="A294" s="49" t="s">
        <v>55</v>
      </c>
      <c r="B294" s="49" t="s">
        <v>452</v>
      </c>
      <c r="C294" s="49" t="s">
        <v>453</v>
      </c>
      <c r="D294" s="49" t="s">
        <v>25</v>
      </c>
      <c r="E294" s="49" t="s">
        <v>24</v>
      </c>
      <c r="F294" s="49" t="s">
        <v>23</v>
      </c>
      <c r="G294" s="56">
        <v>23574.95</v>
      </c>
      <c r="H294" s="56">
        <v>5084.8</v>
      </c>
      <c r="I294" s="56">
        <v>28659.75</v>
      </c>
      <c r="J294" s="56"/>
    </row>
    <row r="295" spans="1:10" ht="12.75">
      <c r="A295" s="49" t="s">
        <v>55</v>
      </c>
      <c r="B295" s="49" t="s">
        <v>456</v>
      </c>
      <c r="C295" s="49" t="s">
        <v>457</v>
      </c>
      <c r="D295" s="49" t="s">
        <v>25</v>
      </c>
      <c r="E295" s="49" t="s">
        <v>38</v>
      </c>
      <c r="F295" s="49" t="s">
        <v>23</v>
      </c>
      <c r="G295" s="56">
        <v>210092</v>
      </c>
      <c r="H295" s="56">
        <v>-2213</v>
      </c>
      <c r="I295" s="56">
        <v>207879</v>
      </c>
      <c r="J295" s="56"/>
    </row>
    <row r="296" spans="1:10" ht="12.75">
      <c r="A296" s="49" t="s">
        <v>55</v>
      </c>
      <c r="B296" s="49" t="s">
        <v>458</v>
      </c>
      <c r="C296" s="49" t="s">
        <v>459</v>
      </c>
      <c r="D296" s="49" t="s">
        <v>21</v>
      </c>
      <c r="E296" s="49" t="s">
        <v>38</v>
      </c>
      <c r="F296" s="49" t="s">
        <v>23</v>
      </c>
      <c r="G296" s="56">
        <v>116443.62</v>
      </c>
      <c r="H296" s="56">
        <v>17500</v>
      </c>
      <c r="I296" s="56">
        <v>133943.62</v>
      </c>
      <c r="J296" s="56"/>
    </row>
    <row r="297" spans="1:10" ht="12.75">
      <c r="A297" s="49" t="s">
        <v>55</v>
      </c>
      <c r="B297" s="49" t="s">
        <v>458</v>
      </c>
      <c r="C297" s="49" t="s">
        <v>459</v>
      </c>
      <c r="D297" s="49" t="s">
        <v>25</v>
      </c>
      <c r="E297" s="49" t="s">
        <v>38</v>
      </c>
      <c r="F297" s="49" t="s">
        <v>23</v>
      </c>
      <c r="G297" s="56">
        <v>54320.11</v>
      </c>
      <c r="H297" s="56">
        <v>0</v>
      </c>
      <c r="I297" s="56">
        <v>54320.11</v>
      </c>
      <c r="J297" s="56"/>
    </row>
    <row r="298" spans="1:10" ht="12.75">
      <c r="A298" s="49" t="s">
        <v>55</v>
      </c>
      <c r="B298" s="49" t="s">
        <v>458</v>
      </c>
      <c r="C298" s="49" t="s">
        <v>459</v>
      </c>
      <c r="D298" s="49" t="s">
        <v>25</v>
      </c>
      <c r="E298" s="49" t="s">
        <v>59</v>
      </c>
      <c r="F298" s="49" t="s">
        <v>23</v>
      </c>
      <c r="G298" s="56">
        <v>167601</v>
      </c>
      <c r="H298" s="56">
        <v>0</v>
      </c>
      <c r="I298" s="56">
        <v>167601</v>
      </c>
      <c r="J298" s="56"/>
    </row>
    <row r="299" spans="1:10" ht="12.75">
      <c r="A299" s="49" t="s">
        <v>55</v>
      </c>
      <c r="B299" s="49" t="s">
        <v>458</v>
      </c>
      <c r="C299" s="49" t="s">
        <v>459</v>
      </c>
      <c r="D299" s="49" t="s">
        <v>25</v>
      </c>
      <c r="E299" s="49" t="s">
        <v>26</v>
      </c>
      <c r="F299" s="49" t="s">
        <v>23</v>
      </c>
      <c r="G299" s="56">
        <v>-160041.18</v>
      </c>
      <c r="H299" s="56">
        <v>0</v>
      </c>
      <c r="I299" s="56">
        <v>-160041.18</v>
      </c>
      <c r="J299" s="56"/>
    </row>
    <row r="300" spans="1:10" ht="12.75">
      <c r="A300" s="49" t="s">
        <v>55</v>
      </c>
      <c r="B300" s="49" t="s">
        <v>460</v>
      </c>
      <c r="C300" s="49" t="s">
        <v>461</v>
      </c>
      <c r="D300" s="49" t="s">
        <v>21</v>
      </c>
      <c r="E300" s="49" t="s">
        <v>24</v>
      </c>
      <c r="F300" s="49" t="s">
        <v>23</v>
      </c>
      <c r="G300" s="56">
        <v>272198.2</v>
      </c>
      <c r="H300" s="56">
        <v>-641.9</v>
      </c>
      <c r="I300" s="56">
        <v>271556.3</v>
      </c>
      <c r="J300" s="56"/>
    </row>
    <row r="301" spans="1:10" ht="12.75">
      <c r="A301" s="49" t="s">
        <v>55</v>
      </c>
      <c r="B301" s="49" t="s">
        <v>462</v>
      </c>
      <c r="C301" s="49" t="s">
        <v>463</v>
      </c>
      <c r="D301" s="49" t="s">
        <v>21</v>
      </c>
      <c r="E301" s="49" t="s">
        <v>38</v>
      </c>
      <c r="F301" s="49" t="s">
        <v>23</v>
      </c>
      <c r="G301" s="56">
        <v>34512.67</v>
      </c>
      <c r="H301" s="56">
        <v>0</v>
      </c>
      <c r="I301" s="56">
        <v>34512.67</v>
      </c>
      <c r="J301" s="56"/>
    </row>
    <row r="302" spans="1:10" ht="12.75">
      <c r="A302" s="49" t="s">
        <v>55</v>
      </c>
      <c r="B302" s="49" t="s">
        <v>464</v>
      </c>
      <c r="C302" s="49" t="s">
        <v>465</v>
      </c>
      <c r="D302" s="49" t="s">
        <v>21</v>
      </c>
      <c r="E302" s="49" t="s">
        <v>22</v>
      </c>
      <c r="F302" s="49" t="s">
        <v>23</v>
      </c>
      <c r="G302" s="56">
        <v>0</v>
      </c>
      <c r="H302" s="56">
        <v>81699.8</v>
      </c>
      <c r="I302" s="56">
        <v>81699.8</v>
      </c>
      <c r="J302" s="56"/>
    </row>
    <row r="303" spans="1:10" ht="12.75">
      <c r="A303" s="49" t="s">
        <v>55</v>
      </c>
      <c r="B303" s="49" t="s">
        <v>464</v>
      </c>
      <c r="C303" s="49" t="s">
        <v>465</v>
      </c>
      <c r="D303" s="49" t="s">
        <v>21</v>
      </c>
      <c r="E303" s="49" t="s">
        <v>24</v>
      </c>
      <c r="F303" s="49" t="s">
        <v>23</v>
      </c>
      <c r="G303" s="56">
        <v>142925.3</v>
      </c>
      <c r="H303" s="56">
        <v>225684.55</v>
      </c>
      <c r="I303" s="56">
        <v>368609.85</v>
      </c>
      <c r="J303" s="56"/>
    </row>
    <row r="304" spans="1:10" ht="12.75">
      <c r="A304" s="49" t="s">
        <v>55</v>
      </c>
      <c r="B304" s="49" t="s">
        <v>466</v>
      </c>
      <c r="C304" s="49" t="s">
        <v>467</v>
      </c>
      <c r="D304" s="49" t="s">
        <v>25</v>
      </c>
      <c r="E304" s="49" t="s">
        <v>26</v>
      </c>
      <c r="F304" s="49" t="s">
        <v>23</v>
      </c>
      <c r="G304" s="56">
        <v>1263296</v>
      </c>
      <c r="H304" s="56">
        <v>-13572</v>
      </c>
      <c r="I304" s="56">
        <v>1249724</v>
      </c>
      <c r="J304" s="56"/>
    </row>
    <row r="305" spans="1:10" ht="12.75">
      <c r="A305" s="49" t="s">
        <v>55</v>
      </c>
      <c r="B305" s="49" t="s">
        <v>472</v>
      </c>
      <c r="C305" s="49" t="s">
        <v>473</v>
      </c>
      <c r="D305" s="49" t="s">
        <v>29</v>
      </c>
      <c r="E305" s="49" t="s">
        <v>29</v>
      </c>
      <c r="F305" s="49" t="s">
        <v>23</v>
      </c>
      <c r="G305" s="56">
        <v>430268</v>
      </c>
      <c r="H305" s="56">
        <v>0</v>
      </c>
      <c r="I305" s="56">
        <v>430268</v>
      </c>
      <c r="J305" s="56"/>
    </row>
    <row r="306" spans="1:10" ht="12.75">
      <c r="A306" s="49" t="s">
        <v>55</v>
      </c>
      <c r="B306" s="49" t="s">
        <v>474</v>
      </c>
      <c r="C306" s="49" t="s">
        <v>475</v>
      </c>
      <c r="D306" s="49" t="s">
        <v>21</v>
      </c>
      <c r="E306" s="49" t="s">
        <v>22</v>
      </c>
      <c r="F306" s="49" t="s">
        <v>23</v>
      </c>
      <c r="G306" s="56">
        <v>289540</v>
      </c>
      <c r="H306" s="56">
        <v>-2335</v>
      </c>
      <c r="I306" s="56">
        <v>287205</v>
      </c>
      <c r="J306" s="56"/>
    </row>
    <row r="307" spans="1:10" ht="12.75">
      <c r="A307" s="49" t="s">
        <v>55</v>
      </c>
      <c r="B307" s="49" t="s">
        <v>474</v>
      </c>
      <c r="C307" s="49" t="s">
        <v>475</v>
      </c>
      <c r="D307" s="49" t="s">
        <v>21</v>
      </c>
      <c r="E307" s="49" t="s">
        <v>24</v>
      </c>
      <c r="F307" s="49" t="s">
        <v>23</v>
      </c>
      <c r="G307" s="56">
        <v>911028</v>
      </c>
      <c r="H307" s="56">
        <v>-7347</v>
      </c>
      <c r="I307" s="56">
        <v>903681</v>
      </c>
      <c r="J307" s="56"/>
    </row>
    <row r="308" spans="1:10" ht="12.75">
      <c r="A308" s="49" t="s">
        <v>55</v>
      </c>
      <c r="B308" s="49" t="s">
        <v>947</v>
      </c>
      <c r="C308" s="49" t="s">
        <v>831</v>
      </c>
      <c r="D308" s="49" t="s">
        <v>21</v>
      </c>
      <c r="E308" s="49" t="s">
        <v>22</v>
      </c>
      <c r="F308" s="49" t="s">
        <v>23</v>
      </c>
      <c r="G308" s="56">
        <v>418846.22</v>
      </c>
      <c r="H308" s="56">
        <v>-153949.86</v>
      </c>
      <c r="I308" s="56">
        <v>264896.36</v>
      </c>
      <c r="J308" s="56"/>
    </row>
    <row r="309" spans="1:10" ht="12.75">
      <c r="A309" s="49" t="s">
        <v>55</v>
      </c>
      <c r="B309" s="49" t="s">
        <v>947</v>
      </c>
      <c r="C309" s="49" t="s">
        <v>831</v>
      </c>
      <c r="D309" s="49" t="s">
        <v>21</v>
      </c>
      <c r="E309" s="49" t="s">
        <v>24</v>
      </c>
      <c r="F309" s="49" t="s">
        <v>23</v>
      </c>
      <c r="G309" s="56">
        <v>478469.74</v>
      </c>
      <c r="H309" s="56">
        <v>-172890.91</v>
      </c>
      <c r="I309" s="56">
        <v>305578.83</v>
      </c>
      <c r="J309" s="56"/>
    </row>
    <row r="310" spans="1:10" ht="12.75">
      <c r="A310" s="49" t="s">
        <v>55</v>
      </c>
      <c r="B310" s="49" t="s">
        <v>476</v>
      </c>
      <c r="C310" s="49" t="s">
        <v>477</v>
      </c>
      <c r="D310" s="49" t="s">
        <v>29</v>
      </c>
      <c r="E310" s="49" t="s">
        <v>29</v>
      </c>
      <c r="F310" s="49" t="s">
        <v>23</v>
      </c>
      <c r="G310" s="56">
        <v>1028912.23</v>
      </c>
      <c r="H310" s="56">
        <v>65661.51</v>
      </c>
      <c r="I310" s="56">
        <v>1094573.74</v>
      </c>
      <c r="J310" s="56"/>
    </row>
    <row r="311" spans="1:10" ht="12.75">
      <c r="A311" s="49" t="s">
        <v>55</v>
      </c>
      <c r="B311" s="49" t="s">
        <v>478</v>
      </c>
      <c r="C311" s="49" t="s">
        <v>479</v>
      </c>
      <c r="D311" s="49" t="s">
        <v>29</v>
      </c>
      <c r="E311" s="49" t="s">
        <v>29</v>
      </c>
      <c r="F311" s="49" t="s">
        <v>23</v>
      </c>
      <c r="G311" s="56">
        <v>134163.19</v>
      </c>
      <c r="H311" s="56">
        <v>14669.18</v>
      </c>
      <c r="I311" s="56">
        <v>148832.37</v>
      </c>
      <c r="J311" s="56"/>
    </row>
    <row r="312" spans="1:10" ht="12.75">
      <c r="A312" s="49" t="s">
        <v>55</v>
      </c>
      <c r="B312" s="49" t="s">
        <v>480</v>
      </c>
      <c r="C312" s="49" t="s">
        <v>481</v>
      </c>
      <c r="D312" s="49" t="s">
        <v>29</v>
      </c>
      <c r="E312" s="49" t="s">
        <v>29</v>
      </c>
      <c r="F312" s="49" t="s">
        <v>23</v>
      </c>
      <c r="G312" s="56">
        <v>477984.97</v>
      </c>
      <c r="H312" s="56">
        <v>0</v>
      </c>
      <c r="I312" s="56">
        <v>477984.97</v>
      </c>
      <c r="J312" s="56"/>
    </row>
    <row r="313" spans="1:10" ht="12.75">
      <c r="A313" s="49" t="s">
        <v>55</v>
      </c>
      <c r="B313" s="100" t="s">
        <v>19</v>
      </c>
      <c r="C313" s="100" t="s">
        <v>20</v>
      </c>
      <c r="D313" s="100" t="s">
        <v>21</v>
      </c>
      <c r="E313" s="100" t="s">
        <v>22</v>
      </c>
      <c r="F313" s="100" t="s">
        <v>23</v>
      </c>
      <c r="G313" s="106">
        <v>4335849.72</v>
      </c>
      <c r="H313" s="106">
        <v>124653</v>
      </c>
      <c r="I313" s="106">
        <v>4460502.72</v>
      </c>
      <c r="J313" s="56"/>
    </row>
    <row r="314" spans="1:10" ht="12.75">
      <c r="A314" s="49" t="s">
        <v>55</v>
      </c>
      <c r="B314" s="100" t="s">
        <v>19</v>
      </c>
      <c r="C314" s="100" t="s">
        <v>20</v>
      </c>
      <c r="D314" s="100" t="s">
        <v>21</v>
      </c>
      <c r="E314" s="100" t="s">
        <v>24</v>
      </c>
      <c r="F314" s="100" t="s">
        <v>23</v>
      </c>
      <c r="G314" s="106">
        <v>7504857.3</v>
      </c>
      <c r="H314" s="106">
        <v>215761</v>
      </c>
      <c r="I314" s="106">
        <v>7720618.3</v>
      </c>
      <c r="J314" s="56"/>
    </row>
    <row r="315" spans="1:10" ht="12.75">
      <c r="A315" s="49" t="s">
        <v>55</v>
      </c>
      <c r="B315" s="100" t="s">
        <v>19</v>
      </c>
      <c r="C315" s="100" t="s">
        <v>20</v>
      </c>
      <c r="D315" s="100" t="s">
        <v>25</v>
      </c>
      <c r="E315" s="100" t="s">
        <v>22</v>
      </c>
      <c r="F315" s="100" t="s">
        <v>23</v>
      </c>
      <c r="G315" s="106">
        <v>413004.83</v>
      </c>
      <c r="H315" s="106">
        <v>-17662</v>
      </c>
      <c r="I315" s="106">
        <v>395342.83</v>
      </c>
      <c r="J315" s="56"/>
    </row>
    <row r="316" spans="1:10" ht="12.75">
      <c r="A316" s="49" t="s">
        <v>55</v>
      </c>
      <c r="B316" s="100" t="s">
        <v>19</v>
      </c>
      <c r="C316" s="100" t="s">
        <v>20</v>
      </c>
      <c r="D316" s="100" t="s">
        <v>25</v>
      </c>
      <c r="E316" s="100" t="s">
        <v>26</v>
      </c>
      <c r="F316" s="100" t="s">
        <v>23</v>
      </c>
      <c r="G316" s="106">
        <v>280632.53</v>
      </c>
      <c r="H316" s="106">
        <v>-28554</v>
      </c>
      <c r="I316" s="106">
        <v>252078.53</v>
      </c>
      <c r="J316" s="56"/>
    </row>
    <row r="317" spans="1:10" ht="12.75">
      <c r="A317" s="49" t="s">
        <v>55</v>
      </c>
      <c r="B317" s="100" t="s">
        <v>19</v>
      </c>
      <c r="C317" s="100" t="s">
        <v>20</v>
      </c>
      <c r="D317" s="100" t="s">
        <v>25</v>
      </c>
      <c r="E317" s="100" t="s">
        <v>24</v>
      </c>
      <c r="F317" s="100" t="s">
        <v>23</v>
      </c>
      <c r="G317" s="106">
        <v>982334.49</v>
      </c>
      <c r="H317" s="106">
        <v>-42009</v>
      </c>
      <c r="I317" s="106">
        <v>940325.49</v>
      </c>
      <c r="J317" s="56">
        <f>SUM(I313:I317)</f>
        <v>13768867.87</v>
      </c>
    </row>
    <row r="318" spans="1:10" ht="12.75">
      <c r="A318" s="49" t="s">
        <v>55</v>
      </c>
      <c r="B318" s="49" t="s">
        <v>482</v>
      </c>
      <c r="C318" s="49" t="s">
        <v>483</v>
      </c>
      <c r="D318" s="49" t="s">
        <v>21</v>
      </c>
      <c r="E318" s="49" t="s">
        <v>22</v>
      </c>
      <c r="F318" s="49" t="s">
        <v>23</v>
      </c>
      <c r="G318" s="56">
        <v>193519</v>
      </c>
      <c r="H318" s="56">
        <v>5633</v>
      </c>
      <c r="I318" s="56">
        <v>199152</v>
      </c>
      <c r="J318" s="56"/>
    </row>
    <row r="319" spans="1:10" ht="12.75">
      <c r="A319" s="49" t="s">
        <v>55</v>
      </c>
      <c r="B319" s="49" t="s">
        <v>482</v>
      </c>
      <c r="C319" s="49" t="s">
        <v>483</v>
      </c>
      <c r="D319" s="49" t="s">
        <v>25</v>
      </c>
      <c r="E319" s="49" t="s">
        <v>22</v>
      </c>
      <c r="F319" s="49" t="s">
        <v>23</v>
      </c>
      <c r="G319" s="56">
        <v>21067</v>
      </c>
      <c r="H319" s="56">
        <v>514</v>
      </c>
      <c r="I319" s="56">
        <v>21581</v>
      </c>
      <c r="J319" s="56"/>
    </row>
    <row r="320" spans="1:10" ht="12.75">
      <c r="A320" s="49" t="s">
        <v>55</v>
      </c>
      <c r="B320" s="49" t="s">
        <v>482</v>
      </c>
      <c r="C320" s="49" t="s">
        <v>483</v>
      </c>
      <c r="D320" s="49" t="s">
        <v>25</v>
      </c>
      <c r="E320" s="49" t="s">
        <v>26</v>
      </c>
      <c r="F320" s="49" t="s">
        <v>23</v>
      </c>
      <c r="G320" s="56">
        <v>2726</v>
      </c>
      <c r="H320" s="56">
        <v>114</v>
      </c>
      <c r="I320" s="56">
        <v>2840</v>
      </c>
      <c r="J320" s="56"/>
    </row>
    <row r="321" spans="1:10" ht="12.75">
      <c r="A321" s="49" t="s">
        <v>55</v>
      </c>
      <c r="B321" s="49" t="s">
        <v>484</v>
      </c>
      <c r="C321" s="49" t="s">
        <v>485</v>
      </c>
      <c r="D321" s="49" t="s">
        <v>29</v>
      </c>
      <c r="E321" s="49" t="s">
        <v>29</v>
      </c>
      <c r="F321" s="49" t="s">
        <v>23</v>
      </c>
      <c r="G321" s="56">
        <v>75516203.95</v>
      </c>
      <c r="H321" s="56">
        <v>-17579782.15</v>
      </c>
      <c r="I321" s="56">
        <v>57936421.8</v>
      </c>
      <c r="J321" s="56"/>
    </row>
    <row r="322" spans="1:10" ht="12.75">
      <c r="A322" s="49" t="s">
        <v>55</v>
      </c>
      <c r="B322" s="49" t="s">
        <v>486</v>
      </c>
      <c r="C322" s="49" t="s">
        <v>487</v>
      </c>
      <c r="D322" s="49" t="s">
        <v>36</v>
      </c>
      <c r="E322" s="49" t="s">
        <v>37</v>
      </c>
      <c r="F322" s="49" t="s">
        <v>23</v>
      </c>
      <c r="G322" s="56">
        <v>917761.13</v>
      </c>
      <c r="H322" s="56">
        <v>-15446.21</v>
      </c>
      <c r="I322" s="56">
        <v>902314.92</v>
      </c>
      <c r="J322" s="56"/>
    </row>
    <row r="323" spans="1:10" ht="12.75">
      <c r="A323" s="49" t="s">
        <v>55</v>
      </c>
      <c r="B323" s="49" t="s">
        <v>486</v>
      </c>
      <c r="C323" s="49" t="s">
        <v>487</v>
      </c>
      <c r="D323" s="49" t="s">
        <v>21</v>
      </c>
      <c r="E323" s="49" t="s">
        <v>38</v>
      </c>
      <c r="F323" s="49" t="s">
        <v>23</v>
      </c>
      <c r="G323" s="56">
        <v>7699.6</v>
      </c>
      <c r="H323" s="56">
        <v>946785</v>
      </c>
      <c r="I323" s="56">
        <v>954484.6</v>
      </c>
      <c r="J323" s="56"/>
    </row>
    <row r="324" spans="1:10" ht="12.75">
      <c r="A324" s="49" t="s">
        <v>55</v>
      </c>
      <c r="B324" s="49" t="s">
        <v>488</v>
      </c>
      <c r="C324" s="49" t="s">
        <v>948</v>
      </c>
      <c r="D324" s="49" t="s">
        <v>36</v>
      </c>
      <c r="E324" s="49" t="s">
        <v>37</v>
      </c>
      <c r="F324" s="49" t="s">
        <v>23</v>
      </c>
      <c r="G324" s="56">
        <v>3181067.16</v>
      </c>
      <c r="H324" s="56">
        <v>-106071.31</v>
      </c>
      <c r="I324" s="56">
        <v>3074995.85</v>
      </c>
      <c r="J324" s="56"/>
    </row>
    <row r="325" spans="1:10" ht="12.75">
      <c r="A325" s="49" t="s">
        <v>55</v>
      </c>
      <c r="B325" s="49" t="s">
        <v>949</v>
      </c>
      <c r="C325" s="49" t="s">
        <v>950</v>
      </c>
      <c r="D325" s="49" t="s">
        <v>36</v>
      </c>
      <c r="E325" s="49" t="s">
        <v>37</v>
      </c>
      <c r="F325" s="49" t="s">
        <v>23</v>
      </c>
      <c r="G325" s="56">
        <v>68530.5</v>
      </c>
      <c r="H325" s="56">
        <v>-1565.05</v>
      </c>
      <c r="I325" s="56">
        <v>66965.45</v>
      </c>
      <c r="J325" s="56"/>
    </row>
    <row r="326" spans="1:10" ht="12.75">
      <c r="A326" s="49" t="s">
        <v>55</v>
      </c>
      <c r="B326" s="49" t="s">
        <v>951</v>
      </c>
      <c r="C326" s="49" t="s">
        <v>952</v>
      </c>
      <c r="D326" s="49" t="s">
        <v>36</v>
      </c>
      <c r="E326" s="49" t="s">
        <v>37</v>
      </c>
      <c r="F326" s="49" t="s">
        <v>23</v>
      </c>
      <c r="G326" s="56">
        <v>49000</v>
      </c>
      <c r="H326" s="56">
        <v>0</v>
      </c>
      <c r="I326" s="56">
        <v>49000</v>
      </c>
      <c r="J326" s="56"/>
    </row>
    <row r="327" spans="1:10" ht="12.75">
      <c r="A327" s="49" t="s">
        <v>55</v>
      </c>
      <c r="B327" s="49" t="s">
        <v>490</v>
      </c>
      <c r="C327" s="49" t="s">
        <v>491</v>
      </c>
      <c r="D327" s="49" t="s">
        <v>36</v>
      </c>
      <c r="E327" s="49" t="s">
        <v>37</v>
      </c>
      <c r="F327" s="49" t="s">
        <v>23</v>
      </c>
      <c r="G327" s="56">
        <v>2686160.37</v>
      </c>
      <c r="H327" s="56">
        <v>27059.71</v>
      </c>
      <c r="I327" s="56">
        <v>2713220.08</v>
      </c>
      <c r="J327" s="56"/>
    </row>
    <row r="328" spans="1:10" ht="12.75">
      <c r="A328" s="49" t="s">
        <v>55</v>
      </c>
      <c r="B328" s="49" t="s">
        <v>492</v>
      </c>
      <c r="C328" s="49" t="s">
        <v>493</v>
      </c>
      <c r="D328" s="49" t="s">
        <v>21</v>
      </c>
      <c r="E328" s="49" t="s">
        <v>38</v>
      </c>
      <c r="F328" s="49" t="s">
        <v>23</v>
      </c>
      <c r="G328" s="56">
        <v>228779.65</v>
      </c>
      <c r="H328" s="56">
        <v>-5719</v>
      </c>
      <c r="I328" s="56">
        <v>223060.65</v>
      </c>
      <c r="J328" s="56"/>
    </row>
    <row r="329" spans="1:10" ht="12.75">
      <c r="A329" s="49" t="s">
        <v>55</v>
      </c>
      <c r="B329" s="49" t="s">
        <v>492</v>
      </c>
      <c r="C329" s="49" t="s">
        <v>493</v>
      </c>
      <c r="D329" s="49" t="s">
        <v>25</v>
      </c>
      <c r="E329" s="49" t="s">
        <v>38</v>
      </c>
      <c r="F329" s="49" t="s">
        <v>23</v>
      </c>
      <c r="G329" s="56">
        <v>76265.55</v>
      </c>
      <c r="H329" s="56">
        <v>-1906</v>
      </c>
      <c r="I329" s="56">
        <v>74359.55</v>
      </c>
      <c r="J329" s="56"/>
    </row>
    <row r="330" spans="1:10" ht="12.75">
      <c r="A330" s="49" t="s">
        <v>55</v>
      </c>
      <c r="B330" s="49" t="s">
        <v>494</v>
      </c>
      <c r="C330" s="49" t="s">
        <v>495</v>
      </c>
      <c r="D330" s="49" t="s">
        <v>25</v>
      </c>
      <c r="E330" s="49" t="s">
        <v>22</v>
      </c>
      <c r="F330" s="49" t="s">
        <v>23</v>
      </c>
      <c r="G330" s="56">
        <v>-36204.43</v>
      </c>
      <c r="H330" s="56">
        <v>57840.21</v>
      </c>
      <c r="I330" s="56">
        <v>21635.78</v>
      </c>
      <c r="J330" s="56"/>
    </row>
    <row r="331" spans="1:10" ht="12.75">
      <c r="A331" s="49" t="s">
        <v>55</v>
      </c>
      <c r="B331" s="49" t="s">
        <v>494</v>
      </c>
      <c r="C331" s="49" t="s">
        <v>495</v>
      </c>
      <c r="D331" s="49" t="s">
        <v>25</v>
      </c>
      <c r="E331" s="49" t="s">
        <v>24</v>
      </c>
      <c r="F331" s="49" t="s">
        <v>23</v>
      </c>
      <c r="G331" s="56">
        <v>256920.92</v>
      </c>
      <c r="H331" s="56">
        <v>4899.46</v>
      </c>
      <c r="I331" s="56">
        <v>261820.38</v>
      </c>
      <c r="J331" s="56"/>
    </row>
    <row r="332" spans="1:10" ht="12.75">
      <c r="A332" s="49" t="s">
        <v>55</v>
      </c>
      <c r="B332" s="49" t="s">
        <v>496</v>
      </c>
      <c r="C332" s="49" t="s">
        <v>497</v>
      </c>
      <c r="D332" s="49" t="s">
        <v>25</v>
      </c>
      <c r="E332" s="49" t="s">
        <v>22</v>
      </c>
      <c r="F332" s="49" t="s">
        <v>23</v>
      </c>
      <c r="G332" s="56">
        <v>37182.34</v>
      </c>
      <c r="H332" s="56">
        <v>154.93</v>
      </c>
      <c r="I332" s="56">
        <v>37337.27</v>
      </c>
      <c r="J332" s="56"/>
    </row>
    <row r="333" spans="1:10" ht="12.75">
      <c r="A333" s="49" t="s">
        <v>55</v>
      </c>
      <c r="B333" s="49" t="s">
        <v>496</v>
      </c>
      <c r="C333" s="49" t="s">
        <v>497</v>
      </c>
      <c r="D333" s="49" t="s">
        <v>25</v>
      </c>
      <c r="E333" s="49" t="s">
        <v>24</v>
      </c>
      <c r="F333" s="49" t="s">
        <v>23</v>
      </c>
      <c r="G333" s="56">
        <v>1243762.92</v>
      </c>
      <c r="H333" s="56">
        <v>5493.29</v>
      </c>
      <c r="I333" s="56">
        <v>1249256.21</v>
      </c>
      <c r="J333" s="56"/>
    </row>
    <row r="334" spans="1:10" ht="12.75">
      <c r="A334" s="49" t="s">
        <v>55</v>
      </c>
      <c r="B334" s="49" t="s">
        <v>498</v>
      </c>
      <c r="C334" s="49" t="s">
        <v>499</v>
      </c>
      <c r="D334" s="49" t="s">
        <v>25</v>
      </c>
      <c r="E334" s="49" t="s">
        <v>22</v>
      </c>
      <c r="F334" s="49" t="s">
        <v>23</v>
      </c>
      <c r="G334" s="56">
        <v>-3279387.85</v>
      </c>
      <c r="H334" s="56">
        <v>-345696.1</v>
      </c>
      <c r="I334" s="56">
        <v>-3625083.95</v>
      </c>
      <c r="J334" s="56"/>
    </row>
    <row r="335" spans="1:10" ht="12.75">
      <c r="A335" s="49" t="s">
        <v>55</v>
      </c>
      <c r="B335" s="49" t="s">
        <v>498</v>
      </c>
      <c r="C335" s="49" t="s">
        <v>499</v>
      </c>
      <c r="D335" s="49" t="s">
        <v>25</v>
      </c>
      <c r="E335" s="49" t="s">
        <v>24</v>
      </c>
      <c r="F335" s="49" t="s">
        <v>23</v>
      </c>
      <c r="G335" s="56">
        <v>-9485051.39</v>
      </c>
      <c r="H335" s="56">
        <v>-502280.14</v>
      </c>
      <c r="I335" s="56">
        <v>-9987331.53</v>
      </c>
      <c r="J335" s="56"/>
    </row>
    <row r="336" spans="1:10" ht="12.75">
      <c r="A336" s="49" t="s">
        <v>55</v>
      </c>
      <c r="B336" s="49" t="s">
        <v>500</v>
      </c>
      <c r="C336" s="49" t="s">
        <v>501</v>
      </c>
      <c r="D336" s="49" t="s">
        <v>25</v>
      </c>
      <c r="E336" s="49" t="s">
        <v>26</v>
      </c>
      <c r="F336" s="49" t="s">
        <v>23</v>
      </c>
      <c r="G336" s="56">
        <v>6393.6</v>
      </c>
      <c r="H336" s="56">
        <v>0</v>
      </c>
      <c r="I336" s="56">
        <v>6393.6</v>
      </c>
      <c r="J336" s="56"/>
    </row>
    <row r="337" spans="1:10" ht="12.75">
      <c r="A337" s="49" t="s">
        <v>55</v>
      </c>
      <c r="B337" s="49" t="s">
        <v>502</v>
      </c>
      <c r="C337" s="49" t="s">
        <v>503</v>
      </c>
      <c r="D337" s="49" t="s">
        <v>25</v>
      </c>
      <c r="E337" s="49" t="s">
        <v>26</v>
      </c>
      <c r="F337" s="49" t="s">
        <v>23</v>
      </c>
      <c r="G337" s="56">
        <v>60000</v>
      </c>
      <c r="H337" s="56">
        <v>0</v>
      </c>
      <c r="I337" s="56">
        <v>60000</v>
      </c>
      <c r="J337" s="56"/>
    </row>
    <row r="338" spans="1:10" ht="12.75">
      <c r="A338" s="49" t="s">
        <v>55</v>
      </c>
      <c r="B338" s="49" t="s">
        <v>953</v>
      </c>
      <c r="C338" s="49" t="s">
        <v>954</v>
      </c>
      <c r="D338" s="49" t="s">
        <v>25</v>
      </c>
      <c r="E338" s="49" t="s">
        <v>26</v>
      </c>
      <c r="F338" s="49" t="s">
        <v>23</v>
      </c>
      <c r="G338" s="56">
        <v>985.2</v>
      </c>
      <c r="H338" s="56">
        <v>0</v>
      </c>
      <c r="I338" s="56">
        <v>985.2</v>
      </c>
      <c r="J338" s="56"/>
    </row>
    <row r="339" spans="1:10" ht="12.75">
      <c r="A339" s="49" t="s">
        <v>55</v>
      </c>
      <c r="B339" s="49" t="s">
        <v>955</v>
      </c>
      <c r="C339" s="49" t="s">
        <v>956</v>
      </c>
      <c r="D339" s="49" t="s">
        <v>25</v>
      </c>
      <c r="E339" s="49" t="s">
        <v>26</v>
      </c>
      <c r="F339" s="49" t="s">
        <v>23</v>
      </c>
      <c r="G339" s="56">
        <v>2313</v>
      </c>
      <c r="H339" s="56">
        <v>0</v>
      </c>
      <c r="I339" s="56">
        <v>2313</v>
      </c>
      <c r="J339" s="56"/>
    </row>
    <row r="340" spans="1:10" ht="12.75">
      <c r="A340" s="49" t="s">
        <v>55</v>
      </c>
      <c r="B340" s="49" t="s">
        <v>504</v>
      </c>
      <c r="C340" s="49" t="s">
        <v>505</v>
      </c>
      <c r="D340" s="49" t="s">
        <v>25</v>
      </c>
      <c r="E340" s="49" t="s">
        <v>26</v>
      </c>
      <c r="F340" s="49" t="s">
        <v>23</v>
      </c>
      <c r="G340" s="56">
        <v>848265.61</v>
      </c>
      <c r="H340" s="56">
        <v>-63969.56</v>
      </c>
      <c r="I340" s="56">
        <v>784296.05</v>
      </c>
      <c r="J340" s="56"/>
    </row>
    <row r="341" spans="1:10" ht="12.75">
      <c r="A341" s="49" t="s">
        <v>55</v>
      </c>
      <c r="B341" s="49" t="s">
        <v>506</v>
      </c>
      <c r="C341" s="49" t="s">
        <v>507</v>
      </c>
      <c r="D341" s="49" t="s">
        <v>25</v>
      </c>
      <c r="E341" s="49" t="s">
        <v>26</v>
      </c>
      <c r="F341" s="49" t="s">
        <v>23</v>
      </c>
      <c r="G341" s="56">
        <v>271664.34</v>
      </c>
      <c r="H341" s="56">
        <v>-112471.63</v>
      </c>
      <c r="I341" s="56">
        <v>159192.71</v>
      </c>
      <c r="J341" s="56"/>
    </row>
    <row r="342" spans="1:10" ht="12.75">
      <c r="A342" s="49" t="s">
        <v>55</v>
      </c>
      <c r="B342" s="49" t="s">
        <v>508</v>
      </c>
      <c r="C342" s="49" t="s">
        <v>509</v>
      </c>
      <c r="D342" s="49" t="s">
        <v>25</v>
      </c>
      <c r="E342" s="49" t="s">
        <v>26</v>
      </c>
      <c r="F342" s="49" t="s">
        <v>23</v>
      </c>
      <c r="G342" s="56">
        <v>81787.69</v>
      </c>
      <c r="H342" s="56">
        <v>-31081.4</v>
      </c>
      <c r="I342" s="56">
        <v>50706.29</v>
      </c>
      <c r="J342" s="56"/>
    </row>
    <row r="343" spans="1:10" ht="12.75">
      <c r="A343" s="49" t="s">
        <v>55</v>
      </c>
      <c r="B343" s="49" t="s">
        <v>510</v>
      </c>
      <c r="C343" s="49" t="s">
        <v>511</v>
      </c>
      <c r="D343" s="49" t="s">
        <v>25</v>
      </c>
      <c r="E343" s="49" t="s">
        <v>26</v>
      </c>
      <c r="F343" s="49" t="s">
        <v>23</v>
      </c>
      <c r="G343" s="56">
        <v>-136458.86</v>
      </c>
      <c r="H343" s="56">
        <v>57850.08</v>
      </c>
      <c r="I343" s="56">
        <v>-78608.78</v>
      </c>
      <c r="J343" s="56"/>
    </row>
    <row r="344" spans="1:10" ht="12.75">
      <c r="A344" s="49" t="s">
        <v>55</v>
      </c>
      <c r="B344" s="49" t="s">
        <v>512</v>
      </c>
      <c r="C344" s="49" t="s">
        <v>513</v>
      </c>
      <c r="D344" s="49" t="s">
        <v>25</v>
      </c>
      <c r="E344" s="49" t="s">
        <v>26</v>
      </c>
      <c r="F344" s="49" t="s">
        <v>23</v>
      </c>
      <c r="G344" s="56">
        <v>133535.01</v>
      </c>
      <c r="H344" s="56">
        <v>-42949.68</v>
      </c>
      <c r="I344" s="56">
        <v>90585.33</v>
      </c>
      <c r="J344" s="56"/>
    </row>
    <row r="345" spans="1:10" ht="12.75">
      <c r="A345" s="49" t="s">
        <v>55</v>
      </c>
      <c r="B345" s="49" t="s">
        <v>514</v>
      </c>
      <c r="C345" s="49" t="s">
        <v>515</v>
      </c>
      <c r="D345" s="49" t="s">
        <v>25</v>
      </c>
      <c r="E345" s="49" t="s">
        <v>26</v>
      </c>
      <c r="F345" s="49" t="s">
        <v>23</v>
      </c>
      <c r="G345" s="56">
        <v>-1605749.18</v>
      </c>
      <c r="H345" s="56">
        <v>-75024.61</v>
      </c>
      <c r="I345" s="56">
        <v>-1680773.79</v>
      </c>
      <c r="J345" s="56"/>
    </row>
    <row r="346" spans="1:10" ht="12.75">
      <c r="A346" s="49" t="s">
        <v>55</v>
      </c>
      <c r="B346" s="49" t="s">
        <v>516</v>
      </c>
      <c r="C346" s="49" t="s">
        <v>517</v>
      </c>
      <c r="D346" s="49" t="s">
        <v>25</v>
      </c>
      <c r="E346" s="49" t="s">
        <v>26</v>
      </c>
      <c r="F346" s="49" t="s">
        <v>23</v>
      </c>
      <c r="G346" s="56">
        <v>1882609.76</v>
      </c>
      <c r="H346" s="56">
        <v>21820.91</v>
      </c>
      <c r="I346" s="56">
        <v>1904430.67</v>
      </c>
      <c r="J346" s="56"/>
    </row>
    <row r="347" spans="1:10" ht="12.75">
      <c r="A347" s="49" t="s">
        <v>55</v>
      </c>
      <c r="B347" s="49" t="s">
        <v>518</v>
      </c>
      <c r="C347" s="49" t="s">
        <v>519</v>
      </c>
      <c r="D347" s="49" t="s">
        <v>25</v>
      </c>
      <c r="E347" s="49" t="s">
        <v>26</v>
      </c>
      <c r="F347" s="49" t="s">
        <v>23</v>
      </c>
      <c r="G347" s="56">
        <v>-2524172.73</v>
      </c>
      <c r="H347" s="56">
        <v>-204941.67</v>
      </c>
      <c r="I347" s="56">
        <v>-2729114.4</v>
      </c>
      <c r="J347" s="56"/>
    </row>
    <row r="348" spans="1:10" ht="12.75">
      <c r="A348" s="49" t="s">
        <v>55</v>
      </c>
      <c r="B348" s="49" t="s">
        <v>520</v>
      </c>
      <c r="C348" s="49" t="s">
        <v>521</v>
      </c>
      <c r="D348" s="49" t="s">
        <v>25</v>
      </c>
      <c r="E348" s="49" t="s">
        <v>26</v>
      </c>
      <c r="F348" s="49" t="s">
        <v>23</v>
      </c>
      <c r="G348" s="56">
        <v>-1064729.04</v>
      </c>
      <c r="H348" s="56">
        <v>545724.75</v>
      </c>
      <c r="I348" s="56">
        <v>-519004.29</v>
      </c>
      <c r="J348" s="56"/>
    </row>
    <row r="349" spans="1:10" ht="12.75">
      <c r="A349" s="49" t="s">
        <v>55</v>
      </c>
      <c r="B349" s="49" t="s">
        <v>522</v>
      </c>
      <c r="C349" s="49" t="s">
        <v>523</v>
      </c>
      <c r="D349" s="49" t="s">
        <v>29</v>
      </c>
      <c r="E349" s="49" t="s">
        <v>29</v>
      </c>
      <c r="F349" s="49" t="s">
        <v>23</v>
      </c>
      <c r="G349" s="56">
        <v>-738878179.45</v>
      </c>
      <c r="H349" s="56">
        <v>-15854152.03</v>
      </c>
      <c r="I349" s="56">
        <v>-754732331.48</v>
      </c>
      <c r="J349" s="56"/>
    </row>
    <row r="350" spans="1:10" ht="12.75">
      <c r="A350" s="49" t="s">
        <v>55</v>
      </c>
      <c r="B350" s="49" t="s">
        <v>957</v>
      </c>
      <c r="C350" s="49" t="s">
        <v>958</v>
      </c>
      <c r="D350" s="49" t="s">
        <v>29</v>
      </c>
      <c r="E350" s="49" t="s">
        <v>29</v>
      </c>
      <c r="F350" s="49" t="s">
        <v>23</v>
      </c>
      <c r="G350" s="56">
        <v>-25125793</v>
      </c>
      <c r="H350" s="56">
        <v>5855856</v>
      </c>
      <c r="I350" s="56">
        <v>-19269937</v>
      </c>
      <c r="J350" s="56"/>
    </row>
    <row r="351" spans="1:10" ht="12.75">
      <c r="A351" s="49" t="s">
        <v>55</v>
      </c>
      <c r="B351" s="49" t="s">
        <v>524</v>
      </c>
      <c r="C351" s="49" t="s">
        <v>525</v>
      </c>
      <c r="D351" s="49" t="s">
        <v>29</v>
      </c>
      <c r="E351" s="49" t="s">
        <v>29</v>
      </c>
      <c r="F351" s="49" t="s">
        <v>23</v>
      </c>
      <c r="G351" s="56">
        <v>13512263.47</v>
      </c>
      <c r="H351" s="56">
        <v>159363.3</v>
      </c>
      <c r="I351" s="56">
        <v>13671626.77</v>
      </c>
      <c r="J351" s="56"/>
    </row>
    <row r="352" spans="1:10" ht="12.75">
      <c r="A352" s="49" t="s">
        <v>55</v>
      </c>
      <c r="B352" s="49" t="s">
        <v>526</v>
      </c>
      <c r="C352" s="49" t="s">
        <v>527</v>
      </c>
      <c r="D352" s="49" t="s">
        <v>29</v>
      </c>
      <c r="E352" s="49" t="s">
        <v>29</v>
      </c>
      <c r="F352" s="49" t="s">
        <v>23</v>
      </c>
      <c r="G352" s="56">
        <v>-5082894.29</v>
      </c>
      <c r="H352" s="56">
        <v>-92652</v>
      </c>
      <c r="I352" s="56">
        <v>-5175546.29</v>
      </c>
      <c r="J352" s="56"/>
    </row>
    <row r="353" spans="1:10" ht="12.75">
      <c r="A353" s="49" t="s">
        <v>55</v>
      </c>
      <c r="B353" s="49" t="s">
        <v>528</v>
      </c>
      <c r="C353" s="49" t="s">
        <v>529</v>
      </c>
      <c r="D353" s="49" t="s">
        <v>29</v>
      </c>
      <c r="E353" s="49" t="s">
        <v>29</v>
      </c>
      <c r="F353" s="49" t="s">
        <v>23</v>
      </c>
      <c r="G353" s="56">
        <v>-7062454.37</v>
      </c>
      <c r="H353" s="56">
        <v>-187604.31</v>
      </c>
      <c r="I353" s="56">
        <v>-7250058.68</v>
      </c>
      <c r="J353" s="56"/>
    </row>
    <row r="354" spans="1:10" ht="12.75">
      <c r="A354" s="49" t="s">
        <v>55</v>
      </c>
      <c r="B354" s="49" t="s">
        <v>959</v>
      </c>
      <c r="C354" s="49" t="s">
        <v>960</v>
      </c>
      <c r="D354" s="49" t="s">
        <v>29</v>
      </c>
      <c r="E354" s="49" t="s">
        <v>29</v>
      </c>
      <c r="F354" s="49" t="s">
        <v>23</v>
      </c>
      <c r="G354" s="56">
        <v>-417887</v>
      </c>
      <c r="H354" s="56">
        <v>-24201</v>
      </c>
      <c r="I354" s="56">
        <v>-442088</v>
      </c>
      <c r="J354" s="56"/>
    </row>
    <row r="355" spans="1:10" ht="12.75">
      <c r="A355" s="49" t="s">
        <v>55</v>
      </c>
      <c r="B355" s="49" t="s">
        <v>532</v>
      </c>
      <c r="C355" s="49" t="s">
        <v>533</v>
      </c>
      <c r="D355" s="49" t="s">
        <v>29</v>
      </c>
      <c r="E355" s="49" t="s">
        <v>29</v>
      </c>
      <c r="F355" s="49" t="s">
        <v>23</v>
      </c>
      <c r="G355" s="56">
        <v>-1548121</v>
      </c>
      <c r="H355" s="56">
        <v>0</v>
      </c>
      <c r="I355" s="56">
        <v>-1548121</v>
      </c>
      <c r="J355" s="56"/>
    </row>
    <row r="356" spans="1:10" ht="12.75">
      <c r="A356" s="49" t="s">
        <v>55</v>
      </c>
      <c r="B356" s="49" t="s">
        <v>534</v>
      </c>
      <c r="C356" s="49" t="s">
        <v>535</v>
      </c>
      <c r="D356" s="49" t="s">
        <v>29</v>
      </c>
      <c r="E356" s="49" t="s">
        <v>29</v>
      </c>
      <c r="F356" s="49" t="s">
        <v>23</v>
      </c>
      <c r="G356" s="56">
        <v>-187494224.52</v>
      </c>
      <c r="H356" s="56">
        <v>124915.54</v>
      </c>
      <c r="I356" s="56">
        <v>-187369308.98</v>
      </c>
      <c r="J356" s="56"/>
    </row>
    <row r="357" spans="1:10" ht="12.75">
      <c r="A357" s="49" t="s">
        <v>55</v>
      </c>
      <c r="B357" s="49" t="s">
        <v>536</v>
      </c>
      <c r="C357" s="49" t="s">
        <v>537</v>
      </c>
      <c r="D357" s="49" t="s">
        <v>29</v>
      </c>
      <c r="E357" s="49" t="s">
        <v>29</v>
      </c>
      <c r="F357" s="49" t="s">
        <v>23</v>
      </c>
      <c r="G357" s="56">
        <v>14916149.54</v>
      </c>
      <c r="H357" s="56">
        <v>1008505.78</v>
      </c>
      <c r="I357" s="56">
        <v>15924655.32</v>
      </c>
      <c r="J357" s="56"/>
    </row>
    <row r="358" spans="1:10" ht="12.75">
      <c r="A358" s="49" t="s">
        <v>55</v>
      </c>
      <c r="B358" s="49" t="s">
        <v>538</v>
      </c>
      <c r="C358" s="49" t="s">
        <v>539</v>
      </c>
      <c r="D358" s="49" t="s">
        <v>29</v>
      </c>
      <c r="E358" s="49" t="s">
        <v>29</v>
      </c>
      <c r="F358" s="49" t="s">
        <v>23</v>
      </c>
      <c r="G358" s="56">
        <v>11539354.37</v>
      </c>
      <c r="H358" s="56">
        <v>29946</v>
      </c>
      <c r="I358" s="56">
        <v>11569300.37</v>
      </c>
      <c r="J358" s="56"/>
    </row>
    <row r="359" spans="1:10" ht="12.75">
      <c r="A359" s="49" t="s">
        <v>55</v>
      </c>
      <c r="B359" s="49" t="s">
        <v>542</v>
      </c>
      <c r="C359" s="49" t="s">
        <v>543</v>
      </c>
      <c r="D359" s="49" t="s">
        <v>29</v>
      </c>
      <c r="E359" s="49" t="s">
        <v>29</v>
      </c>
      <c r="F359" s="49" t="s">
        <v>23</v>
      </c>
      <c r="G359" s="56">
        <v>12143418</v>
      </c>
      <c r="H359" s="56">
        <v>-39677</v>
      </c>
      <c r="I359" s="56">
        <v>12103741</v>
      </c>
      <c r="J359" s="56"/>
    </row>
    <row r="360" spans="1:10" ht="12.75">
      <c r="A360" s="49" t="s">
        <v>55</v>
      </c>
      <c r="B360" s="49" t="s">
        <v>544</v>
      </c>
      <c r="C360" s="49" t="s">
        <v>547</v>
      </c>
      <c r="D360" s="49" t="s">
        <v>29</v>
      </c>
      <c r="E360" s="49" t="s">
        <v>29</v>
      </c>
      <c r="F360" s="49" t="s">
        <v>23</v>
      </c>
      <c r="G360" s="56">
        <v>-4100000</v>
      </c>
      <c r="H360" s="56">
        <v>0</v>
      </c>
      <c r="I360" s="56">
        <v>-4100000</v>
      </c>
      <c r="J360" s="56"/>
    </row>
    <row r="361" spans="1:10" ht="12.75">
      <c r="A361" s="49" t="s">
        <v>55</v>
      </c>
      <c r="B361" s="49" t="s">
        <v>548</v>
      </c>
      <c r="C361" s="49" t="s">
        <v>549</v>
      </c>
      <c r="D361" s="49" t="s">
        <v>29</v>
      </c>
      <c r="E361" s="49" t="s">
        <v>29</v>
      </c>
      <c r="F361" s="49" t="s">
        <v>23</v>
      </c>
      <c r="G361" s="56">
        <v>-75000000</v>
      </c>
      <c r="H361" s="56">
        <v>0</v>
      </c>
      <c r="I361" s="56">
        <v>-75000000</v>
      </c>
      <c r="J361" s="56"/>
    </row>
    <row r="362" spans="1:10" ht="12.75">
      <c r="A362" s="49" t="s">
        <v>55</v>
      </c>
      <c r="B362" s="49" t="s">
        <v>550</v>
      </c>
      <c r="C362" s="49" t="s">
        <v>551</v>
      </c>
      <c r="D362" s="49" t="s">
        <v>29</v>
      </c>
      <c r="E362" s="49" t="s">
        <v>29</v>
      </c>
      <c r="F362" s="49" t="s">
        <v>23</v>
      </c>
      <c r="G362" s="56">
        <v>-48000000</v>
      </c>
      <c r="H362" s="56">
        <v>0</v>
      </c>
      <c r="I362" s="56">
        <v>-48000000</v>
      </c>
      <c r="J362" s="56"/>
    </row>
    <row r="363" spans="1:10" ht="12.75">
      <c r="A363" s="49" t="s">
        <v>55</v>
      </c>
      <c r="B363" s="49" t="s">
        <v>552</v>
      </c>
      <c r="C363" s="49" t="s">
        <v>553</v>
      </c>
      <c r="D363" s="49" t="s">
        <v>29</v>
      </c>
      <c r="E363" s="49" t="s">
        <v>29</v>
      </c>
      <c r="F363" s="49" t="s">
        <v>23</v>
      </c>
      <c r="G363" s="56">
        <v>-5000000</v>
      </c>
      <c r="H363" s="56">
        <v>0</v>
      </c>
      <c r="I363" s="56">
        <v>-5000000</v>
      </c>
      <c r="J363" s="56"/>
    </row>
    <row r="364" spans="1:10" ht="12.75">
      <c r="A364" s="49" t="s">
        <v>55</v>
      </c>
      <c r="B364" s="49" t="s">
        <v>554</v>
      </c>
      <c r="C364" s="49" t="s">
        <v>555</v>
      </c>
      <c r="D364" s="49" t="s">
        <v>29</v>
      </c>
      <c r="E364" s="49" t="s">
        <v>29</v>
      </c>
      <c r="F364" s="49" t="s">
        <v>23</v>
      </c>
      <c r="G364" s="56">
        <v>-66700000</v>
      </c>
      <c r="H364" s="56">
        <v>0</v>
      </c>
      <c r="I364" s="56">
        <v>-66700000</v>
      </c>
      <c r="J364" s="56"/>
    </row>
    <row r="365" spans="1:10" ht="12.75">
      <c r="A365" s="49" t="s">
        <v>55</v>
      </c>
      <c r="B365" s="49" t="s">
        <v>556</v>
      </c>
      <c r="C365" s="49" t="s">
        <v>557</v>
      </c>
      <c r="D365" s="49" t="s">
        <v>29</v>
      </c>
      <c r="E365" s="49" t="s">
        <v>29</v>
      </c>
      <c r="F365" s="49" t="s">
        <v>23</v>
      </c>
      <c r="G365" s="56">
        <v>-17000000</v>
      </c>
      <c r="H365" s="56">
        <v>0</v>
      </c>
      <c r="I365" s="56">
        <v>-17000000</v>
      </c>
      <c r="J365" s="56"/>
    </row>
    <row r="366" spans="1:10" ht="12.75">
      <c r="A366" s="49" t="s">
        <v>55</v>
      </c>
      <c r="B366" s="49" t="s">
        <v>558</v>
      </c>
      <c r="C366" s="49" t="s">
        <v>559</v>
      </c>
      <c r="D366" s="49" t="s">
        <v>29</v>
      </c>
      <c r="E366" s="49" t="s">
        <v>29</v>
      </c>
      <c r="F366" s="49" t="s">
        <v>23</v>
      </c>
      <c r="G366" s="56">
        <v>-45000000</v>
      </c>
      <c r="H366" s="56">
        <v>0</v>
      </c>
      <c r="I366" s="56">
        <v>-45000000</v>
      </c>
      <c r="J366" s="56"/>
    </row>
    <row r="367" spans="1:10" ht="12.75">
      <c r="A367" s="49" t="s">
        <v>55</v>
      </c>
      <c r="B367" s="49" t="s">
        <v>560</v>
      </c>
      <c r="C367" s="49" t="s">
        <v>561</v>
      </c>
      <c r="D367" s="49" t="s">
        <v>29</v>
      </c>
      <c r="E367" s="49" t="s">
        <v>29</v>
      </c>
      <c r="F367" s="49" t="s">
        <v>23</v>
      </c>
      <c r="G367" s="56">
        <v>-90000000</v>
      </c>
      <c r="H367" s="56">
        <v>0</v>
      </c>
      <c r="I367" s="56">
        <v>-90000000</v>
      </c>
      <c r="J367" s="56"/>
    </row>
    <row r="368" spans="1:10" ht="12.75">
      <c r="A368" s="49" t="s">
        <v>55</v>
      </c>
      <c r="B368" s="49" t="s">
        <v>562</v>
      </c>
      <c r="C368" s="49" t="s">
        <v>563</v>
      </c>
      <c r="D368" s="49" t="s">
        <v>29</v>
      </c>
      <c r="E368" s="49" t="s">
        <v>29</v>
      </c>
      <c r="F368" s="49" t="s">
        <v>23</v>
      </c>
      <c r="G368" s="56">
        <v>-150000000</v>
      </c>
      <c r="H368" s="56">
        <v>0</v>
      </c>
      <c r="I368" s="56">
        <v>-150000000</v>
      </c>
      <c r="J368" s="56"/>
    </row>
    <row r="369" spans="1:10" ht="12.75">
      <c r="A369" s="49" t="s">
        <v>55</v>
      </c>
      <c r="B369" s="49" t="s">
        <v>564</v>
      </c>
      <c r="C369" s="49" t="s">
        <v>565</v>
      </c>
      <c r="D369" s="49" t="s">
        <v>29</v>
      </c>
      <c r="E369" s="49" t="s">
        <v>29</v>
      </c>
      <c r="F369" s="49" t="s">
        <v>23</v>
      </c>
      <c r="G369" s="56">
        <v>-4038670.34</v>
      </c>
      <c r="H369" s="56">
        <v>12313.02</v>
      </c>
      <c r="I369" s="56">
        <v>-4026357.32</v>
      </c>
      <c r="J369" s="56"/>
    </row>
    <row r="370" spans="1:10" ht="12.75">
      <c r="A370" s="49" t="s">
        <v>55</v>
      </c>
      <c r="B370" s="49" t="s">
        <v>566</v>
      </c>
      <c r="C370" s="49" t="s">
        <v>567</v>
      </c>
      <c r="D370" s="49" t="s">
        <v>29</v>
      </c>
      <c r="E370" s="49" t="s">
        <v>29</v>
      </c>
      <c r="F370" s="49" t="s">
        <v>23</v>
      </c>
      <c r="G370" s="56">
        <v>-150000000</v>
      </c>
      <c r="H370" s="56">
        <v>0</v>
      </c>
      <c r="I370" s="56">
        <v>-150000000</v>
      </c>
      <c r="J370" s="56"/>
    </row>
    <row r="371" spans="1:10" ht="12.75">
      <c r="A371" s="49" t="s">
        <v>55</v>
      </c>
      <c r="B371" s="49" t="s">
        <v>568</v>
      </c>
      <c r="C371" s="49" t="s">
        <v>569</v>
      </c>
      <c r="D371" s="49" t="s">
        <v>29</v>
      </c>
      <c r="E371" s="49" t="s">
        <v>29</v>
      </c>
      <c r="F371" s="49" t="s">
        <v>23</v>
      </c>
      <c r="G371" s="56">
        <v>3023270.88</v>
      </c>
      <c r="H371" s="56">
        <v>-22591.14</v>
      </c>
      <c r="I371" s="56">
        <v>3000679.74</v>
      </c>
      <c r="J371" s="56"/>
    </row>
    <row r="372" spans="1:10" ht="12.75">
      <c r="A372" s="49" t="s">
        <v>55</v>
      </c>
      <c r="B372" s="49" t="s">
        <v>961</v>
      </c>
      <c r="C372" s="49" t="s">
        <v>962</v>
      </c>
      <c r="D372" s="49" t="s">
        <v>29</v>
      </c>
      <c r="E372" s="49" t="s">
        <v>29</v>
      </c>
      <c r="F372" s="49" t="s">
        <v>23</v>
      </c>
      <c r="G372" s="56">
        <v>-250000000</v>
      </c>
      <c r="H372" s="56">
        <v>0</v>
      </c>
      <c r="I372" s="56">
        <v>-250000000</v>
      </c>
      <c r="J372" s="56"/>
    </row>
    <row r="373" spans="1:10" ht="12.75">
      <c r="A373" s="49" t="s">
        <v>55</v>
      </c>
      <c r="B373" s="49" t="s">
        <v>963</v>
      </c>
      <c r="C373" s="49" t="s">
        <v>964</v>
      </c>
      <c r="D373" s="49" t="s">
        <v>29</v>
      </c>
      <c r="E373" s="49" t="s">
        <v>29</v>
      </c>
      <c r="F373" s="49" t="s">
        <v>23</v>
      </c>
      <c r="G373" s="56">
        <v>15723073.75</v>
      </c>
      <c r="H373" s="56">
        <v>-134385.25</v>
      </c>
      <c r="I373" s="56">
        <v>15588688.5</v>
      </c>
      <c r="J373" s="56"/>
    </row>
    <row r="374" spans="1:10" ht="12.75">
      <c r="A374" s="49" t="s">
        <v>55</v>
      </c>
      <c r="B374" s="49" t="s">
        <v>570</v>
      </c>
      <c r="C374" s="49" t="s">
        <v>571</v>
      </c>
      <c r="D374" s="49" t="s">
        <v>29</v>
      </c>
      <c r="E374" s="49" t="s">
        <v>29</v>
      </c>
      <c r="F374" s="49" t="s">
        <v>23</v>
      </c>
      <c r="G374" s="56">
        <v>-113403000</v>
      </c>
      <c r="H374" s="56">
        <v>0</v>
      </c>
      <c r="I374" s="56">
        <v>-113403000</v>
      </c>
      <c r="J374" s="56"/>
    </row>
    <row r="375" spans="1:10" ht="12.75">
      <c r="A375" s="49" t="s">
        <v>55</v>
      </c>
      <c r="B375" s="49" t="s">
        <v>572</v>
      </c>
      <c r="C375" s="49" t="s">
        <v>573</v>
      </c>
      <c r="D375" s="49" t="s">
        <v>29</v>
      </c>
      <c r="E375" s="49" t="s">
        <v>29</v>
      </c>
      <c r="F375" s="49" t="s">
        <v>23</v>
      </c>
      <c r="G375" s="56">
        <v>-1200000</v>
      </c>
      <c r="H375" s="56">
        <v>0</v>
      </c>
      <c r="I375" s="56">
        <v>-1200000</v>
      </c>
      <c r="J375" s="56"/>
    </row>
    <row r="376" spans="1:10" ht="12.75">
      <c r="A376" s="49" t="s">
        <v>55</v>
      </c>
      <c r="B376" s="49" t="s">
        <v>581</v>
      </c>
      <c r="C376" s="49" t="s">
        <v>582</v>
      </c>
      <c r="D376" s="49" t="s">
        <v>29</v>
      </c>
      <c r="E376" s="49" t="s">
        <v>29</v>
      </c>
      <c r="F376" s="49" t="s">
        <v>23</v>
      </c>
      <c r="G376" s="56">
        <v>-242811.04</v>
      </c>
      <c r="H376" s="56">
        <v>740.28</v>
      </c>
      <c r="I376" s="56">
        <v>-242070.76</v>
      </c>
      <c r="J376" s="56"/>
    </row>
    <row r="377" spans="1:10" ht="12.75">
      <c r="A377" s="49" t="s">
        <v>55</v>
      </c>
      <c r="B377" s="49" t="s">
        <v>583</v>
      </c>
      <c r="C377" s="49" t="s">
        <v>584</v>
      </c>
      <c r="D377" s="49" t="s">
        <v>29</v>
      </c>
      <c r="E377" s="49" t="s">
        <v>29</v>
      </c>
      <c r="F377" s="49" t="s">
        <v>23</v>
      </c>
      <c r="G377" s="56">
        <v>1801677.19</v>
      </c>
      <c r="H377" s="56">
        <v>-12355.19</v>
      </c>
      <c r="I377" s="56">
        <v>1789322</v>
      </c>
      <c r="J377" s="56"/>
    </row>
    <row r="378" spans="1:10" ht="12.75">
      <c r="A378" s="49" t="s">
        <v>55</v>
      </c>
      <c r="B378" s="49" t="s">
        <v>587</v>
      </c>
      <c r="C378" s="49" t="s">
        <v>588</v>
      </c>
      <c r="D378" s="49" t="s">
        <v>21</v>
      </c>
      <c r="E378" s="49" t="s">
        <v>38</v>
      </c>
      <c r="F378" s="49" t="s">
        <v>23</v>
      </c>
      <c r="G378" s="56">
        <v>-7735586.9</v>
      </c>
      <c r="H378" s="56">
        <v>-58952.22</v>
      </c>
      <c r="I378" s="56">
        <v>-7794539.12</v>
      </c>
      <c r="J378" s="56"/>
    </row>
    <row r="379" spans="1:10" ht="12.75">
      <c r="A379" s="49" t="s">
        <v>55</v>
      </c>
      <c r="B379" s="49" t="s">
        <v>587</v>
      </c>
      <c r="C379" s="49" t="s">
        <v>588</v>
      </c>
      <c r="D379" s="49" t="s">
        <v>25</v>
      </c>
      <c r="E379" s="49" t="s">
        <v>38</v>
      </c>
      <c r="F379" s="49" t="s">
        <v>23</v>
      </c>
      <c r="G379" s="56">
        <v>-1283119.81</v>
      </c>
      <c r="H379" s="56">
        <v>-3083.57</v>
      </c>
      <c r="I379" s="56">
        <v>-1286203.38</v>
      </c>
      <c r="J379" s="56"/>
    </row>
    <row r="380" spans="1:10" ht="12.75">
      <c r="A380" s="49" t="s">
        <v>55</v>
      </c>
      <c r="B380" s="49" t="s">
        <v>587</v>
      </c>
      <c r="C380" s="49" t="s">
        <v>588</v>
      </c>
      <c r="D380" s="49" t="s">
        <v>25</v>
      </c>
      <c r="E380" s="49" t="s">
        <v>59</v>
      </c>
      <c r="F380" s="49" t="s">
        <v>23</v>
      </c>
      <c r="G380" s="56">
        <v>-595635.73</v>
      </c>
      <c r="H380" s="56">
        <v>-3000</v>
      </c>
      <c r="I380" s="56">
        <v>-598635.73</v>
      </c>
      <c r="J380" s="56"/>
    </row>
    <row r="381" spans="1:10" ht="12.75">
      <c r="A381" s="49" t="s">
        <v>55</v>
      </c>
      <c r="B381" s="49" t="s">
        <v>589</v>
      </c>
      <c r="C381" s="49" t="s">
        <v>590</v>
      </c>
      <c r="D381" s="49" t="s">
        <v>21</v>
      </c>
      <c r="E381" s="49" t="s">
        <v>22</v>
      </c>
      <c r="F381" s="49" t="s">
        <v>23</v>
      </c>
      <c r="G381" s="56">
        <v>2149837.27</v>
      </c>
      <c r="H381" s="56">
        <v>5695.57</v>
      </c>
      <c r="I381" s="56">
        <v>2155532.84</v>
      </c>
      <c r="J381" s="56"/>
    </row>
    <row r="382" spans="1:10" ht="12.75">
      <c r="A382" s="49" t="s">
        <v>55</v>
      </c>
      <c r="B382" s="49" t="s">
        <v>589</v>
      </c>
      <c r="C382" s="49" t="s">
        <v>590</v>
      </c>
      <c r="D382" s="49" t="s">
        <v>21</v>
      </c>
      <c r="E382" s="49" t="s">
        <v>24</v>
      </c>
      <c r="F382" s="49" t="s">
        <v>23</v>
      </c>
      <c r="G382" s="56">
        <v>5253049.63</v>
      </c>
      <c r="H382" s="56">
        <v>3256.65</v>
      </c>
      <c r="I382" s="56">
        <v>5256306.28</v>
      </c>
      <c r="J382" s="56"/>
    </row>
    <row r="383" spans="1:10" ht="12.75">
      <c r="A383" s="49" t="s">
        <v>55</v>
      </c>
      <c r="B383" s="49" t="s">
        <v>589</v>
      </c>
      <c r="C383" s="49" t="s">
        <v>590</v>
      </c>
      <c r="D383" s="49" t="s">
        <v>25</v>
      </c>
      <c r="E383" s="49" t="s">
        <v>94</v>
      </c>
      <c r="F383" s="49" t="s">
        <v>23</v>
      </c>
      <c r="G383" s="56">
        <v>250154.25</v>
      </c>
      <c r="H383" s="56">
        <v>0</v>
      </c>
      <c r="I383" s="56">
        <v>250154.25</v>
      </c>
      <c r="J383" s="56"/>
    </row>
    <row r="384" spans="1:10" ht="12.75">
      <c r="A384" s="49" t="s">
        <v>55</v>
      </c>
      <c r="B384" s="49" t="s">
        <v>589</v>
      </c>
      <c r="C384" s="49" t="s">
        <v>590</v>
      </c>
      <c r="D384" s="49" t="s">
        <v>25</v>
      </c>
      <c r="E384" s="49" t="s">
        <v>22</v>
      </c>
      <c r="F384" s="49" t="s">
        <v>23</v>
      </c>
      <c r="G384" s="56">
        <v>585233.61</v>
      </c>
      <c r="H384" s="56">
        <v>1162.09</v>
      </c>
      <c r="I384" s="56">
        <v>586395.7</v>
      </c>
      <c r="J384" s="56"/>
    </row>
    <row r="385" spans="1:10" ht="12.75">
      <c r="A385" s="49" t="s">
        <v>55</v>
      </c>
      <c r="B385" s="49" t="s">
        <v>589</v>
      </c>
      <c r="C385" s="49" t="s">
        <v>590</v>
      </c>
      <c r="D385" s="49" t="s">
        <v>25</v>
      </c>
      <c r="E385" s="49" t="s">
        <v>26</v>
      </c>
      <c r="F385" s="49" t="s">
        <v>23</v>
      </c>
      <c r="G385" s="56">
        <v>323881.48</v>
      </c>
      <c r="H385" s="56">
        <v>3000</v>
      </c>
      <c r="I385" s="56">
        <v>326881.48</v>
      </c>
      <c r="J385" s="56"/>
    </row>
    <row r="386" spans="1:10" ht="12.75">
      <c r="A386" s="49" t="s">
        <v>55</v>
      </c>
      <c r="B386" s="49" t="s">
        <v>589</v>
      </c>
      <c r="C386" s="49" t="s">
        <v>590</v>
      </c>
      <c r="D386" s="49" t="s">
        <v>25</v>
      </c>
      <c r="E386" s="49" t="s">
        <v>24</v>
      </c>
      <c r="F386" s="49" t="s">
        <v>23</v>
      </c>
      <c r="G386" s="56">
        <v>542686.2</v>
      </c>
      <c r="H386" s="56">
        <v>1921.48</v>
      </c>
      <c r="I386" s="56">
        <v>544607.68</v>
      </c>
      <c r="J386" s="56"/>
    </row>
    <row r="387" spans="1:10" ht="12.75">
      <c r="A387" s="49" t="s">
        <v>55</v>
      </c>
      <c r="B387" s="49" t="s">
        <v>591</v>
      </c>
      <c r="C387" s="49" t="s">
        <v>592</v>
      </c>
      <c r="D387" s="49" t="s">
        <v>29</v>
      </c>
      <c r="E387" s="49" t="s">
        <v>29</v>
      </c>
      <c r="F387" s="49" t="s">
        <v>23</v>
      </c>
      <c r="G387" s="56">
        <v>4740823.14</v>
      </c>
      <c r="H387" s="56">
        <v>311467.75</v>
      </c>
      <c r="I387" s="56">
        <v>5052290.89</v>
      </c>
      <c r="J387" s="56"/>
    </row>
    <row r="388" spans="1:10" ht="12.75">
      <c r="A388" s="49" t="s">
        <v>55</v>
      </c>
      <c r="B388" s="49" t="s">
        <v>593</v>
      </c>
      <c r="C388" s="49" t="s">
        <v>594</v>
      </c>
      <c r="D388" s="49" t="s">
        <v>29</v>
      </c>
      <c r="E388" s="49" t="s">
        <v>29</v>
      </c>
      <c r="F388" s="49" t="s">
        <v>23</v>
      </c>
      <c r="G388" s="56">
        <v>-7597884</v>
      </c>
      <c r="H388" s="56">
        <v>53426</v>
      </c>
      <c r="I388" s="56">
        <v>-7544458</v>
      </c>
      <c r="J388" s="56"/>
    </row>
    <row r="389" spans="1:10" ht="12.75">
      <c r="A389" s="49" t="s">
        <v>55</v>
      </c>
      <c r="B389" s="49" t="s">
        <v>595</v>
      </c>
      <c r="C389" s="49" t="s">
        <v>596</v>
      </c>
      <c r="D389" s="49" t="s">
        <v>29</v>
      </c>
      <c r="E389" s="49" t="s">
        <v>29</v>
      </c>
      <c r="F389" s="49" t="s">
        <v>23</v>
      </c>
      <c r="G389" s="56">
        <v>-14408853.77</v>
      </c>
      <c r="H389" s="56">
        <v>-53690.17</v>
      </c>
      <c r="I389" s="56">
        <v>-14462543.94</v>
      </c>
      <c r="J389" s="56"/>
    </row>
    <row r="390" spans="1:10" ht="12.75">
      <c r="A390" s="49" t="s">
        <v>55</v>
      </c>
      <c r="B390" s="49" t="s">
        <v>597</v>
      </c>
      <c r="C390" s="49" t="s">
        <v>598</v>
      </c>
      <c r="D390" s="49" t="s">
        <v>29</v>
      </c>
      <c r="E390" s="49" t="s">
        <v>29</v>
      </c>
      <c r="F390" s="49" t="s">
        <v>23</v>
      </c>
      <c r="G390" s="56">
        <v>-5254136</v>
      </c>
      <c r="H390" s="56">
        <v>29075</v>
      </c>
      <c r="I390" s="56">
        <v>-5225061</v>
      </c>
      <c r="J390" s="56"/>
    </row>
    <row r="391" spans="1:10" ht="12.75">
      <c r="A391" s="49" t="s">
        <v>55</v>
      </c>
      <c r="B391" s="49" t="s">
        <v>599</v>
      </c>
      <c r="C391" s="49" t="s">
        <v>600</v>
      </c>
      <c r="D391" s="49" t="s">
        <v>29</v>
      </c>
      <c r="E391" s="49" t="s">
        <v>29</v>
      </c>
      <c r="F391" s="49" t="s">
        <v>23</v>
      </c>
      <c r="G391" s="56">
        <v>9838533</v>
      </c>
      <c r="H391" s="56">
        <v>7506677</v>
      </c>
      <c r="I391" s="56">
        <v>17345210</v>
      </c>
      <c r="J391" s="56"/>
    </row>
    <row r="392" spans="1:10" ht="12.75">
      <c r="A392" s="49" t="s">
        <v>55</v>
      </c>
      <c r="B392" s="49" t="s">
        <v>601</v>
      </c>
      <c r="C392" s="49" t="s">
        <v>602</v>
      </c>
      <c r="D392" s="49" t="s">
        <v>29</v>
      </c>
      <c r="E392" s="49" t="s">
        <v>29</v>
      </c>
      <c r="F392" s="49" t="s">
        <v>23</v>
      </c>
      <c r="G392" s="56">
        <v>-56765648</v>
      </c>
      <c r="H392" s="56">
        <v>197348</v>
      </c>
      <c r="I392" s="56">
        <v>-56568300</v>
      </c>
      <c r="J392" s="56"/>
    </row>
    <row r="393" spans="1:10" ht="12.75">
      <c r="A393" s="49" t="s">
        <v>55</v>
      </c>
      <c r="B393" s="49" t="s">
        <v>603</v>
      </c>
      <c r="C393" s="49" t="s">
        <v>604</v>
      </c>
      <c r="D393" s="49" t="s">
        <v>29</v>
      </c>
      <c r="E393" s="49" t="s">
        <v>29</v>
      </c>
      <c r="F393" s="49" t="s">
        <v>23</v>
      </c>
      <c r="G393" s="56">
        <v>-5190892.49</v>
      </c>
      <c r="H393" s="56">
        <v>-51779.09</v>
      </c>
      <c r="I393" s="56">
        <v>-5242671.58</v>
      </c>
      <c r="J393" s="56"/>
    </row>
    <row r="394" spans="1:10" ht="12.75">
      <c r="A394" s="49" t="s">
        <v>55</v>
      </c>
      <c r="B394" s="49" t="s">
        <v>605</v>
      </c>
      <c r="C394" s="49" t="s">
        <v>606</v>
      </c>
      <c r="D394" s="49" t="s">
        <v>29</v>
      </c>
      <c r="E394" s="49" t="s">
        <v>29</v>
      </c>
      <c r="F394" s="49" t="s">
        <v>23</v>
      </c>
      <c r="G394" s="56">
        <v>533130</v>
      </c>
      <c r="H394" s="56">
        <v>0</v>
      </c>
      <c r="I394" s="56">
        <v>533130</v>
      </c>
      <c r="J394" s="56"/>
    </row>
    <row r="395" spans="1:10" ht="12.75">
      <c r="A395" s="49" t="s">
        <v>55</v>
      </c>
      <c r="B395" s="49" t="s">
        <v>607</v>
      </c>
      <c r="C395" s="49" t="s">
        <v>608</v>
      </c>
      <c r="D395" s="49" t="s">
        <v>29</v>
      </c>
      <c r="E395" s="49" t="s">
        <v>29</v>
      </c>
      <c r="F395" s="49" t="s">
        <v>23</v>
      </c>
      <c r="G395" s="56">
        <v>-2514481.79</v>
      </c>
      <c r="H395" s="56">
        <v>91970.58</v>
      </c>
      <c r="I395" s="56">
        <v>-2422511.21</v>
      </c>
      <c r="J395" s="56"/>
    </row>
    <row r="396" spans="1:10" ht="12.75">
      <c r="A396" s="49" t="s">
        <v>55</v>
      </c>
      <c r="B396" s="49" t="s">
        <v>609</v>
      </c>
      <c r="C396" s="49" t="s">
        <v>610</v>
      </c>
      <c r="D396" s="49" t="s">
        <v>29</v>
      </c>
      <c r="E396" s="49" t="s">
        <v>29</v>
      </c>
      <c r="F396" s="49" t="s">
        <v>23</v>
      </c>
      <c r="G396" s="56">
        <v>-4104722</v>
      </c>
      <c r="H396" s="56">
        <v>3280</v>
      </c>
      <c r="I396" s="56">
        <v>-4101442</v>
      </c>
      <c r="J396" s="56"/>
    </row>
    <row r="397" spans="1:10" ht="12.75">
      <c r="A397" s="49" t="s">
        <v>55</v>
      </c>
      <c r="B397" s="49" t="s">
        <v>611</v>
      </c>
      <c r="C397" s="49" t="s">
        <v>612</v>
      </c>
      <c r="D397" s="49" t="s">
        <v>29</v>
      </c>
      <c r="E397" s="49" t="s">
        <v>29</v>
      </c>
      <c r="F397" s="49" t="s">
        <v>23</v>
      </c>
      <c r="G397" s="56">
        <v>2056017</v>
      </c>
      <c r="H397" s="56">
        <v>-23686</v>
      </c>
      <c r="I397" s="56">
        <v>2032331</v>
      </c>
      <c r="J397" s="56"/>
    </row>
    <row r="398" spans="1:10" ht="12.75">
      <c r="A398" s="49" t="s">
        <v>55</v>
      </c>
      <c r="B398" s="49" t="s">
        <v>613</v>
      </c>
      <c r="C398" s="49" t="s">
        <v>614</v>
      </c>
      <c r="D398" s="49" t="s">
        <v>29</v>
      </c>
      <c r="E398" s="49" t="s">
        <v>29</v>
      </c>
      <c r="F398" s="49" t="s">
        <v>23</v>
      </c>
      <c r="G398" s="56">
        <v>3526698</v>
      </c>
      <c r="H398" s="56">
        <v>-115187</v>
      </c>
      <c r="I398" s="56">
        <v>3411511</v>
      </c>
      <c r="J398" s="56"/>
    </row>
    <row r="399" spans="1:10" ht="12.75">
      <c r="A399" s="49" t="s">
        <v>55</v>
      </c>
      <c r="B399" s="49" t="s">
        <v>615</v>
      </c>
      <c r="C399" s="49" t="s">
        <v>316</v>
      </c>
      <c r="D399" s="49" t="s">
        <v>29</v>
      </c>
      <c r="E399" s="49" t="s">
        <v>29</v>
      </c>
      <c r="F399" s="49" t="s">
        <v>23</v>
      </c>
      <c r="G399" s="56">
        <v>-1542673</v>
      </c>
      <c r="H399" s="56">
        <v>0</v>
      </c>
      <c r="I399" s="56">
        <v>-1542673</v>
      </c>
      <c r="J399" s="56"/>
    </row>
    <row r="400" spans="1:10" ht="12.75">
      <c r="A400" s="49" t="s">
        <v>55</v>
      </c>
      <c r="B400" s="49" t="s">
        <v>616</v>
      </c>
      <c r="C400" s="49" t="s">
        <v>617</v>
      </c>
      <c r="D400" s="49" t="s">
        <v>29</v>
      </c>
      <c r="E400" s="49" t="s">
        <v>29</v>
      </c>
      <c r="F400" s="49" t="s">
        <v>23</v>
      </c>
      <c r="G400" s="56">
        <v>-4113254.86</v>
      </c>
      <c r="H400" s="56">
        <v>-48631.99</v>
      </c>
      <c r="I400" s="56">
        <v>-4161886.85</v>
      </c>
      <c r="J400" s="56"/>
    </row>
    <row r="401" spans="1:10" ht="12.75">
      <c r="A401" s="49" t="s">
        <v>55</v>
      </c>
      <c r="B401" s="49" t="s">
        <v>618</v>
      </c>
      <c r="C401" s="49" t="s">
        <v>619</v>
      </c>
      <c r="D401" s="49" t="s">
        <v>29</v>
      </c>
      <c r="E401" s="49" t="s">
        <v>29</v>
      </c>
      <c r="F401" s="49" t="s">
        <v>23</v>
      </c>
      <c r="G401" s="56">
        <v>-63000000</v>
      </c>
      <c r="H401" s="56">
        <v>-22000000</v>
      </c>
      <c r="I401" s="56">
        <v>-85000000</v>
      </c>
      <c r="J401" s="56"/>
    </row>
    <row r="402" spans="1:10" ht="12.75">
      <c r="A402" s="49" t="s">
        <v>55</v>
      </c>
      <c r="B402" s="49" t="s">
        <v>620</v>
      </c>
      <c r="C402" s="49" t="s">
        <v>621</v>
      </c>
      <c r="D402" s="49" t="s">
        <v>29</v>
      </c>
      <c r="E402" s="49" t="s">
        <v>29</v>
      </c>
      <c r="F402" s="49" t="s">
        <v>23</v>
      </c>
      <c r="G402" s="56">
        <v>1476332.97</v>
      </c>
      <c r="H402" s="56">
        <v>-2302412.8</v>
      </c>
      <c r="I402" s="56">
        <v>-826079.83</v>
      </c>
      <c r="J402" s="56"/>
    </row>
    <row r="403" spans="1:10" ht="12.75">
      <c r="A403" s="49" t="s">
        <v>55</v>
      </c>
      <c r="B403" s="49" t="s">
        <v>622</v>
      </c>
      <c r="C403" s="49" t="s">
        <v>623</v>
      </c>
      <c r="D403" s="49" t="s">
        <v>29</v>
      </c>
      <c r="E403" s="49" t="s">
        <v>29</v>
      </c>
      <c r="F403" s="49" t="s">
        <v>23</v>
      </c>
      <c r="G403" s="56">
        <v>-22521910.16</v>
      </c>
      <c r="H403" s="56">
        <v>6729548.28</v>
      </c>
      <c r="I403" s="56">
        <v>-15792361.88</v>
      </c>
      <c r="J403" s="56"/>
    </row>
    <row r="404" spans="1:10" ht="12.75">
      <c r="A404" s="49" t="s">
        <v>55</v>
      </c>
      <c r="B404" s="49" t="s">
        <v>624</v>
      </c>
      <c r="C404" s="49" t="s">
        <v>625</v>
      </c>
      <c r="D404" s="49" t="s">
        <v>29</v>
      </c>
      <c r="E404" s="49" t="s">
        <v>29</v>
      </c>
      <c r="F404" s="49" t="s">
        <v>23</v>
      </c>
      <c r="G404" s="56">
        <v>1415047.56</v>
      </c>
      <c r="H404" s="56">
        <v>-1487870.67</v>
      </c>
      <c r="I404" s="56">
        <v>-72823.11</v>
      </c>
      <c r="J404" s="56"/>
    </row>
    <row r="405" spans="1:10" ht="12.75">
      <c r="A405" s="49" t="s">
        <v>55</v>
      </c>
      <c r="B405" s="49" t="s">
        <v>626</v>
      </c>
      <c r="C405" s="49" t="s">
        <v>627</v>
      </c>
      <c r="D405" s="49" t="s">
        <v>29</v>
      </c>
      <c r="E405" s="49" t="s">
        <v>29</v>
      </c>
      <c r="F405" s="49" t="s">
        <v>23</v>
      </c>
      <c r="G405" s="56">
        <v>-43717935.62</v>
      </c>
      <c r="H405" s="56">
        <v>9010789.62</v>
      </c>
      <c r="I405" s="56">
        <v>-34707146</v>
      </c>
      <c r="J405" s="56"/>
    </row>
    <row r="406" spans="1:10" ht="12.75">
      <c r="A406" s="49" t="s">
        <v>55</v>
      </c>
      <c r="B406" s="49" t="s">
        <v>628</v>
      </c>
      <c r="C406" s="49" t="s">
        <v>629</v>
      </c>
      <c r="D406" s="49" t="s">
        <v>29</v>
      </c>
      <c r="E406" s="49" t="s">
        <v>29</v>
      </c>
      <c r="F406" s="49" t="s">
        <v>23</v>
      </c>
      <c r="G406" s="56">
        <v>-52313.96</v>
      </c>
      <c r="H406" s="56">
        <v>-3211.5</v>
      </c>
      <c r="I406" s="56">
        <v>-55525.46</v>
      </c>
      <c r="J406" s="56"/>
    </row>
    <row r="407" spans="1:10" ht="12.75">
      <c r="A407" s="49" t="s">
        <v>55</v>
      </c>
      <c r="B407" s="49" t="s">
        <v>630</v>
      </c>
      <c r="C407" s="49" t="s">
        <v>631</v>
      </c>
      <c r="D407" s="49" t="s">
        <v>29</v>
      </c>
      <c r="E407" s="49" t="s">
        <v>29</v>
      </c>
      <c r="F407" s="49" t="s">
        <v>23</v>
      </c>
      <c r="G407" s="56">
        <v>1412.6</v>
      </c>
      <c r="H407" s="56">
        <v>-420</v>
      </c>
      <c r="I407" s="56">
        <v>992.6</v>
      </c>
      <c r="J407" s="56"/>
    </row>
    <row r="408" spans="1:10" ht="12.75">
      <c r="A408" s="49" t="s">
        <v>55</v>
      </c>
      <c r="B408" s="49" t="s">
        <v>632</v>
      </c>
      <c r="C408" s="49" t="s">
        <v>633</v>
      </c>
      <c r="D408" s="49" t="s">
        <v>29</v>
      </c>
      <c r="E408" s="49" t="s">
        <v>29</v>
      </c>
      <c r="F408" s="49" t="s">
        <v>23</v>
      </c>
      <c r="G408" s="56">
        <v>-1237610.97</v>
      </c>
      <c r="H408" s="56">
        <v>34475.37</v>
      </c>
      <c r="I408" s="56">
        <v>-1203135.6</v>
      </c>
      <c r="J408" s="56"/>
    </row>
    <row r="409" spans="1:10" ht="12.75">
      <c r="A409" s="49" t="s">
        <v>55</v>
      </c>
      <c r="B409" s="49" t="s">
        <v>634</v>
      </c>
      <c r="C409" s="49" t="s">
        <v>635</v>
      </c>
      <c r="D409" s="49" t="s">
        <v>29</v>
      </c>
      <c r="E409" s="49" t="s">
        <v>29</v>
      </c>
      <c r="F409" s="49" t="s">
        <v>23</v>
      </c>
      <c r="G409" s="56">
        <v>-133179.61</v>
      </c>
      <c r="H409" s="56">
        <v>-10842.83</v>
      </c>
      <c r="I409" s="56">
        <v>-144022.44</v>
      </c>
      <c r="J409" s="56"/>
    </row>
    <row r="410" spans="1:10" ht="12.75">
      <c r="A410" s="49" t="s">
        <v>55</v>
      </c>
      <c r="B410" s="49" t="s">
        <v>636</v>
      </c>
      <c r="C410" s="49" t="s">
        <v>637</v>
      </c>
      <c r="D410" s="49" t="s">
        <v>29</v>
      </c>
      <c r="E410" s="49" t="s">
        <v>29</v>
      </c>
      <c r="F410" s="49" t="s">
        <v>23</v>
      </c>
      <c r="G410" s="56">
        <v>-9358679.93</v>
      </c>
      <c r="H410" s="56">
        <v>1491356.36</v>
      </c>
      <c r="I410" s="56">
        <v>-7867323.57</v>
      </c>
      <c r="J410" s="56"/>
    </row>
    <row r="411" spans="1:10" ht="12.75">
      <c r="A411" s="49" t="s">
        <v>55</v>
      </c>
      <c r="B411" s="49" t="s">
        <v>638</v>
      </c>
      <c r="C411" s="49" t="s">
        <v>639</v>
      </c>
      <c r="D411" s="49" t="s">
        <v>29</v>
      </c>
      <c r="E411" s="49" t="s">
        <v>29</v>
      </c>
      <c r="F411" s="49" t="s">
        <v>23</v>
      </c>
      <c r="G411" s="56">
        <v>-3226956.9</v>
      </c>
      <c r="H411" s="56">
        <v>-922801.84</v>
      </c>
      <c r="I411" s="56">
        <v>-4149758.74</v>
      </c>
      <c r="J411" s="56"/>
    </row>
    <row r="412" spans="1:10" ht="12.75">
      <c r="A412" s="49" t="s">
        <v>55</v>
      </c>
      <c r="B412" s="49" t="s">
        <v>640</v>
      </c>
      <c r="C412" s="49" t="s">
        <v>641</v>
      </c>
      <c r="D412" s="49" t="s">
        <v>29</v>
      </c>
      <c r="E412" s="49" t="s">
        <v>29</v>
      </c>
      <c r="F412" s="49" t="s">
        <v>23</v>
      </c>
      <c r="G412" s="56">
        <v>-383322.78</v>
      </c>
      <c r="H412" s="56">
        <v>-41911.93</v>
      </c>
      <c r="I412" s="56">
        <v>-425234.71</v>
      </c>
      <c r="J412" s="56"/>
    </row>
    <row r="413" spans="1:10" ht="12.75">
      <c r="A413" s="49" t="s">
        <v>55</v>
      </c>
      <c r="B413" s="49" t="s">
        <v>642</v>
      </c>
      <c r="C413" s="49" t="s">
        <v>643</v>
      </c>
      <c r="D413" s="49" t="s">
        <v>29</v>
      </c>
      <c r="E413" s="49" t="s">
        <v>29</v>
      </c>
      <c r="F413" s="49" t="s">
        <v>23</v>
      </c>
      <c r="G413" s="56">
        <v>-2555993.19</v>
      </c>
      <c r="H413" s="56">
        <v>-434549.83</v>
      </c>
      <c r="I413" s="56">
        <v>-2990543.02</v>
      </c>
      <c r="J413" s="56"/>
    </row>
    <row r="414" spans="1:10" ht="12.75">
      <c r="A414" s="49" t="s">
        <v>55</v>
      </c>
      <c r="B414" s="49" t="s">
        <v>644</v>
      </c>
      <c r="C414" s="49" t="s">
        <v>645</v>
      </c>
      <c r="D414" s="49" t="s">
        <v>29</v>
      </c>
      <c r="E414" s="49" t="s">
        <v>29</v>
      </c>
      <c r="F414" s="49" t="s">
        <v>23</v>
      </c>
      <c r="G414" s="56">
        <v>-60318.16</v>
      </c>
      <c r="H414" s="56">
        <v>68.27</v>
      </c>
      <c r="I414" s="56">
        <v>-60249.89</v>
      </c>
      <c r="J414" s="56"/>
    </row>
    <row r="415" spans="1:10" ht="12.75">
      <c r="A415" s="49" t="s">
        <v>55</v>
      </c>
      <c r="B415" s="49" t="s">
        <v>646</v>
      </c>
      <c r="C415" s="49" t="s">
        <v>647</v>
      </c>
      <c r="D415" s="49" t="s">
        <v>29</v>
      </c>
      <c r="E415" s="49" t="s">
        <v>29</v>
      </c>
      <c r="F415" s="49" t="s">
        <v>23</v>
      </c>
      <c r="G415" s="56">
        <v>-997336</v>
      </c>
      <c r="H415" s="56">
        <v>-21076.16</v>
      </c>
      <c r="I415" s="56">
        <v>-1018412.16</v>
      </c>
      <c r="J415" s="56"/>
    </row>
    <row r="416" spans="1:10" ht="12.75">
      <c r="A416" s="49" t="s">
        <v>55</v>
      </c>
      <c r="B416" s="49" t="s">
        <v>648</v>
      </c>
      <c r="C416" s="49" t="s">
        <v>649</v>
      </c>
      <c r="D416" s="49" t="s">
        <v>29</v>
      </c>
      <c r="E416" s="49" t="s">
        <v>29</v>
      </c>
      <c r="F416" s="49" t="s">
        <v>23</v>
      </c>
      <c r="G416" s="56">
        <v>-2245089.47</v>
      </c>
      <c r="H416" s="56">
        <v>69060.72</v>
      </c>
      <c r="I416" s="56">
        <v>-2176028.75</v>
      </c>
      <c r="J416" s="56"/>
    </row>
    <row r="417" spans="1:10" ht="12.75">
      <c r="A417" s="49" t="s">
        <v>55</v>
      </c>
      <c r="B417" s="49" t="s">
        <v>650</v>
      </c>
      <c r="C417" s="49" t="s">
        <v>651</v>
      </c>
      <c r="D417" s="49" t="s">
        <v>29</v>
      </c>
      <c r="E417" s="49" t="s">
        <v>29</v>
      </c>
      <c r="F417" s="49" t="s">
        <v>23</v>
      </c>
      <c r="G417" s="56">
        <v>-13402476.15</v>
      </c>
      <c r="H417" s="56">
        <v>617726.83</v>
      </c>
      <c r="I417" s="56">
        <v>-12784749.32</v>
      </c>
      <c r="J417" s="56"/>
    </row>
    <row r="418" spans="1:10" ht="12.75">
      <c r="A418" s="49" t="s">
        <v>55</v>
      </c>
      <c r="B418" s="49" t="s">
        <v>652</v>
      </c>
      <c r="C418" s="49" t="s">
        <v>653</v>
      </c>
      <c r="D418" s="49" t="s">
        <v>29</v>
      </c>
      <c r="E418" s="49" t="s">
        <v>29</v>
      </c>
      <c r="F418" s="49" t="s">
        <v>23</v>
      </c>
      <c r="G418" s="56">
        <v>-945600.64</v>
      </c>
      <c r="H418" s="56">
        <v>6612</v>
      </c>
      <c r="I418" s="56">
        <v>-938988.64</v>
      </c>
      <c r="J418" s="56"/>
    </row>
    <row r="419" spans="1:10" ht="12.75">
      <c r="A419" s="49" t="s">
        <v>55</v>
      </c>
      <c r="B419" s="49" t="s">
        <v>654</v>
      </c>
      <c r="C419" s="49" t="s">
        <v>655</v>
      </c>
      <c r="D419" s="49" t="s">
        <v>29</v>
      </c>
      <c r="E419" s="49" t="s">
        <v>29</v>
      </c>
      <c r="F419" s="49" t="s">
        <v>23</v>
      </c>
      <c r="G419" s="56">
        <v>-633294.98</v>
      </c>
      <c r="H419" s="56">
        <v>-216412.29</v>
      </c>
      <c r="I419" s="56">
        <v>-849707.27</v>
      </c>
      <c r="J419" s="56"/>
    </row>
    <row r="420" spans="1:10" ht="12.75">
      <c r="A420" s="49" t="s">
        <v>55</v>
      </c>
      <c r="B420" s="49" t="s">
        <v>656</v>
      </c>
      <c r="C420" s="49" t="s">
        <v>657</v>
      </c>
      <c r="D420" s="49" t="s">
        <v>29</v>
      </c>
      <c r="E420" s="49" t="s">
        <v>29</v>
      </c>
      <c r="F420" s="49" t="s">
        <v>23</v>
      </c>
      <c r="G420" s="56">
        <v>-537946.1</v>
      </c>
      <c r="H420" s="56">
        <v>312294</v>
      </c>
      <c r="I420" s="56">
        <v>-225652.1</v>
      </c>
      <c r="J420" s="56"/>
    </row>
    <row r="421" spans="1:10" ht="12.75">
      <c r="A421" s="49" t="s">
        <v>55</v>
      </c>
      <c r="B421" s="49" t="s">
        <v>658</v>
      </c>
      <c r="C421" s="49" t="s">
        <v>659</v>
      </c>
      <c r="D421" s="49" t="s">
        <v>29</v>
      </c>
      <c r="E421" s="49" t="s">
        <v>29</v>
      </c>
      <c r="F421" s="49" t="s">
        <v>23</v>
      </c>
      <c r="G421" s="56">
        <v>-1165586.58</v>
      </c>
      <c r="H421" s="56">
        <v>-15033.83</v>
      </c>
      <c r="I421" s="56">
        <v>-1180620.41</v>
      </c>
      <c r="J421" s="56"/>
    </row>
    <row r="422" spans="1:10" ht="12.75">
      <c r="A422" s="49" t="s">
        <v>55</v>
      </c>
      <c r="B422" s="49" t="s">
        <v>660</v>
      </c>
      <c r="C422" s="49" t="s">
        <v>661</v>
      </c>
      <c r="D422" s="49" t="s">
        <v>29</v>
      </c>
      <c r="E422" s="49" t="s">
        <v>29</v>
      </c>
      <c r="F422" s="49" t="s">
        <v>23</v>
      </c>
      <c r="G422" s="56">
        <v>-38056.89</v>
      </c>
      <c r="H422" s="56">
        <v>-9763.13</v>
      </c>
      <c r="I422" s="56">
        <v>-47820.02</v>
      </c>
      <c r="J422" s="56"/>
    </row>
    <row r="423" spans="1:10" ht="12.75">
      <c r="A423" s="49" t="s">
        <v>55</v>
      </c>
      <c r="B423" s="49" t="s">
        <v>662</v>
      </c>
      <c r="C423" s="49" t="s">
        <v>663</v>
      </c>
      <c r="D423" s="49" t="s">
        <v>29</v>
      </c>
      <c r="E423" s="49" t="s">
        <v>29</v>
      </c>
      <c r="F423" s="49" t="s">
        <v>23</v>
      </c>
      <c r="G423" s="56">
        <v>-16535.35</v>
      </c>
      <c r="H423" s="56">
        <v>-1094.73</v>
      </c>
      <c r="I423" s="56">
        <v>-17630.08</v>
      </c>
      <c r="J423" s="56"/>
    </row>
    <row r="424" spans="1:10" ht="12.75">
      <c r="A424" s="49" t="s">
        <v>55</v>
      </c>
      <c r="B424" s="49" t="s">
        <v>664</v>
      </c>
      <c r="C424" s="49" t="s">
        <v>665</v>
      </c>
      <c r="D424" s="49" t="s">
        <v>29</v>
      </c>
      <c r="E424" s="49" t="s">
        <v>29</v>
      </c>
      <c r="F424" s="49" t="s">
        <v>23</v>
      </c>
      <c r="G424" s="56">
        <v>-6775</v>
      </c>
      <c r="H424" s="56">
        <v>538.6</v>
      </c>
      <c r="I424" s="56">
        <v>-6236.4</v>
      </c>
      <c r="J424" s="56"/>
    </row>
    <row r="425" spans="1:10" ht="12.75">
      <c r="A425" s="49" t="s">
        <v>55</v>
      </c>
      <c r="B425" s="49" t="s">
        <v>666</v>
      </c>
      <c r="C425" s="49" t="s">
        <v>667</v>
      </c>
      <c r="D425" s="49" t="s">
        <v>29</v>
      </c>
      <c r="E425" s="49" t="s">
        <v>29</v>
      </c>
      <c r="F425" s="49" t="s">
        <v>23</v>
      </c>
      <c r="G425" s="56">
        <v>-596.53</v>
      </c>
      <c r="H425" s="56">
        <v>-419.03</v>
      </c>
      <c r="I425" s="56">
        <v>-1015.56</v>
      </c>
      <c r="J425" s="56"/>
    </row>
    <row r="426" spans="1:10" ht="12.75">
      <c r="A426" s="49" t="s">
        <v>55</v>
      </c>
      <c r="B426" s="49" t="s">
        <v>668</v>
      </c>
      <c r="C426" s="49" t="s">
        <v>669</v>
      </c>
      <c r="D426" s="49" t="s">
        <v>29</v>
      </c>
      <c r="E426" s="49" t="s">
        <v>29</v>
      </c>
      <c r="F426" s="49" t="s">
        <v>23</v>
      </c>
      <c r="G426" s="56">
        <v>-56080.46</v>
      </c>
      <c r="H426" s="56">
        <v>45917</v>
      </c>
      <c r="I426" s="56">
        <v>-10163.46</v>
      </c>
      <c r="J426" s="56"/>
    </row>
    <row r="427" spans="1:10" ht="12.75">
      <c r="A427" s="49" t="s">
        <v>55</v>
      </c>
      <c r="B427" s="49" t="s">
        <v>670</v>
      </c>
      <c r="C427" s="49" t="s">
        <v>671</v>
      </c>
      <c r="D427" s="49" t="s">
        <v>29</v>
      </c>
      <c r="E427" s="49" t="s">
        <v>29</v>
      </c>
      <c r="F427" s="49" t="s">
        <v>23</v>
      </c>
      <c r="G427" s="56">
        <v>-25679.4</v>
      </c>
      <c r="H427" s="56">
        <v>993.88</v>
      </c>
      <c r="I427" s="56">
        <v>-24685.52</v>
      </c>
      <c r="J427" s="56"/>
    </row>
    <row r="428" spans="1:10" ht="12.75">
      <c r="A428" s="49" t="s">
        <v>55</v>
      </c>
      <c r="B428" s="49" t="s">
        <v>672</v>
      </c>
      <c r="C428" s="49" t="s">
        <v>673</v>
      </c>
      <c r="D428" s="49" t="s">
        <v>29</v>
      </c>
      <c r="E428" s="49" t="s">
        <v>29</v>
      </c>
      <c r="F428" s="49" t="s">
        <v>23</v>
      </c>
      <c r="G428" s="56">
        <v>-646788.66</v>
      </c>
      <c r="H428" s="56">
        <v>0</v>
      </c>
      <c r="I428" s="56">
        <v>-646788.66</v>
      </c>
      <c r="J428" s="56"/>
    </row>
    <row r="429" spans="1:10" ht="12.75">
      <c r="A429" s="49" t="s">
        <v>55</v>
      </c>
      <c r="B429" s="49" t="s">
        <v>674</v>
      </c>
      <c r="C429" s="49" t="s">
        <v>675</v>
      </c>
      <c r="D429" s="49" t="s">
        <v>29</v>
      </c>
      <c r="E429" s="49" t="s">
        <v>29</v>
      </c>
      <c r="F429" s="49" t="s">
        <v>23</v>
      </c>
      <c r="G429" s="56">
        <v>-6013637.85</v>
      </c>
      <c r="H429" s="56">
        <v>-177529.63</v>
      </c>
      <c r="I429" s="56">
        <v>-6191167.48</v>
      </c>
      <c r="J429" s="56"/>
    </row>
    <row r="430" spans="1:10" ht="12.75">
      <c r="A430" s="49" t="s">
        <v>55</v>
      </c>
      <c r="B430" s="49" t="s">
        <v>676</v>
      </c>
      <c r="C430" s="49" t="s">
        <v>677</v>
      </c>
      <c r="D430" s="49" t="s">
        <v>29</v>
      </c>
      <c r="E430" s="49" t="s">
        <v>29</v>
      </c>
      <c r="F430" s="49" t="s">
        <v>23</v>
      </c>
      <c r="G430" s="56">
        <v>-203262.83</v>
      </c>
      <c r="H430" s="56">
        <v>60140.6</v>
      </c>
      <c r="I430" s="56">
        <v>-143122.23</v>
      </c>
      <c r="J430" s="56"/>
    </row>
    <row r="431" spans="1:10" ht="12.75">
      <c r="A431" s="49" t="s">
        <v>55</v>
      </c>
      <c r="B431" s="49" t="s">
        <v>678</v>
      </c>
      <c r="C431" s="49" t="s">
        <v>679</v>
      </c>
      <c r="D431" s="49" t="s">
        <v>29</v>
      </c>
      <c r="E431" s="49" t="s">
        <v>29</v>
      </c>
      <c r="F431" s="49" t="s">
        <v>23</v>
      </c>
      <c r="G431" s="56">
        <v>-561296.37</v>
      </c>
      <c r="H431" s="56">
        <v>-17460.19</v>
      </c>
      <c r="I431" s="56">
        <v>-578756.56</v>
      </c>
      <c r="J431" s="56"/>
    </row>
    <row r="432" spans="1:10" ht="12.75">
      <c r="A432" s="49" t="s">
        <v>55</v>
      </c>
      <c r="B432" s="49" t="s">
        <v>680</v>
      </c>
      <c r="C432" s="49" t="s">
        <v>681</v>
      </c>
      <c r="D432" s="49" t="s">
        <v>29</v>
      </c>
      <c r="E432" s="49" t="s">
        <v>29</v>
      </c>
      <c r="F432" s="49" t="s">
        <v>23</v>
      </c>
      <c r="G432" s="56">
        <v>25256689.77</v>
      </c>
      <c r="H432" s="56">
        <v>-3296250</v>
      </c>
      <c r="I432" s="56">
        <v>21960439.77</v>
      </c>
      <c r="J432" s="56"/>
    </row>
    <row r="433" spans="1:10" ht="12.75">
      <c r="A433" s="49" t="s">
        <v>55</v>
      </c>
      <c r="B433" s="49" t="s">
        <v>682</v>
      </c>
      <c r="C433" s="49" t="s">
        <v>683</v>
      </c>
      <c r="D433" s="49" t="s">
        <v>29</v>
      </c>
      <c r="E433" s="49" t="s">
        <v>29</v>
      </c>
      <c r="F433" s="49" t="s">
        <v>23</v>
      </c>
      <c r="G433" s="56">
        <v>0</v>
      </c>
      <c r="H433" s="56">
        <v>0</v>
      </c>
      <c r="I433" s="56">
        <v>0</v>
      </c>
      <c r="J433" s="56"/>
    </row>
    <row r="434" spans="1:10" ht="12.75">
      <c r="A434" s="49" t="s">
        <v>55</v>
      </c>
      <c r="B434" s="49" t="s">
        <v>684</v>
      </c>
      <c r="C434" s="49" t="s">
        <v>685</v>
      </c>
      <c r="D434" s="49" t="s">
        <v>29</v>
      </c>
      <c r="E434" s="49" t="s">
        <v>29</v>
      </c>
      <c r="F434" s="49" t="s">
        <v>23</v>
      </c>
      <c r="G434" s="56">
        <v>-544663.56</v>
      </c>
      <c r="H434" s="56">
        <v>445994</v>
      </c>
      <c r="I434" s="56">
        <v>-98669.56</v>
      </c>
      <c r="J434" s="56"/>
    </row>
    <row r="435" spans="1:10" ht="12.75">
      <c r="A435" s="49" t="s">
        <v>55</v>
      </c>
      <c r="B435" s="49" t="s">
        <v>686</v>
      </c>
      <c r="C435" s="49" t="s">
        <v>687</v>
      </c>
      <c r="D435" s="49" t="s">
        <v>36</v>
      </c>
      <c r="E435" s="49" t="s">
        <v>22</v>
      </c>
      <c r="F435" s="49" t="s">
        <v>23</v>
      </c>
      <c r="G435" s="56">
        <v>-16118.04</v>
      </c>
      <c r="H435" s="56">
        <v>-1000</v>
      </c>
      <c r="I435" s="56">
        <v>-17118.04</v>
      </c>
      <c r="J435" s="56"/>
    </row>
    <row r="436" spans="1:10" ht="12.75">
      <c r="A436" s="49" t="s">
        <v>55</v>
      </c>
      <c r="B436" s="49" t="s">
        <v>686</v>
      </c>
      <c r="C436" s="49" t="s">
        <v>687</v>
      </c>
      <c r="D436" s="49" t="s">
        <v>36</v>
      </c>
      <c r="E436" s="49" t="s">
        <v>24</v>
      </c>
      <c r="F436" s="49" t="s">
        <v>23</v>
      </c>
      <c r="G436" s="56">
        <v>-313213.21</v>
      </c>
      <c r="H436" s="56">
        <v>-3000</v>
      </c>
      <c r="I436" s="56">
        <v>-316213.21</v>
      </c>
      <c r="J436" s="56"/>
    </row>
    <row r="437" spans="1:10" ht="12.75">
      <c r="A437" s="49" t="s">
        <v>55</v>
      </c>
      <c r="B437" s="49" t="s">
        <v>686</v>
      </c>
      <c r="C437" s="49" t="s">
        <v>687</v>
      </c>
      <c r="D437" s="49" t="s">
        <v>21</v>
      </c>
      <c r="E437" s="49" t="s">
        <v>22</v>
      </c>
      <c r="F437" s="49" t="s">
        <v>23</v>
      </c>
      <c r="G437" s="56">
        <v>-2382575.41</v>
      </c>
      <c r="H437" s="56">
        <v>-428247.6</v>
      </c>
      <c r="I437" s="56">
        <v>-2810823.01</v>
      </c>
      <c r="J437" s="56"/>
    </row>
    <row r="438" spans="1:10" ht="12.75">
      <c r="A438" s="49" t="s">
        <v>55</v>
      </c>
      <c r="B438" s="49" t="s">
        <v>686</v>
      </c>
      <c r="C438" s="49" t="s">
        <v>687</v>
      </c>
      <c r="D438" s="49" t="s">
        <v>21</v>
      </c>
      <c r="E438" s="49" t="s">
        <v>58</v>
      </c>
      <c r="F438" s="49" t="s">
        <v>23</v>
      </c>
      <c r="G438" s="56">
        <v>-4780667.47</v>
      </c>
      <c r="H438" s="56">
        <v>-665919.49</v>
      </c>
      <c r="I438" s="56">
        <v>-5446586.96</v>
      </c>
      <c r="J438" s="56"/>
    </row>
    <row r="439" spans="1:10" ht="12.75">
      <c r="A439" s="49" t="s">
        <v>55</v>
      </c>
      <c r="B439" s="49" t="s">
        <v>686</v>
      </c>
      <c r="C439" s="49" t="s">
        <v>687</v>
      </c>
      <c r="D439" s="49" t="s">
        <v>21</v>
      </c>
      <c r="E439" s="49" t="s">
        <v>26</v>
      </c>
      <c r="F439" s="49" t="s">
        <v>23</v>
      </c>
      <c r="G439" s="56">
        <v>-47067.73</v>
      </c>
      <c r="H439" s="56">
        <v>-13166.67</v>
      </c>
      <c r="I439" s="56">
        <v>-60234.4</v>
      </c>
      <c r="J439" s="56"/>
    </row>
    <row r="440" spans="1:10" ht="12.75">
      <c r="A440" s="49" t="s">
        <v>55</v>
      </c>
      <c r="B440" s="49" t="s">
        <v>686</v>
      </c>
      <c r="C440" s="49" t="s">
        <v>687</v>
      </c>
      <c r="D440" s="49" t="s">
        <v>21</v>
      </c>
      <c r="E440" s="49" t="s">
        <v>24</v>
      </c>
      <c r="F440" s="49" t="s">
        <v>23</v>
      </c>
      <c r="G440" s="56">
        <v>-7641011.09</v>
      </c>
      <c r="H440" s="56">
        <v>-759315.22</v>
      </c>
      <c r="I440" s="56">
        <v>-8400326.31</v>
      </c>
      <c r="J440" s="56"/>
    </row>
    <row r="441" spans="1:10" ht="12.75">
      <c r="A441" s="49" t="s">
        <v>55</v>
      </c>
      <c r="B441" s="49" t="s">
        <v>686</v>
      </c>
      <c r="C441" s="49" t="s">
        <v>687</v>
      </c>
      <c r="D441" s="49" t="s">
        <v>25</v>
      </c>
      <c r="E441" s="49" t="s">
        <v>22</v>
      </c>
      <c r="F441" s="49" t="s">
        <v>23</v>
      </c>
      <c r="G441" s="56">
        <v>-1182902.83</v>
      </c>
      <c r="H441" s="56">
        <v>-98612.6</v>
      </c>
      <c r="I441" s="56">
        <v>-1281515.43</v>
      </c>
      <c r="J441" s="56"/>
    </row>
    <row r="442" spans="1:10" ht="12.75">
      <c r="A442" s="49" t="s">
        <v>55</v>
      </c>
      <c r="B442" s="49" t="s">
        <v>686</v>
      </c>
      <c r="C442" s="49" t="s">
        <v>687</v>
      </c>
      <c r="D442" s="49" t="s">
        <v>25</v>
      </c>
      <c r="E442" s="49" t="s">
        <v>26</v>
      </c>
      <c r="F442" s="49" t="s">
        <v>23</v>
      </c>
      <c r="G442" s="56">
        <v>-619264.59</v>
      </c>
      <c r="H442" s="56">
        <v>-263029.48</v>
      </c>
      <c r="I442" s="56">
        <v>-882294.07</v>
      </c>
      <c r="J442" s="56"/>
    </row>
    <row r="443" spans="1:10" ht="12.75">
      <c r="A443" s="49" t="s">
        <v>55</v>
      </c>
      <c r="B443" s="49" t="s">
        <v>686</v>
      </c>
      <c r="C443" s="49" t="s">
        <v>687</v>
      </c>
      <c r="D443" s="49" t="s">
        <v>25</v>
      </c>
      <c r="E443" s="49" t="s">
        <v>24</v>
      </c>
      <c r="F443" s="49" t="s">
        <v>23</v>
      </c>
      <c r="G443" s="56">
        <v>-1766690.52</v>
      </c>
      <c r="H443" s="56">
        <v>-248757.86</v>
      </c>
      <c r="I443" s="56">
        <v>-2015448.38</v>
      </c>
      <c r="J443" s="56"/>
    </row>
    <row r="444" spans="1:10" ht="12.75">
      <c r="A444" s="49" t="s">
        <v>55</v>
      </c>
      <c r="B444" s="49" t="s">
        <v>686</v>
      </c>
      <c r="C444" s="49" t="s">
        <v>687</v>
      </c>
      <c r="D444" s="49" t="s">
        <v>29</v>
      </c>
      <c r="E444" s="49" t="s">
        <v>29</v>
      </c>
      <c r="F444" s="49" t="s">
        <v>23</v>
      </c>
      <c r="G444" s="56">
        <v>-32598.61</v>
      </c>
      <c r="H444" s="56">
        <v>-15152.74</v>
      </c>
      <c r="I444" s="56">
        <v>-47751.35</v>
      </c>
      <c r="J444" s="56"/>
    </row>
    <row r="445" spans="1:10" ht="12.75">
      <c r="A445" s="49" t="s">
        <v>55</v>
      </c>
      <c r="B445" s="49" t="s">
        <v>688</v>
      </c>
      <c r="C445" s="49" t="s">
        <v>689</v>
      </c>
      <c r="D445" s="49" t="s">
        <v>29</v>
      </c>
      <c r="E445" s="49" t="s">
        <v>29</v>
      </c>
      <c r="F445" s="49" t="s">
        <v>23</v>
      </c>
      <c r="G445" s="56">
        <v>0</v>
      </c>
      <c r="H445" s="56">
        <v>0</v>
      </c>
      <c r="I445" s="56">
        <v>0</v>
      </c>
      <c r="J445" s="56"/>
    </row>
    <row r="446" spans="1:10" ht="12.75">
      <c r="A446" s="49" t="s">
        <v>55</v>
      </c>
      <c r="B446" s="49" t="s">
        <v>690</v>
      </c>
      <c r="C446" s="49" t="s">
        <v>691</v>
      </c>
      <c r="D446" s="49" t="s">
        <v>36</v>
      </c>
      <c r="E446" s="49" t="s">
        <v>24</v>
      </c>
      <c r="F446" s="49" t="s">
        <v>23</v>
      </c>
      <c r="G446" s="56">
        <v>22.97</v>
      </c>
      <c r="H446" s="56">
        <v>0</v>
      </c>
      <c r="I446" s="56">
        <v>22.97</v>
      </c>
      <c r="J446" s="56"/>
    </row>
    <row r="447" spans="1:10" ht="12.75">
      <c r="A447" s="49" t="s">
        <v>55</v>
      </c>
      <c r="B447" s="49" t="s">
        <v>690</v>
      </c>
      <c r="C447" s="49" t="s">
        <v>691</v>
      </c>
      <c r="D447" s="49" t="s">
        <v>29</v>
      </c>
      <c r="E447" s="49" t="s">
        <v>29</v>
      </c>
      <c r="F447" s="49" t="s">
        <v>23</v>
      </c>
      <c r="G447" s="56">
        <v>-61147.73</v>
      </c>
      <c r="H447" s="56">
        <v>14318.85</v>
      </c>
      <c r="I447" s="56">
        <v>-46828.88</v>
      </c>
      <c r="J447" s="56"/>
    </row>
    <row r="448" spans="1:10" ht="12.75">
      <c r="A448" s="49" t="s">
        <v>55</v>
      </c>
      <c r="B448" s="49" t="s">
        <v>692</v>
      </c>
      <c r="C448" s="49" t="s">
        <v>693</v>
      </c>
      <c r="D448" s="49" t="s">
        <v>29</v>
      </c>
      <c r="E448" s="49" t="s">
        <v>29</v>
      </c>
      <c r="F448" s="49" t="s">
        <v>23</v>
      </c>
      <c r="G448" s="56">
        <v>504059.05</v>
      </c>
      <c r="H448" s="56">
        <v>5340.77</v>
      </c>
      <c r="I448" s="56">
        <v>509399.82</v>
      </c>
      <c r="J448" s="56"/>
    </row>
    <row r="449" spans="1:10" ht="12.75">
      <c r="A449" s="49" t="s">
        <v>55</v>
      </c>
      <c r="B449" s="49" t="s">
        <v>694</v>
      </c>
      <c r="C449" s="49" t="s">
        <v>695</v>
      </c>
      <c r="D449" s="49" t="s">
        <v>29</v>
      </c>
      <c r="E449" s="49" t="s">
        <v>29</v>
      </c>
      <c r="F449" s="49" t="s">
        <v>23</v>
      </c>
      <c r="G449" s="56">
        <v>-18802303.22</v>
      </c>
      <c r="H449" s="56">
        <v>-3137011.32</v>
      </c>
      <c r="I449" s="56">
        <v>-21939314.54</v>
      </c>
      <c r="J449" s="56"/>
    </row>
    <row r="450" spans="1:10" ht="12.75">
      <c r="A450" s="49" t="s">
        <v>55</v>
      </c>
      <c r="B450" s="49" t="s">
        <v>696</v>
      </c>
      <c r="C450" s="49" t="s">
        <v>697</v>
      </c>
      <c r="D450" s="49" t="s">
        <v>29</v>
      </c>
      <c r="E450" s="49" t="s">
        <v>29</v>
      </c>
      <c r="F450" s="49" t="s">
        <v>23</v>
      </c>
      <c r="G450" s="56">
        <v>-154220.45</v>
      </c>
      <c r="H450" s="56">
        <v>-37433.5</v>
      </c>
      <c r="I450" s="56">
        <v>-191653.95</v>
      </c>
      <c r="J450" s="56"/>
    </row>
    <row r="451" spans="1:10" ht="12.75">
      <c r="A451" s="49" t="s">
        <v>55</v>
      </c>
      <c r="B451" s="49" t="s">
        <v>698</v>
      </c>
      <c r="C451" s="49" t="s">
        <v>699</v>
      </c>
      <c r="D451" s="49" t="s">
        <v>29</v>
      </c>
      <c r="E451" s="49" t="s">
        <v>29</v>
      </c>
      <c r="F451" s="49" t="s">
        <v>23</v>
      </c>
      <c r="G451" s="56">
        <v>-61012.42</v>
      </c>
      <c r="H451" s="56">
        <v>4208.31</v>
      </c>
      <c r="I451" s="56">
        <v>-56804.11</v>
      </c>
      <c r="J451" s="56"/>
    </row>
    <row r="452" spans="1:10" ht="12.75">
      <c r="A452" s="49" t="s">
        <v>55</v>
      </c>
      <c r="B452" s="49" t="s">
        <v>700</v>
      </c>
      <c r="C452" s="49" t="s">
        <v>701</v>
      </c>
      <c r="D452" s="49" t="s">
        <v>29</v>
      </c>
      <c r="E452" s="49" t="s">
        <v>29</v>
      </c>
      <c r="F452" s="49" t="s">
        <v>23</v>
      </c>
      <c r="G452" s="56">
        <v>-9703106.46</v>
      </c>
      <c r="H452" s="56">
        <v>9703106.46</v>
      </c>
      <c r="I452" s="56">
        <v>0</v>
      </c>
      <c r="J452" s="56"/>
    </row>
    <row r="453" spans="1:10" ht="12.75">
      <c r="A453" s="49" t="s">
        <v>55</v>
      </c>
      <c r="B453" s="49" t="s">
        <v>702</v>
      </c>
      <c r="C453" s="49" t="s">
        <v>703</v>
      </c>
      <c r="D453" s="49" t="s">
        <v>29</v>
      </c>
      <c r="E453" s="49" t="s">
        <v>29</v>
      </c>
      <c r="F453" s="49" t="s">
        <v>23</v>
      </c>
      <c r="G453" s="56">
        <v>32190.63</v>
      </c>
      <c r="H453" s="56">
        <v>8057.2</v>
      </c>
      <c r="I453" s="56">
        <v>40247.83</v>
      </c>
      <c r="J453" s="56"/>
    </row>
    <row r="454" spans="1:10" ht="12.75">
      <c r="A454" s="49" t="s">
        <v>55</v>
      </c>
      <c r="B454" s="49" t="s">
        <v>704</v>
      </c>
      <c r="C454" s="49" t="s">
        <v>705</v>
      </c>
      <c r="D454" s="49" t="s">
        <v>36</v>
      </c>
      <c r="E454" s="49" t="s">
        <v>22</v>
      </c>
      <c r="F454" s="49" t="s">
        <v>23</v>
      </c>
      <c r="G454" s="56">
        <v>-204.38</v>
      </c>
      <c r="H454" s="56">
        <v>-412.78</v>
      </c>
      <c r="I454" s="56">
        <v>-617.16</v>
      </c>
      <c r="J454" s="56"/>
    </row>
    <row r="455" spans="1:10" ht="12.75">
      <c r="A455" s="49" t="s">
        <v>55</v>
      </c>
      <c r="B455" s="49" t="s">
        <v>704</v>
      </c>
      <c r="C455" s="49" t="s">
        <v>705</v>
      </c>
      <c r="D455" s="49" t="s">
        <v>36</v>
      </c>
      <c r="E455" s="49" t="s">
        <v>24</v>
      </c>
      <c r="F455" s="49" t="s">
        <v>23</v>
      </c>
      <c r="G455" s="56">
        <v>-462.22</v>
      </c>
      <c r="H455" s="56">
        <v>-578.01</v>
      </c>
      <c r="I455" s="56">
        <v>-1040.23</v>
      </c>
      <c r="J455" s="56"/>
    </row>
    <row r="456" spans="1:10" ht="12.75">
      <c r="A456" s="49" t="s">
        <v>55</v>
      </c>
      <c r="B456" s="49" t="s">
        <v>704</v>
      </c>
      <c r="C456" s="49" t="s">
        <v>705</v>
      </c>
      <c r="D456" s="49" t="s">
        <v>29</v>
      </c>
      <c r="E456" s="49" t="s">
        <v>29</v>
      </c>
      <c r="F456" s="49" t="s">
        <v>23</v>
      </c>
      <c r="G456" s="56">
        <v>-71.41</v>
      </c>
      <c r="H456" s="56">
        <v>0</v>
      </c>
      <c r="I456" s="56">
        <v>-71.41</v>
      </c>
      <c r="J456" s="56"/>
    </row>
    <row r="457" spans="1:10" ht="12.75">
      <c r="A457" s="49" t="s">
        <v>55</v>
      </c>
      <c r="B457" s="49" t="s">
        <v>706</v>
      </c>
      <c r="C457" s="49" t="s">
        <v>707</v>
      </c>
      <c r="D457" s="49" t="s">
        <v>29</v>
      </c>
      <c r="E457" s="49" t="s">
        <v>29</v>
      </c>
      <c r="F457" s="49" t="s">
        <v>23</v>
      </c>
      <c r="G457" s="56">
        <v>-29350000</v>
      </c>
      <c r="H457" s="56">
        <v>12430000</v>
      </c>
      <c r="I457" s="56">
        <v>-16920000</v>
      </c>
      <c r="J457" s="56"/>
    </row>
    <row r="458" spans="1:10" ht="12.75">
      <c r="A458" s="49" t="s">
        <v>55</v>
      </c>
      <c r="B458" s="49" t="s">
        <v>708</v>
      </c>
      <c r="C458" s="49" t="s">
        <v>709</v>
      </c>
      <c r="D458" s="49" t="s">
        <v>29</v>
      </c>
      <c r="E458" s="49" t="s">
        <v>29</v>
      </c>
      <c r="F458" s="49" t="s">
        <v>23</v>
      </c>
      <c r="G458" s="56">
        <v>-182081.49</v>
      </c>
      <c r="H458" s="56">
        <v>0</v>
      </c>
      <c r="I458" s="56">
        <v>-182081.49</v>
      </c>
      <c r="J458" s="56"/>
    </row>
    <row r="459" spans="1:10" ht="12.75">
      <c r="A459" s="49" t="s">
        <v>55</v>
      </c>
      <c r="B459" s="49" t="s">
        <v>965</v>
      </c>
      <c r="C459" s="49" t="s">
        <v>966</v>
      </c>
      <c r="D459" s="49" t="s">
        <v>29</v>
      </c>
      <c r="E459" s="49" t="s">
        <v>29</v>
      </c>
      <c r="F459" s="49" t="s">
        <v>23</v>
      </c>
      <c r="G459" s="56">
        <v>-698090</v>
      </c>
      <c r="H459" s="56">
        <v>0</v>
      </c>
      <c r="I459" s="56">
        <v>-698090</v>
      </c>
      <c r="J459" s="56"/>
    </row>
    <row r="460" spans="1:10" ht="12.75">
      <c r="A460" s="49" t="s">
        <v>55</v>
      </c>
      <c r="B460" s="49" t="s">
        <v>710</v>
      </c>
      <c r="C460" s="49" t="s">
        <v>711</v>
      </c>
      <c r="D460" s="49" t="s">
        <v>29</v>
      </c>
      <c r="E460" s="49" t="s">
        <v>29</v>
      </c>
      <c r="F460" s="49" t="s">
        <v>23</v>
      </c>
      <c r="G460" s="56">
        <v>42406.75</v>
      </c>
      <c r="H460" s="56">
        <v>734</v>
      </c>
      <c r="I460" s="56">
        <v>43140.75</v>
      </c>
      <c r="J460" s="56"/>
    </row>
    <row r="461" spans="1:10" ht="12.75">
      <c r="A461" s="49" t="s">
        <v>55</v>
      </c>
      <c r="B461" s="49" t="s">
        <v>712</v>
      </c>
      <c r="C461" s="49" t="s">
        <v>713</v>
      </c>
      <c r="D461" s="49" t="s">
        <v>21</v>
      </c>
      <c r="E461" s="49" t="s">
        <v>38</v>
      </c>
      <c r="F461" s="49" t="s">
        <v>23</v>
      </c>
      <c r="G461" s="56">
        <v>217187</v>
      </c>
      <c r="H461" s="56">
        <v>-217187</v>
      </c>
      <c r="I461" s="56">
        <v>0</v>
      </c>
      <c r="J461" s="56"/>
    </row>
    <row r="462" spans="1:10" ht="12.75">
      <c r="A462" s="49" t="s">
        <v>55</v>
      </c>
      <c r="B462" s="49" t="s">
        <v>714</v>
      </c>
      <c r="C462" s="49" t="s">
        <v>715</v>
      </c>
      <c r="D462" s="49" t="s">
        <v>21</v>
      </c>
      <c r="E462" s="49" t="s">
        <v>38</v>
      </c>
      <c r="F462" s="49" t="s">
        <v>23</v>
      </c>
      <c r="G462" s="56">
        <v>10100</v>
      </c>
      <c r="H462" s="56">
        <v>-10100</v>
      </c>
      <c r="I462" s="56">
        <v>0</v>
      </c>
      <c r="J462" s="56"/>
    </row>
    <row r="463" spans="1:10" ht="12.75">
      <c r="A463" s="49" t="s">
        <v>55</v>
      </c>
      <c r="B463" s="49" t="s">
        <v>716</v>
      </c>
      <c r="C463" s="49" t="s">
        <v>717</v>
      </c>
      <c r="D463" s="49" t="s">
        <v>29</v>
      </c>
      <c r="E463" s="49" t="s">
        <v>29</v>
      </c>
      <c r="F463" s="49" t="s">
        <v>23</v>
      </c>
      <c r="G463" s="56">
        <v>-2781335</v>
      </c>
      <c r="H463" s="56">
        <v>-347667</v>
      </c>
      <c r="I463" s="56">
        <v>-3129002</v>
      </c>
      <c r="J463" s="56"/>
    </row>
    <row r="464" spans="1:10" ht="12.75">
      <c r="A464" s="49" t="s">
        <v>55</v>
      </c>
      <c r="B464" s="49" t="s">
        <v>718</v>
      </c>
      <c r="C464" s="49" t="s">
        <v>719</v>
      </c>
      <c r="D464" s="49" t="s">
        <v>36</v>
      </c>
      <c r="E464" s="49" t="s">
        <v>22</v>
      </c>
      <c r="F464" s="49" t="s">
        <v>23</v>
      </c>
      <c r="G464" s="56">
        <v>-117380.43</v>
      </c>
      <c r="H464" s="56">
        <v>-60183</v>
      </c>
      <c r="I464" s="56">
        <v>-177563.43</v>
      </c>
      <c r="J464" s="56"/>
    </row>
    <row r="465" spans="1:10" ht="12.75">
      <c r="A465" s="49" t="s">
        <v>55</v>
      </c>
      <c r="B465" s="49" t="s">
        <v>718</v>
      </c>
      <c r="C465" s="49" t="s">
        <v>719</v>
      </c>
      <c r="D465" s="49" t="s">
        <v>36</v>
      </c>
      <c r="E465" s="49" t="s">
        <v>24</v>
      </c>
      <c r="F465" s="49" t="s">
        <v>23</v>
      </c>
      <c r="G465" s="56">
        <v>394685.03</v>
      </c>
      <c r="H465" s="56">
        <v>-98671.26</v>
      </c>
      <c r="I465" s="56">
        <v>296013.77</v>
      </c>
      <c r="J465" s="56"/>
    </row>
    <row r="466" spans="1:10" ht="12.75">
      <c r="A466" s="49" t="s">
        <v>55</v>
      </c>
      <c r="B466" s="49" t="s">
        <v>718</v>
      </c>
      <c r="C466" s="49" t="s">
        <v>719</v>
      </c>
      <c r="D466" s="49" t="s">
        <v>25</v>
      </c>
      <c r="E466" s="49" t="s">
        <v>26</v>
      </c>
      <c r="F466" s="49" t="s">
        <v>23</v>
      </c>
      <c r="G466" s="56">
        <v>175613.04</v>
      </c>
      <c r="H466" s="56">
        <v>-46141</v>
      </c>
      <c r="I466" s="56">
        <v>129472.04</v>
      </c>
      <c r="J466" s="56"/>
    </row>
    <row r="467" spans="1:10" ht="12.75">
      <c r="A467" s="49" t="s">
        <v>55</v>
      </c>
      <c r="B467" s="49" t="s">
        <v>720</v>
      </c>
      <c r="C467" s="49" t="s">
        <v>721</v>
      </c>
      <c r="D467" s="49" t="s">
        <v>29</v>
      </c>
      <c r="E467" s="49" t="s">
        <v>29</v>
      </c>
      <c r="F467" s="49" t="s">
        <v>23</v>
      </c>
      <c r="G467" s="56">
        <v>-118549.15</v>
      </c>
      <c r="H467" s="56">
        <v>29659.3</v>
      </c>
      <c r="I467" s="56">
        <v>-88889.85</v>
      </c>
      <c r="J467" s="56"/>
    </row>
    <row r="468" spans="1:10" ht="12.75">
      <c r="A468" s="49" t="s">
        <v>55</v>
      </c>
      <c r="B468" s="49" t="s">
        <v>722</v>
      </c>
      <c r="C468" s="49" t="s">
        <v>723</v>
      </c>
      <c r="D468" s="49" t="s">
        <v>21</v>
      </c>
      <c r="E468" s="49" t="s">
        <v>22</v>
      </c>
      <c r="F468" s="49" t="s">
        <v>23</v>
      </c>
      <c r="G468" s="56">
        <v>110261.55</v>
      </c>
      <c r="H468" s="56">
        <v>385593.24</v>
      </c>
      <c r="I468" s="56">
        <v>495854.79</v>
      </c>
      <c r="J468" s="56"/>
    </row>
    <row r="469" spans="1:10" ht="12.75">
      <c r="A469" s="49" t="s">
        <v>55</v>
      </c>
      <c r="B469" s="49" t="s">
        <v>722</v>
      </c>
      <c r="C469" s="49" t="s">
        <v>723</v>
      </c>
      <c r="D469" s="49" t="s">
        <v>21</v>
      </c>
      <c r="E469" s="49" t="s">
        <v>24</v>
      </c>
      <c r="F469" s="49" t="s">
        <v>23</v>
      </c>
      <c r="G469" s="56">
        <v>4660467.14</v>
      </c>
      <c r="H469" s="56">
        <v>205247.26</v>
      </c>
      <c r="I469" s="56">
        <v>4865714.4</v>
      </c>
      <c r="J469" s="56"/>
    </row>
    <row r="470" spans="1:10" ht="12.75">
      <c r="A470" s="49" t="s">
        <v>55</v>
      </c>
      <c r="B470" s="49" t="s">
        <v>722</v>
      </c>
      <c r="C470" s="49" t="s">
        <v>723</v>
      </c>
      <c r="D470" s="49" t="s">
        <v>25</v>
      </c>
      <c r="E470" s="49" t="s">
        <v>38</v>
      </c>
      <c r="F470" s="49" t="s">
        <v>23</v>
      </c>
      <c r="G470" s="56">
        <v>1993.83</v>
      </c>
      <c r="H470" s="56">
        <v>-1178.9</v>
      </c>
      <c r="I470" s="56">
        <v>814.93</v>
      </c>
      <c r="J470" s="56"/>
    </row>
    <row r="471" spans="1:10" ht="12.75">
      <c r="A471" s="49" t="s">
        <v>55</v>
      </c>
      <c r="B471" s="49" t="s">
        <v>722</v>
      </c>
      <c r="C471" s="49" t="s">
        <v>723</v>
      </c>
      <c r="D471" s="49" t="s">
        <v>25</v>
      </c>
      <c r="E471" s="49" t="s">
        <v>22</v>
      </c>
      <c r="F471" s="49" t="s">
        <v>23</v>
      </c>
      <c r="G471" s="56">
        <v>469235.15</v>
      </c>
      <c r="H471" s="56">
        <v>169971.22</v>
      </c>
      <c r="I471" s="56">
        <v>639206.37</v>
      </c>
      <c r="J471" s="56"/>
    </row>
    <row r="472" spans="1:10" ht="12.75">
      <c r="A472" s="49" t="s">
        <v>55</v>
      </c>
      <c r="B472" s="49" t="s">
        <v>722</v>
      </c>
      <c r="C472" s="49" t="s">
        <v>723</v>
      </c>
      <c r="D472" s="49" t="s">
        <v>25</v>
      </c>
      <c r="E472" s="49" t="s">
        <v>24</v>
      </c>
      <c r="F472" s="49" t="s">
        <v>23</v>
      </c>
      <c r="G472" s="56">
        <v>1455547.61</v>
      </c>
      <c r="H472" s="56">
        <v>314614.55</v>
      </c>
      <c r="I472" s="56">
        <v>1770162.16</v>
      </c>
      <c r="J472" s="56"/>
    </row>
    <row r="473" spans="1:10" ht="12.75">
      <c r="A473" s="49" t="s">
        <v>55</v>
      </c>
      <c r="B473" s="49" t="s">
        <v>724</v>
      </c>
      <c r="C473" s="49" t="s">
        <v>725</v>
      </c>
      <c r="D473" s="49" t="s">
        <v>29</v>
      </c>
      <c r="E473" s="49" t="s">
        <v>29</v>
      </c>
      <c r="F473" s="49" t="s">
        <v>23</v>
      </c>
      <c r="G473" s="56">
        <v>-12509327.94</v>
      </c>
      <c r="H473" s="56">
        <v>-35299.57</v>
      </c>
      <c r="I473" s="56">
        <v>-12544627.51</v>
      </c>
      <c r="J473" s="56"/>
    </row>
    <row r="474" spans="1:10" ht="12.75">
      <c r="A474" s="49" t="s">
        <v>55</v>
      </c>
      <c r="B474" s="49" t="s">
        <v>726</v>
      </c>
      <c r="C474" s="49" t="s">
        <v>727</v>
      </c>
      <c r="D474" s="49" t="s">
        <v>36</v>
      </c>
      <c r="E474" s="49" t="s">
        <v>24</v>
      </c>
      <c r="F474" s="49" t="s">
        <v>23</v>
      </c>
      <c r="G474" s="56">
        <v>-319948.26</v>
      </c>
      <c r="H474" s="56">
        <v>-61774.94</v>
      </c>
      <c r="I474" s="56">
        <v>-381723.2</v>
      </c>
      <c r="J474" s="56"/>
    </row>
    <row r="475" spans="1:10" ht="12.75">
      <c r="A475" s="49" t="s">
        <v>55</v>
      </c>
      <c r="B475" s="49" t="s">
        <v>726</v>
      </c>
      <c r="C475" s="49" t="s">
        <v>727</v>
      </c>
      <c r="D475" s="49" t="s">
        <v>21</v>
      </c>
      <c r="E475" s="49" t="s">
        <v>24</v>
      </c>
      <c r="F475" s="49" t="s">
        <v>23</v>
      </c>
      <c r="G475" s="56">
        <v>-1206530.3</v>
      </c>
      <c r="H475" s="56">
        <v>-144423.1</v>
      </c>
      <c r="I475" s="56">
        <v>-1350953.4</v>
      </c>
      <c r="J475" s="56"/>
    </row>
    <row r="476" spans="1:10" ht="12.75">
      <c r="A476" s="49" t="s">
        <v>55</v>
      </c>
      <c r="B476" s="49" t="s">
        <v>726</v>
      </c>
      <c r="C476" s="49" t="s">
        <v>727</v>
      </c>
      <c r="D476" s="49" t="s">
        <v>25</v>
      </c>
      <c r="E476" s="49" t="s">
        <v>26</v>
      </c>
      <c r="F476" s="49" t="s">
        <v>23</v>
      </c>
      <c r="G476" s="56">
        <v>-39296.64</v>
      </c>
      <c r="H476" s="56">
        <v>3050.22</v>
      </c>
      <c r="I476" s="56">
        <v>-36246.42</v>
      </c>
      <c r="J476" s="56"/>
    </row>
    <row r="477" spans="1:10" ht="12.75">
      <c r="A477" s="49" t="s">
        <v>55</v>
      </c>
      <c r="B477" s="49" t="s">
        <v>726</v>
      </c>
      <c r="C477" s="49" t="s">
        <v>727</v>
      </c>
      <c r="D477" s="49" t="s">
        <v>25</v>
      </c>
      <c r="E477" s="49" t="s">
        <v>24</v>
      </c>
      <c r="F477" s="49" t="s">
        <v>23</v>
      </c>
      <c r="G477" s="56">
        <v>-97942.67</v>
      </c>
      <c r="H477" s="56">
        <v>-19548.53</v>
      </c>
      <c r="I477" s="56">
        <v>-117491.2</v>
      </c>
      <c r="J477" s="56"/>
    </row>
    <row r="478" spans="1:10" ht="12.75">
      <c r="A478" s="49" t="s">
        <v>55</v>
      </c>
      <c r="B478" s="49" t="s">
        <v>967</v>
      </c>
      <c r="C478" s="49" t="s">
        <v>968</v>
      </c>
      <c r="D478" s="49" t="s">
        <v>36</v>
      </c>
      <c r="E478" s="49" t="s">
        <v>24</v>
      </c>
      <c r="F478" s="49" t="s">
        <v>23</v>
      </c>
      <c r="G478" s="56">
        <v>-500000</v>
      </c>
      <c r="H478" s="56">
        <v>0</v>
      </c>
      <c r="I478" s="56">
        <v>-500000</v>
      </c>
      <c r="J478" s="56"/>
    </row>
    <row r="479" spans="1:10" ht="12.75">
      <c r="A479" s="49" t="s">
        <v>55</v>
      </c>
      <c r="B479" s="49" t="s">
        <v>969</v>
      </c>
      <c r="C479" s="49" t="s">
        <v>970</v>
      </c>
      <c r="D479" s="49" t="s">
        <v>36</v>
      </c>
      <c r="E479" s="49" t="s">
        <v>24</v>
      </c>
      <c r="F479" s="49" t="s">
        <v>23</v>
      </c>
      <c r="G479" s="56">
        <v>-700000</v>
      </c>
      <c r="H479" s="56">
        <v>0</v>
      </c>
      <c r="I479" s="56">
        <v>-700000</v>
      </c>
      <c r="J479" s="56"/>
    </row>
    <row r="480" spans="1:10" ht="12.75">
      <c r="A480" s="49" t="s">
        <v>55</v>
      </c>
      <c r="B480" s="49" t="s">
        <v>728</v>
      </c>
      <c r="C480" s="49" t="s">
        <v>729</v>
      </c>
      <c r="D480" s="49" t="s">
        <v>29</v>
      </c>
      <c r="E480" s="49" t="s">
        <v>29</v>
      </c>
      <c r="F480" s="49" t="s">
        <v>23</v>
      </c>
      <c r="G480" s="56">
        <v>-3009083</v>
      </c>
      <c r="H480" s="56">
        <v>-49995</v>
      </c>
      <c r="I480" s="56">
        <v>-3059078</v>
      </c>
      <c r="J480" s="56"/>
    </row>
    <row r="481" spans="1:10" ht="12.75">
      <c r="A481" s="49" t="s">
        <v>55</v>
      </c>
      <c r="B481" s="49" t="s">
        <v>730</v>
      </c>
      <c r="C481" s="49" t="s">
        <v>731</v>
      </c>
      <c r="D481" s="49" t="s">
        <v>29</v>
      </c>
      <c r="E481" s="49" t="s">
        <v>29</v>
      </c>
      <c r="F481" s="49" t="s">
        <v>23</v>
      </c>
      <c r="G481" s="56">
        <v>-472472.18</v>
      </c>
      <c r="H481" s="56">
        <v>242637.12</v>
      </c>
      <c r="I481" s="56">
        <v>-229835.06</v>
      </c>
      <c r="J481" s="56"/>
    </row>
    <row r="482" spans="1:10" ht="12.75">
      <c r="A482" s="49" t="s">
        <v>55</v>
      </c>
      <c r="B482" s="49" t="s">
        <v>732</v>
      </c>
      <c r="C482" s="49" t="s">
        <v>733</v>
      </c>
      <c r="D482" s="49" t="s">
        <v>29</v>
      </c>
      <c r="E482" s="49" t="s">
        <v>29</v>
      </c>
      <c r="F482" s="49" t="s">
        <v>23</v>
      </c>
      <c r="G482" s="56">
        <v>-574149.7</v>
      </c>
      <c r="H482" s="56">
        <v>-142854.61</v>
      </c>
      <c r="I482" s="56">
        <v>-717004.31</v>
      </c>
      <c r="J482" s="56"/>
    </row>
    <row r="483" spans="1:10" ht="12.75">
      <c r="A483" s="49" t="s">
        <v>55</v>
      </c>
      <c r="B483" s="49" t="s">
        <v>734</v>
      </c>
      <c r="C483" s="49" t="s">
        <v>614</v>
      </c>
      <c r="D483" s="49" t="s">
        <v>29</v>
      </c>
      <c r="E483" s="49" t="s">
        <v>29</v>
      </c>
      <c r="F483" s="49" t="s">
        <v>23</v>
      </c>
      <c r="G483" s="56">
        <v>-3526698</v>
      </c>
      <c r="H483" s="56">
        <v>115187</v>
      </c>
      <c r="I483" s="56">
        <v>-3411511</v>
      </c>
      <c r="J483" s="56"/>
    </row>
    <row r="484" spans="1:10" ht="12.75">
      <c r="A484" s="49" t="s">
        <v>55</v>
      </c>
      <c r="B484" s="49" t="s">
        <v>735</v>
      </c>
      <c r="C484" s="49" t="s">
        <v>736</v>
      </c>
      <c r="D484" s="49" t="s">
        <v>29</v>
      </c>
      <c r="E484" s="49" t="s">
        <v>29</v>
      </c>
      <c r="F484" s="49" t="s">
        <v>23</v>
      </c>
      <c r="G484" s="56">
        <v>-175041.01</v>
      </c>
      <c r="H484" s="56">
        <v>24817.31</v>
      </c>
      <c r="I484" s="56">
        <v>-150223.7</v>
      </c>
      <c r="J484" s="56"/>
    </row>
    <row r="485" spans="1:10" ht="12.75">
      <c r="A485" s="49" t="s">
        <v>55</v>
      </c>
      <c r="B485" s="49" t="s">
        <v>737</v>
      </c>
      <c r="C485" s="49" t="s">
        <v>738</v>
      </c>
      <c r="D485" s="49" t="s">
        <v>29</v>
      </c>
      <c r="E485" s="49" t="s">
        <v>29</v>
      </c>
      <c r="F485" s="49" t="s">
        <v>23</v>
      </c>
      <c r="G485" s="56">
        <v>-21825158</v>
      </c>
      <c r="H485" s="56">
        <v>-42780911</v>
      </c>
      <c r="I485" s="56">
        <v>-64606069</v>
      </c>
      <c r="J485" s="56"/>
    </row>
    <row r="486" spans="1:10" ht="12.75">
      <c r="A486" s="49" t="s">
        <v>55</v>
      </c>
      <c r="B486" s="49" t="s">
        <v>739</v>
      </c>
      <c r="C486" s="49" t="s">
        <v>740</v>
      </c>
      <c r="D486" s="49" t="s">
        <v>29</v>
      </c>
      <c r="E486" s="49" t="s">
        <v>29</v>
      </c>
      <c r="F486" s="49" t="s">
        <v>23</v>
      </c>
      <c r="G486" s="56">
        <v>-2262260</v>
      </c>
      <c r="H486" s="56">
        <v>-4681927</v>
      </c>
      <c r="I486" s="56">
        <v>-6944187</v>
      </c>
      <c r="J486" s="56"/>
    </row>
    <row r="487" spans="1:10" ht="12.75">
      <c r="A487" s="49" t="s">
        <v>55</v>
      </c>
      <c r="B487" s="49" t="s">
        <v>743</v>
      </c>
      <c r="C487" s="49" t="s">
        <v>744</v>
      </c>
      <c r="D487" s="49" t="s">
        <v>36</v>
      </c>
      <c r="E487" s="49" t="s">
        <v>37</v>
      </c>
      <c r="F487" s="49" t="s">
        <v>23</v>
      </c>
      <c r="G487" s="56">
        <v>0</v>
      </c>
      <c r="H487" s="56">
        <v>0</v>
      </c>
      <c r="I487" s="56">
        <v>0</v>
      </c>
      <c r="J487" s="56"/>
    </row>
    <row r="488" spans="1:10" ht="12.75">
      <c r="A488" s="49" t="s">
        <v>55</v>
      </c>
      <c r="B488" s="49" t="s">
        <v>743</v>
      </c>
      <c r="C488" s="49" t="s">
        <v>744</v>
      </c>
      <c r="D488" s="49" t="s">
        <v>21</v>
      </c>
      <c r="E488" s="49" t="s">
        <v>22</v>
      </c>
      <c r="F488" s="49" t="s">
        <v>23</v>
      </c>
      <c r="G488" s="56">
        <v>-913638.63</v>
      </c>
      <c r="H488" s="56">
        <v>0</v>
      </c>
      <c r="I488" s="56">
        <v>-913638.63</v>
      </c>
      <c r="J488" s="56"/>
    </row>
    <row r="489" spans="1:10" ht="12.75">
      <c r="A489" s="49" t="s">
        <v>55</v>
      </c>
      <c r="B489" s="49" t="s">
        <v>743</v>
      </c>
      <c r="C489" s="49" t="s">
        <v>744</v>
      </c>
      <c r="D489" s="49" t="s">
        <v>21</v>
      </c>
      <c r="E489" s="49" t="s">
        <v>24</v>
      </c>
      <c r="F489" s="49" t="s">
        <v>23</v>
      </c>
      <c r="G489" s="56">
        <v>-210327.5</v>
      </c>
      <c r="H489" s="56">
        <v>-39500</v>
      </c>
      <c r="I489" s="56">
        <v>-249827.5</v>
      </c>
      <c r="J489" s="56"/>
    </row>
    <row r="490" spans="1:10" ht="12.75">
      <c r="A490" s="49" t="s">
        <v>55</v>
      </c>
      <c r="B490" s="49" t="s">
        <v>743</v>
      </c>
      <c r="C490" s="49" t="s">
        <v>744</v>
      </c>
      <c r="D490" s="49" t="s">
        <v>25</v>
      </c>
      <c r="E490" s="49" t="s">
        <v>22</v>
      </c>
      <c r="F490" s="49" t="s">
        <v>23</v>
      </c>
      <c r="G490" s="56">
        <v>-73557.6</v>
      </c>
      <c r="H490" s="56">
        <v>0</v>
      </c>
      <c r="I490" s="56">
        <v>-73557.6</v>
      </c>
      <c r="J490" s="56"/>
    </row>
    <row r="491" spans="1:10" ht="12.75">
      <c r="A491" s="49" t="s">
        <v>55</v>
      </c>
      <c r="B491" s="49" t="s">
        <v>743</v>
      </c>
      <c r="C491" s="49" t="s">
        <v>744</v>
      </c>
      <c r="D491" s="49" t="s">
        <v>25</v>
      </c>
      <c r="E491" s="49" t="s">
        <v>24</v>
      </c>
      <c r="F491" s="49" t="s">
        <v>23</v>
      </c>
      <c r="G491" s="56">
        <v>-48477.97</v>
      </c>
      <c r="H491" s="56">
        <v>0</v>
      </c>
      <c r="I491" s="56">
        <v>-48477.97</v>
      </c>
      <c r="J491" s="56"/>
    </row>
    <row r="492" spans="1:10" ht="12.75">
      <c r="A492" s="49" t="s">
        <v>55</v>
      </c>
      <c r="B492" s="49" t="s">
        <v>745</v>
      </c>
      <c r="C492" s="49" t="s">
        <v>749</v>
      </c>
      <c r="D492" s="49" t="s">
        <v>29</v>
      </c>
      <c r="E492" s="49" t="s">
        <v>29</v>
      </c>
      <c r="F492" s="49" t="s">
        <v>23</v>
      </c>
      <c r="G492" s="56">
        <v>-6806.72</v>
      </c>
      <c r="H492" s="56">
        <v>386.99</v>
      </c>
      <c r="I492" s="56">
        <v>-6419.73</v>
      </c>
      <c r="J492" s="56"/>
    </row>
    <row r="493" spans="1:10" ht="12.75">
      <c r="A493" s="49" t="s">
        <v>55</v>
      </c>
      <c r="B493" s="49" t="s">
        <v>750</v>
      </c>
      <c r="C493" s="49" t="s">
        <v>751</v>
      </c>
      <c r="D493" s="49" t="s">
        <v>21</v>
      </c>
      <c r="E493" s="49" t="s">
        <v>38</v>
      </c>
      <c r="F493" s="49" t="s">
        <v>23</v>
      </c>
      <c r="G493" s="56">
        <v>-7810</v>
      </c>
      <c r="H493" s="56">
        <v>781</v>
      </c>
      <c r="I493" s="56">
        <v>-7029</v>
      </c>
      <c r="J493" s="56"/>
    </row>
    <row r="494" spans="1:10" ht="12.75">
      <c r="A494" s="49" t="s">
        <v>55</v>
      </c>
      <c r="B494" s="49" t="s">
        <v>754</v>
      </c>
      <c r="C494" s="49" t="s">
        <v>755</v>
      </c>
      <c r="D494" s="49" t="s">
        <v>21</v>
      </c>
      <c r="E494" s="49" t="s">
        <v>38</v>
      </c>
      <c r="F494" s="49" t="s">
        <v>23</v>
      </c>
      <c r="G494" s="56">
        <v>-954150.88</v>
      </c>
      <c r="H494" s="56">
        <v>-4911.37</v>
      </c>
      <c r="I494" s="56">
        <v>-959062.25</v>
      </c>
      <c r="J494" s="56"/>
    </row>
    <row r="495" spans="1:10" ht="12.75">
      <c r="A495" s="49" t="s">
        <v>55</v>
      </c>
      <c r="B495" s="49" t="s">
        <v>756</v>
      </c>
      <c r="C495" s="49" t="s">
        <v>757</v>
      </c>
      <c r="D495" s="49" t="s">
        <v>21</v>
      </c>
      <c r="E495" s="49" t="s">
        <v>38</v>
      </c>
      <c r="F495" s="49" t="s">
        <v>23</v>
      </c>
      <c r="G495" s="56">
        <v>-386138.08</v>
      </c>
      <c r="H495" s="56">
        <v>2818.53</v>
      </c>
      <c r="I495" s="56">
        <v>-383319.55</v>
      </c>
      <c r="J495" s="56"/>
    </row>
    <row r="496" spans="1:10" ht="12.75">
      <c r="A496" s="49" t="s">
        <v>55</v>
      </c>
      <c r="B496" s="49" t="s">
        <v>758</v>
      </c>
      <c r="C496" s="49" t="s">
        <v>759</v>
      </c>
      <c r="D496" s="49" t="s">
        <v>21</v>
      </c>
      <c r="E496" s="49" t="s">
        <v>38</v>
      </c>
      <c r="F496" s="49" t="s">
        <v>23</v>
      </c>
      <c r="G496" s="56">
        <v>-98607.62</v>
      </c>
      <c r="H496" s="56">
        <v>0</v>
      </c>
      <c r="I496" s="56">
        <v>-98607.62</v>
      </c>
      <c r="J496" s="56"/>
    </row>
    <row r="497" spans="1:10" ht="12.75">
      <c r="A497" s="49" t="s">
        <v>55</v>
      </c>
      <c r="B497" s="49" t="s">
        <v>760</v>
      </c>
      <c r="C497" s="49" t="s">
        <v>761</v>
      </c>
      <c r="D497" s="49" t="s">
        <v>29</v>
      </c>
      <c r="E497" s="49" t="s">
        <v>29</v>
      </c>
      <c r="F497" s="49" t="s">
        <v>23</v>
      </c>
      <c r="G497" s="56">
        <v>0</v>
      </c>
      <c r="H497" s="56">
        <v>-318061.06</v>
      </c>
      <c r="I497" s="56">
        <v>-318061.06</v>
      </c>
      <c r="J497" s="56"/>
    </row>
    <row r="498" spans="1:10" ht="12.75">
      <c r="A498" s="49" t="s">
        <v>55</v>
      </c>
      <c r="B498" s="49" t="s">
        <v>762</v>
      </c>
      <c r="C498" s="49" t="s">
        <v>763</v>
      </c>
      <c r="D498" s="49" t="s">
        <v>21</v>
      </c>
      <c r="E498" s="49" t="s">
        <v>38</v>
      </c>
      <c r="F498" s="49" t="s">
        <v>23</v>
      </c>
      <c r="G498" s="56">
        <v>0.01</v>
      </c>
      <c r="H498" s="56">
        <v>0</v>
      </c>
      <c r="I498" s="56">
        <v>0.01</v>
      </c>
      <c r="J498" s="56"/>
    </row>
    <row r="499" spans="1:10" ht="12.75">
      <c r="A499" s="49" t="s">
        <v>55</v>
      </c>
      <c r="B499" s="49" t="s">
        <v>764</v>
      </c>
      <c r="C499" s="49" t="s">
        <v>765</v>
      </c>
      <c r="D499" s="49" t="s">
        <v>21</v>
      </c>
      <c r="E499" s="49" t="s">
        <v>38</v>
      </c>
      <c r="F499" s="49" t="s">
        <v>23</v>
      </c>
      <c r="G499" s="56">
        <v>-653640</v>
      </c>
      <c r="H499" s="56">
        <v>16341</v>
      </c>
      <c r="I499" s="56">
        <v>-637299</v>
      </c>
      <c r="J499" s="56"/>
    </row>
    <row r="500" spans="1:10" ht="12.75">
      <c r="A500" s="49" t="s">
        <v>55</v>
      </c>
      <c r="B500" s="49" t="s">
        <v>764</v>
      </c>
      <c r="C500" s="49" t="s">
        <v>765</v>
      </c>
      <c r="D500" s="49" t="s">
        <v>25</v>
      </c>
      <c r="E500" s="49" t="s">
        <v>38</v>
      </c>
      <c r="F500" s="49" t="s">
        <v>23</v>
      </c>
      <c r="G500" s="56">
        <v>-217880</v>
      </c>
      <c r="H500" s="56">
        <v>5447</v>
      </c>
      <c r="I500" s="56">
        <v>-212433</v>
      </c>
      <c r="J500" s="56"/>
    </row>
    <row r="501" spans="1:10" ht="12.75">
      <c r="A501" s="49" t="s">
        <v>55</v>
      </c>
      <c r="B501" s="49" t="s">
        <v>766</v>
      </c>
      <c r="C501" s="49" t="s">
        <v>767</v>
      </c>
      <c r="D501" s="49" t="s">
        <v>21</v>
      </c>
      <c r="E501" s="49" t="s">
        <v>22</v>
      </c>
      <c r="F501" s="49" t="s">
        <v>23</v>
      </c>
      <c r="G501" s="56">
        <v>1206882.19</v>
      </c>
      <c r="H501" s="56">
        <v>68413.08</v>
      </c>
      <c r="I501" s="56">
        <v>1275295.27</v>
      </c>
      <c r="J501" s="56"/>
    </row>
    <row r="502" spans="1:10" ht="12.75">
      <c r="A502" s="49" t="s">
        <v>55</v>
      </c>
      <c r="B502" s="49" t="s">
        <v>768</v>
      </c>
      <c r="C502" s="49" t="s">
        <v>769</v>
      </c>
      <c r="D502" s="49" t="s">
        <v>29</v>
      </c>
      <c r="E502" s="49" t="s">
        <v>29</v>
      </c>
      <c r="F502" s="49" t="s">
        <v>23</v>
      </c>
      <c r="G502" s="56">
        <v>-195801.43</v>
      </c>
      <c r="H502" s="56">
        <v>4471.56</v>
      </c>
      <c r="I502" s="56">
        <v>-191329.87</v>
      </c>
      <c r="J502" s="56"/>
    </row>
    <row r="503" spans="1:10" ht="12.75">
      <c r="A503" s="49" t="s">
        <v>55</v>
      </c>
      <c r="B503" s="49" t="s">
        <v>770</v>
      </c>
      <c r="C503" s="49" t="s">
        <v>771</v>
      </c>
      <c r="D503" s="49" t="s">
        <v>29</v>
      </c>
      <c r="E503" s="49" t="s">
        <v>29</v>
      </c>
      <c r="F503" s="49" t="s">
        <v>23</v>
      </c>
      <c r="G503" s="56">
        <v>-11032117.08</v>
      </c>
      <c r="H503" s="56">
        <v>674575.49</v>
      </c>
      <c r="I503" s="56">
        <v>-10357541.59</v>
      </c>
      <c r="J503" s="56"/>
    </row>
    <row r="504" spans="1:10" ht="12.75">
      <c r="A504" s="49" t="s">
        <v>55</v>
      </c>
      <c r="B504" s="49" t="s">
        <v>772</v>
      </c>
      <c r="C504" s="49" t="s">
        <v>773</v>
      </c>
      <c r="D504" s="49" t="s">
        <v>29</v>
      </c>
      <c r="E504" s="49" t="s">
        <v>29</v>
      </c>
      <c r="F504" s="49" t="s">
        <v>23</v>
      </c>
      <c r="G504" s="56">
        <v>-140000</v>
      </c>
      <c r="H504" s="56">
        <v>0</v>
      </c>
      <c r="I504" s="56">
        <v>-140000</v>
      </c>
      <c r="J504" s="56"/>
    </row>
    <row r="505" spans="1:10" ht="12.75">
      <c r="A505" s="49" t="s">
        <v>55</v>
      </c>
      <c r="B505" s="49" t="s">
        <v>774</v>
      </c>
      <c r="C505" s="49" t="s">
        <v>775</v>
      </c>
      <c r="D505" s="49" t="s">
        <v>21</v>
      </c>
      <c r="E505" s="49" t="s">
        <v>22</v>
      </c>
      <c r="F505" s="49" t="s">
        <v>23</v>
      </c>
      <c r="G505" s="56">
        <v>-186031</v>
      </c>
      <c r="H505" s="56">
        <v>32895</v>
      </c>
      <c r="I505" s="56">
        <v>-153136</v>
      </c>
      <c r="J505" s="56"/>
    </row>
    <row r="506" spans="1:10" ht="12.75">
      <c r="A506" s="49" t="s">
        <v>55</v>
      </c>
      <c r="B506" s="49" t="s">
        <v>774</v>
      </c>
      <c r="C506" s="49" t="s">
        <v>775</v>
      </c>
      <c r="D506" s="49" t="s">
        <v>21</v>
      </c>
      <c r="E506" s="49" t="s">
        <v>24</v>
      </c>
      <c r="F506" s="49" t="s">
        <v>23</v>
      </c>
      <c r="G506" s="56">
        <v>-2101757</v>
      </c>
      <c r="H506" s="56">
        <v>152981</v>
      </c>
      <c r="I506" s="56">
        <v>-1948776</v>
      </c>
      <c r="J506" s="56"/>
    </row>
    <row r="507" spans="1:10" ht="12.75">
      <c r="A507" s="49" t="s">
        <v>55</v>
      </c>
      <c r="B507" s="49" t="s">
        <v>774</v>
      </c>
      <c r="C507" s="49" t="s">
        <v>775</v>
      </c>
      <c r="D507" s="49" t="s">
        <v>25</v>
      </c>
      <c r="E507" s="49" t="s">
        <v>22</v>
      </c>
      <c r="F507" s="49" t="s">
        <v>23</v>
      </c>
      <c r="G507" s="56">
        <v>-24786</v>
      </c>
      <c r="H507" s="56">
        <v>-5877</v>
      </c>
      <c r="I507" s="56">
        <v>-30663</v>
      </c>
      <c r="J507" s="56"/>
    </row>
    <row r="508" spans="1:10" ht="12.75">
      <c r="A508" s="49" t="s">
        <v>55</v>
      </c>
      <c r="B508" s="49" t="s">
        <v>774</v>
      </c>
      <c r="C508" s="49" t="s">
        <v>775</v>
      </c>
      <c r="D508" s="49" t="s">
        <v>25</v>
      </c>
      <c r="E508" s="49" t="s">
        <v>24</v>
      </c>
      <c r="F508" s="49" t="s">
        <v>23</v>
      </c>
      <c r="G508" s="56">
        <v>-67357</v>
      </c>
      <c r="H508" s="56">
        <v>-14528</v>
      </c>
      <c r="I508" s="56">
        <v>-81885</v>
      </c>
      <c r="J508" s="56"/>
    </row>
    <row r="509" spans="1:10" ht="12.75">
      <c r="A509" s="49" t="s">
        <v>55</v>
      </c>
      <c r="B509" s="49" t="s">
        <v>971</v>
      </c>
      <c r="C509" s="49" t="s">
        <v>972</v>
      </c>
      <c r="D509" s="49" t="s">
        <v>36</v>
      </c>
      <c r="E509" s="49" t="s">
        <v>22</v>
      </c>
      <c r="F509" s="49" t="s">
        <v>23</v>
      </c>
      <c r="G509" s="56">
        <v>-7120008</v>
      </c>
      <c r="H509" s="56">
        <v>0</v>
      </c>
      <c r="I509" s="56">
        <v>-7120008</v>
      </c>
      <c r="J509" s="56"/>
    </row>
    <row r="510" spans="1:10" ht="12.75">
      <c r="A510" s="49" t="s">
        <v>55</v>
      </c>
      <c r="B510" s="49" t="s">
        <v>973</v>
      </c>
      <c r="C510" s="49" t="s">
        <v>974</v>
      </c>
      <c r="D510" s="49" t="s">
        <v>25</v>
      </c>
      <c r="E510" s="49" t="s">
        <v>26</v>
      </c>
      <c r="F510" s="49" t="s">
        <v>23</v>
      </c>
      <c r="G510" s="56">
        <v>-257984</v>
      </c>
      <c r="H510" s="56">
        <v>0</v>
      </c>
      <c r="I510" s="56">
        <v>-257984</v>
      </c>
      <c r="J510" s="56"/>
    </row>
    <row r="511" spans="1:10" ht="12.75">
      <c r="A511" s="49" t="s">
        <v>55</v>
      </c>
      <c r="B511" s="49" t="s">
        <v>975</v>
      </c>
      <c r="C511" s="49" t="s">
        <v>976</v>
      </c>
      <c r="D511" s="49" t="s">
        <v>25</v>
      </c>
      <c r="E511" s="49" t="s">
        <v>38</v>
      </c>
      <c r="F511" s="49" t="s">
        <v>23</v>
      </c>
      <c r="G511" s="56">
        <v>-1673893.06</v>
      </c>
      <c r="H511" s="56">
        <v>-418478.26</v>
      </c>
      <c r="I511" s="56">
        <v>-2092371.32</v>
      </c>
      <c r="J511" s="56"/>
    </row>
    <row r="512" spans="1:10" ht="12.75">
      <c r="A512" s="49" t="s">
        <v>55</v>
      </c>
      <c r="B512" s="49" t="s">
        <v>776</v>
      </c>
      <c r="C512" s="49" t="s">
        <v>777</v>
      </c>
      <c r="D512" s="49" t="s">
        <v>25</v>
      </c>
      <c r="E512" s="49" t="s">
        <v>38</v>
      </c>
      <c r="F512" s="49" t="s">
        <v>23</v>
      </c>
      <c r="G512" s="56">
        <v>-210092</v>
      </c>
      <c r="H512" s="56">
        <v>2213</v>
      </c>
      <c r="I512" s="56">
        <v>-207879</v>
      </c>
      <c r="J512" s="56"/>
    </row>
    <row r="513" spans="1:10" ht="12.75">
      <c r="A513" s="49" t="s">
        <v>55</v>
      </c>
      <c r="B513" s="49" t="s">
        <v>778</v>
      </c>
      <c r="C513" s="49" t="s">
        <v>779</v>
      </c>
      <c r="D513" s="49" t="s">
        <v>21</v>
      </c>
      <c r="E513" s="49" t="s">
        <v>24</v>
      </c>
      <c r="F513" s="49" t="s">
        <v>23</v>
      </c>
      <c r="G513" s="56">
        <v>-777732</v>
      </c>
      <c r="H513" s="56">
        <v>1834</v>
      </c>
      <c r="I513" s="56">
        <v>-775898</v>
      </c>
      <c r="J513" s="56"/>
    </row>
    <row r="514" spans="1:10" ht="12.75">
      <c r="A514" s="49" t="s">
        <v>55</v>
      </c>
      <c r="B514" s="49" t="s">
        <v>780</v>
      </c>
      <c r="C514" s="49" t="s">
        <v>781</v>
      </c>
      <c r="D514" s="49" t="s">
        <v>25</v>
      </c>
      <c r="E514" s="49" t="s">
        <v>26</v>
      </c>
      <c r="F514" s="49" t="s">
        <v>23</v>
      </c>
      <c r="G514" s="56">
        <v>-3609416</v>
      </c>
      <c r="H514" s="56">
        <v>38777</v>
      </c>
      <c r="I514" s="56">
        <v>-3570639</v>
      </c>
      <c r="J514" s="56"/>
    </row>
    <row r="515" spans="1:10" ht="12.75">
      <c r="A515" s="49" t="s">
        <v>55</v>
      </c>
      <c r="B515" s="49" t="s">
        <v>782</v>
      </c>
      <c r="C515" s="49" t="s">
        <v>783</v>
      </c>
      <c r="D515" s="49" t="s">
        <v>21</v>
      </c>
      <c r="E515" s="49" t="s">
        <v>22</v>
      </c>
      <c r="F515" s="49" t="s">
        <v>23</v>
      </c>
      <c r="G515" s="56">
        <v>-1196703.49</v>
      </c>
      <c r="H515" s="56">
        <v>439856.74</v>
      </c>
      <c r="I515" s="56">
        <v>-756846.75</v>
      </c>
      <c r="J515" s="56"/>
    </row>
    <row r="516" spans="1:10" ht="12.75">
      <c r="A516" s="49" t="s">
        <v>55</v>
      </c>
      <c r="B516" s="49" t="s">
        <v>782</v>
      </c>
      <c r="C516" s="49" t="s">
        <v>783</v>
      </c>
      <c r="D516" s="49" t="s">
        <v>21</v>
      </c>
      <c r="E516" s="49" t="s">
        <v>24</v>
      </c>
      <c r="F516" s="49" t="s">
        <v>23</v>
      </c>
      <c r="G516" s="56">
        <v>-1367056.39</v>
      </c>
      <c r="H516" s="56">
        <v>493974.02</v>
      </c>
      <c r="I516" s="56">
        <v>-873082.37</v>
      </c>
      <c r="J516" s="56"/>
    </row>
    <row r="517" spans="1:10" ht="12.75">
      <c r="A517" s="49" t="s">
        <v>55</v>
      </c>
      <c r="B517" s="49" t="s">
        <v>784</v>
      </c>
      <c r="C517" s="49" t="s">
        <v>785</v>
      </c>
      <c r="D517" s="49" t="s">
        <v>21</v>
      </c>
      <c r="E517" s="49" t="s">
        <v>38</v>
      </c>
      <c r="F517" s="49" t="s">
        <v>23</v>
      </c>
      <c r="G517" s="56">
        <v>0</v>
      </c>
      <c r="H517" s="56">
        <v>4328.33</v>
      </c>
      <c r="I517" s="56">
        <v>4328.33</v>
      </c>
      <c r="J517" s="56"/>
    </row>
    <row r="518" spans="1:10" ht="12.75">
      <c r="A518" s="49" t="s">
        <v>55</v>
      </c>
      <c r="B518" s="49" t="s">
        <v>784</v>
      </c>
      <c r="C518" s="49" t="s">
        <v>785</v>
      </c>
      <c r="D518" s="49" t="s">
        <v>25</v>
      </c>
      <c r="E518" s="49" t="s">
        <v>37</v>
      </c>
      <c r="F518" s="49" t="s">
        <v>23</v>
      </c>
      <c r="G518" s="56">
        <v>0</v>
      </c>
      <c r="H518" s="56">
        <v>45429.15</v>
      </c>
      <c r="I518" s="56">
        <v>45429.15</v>
      </c>
      <c r="J518" s="56"/>
    </row>
    <row r="519" spans="1:10" ht="12.75">
      <c r="A519" s="49" t="s">
        <v>55</v>
      </c>
      <c r="B519" s="49" t="s">
        <v>786</v>
      </c>
      <c r="C519" s="49" t="s">
        <v>787</v>
      </c>
      <c r="D519" s="49" t="s">
        <v>36</v>
      </c>
      <c r="E519" s="49" t="s">
        <v>37</v>
      </c>
      <c r="F519" s="49" t="s">
        <v>23</v>
      </c>
      <c r="G519" s="56">
        <v>-76612944</v>
      </c>
      <c r="H519" s="56">
        <v>76612944</v>
      </c>
      <c r="I519" s="56">
        <v>0</v>
      </c>
      <c r="J519" s="56"/>
    </row>
    <row r="520" spans="1:10" ht="12.75">
      <c r="A520" s="49" t="s">
        <v>55</v>
      </c>
      <c r="B520" s="49" t="s">
        <v>788</v>
      </c>
      <c r="C520" s="49" t="s">
        <v>789</v>
      </c>
      <c r="D520" s="49" t="s">
        <v>36</v>
      </c>
      <c r="E520" s="49" t="s">
        <v>37</v>
      </c>
      <c r="F520" s="49" t="s">
        <v>23</v>
      </c>
      <c r="G520" s="56">
        <v>-115060221</v>
      </c>
      <c r="H520" s="56">
        <v>21077843</v>
      </c>
      <c r="I520" s="56">
        <v>-93982378</v>
      </c>
      <c r="J520" s="56"/>
    </row>
    <row r="521" spans="1:10" ht="12.75">
      <c r="A521" s="49" t="s">
        <v>55</v>
      </c>
      <c r="B521" s="49" t="s">
        <v>790</v>
      </c>
      <c r="C521" s="49" t="s">
        <v>791</v>
      </c>
      <c r="D521" s="49" t="s">
        <v>25</v>
      </c>
      <c r="E521" s="49" t="s">
        <v>22</v>
      </c>
      <c r="F521" s="49" t="s">
        <v>23</v>
      </c>
      <c r="G521" s="56">
        <v>-138384</v>
      </c>
      <c r="H521" s="56">
        <v>1557</v>
      </c>
      <c r="I521" s="56">
        <v>-136827</v>
      </c>
      <c r="J521" s="56"/>
    </row>
    <row r="522" spans="1:10" ht="12.75">
      <c r="A522" s="49" t="s">
        <v>55</v>
      </c>
      <c r="B522" s="49" t="s">
        <v>790</v>
      </c>
      <c r="C522" s="49" t="s">
        <v>791</v>
      </c>
      <c r="D522" s="49" t="s">
        <v>25</v>
      </c>
      <c r="E522" s="49" t="s">
        <v>24</v>
      </c>
      <c r="F522" s="49" t="s">
        <v>23</v>
      </c>
      <c r="G522" s="56">
        <v>-251780</v>
      </c>
      <c r="H522" s="56">
        <v>2552</v>
      </c>
      <c r="I522" s="56">
        <v>-249228</v>
      </c>
      <c r="J522" s="56"/>
    </row>
    <row r="523" spans="1:10" ht="12.75">
      <c r="A523" s="49" t="s">
        <v>55</v>
      </c>
      <c r="B523" s="49" t="s">
        <v>792</v>
      </c>
      <c r="C523" s="49" t="s">
        <v>793</v>
      </c>
      <c r="D523" s="49" t="s">
        <v>29</v>
      </c>
      <c r="E523" s="49" t="s">
        <v>29</v>
      </c>
      <c r="F523" s="49" t="s">
        <v>23</v>
      </c>
      <c r="G523" s="56">
        <v>-3334313.51</v>
      </c>
      <c r="H523" s="56">
        <v>24235.09</v>
      </c>
      <c r="I523" s="56">
        <v>-3310078.42</v>
      </c>
      <c r="J523" s="56"/>
    </row>
    <row r="524" spans="1:10" ht="12.75">
      <c r="A524" s="49" t="s">
        <v>55</v>
      </c>
      <c r="B524" s="100" t="s">
        <v>27</v>
      </c>
      <c r="C524" s="100" t="s">
        <v>28</v>
      </c>
      <c r="D524" s="100" t="s">
        <v>29</v>
      </c>
      <c r="E524" s="100" t="s">
        <v>29</v>
      </c>
      <c r="F524" s="100" t="s">
        <v>23</v>
      </c>
      <c r="G524" s="106">
        <v>-56683.47</v>
      </c>
      <c r="H524" s="106">
        <v>-373</v>
      </c>
      <c r="I524" s="106">
        <v>-57056.47</v>
      </c>
      <c r="J524" s="56"/>
    </row>
    <row r="525" spans="1:10" ht="12.75">
      <c r="A525" s="49" t="s">
        <v>55</v>
      </c>
      <c r="B525" s="100" t="s">
        <v>30</v>
      </c>
      <c r="C525" s="100" t="s">
        <v>31</v>
      </c>
      <c r="D525" s="100" t="s">
        <v>29</v>
      </c>
      <c r="E525" s="100" t="s">
        <v>29</v>
      </c>
      <c r="F525" s="100" t="s">
        <v>23</v>
      </c>
      <c r="G525" s="106">
        <v>200304.1</v>
      </c>
      <c r="H525" s="106">
        <v>-13363</v>
      </c>
      <c r="I525" s="106">
        <v>186941.1</v>
      </c>
      <c r="J525" s="56">
        <f>SUM(I524:I525)</f>
        <v>129884.63</v>
      </c>
    </row>
    <row r="526" spans="1:10" ht="12.75">
      <c r="A526" s="49" t="s">
        <v>55</v>
      </c>
      <c r="B526" s="49" t="s">
        <v>794</v>
      </c>
      <c r="C526" s="49" t="s">
        <v>795</v>
      </c>
      <c r="D526" s="49" t="s">
        <v>36</v>
      </c>
      <c r="E526" s="49" t="s">
        <v>37</v>
      </c>
      <c r="F526" s="49" t="s">
        <v>23</v>
      </c>
      <c r="G526" s="56">
        <v>-710052.29</v>
      </c>
      <c r="H526" s="56">
        <v>-4222</v>
      </c>
      <c r="I526" s="56">
        <v>-714274.29</v>
      </c>
      <c r="J526" s="56"/>
    </row>
    <row r="527" spans="1:10" ht="12.75">
      <c r="A527" s="49" t="s">
        <v>55</v>
      </c>
      <c r="B527" s="49" t="s">
        <v>794</v>
      </c>
      <c r="C527" s="49" t="s">
        <v>795</v>
      </c>
      <c r="D527" s="49" t="s">
        <v>36</v>
      </c>
      <c r="E527" s="49" t="s">
        <v>38</v>
      </c>
      <c r="F527" s="49" t="s">
        <v>23</v>
      </c>
      <c r="G527" s="56">
        <v>-157801.85</v>
      </c>
      <c r="H527" s="56">
        <v>-1188</v>
      </c>
      <c r="I527" s="56">
        <v>-158989.85</v>
      </c>
      <c r="J527" s="56"/>
    </row>
    <row r="528" spans="1:10" ht="12.75">
      <c r="A528" s="49" t="s">
        <v>55</v>
      </c>
      <c r="B528" s="49" t="s">
        <v>794</v>
      </c>
      <c r="C528" s="49" t="s">
        <v>795</v>
      </c>
      <c r="D528" s="49" t="s">
        <v>21</v>
      </c>
      <c r="E528" s="49" t="s">
        <v>38</v>
      </c>
      <c r="F528" s="49" t="s">
        <v>23</v>
      </c>
      <c r="G528" s="56">
        <v>-7977921.8</v>
      </c>
      <c r="H528" s="56">
        <v>-62892</v>
      </c>
      <c r="I528" s="56">
        <v>-8040813.8</v>
      </c>
      <c r="J528" s="56"/>
    </row>
    <row r="529" spans="1:10" ht="12.75">
      <c r="A529" s="49" t="s">
        <v>55</v>
      </c>
      <c r="B529" s="49" t="s">
        <v>794</v>
      </c>
      <c r="C529" s="49" t="s">
        <v>795</v>
      </c>
      <c r="D529" s="49" t="s">
        <v>21</v>
      </c>
      <c r="E529" s="49" t="s">
        <v>22</v>
      </c>
      <c r="F529" s="49" t="s">
        <v>23</v>
      </c>
      <c r="G529" s="56">
        <v>24175</v>
      </c>
      <c r="H529" s="56">
        <v>0</v>
      </c>
      <c r="I529" s="56">
        <v>24175</v>
      </c>
      <c r="J529" s="56"/>
    </row>
    <row r="530" spans="1:10" ht="12.75">
      <c r="A530" s="49" t="s">
        <v>55</v>
      </c>
      <c r="B530" s="49" t="s">
        <v>794</v>
      </c>
      <c r="C530" s="49" t="s">
        <v>795</v>
      </c>
      <c r="D530" s="49" t="s">
        <v>25</v>
      </c>
      <c r="E530" s="49" t="s">
        <v>37</v>
      </c>
      <c r="F530" s="49" t="s">
        <v>23</v>
      </c>
      <c r="G530" s="56">
        <v>170</v>
      </c>
      <c r="H530" s="56">
        <v>0</v>
      </c>
      <c r="I530" s="56">
        <v>170</v>
      </c>
      <c r="J530" s="56"/>
    </row>
    <row r="531" spans="1:10" ht="12.75">
      <c r="A531" s="49" t="s">
        <v>55</v>
      </c>
      <c r="B531" s="49" t="s">
        <v>794</v>
      </c>
      <c r="C531" s="49" t="s">
        <v>795</v>
      </c>
      <c r="D531" s="49" t="s">
        <v>25</v>
      </c>
      <c r="E531" s="49" t="s">
        <v>38</v>
      </c>
      <c r="F531" s="49" t="s">
        <v>23</v>
      </c>
      <c r="G531" s="56">
        <v>-1868271.67</v>
      </c>
      <c r="H531" s="56">
        <v>-14094</v>
      </c>
      <c r="I531" s="56">
        <v>-1882365.67</v>
      </c>
      <c r="J531" s="56"/>
    </row>
    <row r="532" spans="1:10" ht="12.75">
      <c r="A532" s="49" t="s">
        <v>55</v>
      </c>
      <c r="B532" s="49" t="s">
        <v>794</v>
      </c>
      <c r="C532" s="49" t="s">
        <v>795</v>
      </c>
      <c r="D532" s="49" t="s">
        <v>25</v>
      </c>
      <c r="E532" s="49" t="s">
        <v>59</v>
      </c>
      <c r="F532" s="49" t="s">
        <v>23</v>
      </c>
      <c r="G532" s="56">
        <v>-14785</v>
      </c>
      <c r="H532" s="56">
        <v>0</v>
      </c>
      <c r="I532" s="56">
        <v>-14785</v>
      </c>
      <c r="J532" s="56"/>
    </row>
    <row r="533" spans="1:10" ht="12.75">
      <c r="A533" s="49" t="s">
        <v>55</v>
      </c>
      <c r="B533" s="49" t="s">
        <v>794</v>
      </c>
      <c r="C533" s="49" t="s">
        <v>795</v>
      </c>
      <c r="D533" s="49" t="s">
        <v>25</v>
      </c>
      <c r="E533" s="49" t="s">
        <v>22</v>
      </c>
      <c r="F533" s="49" t="s">
        <v>23</v>
      </c>
      <c r="G533" s="56">
        <v>-3194</v>
      </c>
      <c r="H533" s="56">
        <v>0</v>
      </c>
      <c r="I533" s="56">
        <v>-3194</v>
      </c>
      <c r="J533" s="56"/>
    </row>
    <row r="534" spans="1:10" ht="12.75">
      <c r="A534" s="49" t="s">
        <v>55</v>
      </c>
      <c r="B534" s="49" t="s">
        <v>794</v>
      </c>
      <c r="C534" s="49" t="s">
        <v>795</v>
      </c>
      <c r="D534" s="49" t="s">
        <v>25</v>
      </c>
      <c r="E534" s="49" t="s">
        <v>26</v>
      </c>
      <c r="F534" s="49" t="s">
        <v>23</v>
      </c>
      <c r="G534" s="56">
        <v>-721031.07</v>
      </c>
      <c r="H534" s="56">
        <v>-10139</v>
      </c>
      <c r="I534" s="56">
        <v>-731170.07</v>
      </c>
      <c r="J534" s="56"/>
    </row>
    <row r="535" spans="1:10" ht="12.75">
      <c r="A535" s="49" t="s">
        <v>55</v>
      </c>
      <c r="B535" s="100" t="s">
        <v>32</v>
      </c>
      <c r="C535" s="100" t="s">
        <v>33</v>
      </c>
      <c r="D535" s="100" t="s">
        <v>25</v>
      </c>
      <c r="E535" s="100" t="s">
        <v>26</v>
      </c>
      <c r="F535" s="100" t="s">
        <v>23</v>
      </c>
      <c r="G535" s="106">
        <v>-859371.12</v>
      </c>
      <c r="H535" s="106">
        <v>-323197</v>
      </c>
      <c r="I535" s="106">
        <v>-1182568.12</v>
      </c>
      <c r="J535" s="56"/>
    </row>
    <row r="536" spans="1:10" ht="12.75">
      <c r="A536" s="49" t="s">
        <v>55</v>
      </c>
      <c r="B536" s="103" t="s">
        <v>40</v>
      </c>
      <c r="C536" s="103" t="s">
        <v>41</v>
      </c>
      <c r="D536" s="103" t="s">
        <v>21</v>
      </c>
      <c r="E536" s="103" t="s">
        <v>38</v>
      </c>
      <c r="F536" s="103" t="s">
        <v>23</v>
      </c>
      <c r="G536" s="107">
        <v>-16280796</v>
      </c>
      <c r="H536" s="107">
        <v>3791717</v>
      </c>
      <c r="I536" s="107">
        <v>-12489079</v>
      </c>
      <c r="J536" s="56"/>
    </row>
    <row r="537" spans="1:10" ht="12.75">
      <c r="A537" s="49" t="s">
        <v>55</v>
      </c>
      <c r="B537" s="103" t="s">
        <v>40</v>
      </c>
      <c r="C537" s="103" t="s">
        <v>41</v>
      </c>
      <c r="D537" s="103" t="s">
        <v>25</v>
      </c>
      <c r="E537" s="103" t="s">
        <v>38</v>
      </c>
      <c r="F537" s="103" t="s">
        <v>23</v>
      </c>
      <c r="G537" s="107">
        <v>-4249515</v>
      </c>
      <c r="H537" s="107">
        <v>989692</v>
      </c>
      <c r="I537" s="107">
        <v>-3259823</v>
      </c>
      <c r="J537" s="56"/>
    </row>
    <row r="538" spans="1:10" ht="12.75">
      <c r="A538" s="49" t="s">
        <v>55</v>
      </c>
      <c r="B538" s="103" t="s">
        <v>40</v>
      </c>
      <c r="C538" s="103" t="s">
        <v>41</v>
      </c>
      <c r="D538" s="103" t="s">
        <v>25</v>
      </c>
      <c r="E538" s="103" t="s">
        <v>26</v>
      </c>
      <c r="F538" s="103" t="s">
        <v>23</v>
      </c>
      <c r="G538" s="107">
        <v>-2089132</v>
      </c>
      <c r="H538" s="107">
        <v>486548</v>
      </c>
      <c r="I538" s="107">
        <v>-1602584</v>
      </c>
      <c r="J538" s="56"/>
    </row>
    <row r="539" spans="1:10" ht="12.75">
      <c r="A539" s="49" t="s">
        <v>55</v>
      </c>
      <c r="B539" s="100" t="s">
        <v>34</v>
      </c>
      <c r="C539" s="100" t="s">
        <v>35</v>
      </c>
      <c r="D539" s="100" t="s">
        <v>36</v>
      </c>
      <c r="E539" s="100" t="s">
        <v>37</v>
      </c>
      <c r="F539" s="100" t="s">
        <v>23</v>
      </c>
      <c r="G539" s="106">
        <v>-9739757.53</v>
      </c>
      <c r="H539" s="106">
        <v>-152730</v>
      </c>
      <c r="I539" s="106">
        <v>-9892487.53</v>
      </c>
      <c r="J539" s="56"/>
    </row>
    <row r="540" spans="1:10" ht="12.75">
      <c r="A540" s="49" t="s">
        <v>55</v>
      </c>
      <c r="B540" s="100" t="s">
        <v>34</v>
      </c>
      <c r="C540" s="100" t="s">
        <v>35</v>
      </c>
      <c r="D540" s="100" t="s">
        <v>36</v>
      </c>
      <c r="E540" s="100" t="s">
        <v>38</v>
      </c>
      <c r="F540" s="100" t="s">
        <v>23</v>
      </c>
      <c r="G540" s="106">
        <v>-1670832.33</v>
      </c>
      <c r="H540" s="106">
        <v>147265</v>
      </c>
      <c r="I540" s="106">
        <v>-1523567.33</v>
      </c>
      <c r="J540" s="56"/>
    </row>
    <row r="541" spans="1:10" ht="12.75">
      <c r="A541" s="49" t="s">
        <v>55</v>
      </c>
      <c r="B541" s="100" t="s">
        <v>34</v>
      </c>
      <c r="C541" s="100" t="s">
        <v>35</v>
      </c>
      <c r="D541" s="100" t="s">
        <v>21</v>
      </c>
      <c r="E541" s="100" t="s">
        <v>38</v>
      </c>
      <c r="F541" s="100" t="s">
        <v>23</v>
      </c>
      <c r="G541" s="106">
        <v>-227067254.74</v>
      </c>
      <c r="H541" s="106">
        <v>-2059449</v>
      </c>
      <c r="I541" s="106">
        <v>-229126703.74</v>
      </c>
      <c r="J541" s="56"/>
    </row>
    <row r="542" spans="1:10" ht="12.75">
      <c r="A542" s="49" t="s">
        <v>55</v>
      </c>
      <c r="B542" s="100" t="s">
        <v>34</v>
      </c>
      <c r="C542" s="100" t="s">
        <v>35</v>
      </c>
      <c r="D542" s="100" t="s">
        <v>25</v>
      </c>
      <c r="E542" s="100" t="s">
        <v>38</v>
      </c>
      <c r="F542" s="100" t="s">
        <v>23</v>
      </c>
      <c r="G542" s="106">
        <v>-41015071.45</v>
      </c>
      <c r="H542" s="106">
        <v>-416595</v>
      </c>
      <c r="I542" s="106">
        <v>-41431666.45</v>
      </c>
      <c r="J542" s="56"/>
    </row>
    <row r="543" spans="1:10" ht="12.75">
      <c r="A543" s="49" t="s">
        <v>55</v>
      </c>
      <c r="B543" s="100" t="s">
        <v>34</v>
      </c>
      <c r="C543" s="100" t="s">
        <v>35</v>
      </c>
      <c r="D543" s="100" t="s">
        <v>25</v>
      </c>
      <c r="E543" s="100" t="s">
        <v>26</v>
      </c>
      <c r="F543" s="100" t="s">
        <v>23</v>
      </c>
      <c r="G543" s="106">
        <v>-18581710.87</v>
      </c>
      <c r="H543" s="106">
        <v>-311927</v>
      </c>
      <c r="I543" s="106">
        <v>-18893637.87</v>
      </c>
      <c r="J543" s="124">
        <f>I535+I539+I540+I541+I542+I543</f>
        <v>-302050631.04</v>
      </c>
    </row>
    <row r="544" spans="1:10" ht="12.75">
      <c r="A544" s="49" t="s">
        <v>55</v>
      </c>
      <c r="B544" s="49" t="s">
        <v>796</v>
      </c>
      <c r="C544" s="49" t="s">
        <v>429</v>
      </c>
      <c r="D544" s="49" t="s">
        <v>36</v>
      </c>
      <c r="E544" s="49" t="s">
        <v>37</v>
      </c>
      <c r="F544" s="49" t="s">
        <v>23</v>
      </c>
      <c r="G544" s="56">
        <v>-0.06</v>
      </c>
      <c r="H544" s="56">
        <v>0</v>
      </c>
      <c r="I544" s="56">
        <v>-0.06</v>
      </c>
      <c r="J544" s="122">
        <f>J317+J525+J543</f>
        <v>-288151878.54</v>
      </c>
    </row>
    <row r="545" spans="1:10" ht="12.75">
      <c r="A545" s="49" t="s">
        <v>55</v>
      </c>
      <c r="B545" s="49" t="s">
        <v>977</v>
      </c>
      <c r="C545" s="49" t="s">
        <v>978</v>
      </c>
      <c r="D545" s="49" t="s">
        <v>36</v>
      </c>
      <c r="E545" s="49" t="s">
        <v>22</v>
      </c>
      <c r="F545" s="49" t="s">
        <v>23</v>
      </c>
      <c r="G545" s="56">
        <v>-1341847</v>
      </c>
      <c r="H545" s="56">
        <v>0</v>
      </c>
      <c r="I545" s="56">
        <v>-1341847</v>
      </c>
      <c r="J545" s="56"/>
    </row>
    <row r="546" spans="1:10" ht="12.75">
      <c r="A546" s="49" t="s">
        <v>55</v>
      </c>
      <c r="B546" s="49" t="s">
        <v>977</v>
      </c>
      <c r="C546" s="49" t="s">
        <v>978</v>
      </c>
      <c r="D546" s="49" t="s">
        <v>29</v>
      </c>
      <c r="E546" s="49" t="s">
        <v>29</v>
      </c>
      <c r="F546" s="49" t="s">
        <v>23</v>
      </c>
      <c r="G546" s="56">
        <v>-2492003</v>
      </c>
      <c r="H546" s="56">
        <v>0</v>
      </c>
      <c r="I546" s="56">
        <v>-2492003</v>
      </c>
      <c r="J546" s="56"/>
    </row>
    <row r="547" spans="1:10" ht="12.75">
      <c r="A547" s="49" t="s">
        <v>55</v>
      </c>
      <c r="B547" s="49" t="s">
        <v>979</v>
      </c>
      <c r="C547" s="49" t="s">
        <v>980</v>
      </c>
      <c r="D547" s="49" t="s">
        <v>25</v>
      </c>
      <c r="E547" s="49" t="s">
        <v>26</v>
      </c>
      <c r="F547" s="49" t="s">
        <v>23</v>
      </c>
      <c r="G547" s="56">
        <v>-48620</v>
      </c>
      <c r="H547" s="56">
        <v>0</v>
      </c>
      <c r="I547" s="56">
        <v>-48620</v>
      </c>
      <c r="J547" s="56"/>
    </row>
    <row r="548" spans="1:10" ht="12.75">
      <c r="A548" s="49" t="s">
        <v>55</v>
      </c>
      <c r="B548" s="49" t="s">
        <v>979</v>
      </c>
      <c r="C548" s="49" t="s">
        <v>980</v>
      </c>
      <c r="D548" s="49" t="s">
        <v>29</v>
      </c>
      <c r="E548" s="49" t="s">
        <v>29</v>
      </c>
      <c r="F548" s="49" t="s">
        <v>23</v>
      </c>
      <c r="G548" s="56">
        <v>-90294</v>
      </c>
      <c r="H548" s="56">
        <v>0</v>
      </c>
      <c r="I548" s="56">
        <v>-90294</v>
      </c>
      <c r="J548" s="56"/>
    </row>
    <row r="549" spans="1:10" ht="12.75">
      <c r="A549" s="49" t="s">
        <v>55</v>
      </c>
      <c r="B549" s="49" t="s">
        <v>797</v>
      </c>
      <c r="C549" s="49" t="s">
        <v>798</v>
      </c>
      <c r="D549" s="49" t="s">
        <v>21</v>
      </c>
      <c r="E549" s="49" t="s">
        <v>22</v>
      </c>
      <c r="F549" s="49" t="s">
        <v>23</v>
      </c>
      <c r="G549" s="56">
        <v>-492923.7</v>
      </c>
      <c r="H549" s="56">
        <v>-2974.3</v>
      </c>
      <c r="I549" s="56">
        <v>-495898</v>
      </c>
      <c r="J549" s="56"/>
    </row>
    <row r="550" spans="1:10" ht="12.75">
      <c r="A550" s="49" t="s">
        <v>55</v>
      </c>
      <c r="B550" s="49" t="s">
        <v>799</v>
      </c>
      <c r="C550" s="49" t="s">
        <v>800</v>
      </c>
      <c r="D550" s="49" t="s">
        <v>29</v>
      </c>
      <c r="E550" s="49" t="s">
        <v>29</v>
      </c>
      <c r="F550" s="49" t="s">
        <v>23</v>
      </c>
      <c r="G550" s="56">
        <v>-6699126.78</v>
      </c>
      <c r="H550" s="56">
        <v>1601672.18</v>
      </c>
      <c r="I550" s="56">
        <v>-5097454.6</v>
      </c>
      <c r="J550" s="56"/>
    </row>
    <row r="551" spans="1:10" ht="12.75">
      <c r="A551" s="49" t="s">
        <v>55</v>
      </c>
      <c r="B551" s="49" t="s">
        <v>801</v>
      </c>
      <c r="C551" s="49" t="s">
        <v>802</v>
      </c>
      <c r="D551" s="49" t="s">
        <v>21</v>
      </c>
      <c r="E551" s="49" t="s">
        <v>22</v>
      </c>
      <c r="F551" s="49" t="s">
        <v>23</v>
      </c>
      <c r="G551" s="56">
        <v>-422406.23</v>
      </c>
      <c r="H551" s="56">
        <v>-23944.58</v>
      </c>
      <c r="I551" s="56">
        <v>-446350.81</v>
      </c>
      <c r="J551" s="56"/>
    </row>
    <row r="552" spans="1:10" ht="12.75">
      <c r="A552" s="49" t="s">
        <v>55</v>
      </c>
      <c r="B552" s="49" t="s">
        <v>803</v>
      </c>
      <c r="C552" s="49" t="s">
        <v>461</v>
      </c>
      <c r="D552" s="49" t="s">
        <v>21</v>
      </c>
      <c r="E552" s="49" t="s">
        <v>22</v>
      </c>
      <c r="F552" s="49" t="s">
        <v>23</v>
      </c>
      <c r="G552" s="56">
        <v>-101071.1</v>
      </c>
      <c r="H552" s="56">
        <v>9368.45</v>
      </c>
      <c r="I552" s="56">
        <v>-91702.65</v>
      </c>
      <c r="J552" s="56"/>
    </row>
    <row r="553" spans="1:10" ht="12.75">
      <c r="A553" s="49" t="s">
        <v>55</v>
      </c>
      <c r="B553" s="49" t="s">
        <v>804</v>
      </c>
      <c r="C553" s="49" t="s">
        <v>805</v>
      </c>
      <c r="D553" s="49" t="s">
        <v>21</v>
      </c>
      <c r="E553" s="49" t="s">
        <v>24</v>
      </c>
      <c r="F553" s="49" t="s">
        <v>23</v>
      </c>
      <c r="G553" s="56">
        <v>-4843331</v>
      </c>
      <c r="H553" s="56">
        <v>36692</v>
      </c>
      <c r="I553" s="56">
        <v>-4806639</v>
      </c>
      <c r="J553" s="56"/>
    </row>
    <row r="554" spans="1:10" ht="12.75">
      <c r="A554" s="49" t="s">
        <v>55</v>
      </c>
      <c r="B554" s="49" t="s">
        <v>806</v>
      </c>
      <c r="C554" s="49" t="s">
        <v>807</v>
      </c>
      <c r="D554" s="49" t="s">
        <v>36</v>
      </c>
      <c r="E554" s="49" t="s">
        <v>37</v>
      </c>
      <c r="F554" s="49" t="s">
        <v>23</v>
      </c>
      <c r="G554" s="56">
        <v>-169695.56</v>
      </c>
      <c r="H554" s="56">
        <v>231313.75</v>
      </c>
      <c r="I554" s="56">
        <v>61618.19</v>
      </c>
      <c r="J554" s="56"/>
    </row>
    <row r="555" spans="1:10" ht="12.75">
      <c r="A555" s="49" t="s">
        <v>55</v>
      </c>
      <c r="B555" s="49" t="s">
        <v>806</v>
      </c>
      <c r="C555" s="49" t="s">
        <v>807</v>
      </c>
      <c r="D555" s="49" t="s">
        <v>21</v>
      </c>
      <c r="E555" s="49" t="s">
        <v>22</v>
      </c>
      <c r="F555" s="49" t="s">
        <v>23</v>
      </c>
      <c r="G555" s="56">
        <v>-134674.04</v>
      </c>
      <c r="H555" s="56">
        <v>2589.48</v>
      </c>
      <c r="I555" s="56">
        <v>-132084.56</v>
      </c>
      <c r="J555" s="56"/>
    </row>
    <row r="556" spans="1:10" ht="12.75">
      <c r="A556" s="49" t="s">
        <v>55</v>
      </c>
      <c r="B556" s="49" t="s">
        <v>806</v>
      </c>
      <c r="C556" s="49" t="s">
        <v>807</v>
      </c>
      <c r="D556" s="49" t="s">
        <v>21</v>
      </c>
      <c r="E556" s="49" t="s">
        <v>24</v>
      </c>
      <c r="F556" s="49" t="s">
        <v>23</v>
      </c>
      <c r="G556" s="56">
        <v>-380055.18</v>
      </c>
      <c r="H556" s="56">
        <v>7308.41</v>
      </c>
      <c r="I556" s="56">
        <v>-372746.77</v>
      </c>
      <c r="J556" s="56"/>
    </row>
    <row r="557" spans="1:10" ht="12.75">
      <c r="A557" s="49" t="s">
        <v>55</v>
      </c>
      <c r="B557" s="49" t="s">
        <v>806</v>
      </c>
      <c r="C557" s="49" t="s">
        <v>807</v>
      </c>
      <c r="D557" s="49" t="s">
        <v>25</v>
      </c>
      <c r="E557" s="49" t="s">
        <v>24</v>
      </c>
      <c r="F557" s="49" t="s">
        <v>23</v>
      </c>
      <c r="G557" s="56">
        <v>-84246.94</v>
      </c>
      <c r="H557" s="56">
        <v>1620.53</v>
      </c>
      <c r="I557" s="56">
        <v>-82626.41</v>
      </c>
      <c r="J557" s="56"/>
    </row>
    <row r="558" spans="1:10" ht="12.75">
      <c r="A558" s="49" t="s">
        <v>55</v>
      </c>
      <c r="B558" s="49" t="s">
        <v>806</v>
      </c>
      <c r="C558" s="49" t="s">
        <v>807</v>
      </c>
      <c r="D558" s="49" t="s">
        <v>29</v>
      </c>
      <c r="E558" s="49" t="s">
        <v>29</v>
      </c>
      <c r="F558" s="49" t="s">
        <v>23</v>
      </c>
      <c r="G558" s="56">
        <v>293665</v>
      </c>
      <c r="H558" s="56">
        <v>-350918</v>
      </c>
      <c r="I558" s="56">
        <v>-57253</v>
      </c>
      <c r="J558" s="56"/>
    </row>
    <row r="559" spans="1:10" ht="12.75">
      <c r="A559" s="49" t="s">
        <v>55</v>
      </c>
      <c r="B559" s="49" t="s">
        <v>808</v>
      </c>
      <c r="C559" s="49" t="s">
        <v>809</v>
      </c>
      <c r="D559" s="49" t="s">
        <v>29</v>
      </c>
      <c r="E559" s="49" t="s">
        <v>29</v>
      </c>
      <c r="F559" s="49" t="s">
        <v>23</v>
      </c>
      <c r="G559" s="56">
        <v>-16921223</v>
      </c>
      <c r="H559" s="56">
        <v>68292</v>
      </c>
      <c r="I559" s="56">
        <v>-16852931</v>
      </c>
      <c r="J559" s="56"/>
    </row>
    <row r="560" spans="1:10" ht="12.75">
      <c r="A560" s="49" t="s">
        <v>55</v>
      </c>
      <c r="B560" s="49" t="s">
        <v>810</v>
      </c>
      <c r="C560" s="49" t="s">
        <v>811</v>
      </c>
      <c r="D560" s="49" t="s">
        <v>36</v>
      </c>
      <c r="E560" s="49" t="s">
        <v>37</v>
      </c>
      <c r="F560" s="49" t="s">
        <v>23</v>
      </c>
      <c r="G560" s="56">
        <v>-99701081</v>
      </c>
      <c r="H560" s="56">
        <v>2142288</v>
      </c>
      <c r="I560" s="56">
        <v>-97558793</v>
      </c>
      <c r="J560" s="56"/>
    </row>
    <row r="561" spans="1:10" ht="12.75">
      <c r="A561" s="49" t="s">
        <v>55</v>
      </c>
      <c r="B561" s="49" t="s">
        <v>812</v>
      </c>
      <c r="C561" s="49" t="s">
        <v>813</v>
      </c>
      <c r="D561" s="49" t="s">
        <v>21</v>
      </c>
      <c r="E561" s="49" t="s">
        <v>24</v>
      </c>
      <c r="F561" s="49" t="s">
        <v>23</v>
      </c>
      <c r="G561" s="56">
        <v>-8235028</v>
      </c>
      <c r="H561" s="56">
        <v>184371</v>
      </c>
      <c r="I561" s="56">
        <v>-8050657</v>
      </c>
      <c r="J561" s="56"/>
    </row>
    <row r="562" spans="1:10" ht="12.75">
      <c r="A562" s="49" t="s">
        <v>55</v>
      </c>
      <c r="B562" s="49" t="s">
        <v>814</v>
      </c>
      <c r="C562" s="49" t="s">
        <v>815</v>
      </c>
      <c r="D562" s="49" t="s">
        <v>21</v>
      </c>
      <c r="E562" s="49" t="s">
        <v>38</v>
      </c>
      <c r="F562" s="49" t="s">
        <v>23</v>
      </c>
      <c r="G562" s="56">
        <v>-669406.84</v>
      </c>
      <c r="H562" s="56">
        <v>5686.01</v>
      </c>
      <c r="I562" s="56">
        <v>-663720.83</v>
      </c>
      <c r="J562" s="56"/>
    </row>
    <row r="563" spans="1:10" ht="12.75">
      <c r="A563" s="49" t="s">
        <v>55</v>
      </c>
      <c r="B563" s="49" t="s">
        <v>816</v>
      </c>
      <c r="C563" s="49" t="s">
        <v>817</v>
      </c>
      <c r="D563" s="49" t="s">
        <v>21</v>
      </c>
      <c r="E563" s="49" t="s">
        <v>24</v>
      </c>
      <c r="F563" s="49" t="s">
        <v>23</v>
      </c>
      <c r="G563" s="56">
        <v>-15146679.15</v>
      </c>
      <c r="H563" s="56">
        <v>266431.2</v>
      </c>
      <c r="I563" s="56">
        <v>-14880247.95</v>
      </c>
      <c r="J563" s="56"/>
    </row>
    <row r="564" spans="1:10" ht="12.75">
      <c r="A564" s="49" t="s">
        <v>55</v>
      </c>
      <c r="B564" s="49" t="s">
        <v>818</v>
      </c>
      <c r="C564" s="49" t="s">
        <v>819</v>
      </c>
      <c r="D564" s="49" t="s">
        <v>25</v>
      </c>
      <c r="E564" s="49" t="s">
        <v>24</v>
      </c>
      <c r="F564" s="49" t="s">
        <v>23</v>
      </c>
      <c r="G564" s="56">
        <v>-219761.06</v>
      </c>
      <c r="H564" s="56">
        <v>-9204.6</v>
      </c>
      <c r="I564" s="56">
        <v>-228965.66</v>
      </c>
      <c r="J564" s="56"/>
    </row>
    <row r="565" spans="1:10" ht="12.75">
      <c r="A565" s="49" t="s">
        <v>55</v>
      </c>
      <c r="B565" s="49" t="s">
        <v>820</v>
      </c>
      <c r="C565" s="49" t="s">
        <v>821</v>
      </c>
      <c r="D565" s="49" t="s">
        <v>25</v>
      </c>
      <c r="E565" s="49" t="s">
        <v>38</v>
      </c>
      <c r="F565" s="49" t="s">
        <v>23</v>
      </c>
      <c r="G565" s="56">
        <v>585862.57</v>
      </c>
      <c r="H565" s="56">
        <v>146467.39</v>
      </c>
      <c r="I565" s="56">
        <v>732329.96</v>
      </c>
      <c r="J565" s="56"/>
    </row>
    <row r="566" spans="1:10" ht="12.75">
      <c r="A566" s="49" t="s">
        <v>55</v>
      </c>
      <c r="B566" s="49" t="s">
        <v>820</v>
      </c>
      <c r="C566" s="49" t="s">
        <v>821</v>
      </c>
      <c r="D566" s="49" t="s">
        <v>25</v>
      </c>
      <c r="E566" s="49" t="s">
        <v>22</v>
      </c>
      <c r="F566" s="49" t="s">
        <v>23</v>
      </c>
      <c r="G566" s="56">
        <v>1147442.62</v>
      </c>
      <c r="H566" s="56">
        <v>100695.34</v>
      </c>
      <c r="I566" s="56">
        <v>1248137.96</v>
      </c>
      <c r="J566" s="56"/>
    </row>
    <row r="567" spans="1:10" ht="12.75">
      <c r="A567" s="49" t="s">
        <v>55</v>
      </c>
      <c r="B567" s="49" t="s">
        <v>820</v>
      </c>
      <c r="C567" s="49" t="s">
        <v>821</v>
      </c>
      <c r="D567" s="49" t="s">
        <v>25</v>
      </c>
      <c r="E567" s="49" t="s">
        <v>26</v>
      </c>
      <c r="F567" s="49" t="s">
        <v>23</v>
      </c>
      <c r="G567" s="56">
        <v>715246.8</v>
      </c>
      <c r="H567" s="56">
        <v>-33235.02</v>
      </c>
      <c r="I567" s="56">
        <v>682011.78</v>
      </c>
      <c r="J567" s="56"/>
    </row>
    <row r="568" spans="1:10" ht="12.75">
      <c r="A568" s="49" t="s">
        <v>55</v>
      </c>
      <c r="B568" s="49" t="s">
        <v>820</v>
      </c>
      <c r="C568" s="49" t="s">
        <v>821</v>
      </c>
      <c r="D568" s="49" t="s">
        <v>25</v>
      </c>
      <c r="E568" s="49" t="s">
        <v>24</v>
      </c>
      <c r="F568" s="49" t="s">
        <v>23</v>
      </c>
      <c r="G568" s="56">
        <v>2794528.54</v>
      </c>
      <c r="H568" s="56">
        <v>172160.58</v>
      </c>
      <c r="I568" s="56">
        <v>2966689.12</v>
      </c>
      <c r="J568" s="56"/>
    </row>
    <row r="569" spans="1:10" ht="12.75">
      <c r="A569" s="49" t="s">
        <v>55</v>
      </c>
      <c r="B569" s="49" t="s">
        <v>822</v>
      </c>
      <c r="C569" s="49" t="s">
        <v>823</v>
      </c>
      <c r="D569" s="49" t="s">
        <v>21</v>
      </c>
      <c r="E569" s="49" t="s">
        <v>22</v>
      </c>
      <c r="F569" s="49" t="s">
        <v>23</v>
      </c>
      <c r="G569" s="56">
        <v>-82606.6</v>
      </c>
      <c r="H569" s="56">
        <v>2065.17</v>
      </c>
      <c r="I569" s="56">
        <v>-80541.43</v>
      </c>
      <c r="J569" s="56"/>
    </row>
    <row r="570" spans="1:10" ht="12.75">
      <c r="A570" s="49" t="s">
        <v>55</v>
      </c>
      <c r="B570" s="49" t="s">
        <v>822</v>
      </c>
      <c r="C570" s="49" t="s">
        <v>823</v>
      </c>
      <c r="D570" s="49" t="s">
        <v>21</v>
      </c>
      <c r="E570" s="49" t="s">
        <v>24</v>
      </c>
      <c r="F570" s="49" t="s">
        <v>23</v>
      </c>
      <c r="G570" s="56">
        <v>-156895.21</v>
      </c>
      <c r="H570" s="56">
        <v>4614.55</v>
      </c>
      <c r="I570" s="56">
        <v>-152280.66</v>
      </c>
      <c r="J570" s="56"/>
    </row>
    <row r="571" spans="1:10" ht="12.75">
      <c r="A571" s="49" t="s">
        <v>55</v>
      </c>
      <c r="B571" s="49" t="s">
        <v>824</v>
      </c>
      <c r="C571" s="49" t="s">
        <v>825</v>
      </c>
      <c r="D571" s="49" t="s">
        <v>21</v>
      </c>
      <c r="E571" s="49" t="s">
        <v>22</v>
      </c>
      <c r="F571" s="49" t="s">
        <v>23</v>
      </c>
      <c r="G571" s="56">
        <v>-823084.3</v>
      </c>
      <c r="H571" s="56">
        <v>-57671.95</v>
      </c>
      <c r="I571" s="56">
        <v>-880756.25</v>
      </c>
      <c r="J571" s="56"/>
    </row>
    <row r="572" spans="1:10" ht="12.75">
      <c r="A572" s="49" t="s">
        <v>55</v>
      </c>
      <c r="B572" s="49" t="s">
        <v>824</v>
      </c>
      <c r="C572" s="49" t="s">
        <v>825</v>
      </c>
      <c r="D572" s="49" t="s">
        <v>21</v>
      </c>
      <c r="E572" s="49" t="s">
        <v>24</v>
      </c>
      <c r="F572" s="49" t="s">
        <v>23</v>
      </c>
      <c r="G572" s="56">
        <v>-1576765.4</v>
      </c>
      <c r="H572" s="56">
        <v>-82002.2</v>
      </c>
      <c r="I572" s="56">
        <v>-1658767.6</v>
      </c>
      <c r="J572" s="56"/>
    </row>
    <row r="573" spans="1:10" ht="12.75">
      <c r="A573" s="49" t="s">
        <v>55</v>
      </c>
      <c r="B573" s="49" t="s">
        <v>981</v>
      </c>
      <c r="C573" s="49" t="s">
        <v>982</v>
      </c>
      <c r="D573" s="49" t="s">
        <v>21</v>
      </c>
      <c r="E573" s="49" t="s">
        <v>22</v>
      </c>
      <c r="F573" s="49" t="s">
        <v>23</v>
      </c>
      <c r="G573" s="56">
        <v>-344852.9</v>
      </c>
      <c r="H573" s="56">
        <v>0</v>
      </c>
      <c r="I573" s="56">
        <v>-344852.9</v>
      </c>
      <c r="J573" s="56"/>
    </row>
    <row r="574" spans="1:10" ht="12.75">
      <c r="A574" s="49" t="s">
        <v>55</v>
      </c>
      <c r="B574" s="49" t="s">
        <v>981</v>
      </c>
      <c r="C574" s="49" t="s">
        <v>982</v>
      </c>
      <c r="D574" s="49" t="s">
        <v>21</v>
      </c>
      <c r="E574" s="49" t="s">
        <v>24</v>
      </c>
      <c r="F574" s="49" t="s">
        <v>23</v>
      </c>
      <c r="G574" s="56">
        <v>-629033.6</v>
      </c>
      <c r="H574" s="56">
        <v>0</v>
      </c>
      <c r="I574" s="56">
        <v>-629033.6</v>
      </c>
      <c r="J574" s="56"/>
    </row>
    <row r="575" spans="1:10" ht="12.75">
      <c r="A575" s="49" t="s">
        <v>55</v>
      </c>
      <c r="B575" s="49" t="s">
        <v>828</v>
      </c>
      <c r="C575" s="49" t="s">
        <v>829</v>
      </c>
      <c r="D575" s="49" t="s">
        <v>21</v>
      </c>
      <c r="E575" s="49" t="s">
        <v>22</v>
      </c>
      <c r="F575" s="49" t="s">
        <v>23</v>
      </c>
      <c r="G575" s="56">
        <v>-7915703.6</v>
      </c>
      <c r="H575" s="56">
        <v>-604432.5</v>
      </c>
      <c r="I575" s="56">
        <v>-8520136.1</v>
      </c>
      <c r="J575" s="56"/>
    </row>
    <row r="576" spans="1:10" ht="12.75">
      <c r="A576" s="49" t="s">
        <v>55</v>
      </c>
      <c r="B576" s="49" t="s">
        <v>832</v>
      </c>
      <c r="C576" s="49" t="s">
        <v>833</v>
      </c>
      <c r="D576" s="49" t="s">
        <v>29</v>
      </c>
      <c r="E576" s="49" t="s">
        <v>29</v>
      </c>
      <c r="F576" s="49" t="s">
        <v>23</v>
      </c>
      <c r="G576" s="56">
        <v>-28808454.88</v>
      </c>
      <c r="H576" s="56">
        <v>287067.08</v>
      </c>
      <c r="I576" s="56">
        <v>-28521387.8</v>
      </c>
      <c r="J576" s="56"/>
    </row>
    <row r="577" spans="1:10" ht="12.75">
      <c r="A577" s="49" t="s">
        <v>55</v>
      </c>
      <c r="B577" s="49" t="s">
        <v>834</v>
      </c>
      <c r="C577" s="49" t="s">
        <v>835</v>
      </c>
      <c r="D577" s="49" t="s">
        <v>25</v>
      </c>
      <c r="E577" s="49" t="s">
        <v>26</v>
      </c>
      <c r="F577" s="49" t="s">
        <v>23</v>
      </c>
      <c r="G577" s="56">
        <v>-1042816.75</v>
      </c>
      <c r="H577" s="56">
        <v>-4804.86</v>
      </c>
      <c r="I577" s="56">
        <v>-1047621.61</v>
      </c>
      <c r="J577" s="56"/>
    </row>
    <row r="578" spans="1:10" ht="12.75">
      <c r="A578" s="49" t="s">
        <v>55</v>
      </c>
      <c r="B578" s="49" t="s">
        <v>836</v>
      </c>
      <c r="C578" s="49" t="s">
        <v>837</v>
      </c>
      <c r="D578" s="49" t="s">
        <v>21</v>
      </c>
      <c r="E578" s="49" t="s">
        <v>22</v>
      </c>
      <c r="F578" s="49" t="s">
        <v>23</v>
      </c>
      <c r="G578" s="56">
        <v>-598685.23</v>
      </c>
      <c r="H578" s="56">
        <v>37341.87</v>
      </c>
      <c r="I578" s="56">
        <v>-561343.36</v>
      </c>
      <c r="J578" s="56"/>
    </row>
    <row r="579" spans="1:10" ht="12.75">
      <c r="A579" s="49" t="s">
        <v>55</v>
      </c>
      <c r="B579" s="49" t="s">
        <v>836</v>
      </c>
      <c r="C579" s="49" t="s">
        <v>837</v>
      </c>
      <c r="D579" s="49" t="s">
        <v>25</v>
      </c>
      <c r="E579" s="49" t="s">
        <v>22</v>
      </c>
      <c r="F579" s="49" t="s">
        <v>23</v>
      </c>
      <c r="G579" s="56">
        <v>-100543.33</v>
      </c>
      <c r="H579" s="56">
        <v>2950.03</v>
      </c>
      <c r="I579" s="56">
        <v>-97593.3</v>
      </c>
      <c r="J579" s="56"/>
    </row>
    <row r="580" spans="1:10" ht="12.75">
      <c r="A580" s="49" t="s">
        <v>55</v>
      </c>
      <c r="B580" s="49" t="s">
        <v>836</v>
      </c>
      <c r="C580" s="49" t="s">
        <v>837</v>
      </c>
      <c r="D580" s="49" t="s">
        <v>25</v>
      </c>
      <c r="E580" s="49" t="s">
        <v>24</v>
      </c>
      <c r="F580" s="49" t="s">
        <v>23</v>
      </c>
      <c r="G580" s="56">
        <v>-195911.47</v>
      </c>
      <c r="H580" s="56">
        <v>9812.05</v>
      </c>
      <c r="I580" s="56">
        <v>-186099.42</v>
      </c>
      <c r="J580" s="56"/>
    </row>
    <row r="581" spans="1:10" ht="12.75">
      <c r="A581" s="49" t="s">
        <v>55</v>
      </c>
      <c r="B581" s="49" t="s">
        <v>838</v>
      </c>
      <c r="C581" s="49" t="s">
        <v>485</v>
      </c>
      <c r="D581" s="49" t="s">
        <v>29</v>
      </c>
      <c r="E581" s="49" t="s">
        <v>29</v>
      </c>
      <c r="F581" s="49" t="s">
        <v>23</v>
      </c>
      <c r="G581" s="56">
        <v>-75516203.95</v>
      </c>
      <c r="H581" s="56">
        <v>17579782.15</v>
      </c>
      <c r="I581" s="56">
        <v>-57936421.8</v>
      </c>
      <c r="J581" s="56"/>
    </row>
    <row r="582" spans="1:10" ht="12.75">
      <c r="A582" s="49" t="s">
        <v>55</v>
      </c>
      <c r="B582" s="49" t="s">
        <v>839</v>
      </c>
      <c r="C582" s="49" t="s">
        <v>840</v>
      </c>
      <c r="D582" s="49" t="s">
        <v>36</v>
      </c>
      <c r="E582" s="49" t="s">
        <v>37</v>
      </c>
      <c r="F582" s="49" t="s">
        <v>23</v>
      </c>
      <c r="G582" s="56">
        <v>-4421727.86</v>
      </c>
      <c r="H582" s="56">
        <v>49613.18</v>
      </c>
      <c r="I582" s="56">
        <v>-4372114.68</v>
      </c>
      <c r="J582" s="56"/>
    </row>
    <row r="583" spans="1:10" ht="12.75">
      <c r="A583" s="49" t="s">
        <v>55</v>
      </c>
      <c r="B583" s="49" t="s">
        <v>983</v>
      </c>
      <c r="C583" s="49" t="s">
        <v>984</v>
      </c>
      <c r="D583" s="49" t="s">
        <v>29</v>
      </c>
      <c r="E583" s="49" t="s">
        <v>29</v>
      </c>
      <c r="F583" s="49" t="s">
        <v>23</v>
      </c>
      <c r="G583" s="56">
        <v>-2747042</v>
      </c>
      <c r="H583" s="56">
        <v>34079</v>
      </c>
      <c r="I583" s="56">
        <v>-2712963</v>
      </c>
      <c r="J583" s="56"/>
    </row>
    <row r="584" spans="1:10" ht="12.75">
      <c r="A584" s="49" t="s">
        <v>55</v>
      </c>
      <c r="B584" s="49" t="s">
        <v>841</v>
      </c>
      <c r="C584" s="49" t="s">
        <v>842</v>
      </c>
      <c r="D584" s="49" t="s">
        <v>36</v>
      </c>
      <c r="E584" s="49" t="s">
        <v>37</v>
      </c>
      <c r="F584" s="49" t="s">
        <v>23</v>
      </c>
      <c r="G584" s="56">
        <v>3767447.56</v>
      </c>
      <c r="H584" s="56">
        <v>508643.9</v>
      </c>
      <c r="I584" s="56">
        <v>4276091.46</v>
      </c>
      <c r="J584" s="56"/>
    </row>
    <row r="585" spans="1:10" ht="12.75">
      <c r="A585" s="49" t="s">
        <v>55</v>
      </c>
      <c r="B585" s="49" t="s">
        <v>841</v>
      </c>
      <c r="C585" s="49" t="s">
        <v>842</v>
      </c>
      <c r="D585" s="49" t="s">
        <v>36</v>
      </c>
      <c r="E585" s="49" t="s">
        <v>38</v>
      </c>
      <c r="F585" s="49" t="s">
        <v>23</v>
      </c>
      <c r="G585" s="56">
        <v>470071.88</v>
      </c>
      <c r="H585" s="56">
        <v>57458.51</v>
      </c>
      <c r="I585" s="56">
        <v>527530.39</v>
      </c>
      <c r="J585" s="56"/>
    </row>
    <row r="586" spans="1:10" ht="12.75">
      <c r="A586" s="49" t="s">
        <v>55</v>
      </c>
      <c r="B586" s="49" t="s">
        <v>841</v>
      </c>
      <c r="C586" s="49" t="s">
        <v>842</v>
      </c>
      <c r="D586" s="49" t="s">
        <v>36</v>
      </c>
      <c r="E586" s="49" t="s">
        <v>22</v>
      </c>
      <c r="F586" s="49" t="s">
        <v>23</v>
      </c>
      <c r="G586" s="56">
        <v>67360.73</v>
      </c>
      <c r="H586" s="56">
        <v>8916.75</v>
      </c>
      <c r="I586" s="56">
        <v>76277.48</v>
      </c>
      <c r="J586" s="56"/>
    </row>
    <row r="587" spans="1:10" ht="12.75">
      <c r="A587" s="49" t="s">
        <v>55</v>
      </c>
      <c r="B587" s="49" t="s">
        <v>841</v>
      </c>
      <c r="C587" s="49" t="s">
        <v>842</v>
      </c>
      <c r="D587" s="49" t="s">
        <v>36</v>
      </c>
      <c r="E587" s="49" t="s">
        <v>843</v>
      </c>
      <c r="F587" s="49" t="s">
        <v>23</v>
      </c>
      <c r="G587" s="56">
        <v>-4361059.01</v>
      </c>
      <c r="H587" s="56">
        <v>-582074.05</v>
      </c>
      <c r="I587" s="56">
        <v>-4943133.06</v>
      </c>
      <c r="J587" s="56"/>
    </row>
    <row r="588" spans="1:10" ht="12.75">
      <c r="A588" s="49" t="s">
        <v>55</v>
      </c>
      <c r="B588" s="49" t="s">
        <v>841</v>
      </c>
      <c r="C588" s="49" t="s">
        <v>842</v>
      </c>
      <c r="D588" s="49" t="s">
        <v>36</v>
      </c>
      <c r="E588" s="49" t="s">
        <v>24</v>
      </c>
      <c r="F588" s="49" t="s">
        <v>23</v>
      </c>
      <c r="G588" s="56">
        <v>56178.87</v>
      </c>
      <c r="H588" s="56">
        <v>7054.89</v>
      </c>
      <c r="I588" s="56">
        <v>63233.76</v>
      </c>
      <c r="J588" s="56"/>
    </row>
    <row r="589" spans="1:10" ht="12.75">
      <c r="A589" s="49" t="s">
        <v>55</v>
      </c>
      <c r="B589" s="49" t="s">
        <v>841</v>
      </c>
      <c r="C589" s="49" t="s">
        <v>842</v>
      </c>
      <c r="D589" s="49" t="s">
        <v>844</v>
      </c>
      <c r="E589" s="49" t="s">
        <v>38</v>
      </c>
      <c r="F589" s="49" t="s">
        <v>23</v>
      </c>
      <c r="G589" s="56">
        <v>2711055.25</v>
      </c>
      <c r="H589" s="56">
        <v>366020.15</v>
      </c>
      <c r="I589" s="56">
        <v>3077075.4</v>
      </c>
      <c r="J589" s="56"/>
    </row>
    <row r="590" spans="1:10" ht="12.75">
      <c r="A590" s="49" t="s">
        <v>55</v>
      </c>
      <c r="B590" s="49" t="s">
        <v>841</v>
      </c>
      <c r="C590" s="49" t="s">
        <v>842</v>
      </c>
      <c r="D590" s="49" t="s">
        <v>845</v>
      </c>
      <c r="E590" s="49" t="s">
        <v>38</v>
      </c>
      <c r="F590" s="49" t="s">
        <v>23</v>
      </c>
      <c r="G590" s="56">
        <v>371930.26</v>
      </c>
      <c r="H590" s="56">
        <v>45462.32</v>
      </c>
      <c r="I590" s="56">
        <v>417392.58</v>
      </c>
      <c r="J590" s="56"/>
    </row>
    <row r="591" spans="1:10" ht="12.75">
      <c r="A591" s="49" t="s">
        <v>55</v>
      </c>
      <c r="B591" s="49" t="s">
        <v>841</v>
      </c>
      <c r="C591" s="49" t="s">
        <v>842</v>
      </c>
      <c r="D591" s="49" t="s">
        <v>845</v>
      </c>
      <c r="E591" s="49" t="s">
        <v>22</v>
      </c>
      <c r="F591" s="49" t="s">
        <v>23</v>
      </c>
      <c r="G591" s="56">
        <v>53297.15</v>
      </c>
      <c r="H591" s="56">
        <v>7055.11</v>
      </c>
      <c r="I591" s="56">
        <v>60352.26</v>
      </c>
      <c r="J591" s="56"/>
    </row>
    <row r="592" spans="1:10" ht="12.75">
      <c r="A592" s="49" t="s">
        <v>55</v>
      </c>
      <c r="B592" s="49" t="s">
        <v>841</v>
      </c>
      <c r="C592" s="49" t="s">
        <v>842</v>
      </c>
      <c r="D592" s="49" t="s">
        <v>845</v>
      </c>
      <c r="E592" s="49" t="s">
        <v>24</v>
      </c>
      <c r="F592" s="49" t="s">
        <v>23</v>
      </c>
      <c r="G592" s="56">
        <v>44449.84</v>
      </c>
      <c r="H592" s="56">
        <v>5581.97</v>
      </c>
      <c r="I592" s="56">
        <v>50031.81</v>
      </c>
      <c r="J592" s="56"/>
    </row>
    <row r="593" spans="1:10" ht="12.75">
      <c r="A593" s="49" t="s">
        <v>55</v>
      </c>
      <c r="B593" s="49" t="s">
        <v>841</v>
      </c>
      <c r="C593" s="49" t="s">
        <v>842</v>
      </c>
      <c r="D593" s="49" t="s">
        <v>21</v>
      </c>
      <c r="E593" s="49" t="s">
        <v>38</v>
      </c>
      <c r="F593" s="49" t="s">
        <v>23</v>
      </c>
      <c r="G593" s="56">
        <v>25025848.13</v>
      </c>
      <c r="H593" s="56">
        <v>3147785.7</v>
      </c>
      <c r="I593" s="56">
        <v>28173633.83</v>
      </c>
      <c r="J593" s="56"/>
    </row>
    <row r="594" spans="1:10" ht="12.75">
      <c r="A594" s="49" t="s">
        <v>55</v>
      </c>
      <c r="B594" s="49" t="s">
        <v>841</v>
      </c>
      <c r="C594" s="49" t="s">
        <v>842</v>
      </c>
      <c r="D594" s="49" t="s">
        <v>21</v>
      </c>
      <c r="E594" s="49" t="s">
        <v>22</v>
      </c>
      <c r="F594" s="49" t="s">
        <v>23</v>
      </c>
      <c r="G594" s="56">
        <v>5938800.61</v>
      </c>
      <c r="H594" s="56">
        <v>753097.43</v>
      </c>
      <c r="I594" s="56">
        <v>6691898.04</v>
      </c>
      <c r="J594" s="56"/>
    </row>
    <row r="595" spans="1:10" ht="12.75">
      <c r="A595" s="49" t="s">
        <v>55</v>
      </c>
      <c r="B595" s="49" t="s">
        <v>841</v>
      </c>
      <c r="C595" s="49" t="s">
        <v>842</v>
      </c>
      <c r="D595" s="49" t="s">
        <v>21</v>
      </c>
      <c r="E595" s="49" t="s">
        <v>58</v>
      </c>
      <c r="F595" s="49" t="s">
        <v>23</v>
      </c>
      <c r="G595" s="56">
        <v>3296.29</v>
      </c>
      <c r="H595" s="56">
        <v>438.9</v>
      </c>
      <c r="I595" s="56">
        <v>3735.19</v>
      </c>
      <c r="J595" s="56"/>
    </row>
    <row r="596" spans="1:10" ht="12.75">
      <c r="A596" s="49" t="s">
        <v>55</v>
      </c>
      <c r="B596" s="49" t="s">
        <v>841</v>
      </c>
      <c r="C596" s="49" t="s">
        <v>842</v>
      </c>
      <c r="D596" s="49" t="s">
        <v>21</v>
      </c>
      <c r="E596" s="49" t="s">
        <v>24</v>
      </c>
      <c r="F596" s="49" t="s">
        <v>23</v>
      </c>
      <c r="G596" s="56">
        <v>10643663.87</v>
      </c>
      <c r="H596" s="56">
        <v>1368914.13</v>
      </c>
      <c r="I596" s="56">
        <v>12012578</v>
      </c>
      <c r="J596" s="56"/>
    </row>
    <row r="597" spans="1:10" ht="12.75">
      <c r="A597" s="49" t="s">
        <v>55</v>
      </c>
      <c r="B597" s="49" t="s">
        <v>841</v>
      </c>
      <c r="C597" s="49" t="s">
        <v>842</v>
      </c>
      <c r="D597" s="49" t="s">
        <v>846</v>
      </c>
      <c r="E597" s="49" t="s">
        <v>38</v>
      </c>
      <c r="F597" s="49" t="s">
        <v>23</v>
      </c>
      <c r="G597" s="56">
        <v>722596.43</v>
      </c>
      <c r="H597" s="56">
        <v>97557.9</v>
      </c>
      <c r="I597" s="56">
        <v>820154.33</v>
      </c>
      <c r="J597" s="56"/>
    </row>
    <row r="598" spans="1:10" ht="12.75">
      <c r="A598" s="49" t="s">
        <v>55</v>
      </c>
      <c r="B598" s="49" t="s">
        <v>841</v>
      </c>
      <c r="C598" s="49" t="s">
        <v>842</v>
      </c>
      <c r="D598" s="49" t="s">
        <v>846</v>
      </c>
      <c r="E598" s="49" t="s">
        <v>59</v>
      </c>
      <c r="F598" s="49" t="s">
        <v>23</v>
      </c>
      <c r="G598" s="56">
        <v>333795.85</v>
      </c>
      <c r="H598" s="56">
        <v>45065.85</v>
      </c>
      <c r="I598" s="56">
        <v>378861.7</v>
      </c>
      <c r="J598" s="56"/>
    </row>
    <row r="599" spans="1:10" ht="12.75">
      <c r="A599" s="49" t="s">
        <v>55</v>
      </c>
      <c r="B599" s="49" t="s">
        <v>841</v>
      </c>
      <c r="C599" s="49" t="s">
        <v>842</v>
      </c>
      <c r="D599" s="49" t="s">
        <v>847</v>
      </c>
      <c r="E599" s="49" t="s">
        <v>38</v>
      </c>
      <c r="F599" s="49" t="s">
        <v>23</v>
      </c>
      <c r="G599" s="56">
        <v>98141.62</v>
      </c>
      <c r="H599" s="56">
        <v>11996.19</v>
      </c>
      <c r="I599" s="56">
        <v>110137.81</v>
      </c>
      <c r="J599" s="56"/>
    </row>
    <row r="600" spans="1:10" ht="12.75">
      <c r="A600" s="49" t="s">
        <v>55</v>
      </c>
      <c r="B600" s="49" t="s">
        <v>841</v>
      </c>
      <c r="C600" s="49" t="s">
        <v>842</v>
      </c>
      <c r="D600" s="49" t="s">
        <v>847</v>
      </c>
      <c r="E600" s="49" t="s">
        <v>22</v>
      </c>
      <c r="F600" s="49" t="s">
        <v>23</v>
      </c>
      <c r="G600" s="56">
        <v>14063.58</v>
      </c>
      <c r="H600" s="56">
        <v>1861.64</v>
      </c>
      <c r="I600" s="56">
        <v>15925.22</v>
      </c>
      <c r="J600" s="56"/>
    </row>
    <row r="601" spans="1:10" ht="12.75">
      <c r="A601" s="49" t="s">
        <v>55</v>
      </c>
      <c r="B601" s="49" t="s">
        <v>841</v>
      </c>
      <c r="C601" s="49" t="s">
        <v>842</v>
      </c>
      <c r="D601" s="49" t="s">
        <v>847</v>
      </c>
      <c r="E601" s="49" t="s">
        <v>24</v>
      </c>
      <c r="F601" s="49" t="s">
        <v>23</v>
      </c>
      <c r="G601" s="56">
        <v>11729.03</v>
      </c>
      <c r="H601" s="56">
        <v>1472.92</v>
      </c>
      <c r="I601" s="56">
        <v>13201.95</v>
      </c>
      <c r="J601" s="56"/>
    </row>
    <row r="602" spans="1:10" ht="12.75">
      <c r="A602" s="49" t="s">
        <v>55</v>
      </c>
      <c r="B602" s="49" t="s">
        <v>841</v>
      </c>
      <c r="C602" s="49" t="s">
        <v>842</v>
      </c>
      <c r="D602" s="49" t="s">
        <v>848</v>
      </c>
      <c r="E602" s="49" t="s">
        <v>38</v>
      </c>
      <c r="F602" s="49" t="s">
        <v>23</v>
      </c>
      <c r="G602" s="56">
        <v>49797.18</v>
      </c>
      <c r="H602" s="56">
        <v>6227.29</v>
      </c>
      <c r="I602" s="56">
        <v>56024.47</v>
      </c>
      <c r="J602" s="56"/>
    </row>
    <row r="603" spans="1:10" ht="12.75">
      <c r="A603" s="49" t="s">
        <v>55</v>
      </c>
      <c r="B603" s="49" t="s">
        <v>841</v>
      </c>
      <c r="C603" s="49" t="s">
        <v>842</v>
      </c>
      <c r="D603" s="49" t="s">
        <v>848</v>
      </c>
      <c r="E603" s="49" t="s">
        <v>59</v>
      </c>
      <c r="F603" s="49" t="s">
        <v>23</v>
      </c>
      <c r="G603" s="56">
        <v>23265.28</v>
      </c>
      <c r="H603" s="56">
        <v>2909.39</v>
      </c>
      <c r="I603" s="56">
        <v>26174.67</v>
      </c>
      <c r="J603" s="56"/>
    </row>
    <row r="604" spans="1:10" ht="12.75">
      <c r="A604" s="49" t="s">
        <v>55</v>
      </c>
      <c r="B604" s="49" t="s">
        <v>841</v>
      </c>
      <c r="C604" s="49" t="s">
        <v>842</v>
      </c>
      <c r="D604" s="49" t="s">
        <v>25</v>
      </c>
      <c r="E604" s="49" t="s">
        <v>37</v>
      </c>
      <c r="F604" s="49" t="s">
        <v>23</v>
      </c>
      <c r="G604" s="56">
        <v>73062.46</v>
      </c>
      <c r="H604" s="56">
        <v>9136.68</v>
      </c>
      <c r="I604" s="56">
        <v>82199.14</v>
      </c>
      <c r="J604" s="56"/>
    </row>
    <row r="605" spans="1:10" ht="12.75">
      <c r="A605" s="49" t="s">
        <v>55</v>
      </c>
      <c r="B605" s="49" t="s">
        <v>841</v>
      </c>
      <c r="C605" s="49" t="s">
        <v>842</v>
      </c>
      <c r="D605" s="49" t="s">
        <v>25</v>
      </c>
      <c r="E605" s="49" t="s">
        <v>38</v>
      </c>
      <c r="F605" s="49" t="s">
        <v>23</v>
      </c>
      <c r="G605" s="56">
        <v>288287.62</v>
      </c>
      <c r="H605" s="56">
        <v>36003.69</v>
      </c>
      <c r="I605" s="56">
        <v>324291.31</v>
      </c>
      <c r="J605" s="56"/>
    </row>
    <row r="606" spans="1:10" ht="12.75">
      <c r="A606" s="49" t="s">
        <v>55</v>
      </c>
      <c r="B606" s="49" t="s">
        <v>841</v>
      </c>
      <c r="C606" s="49" t="s">
        <v>842</v>
      </c>
      <c r="D606" s="49" t="s">
        <v>25</v>
      </c>
      <c r="E606" s="49" t="s">
        <v>59</v>
      </c>
      <c r="F606" s="49" t="s">
        <v>23</v>
      </c>
      <c r="G606" s="56">
        <v>13012.72</v>
      </c>
      <c r="H606" s="56">
        <v>0</v>
      </c>
      <c r="I606" s="56">
        <v>13012.72</v>
      </c>
      <c r="J606" s="56"/>
    </row>
    <row r="607" spans="1:10" ht="12.75">
      <c r="A607" s="49" t="s">
        <v>55</v>
      </c>
      <c r="B607" s="49" t="s">
        <v>841</v>
      </c>
      <c r="C607" s="49" t="s">
        <v>842</v>
      </c>
      <c r="D607" s="49" t="s">
        <v>25</v>
      </c>
      <c r="E607" s="49" t="s">
        <v>22</v>
      </c>
      <c r="F607" s="49" t="s">
        <v>23</v>
      </c>
      <c r="G607" s="56">
        <v>1909846.47</v>
      </c>
      <c r="H607" s="56">
        <v>245447.09</v>
      </c>
      <c r="I607" s="56">
        <v>2155293.56</v>
      </c>
      <c r="J607" s="56"/>
    </row>
    <row r="608" spans="1:10" ht="12.75">
      <c r="A608" s="49" t="s">
        <v>55</v>
      </c>
      <c r="B608" s="49" t="s">
        <v>841</v>
      </c>
      <c r="C608" s="49" t="s">
        <v>842</v>
      </c>
      <c r="D608" s="49" t="s">
        <v>25</v>
      </c>
      <c r="E608" s="49" t="s">
        <v>26</v>
      </c>
      <c r="F608" s="49" t="s">
        <v>23</v>
      </c>
      <c r="G608" s="56">
        <v>2308732.11</v>
      </c>
      <c r="H608" s="56">
        <v>283505.43</v>
      </c>
      <c r="I608" s="56">
        <v>2592237.54</v>
      </c>
      <c r="J608" s="56"/>
    </row>
    <row r="609" spans="1:10" ht="12.75">
      <c r="A609" s="49" t="s">
        <v>55</v>
      </c>
      <c r="B609" s="49" t="s">
        <v>841</v>
      </c>
      <c r="C609" s="49" t="s">
        <v>842</v>
      </c>
      <c r="D609" s="49" t="s">
        <v>25</v>
      </c>
      <c r="E609" s="49" t="s">
        <v>843</v>
      </c>
      <c r="F609" s="49" t="s">
        <v>23</v>
      </c>
      <c r="G609" s="56">
        <v>-73062.46</v>
      </c>
      <c r="H609" s="56">
        <v>-9136.68</v>
      </c>
      <c r="I609" s="56">
        <v>-82199.14</v>
      </c>
      <c r="J609" s="56"/>
    </row>
    <row r="610" spans="1:10" ht="12.75">
      <c r="A610" s="49" t="s">
        <v>55</v>
      </c>
      <c r="B610" s="49" t="s">
        <v>841</v>
      </c>
      <c r="C610" s="49" t="s">
        <v>842</v>
      </c>
      <c r="D610" s="49" t="s">
        <v>25</v>
      </c>
      <c r="E610" s="49" t="s">
        <v>24</v>
      </c>
      <c r="F610" s="49" t="s">
        <v>23</v>
      </c>
      <c r="G610" s="56">
        <v>3862858.39</v>
      </c>
      <c r="H610" s="56">
        <v>493408.83</v>
      </c>
      <c r="I610" s="56">
        <v>4356267.22</v>
      </c>
      <c r="J610" s="56"/>
    </row>
    <row r="611" spans="1:10" ht="12.75">
      <c r="A611" s="49" t="s">
        <v>55</v>
      </c>
      <c r="B611" s="49" t="s">
        <v>849</v>
      </c>
      <c r="C611" s="49" t="s">
        <v>850</v>
      </c>
      <c r="D611" s="49" t="s">
        <v>36</v>
      </c>
      <c r="E611" s="49" t="s">
        <v>37</v>
      </c>
      <c r="F611" s="49" t="s">
        <v>23</v>
      </c>
      <c r="G611" s="56">
        <v>2930867.34</v>
      </c>
      <c r="H611" s="56">
        <v>394761.46</v>
      </c>
      <c r="I611" s="56">
        <v>3325628.8</v>
      </c>
      <c r="J611" s="56"/>
    </row>
    <row r="612" spans="1:10" ht="12.75">
      <c r="A612" s="49" t="s">
        <v>55</v>
      </c>
      <c r="B612" s="49" t="s">
        <v>849</v>
      </c>
      <c r="C612" s="49" t="s">
        <v>850</v>
      </c>
      <c r="D612" s="49" t="s">
        <v>36</v>
      </c>
      <c r="E612" s="49" t="s">
        <v>38</v>
      </c>
      <c r="F612" s="49" t="s">
        <v>23</v>
      </c>
      <c r="G612" s="56">
        <v>6064.28</v>
      </c>
      <c r="H612" s="56">
        <v>808.57</v>
      </c>
      <c r="I612" s="56">
        <v>6872.85</v>
      </c>
      <c r="J612" s="56"/>
    </row>
    <row r="613" spans="1:10" ht="12.75">
      <c r="A613" s="49" t="s">
        <v>55</v>
      </c>
      <c r="B613" s="49" t="s">
        <v>849</v>
      </c>
      <c r="C613" s="49" t="s">
        <v>850</v>
      </c>
      <c r="D613" s="49" t="s">
        <v>36</v>
      </c>
      <c r="E613" s="49" t="s">
        <v>843</v>
      </c>
      <c r="F613" s="49" t="s">
        <v>23</v>
      </c>
      <c r="G613" s="56">
        <v>-2936931.61</v>
      </c>
      <c r="H613" s="56">
        <v>-395570.04</v>
      </c>
      <c r="I613" s="56">
        <v>-3332501.65</v>
      </c>
      <c r="J613" s="56"/>
    </row>
    <row r="614" spans="1:10" ht="12.75">
      <c r="A614" s="49" t="s">
        <v>55</v>
      </c>
      <c r="B614" s="49" t="s">
        <v>849</v>
      </c>
      <c r="C614" s="49" t="s">
        <v>850</v>
      </c>
      <c r="D614" s="49" t="s">
        <v>844</v>
      </c>
      <c r="E614" s="49" t="s">
        <v>38</v>
      </c>
      <c r="F614" s="49" t="s">
        <v>23</v>
      </c>
      <c r="G614" s="56">
        <v>2109052.14</v>
      </c>
      <c r="H614" s="56">
        <v>284070.35</v>
      </c>
      <c r="I614" s="56">
        <v>2393122.49</v>
      </c>
      <c r="J614" s="56"/>
    </row>
    <row r="615" spans="1:10" ht="12.75">
      <c r="A615" s="49" t="s">
        <v>55</v>
      </c>
      <c r="B615" s="49" t="s">
        <v>849</v>
      </c>
      <c r="C615" s="49" t="s">
        <v>850</v>
      </c>
      <c r="D615" s="49" t="s">
        <v>845</v>
      </c>
      <c r="E615" s="49" t="s">
        <v>38</v>
      </c>
      <c r="F615" s="49" t="s">
        <v>23</v>
      </c>
      <c r="G615" s="56">
        <v>4798.2</v>
      </c>
      <c r="H615" s="56">
        <v>639.76</v>
      </c>
      <c r="I615" s="56">
        <v>5437.96</v>
      </c>
      <c r="J615" s="56"/>
    </row>
    <row r="616" spans="1:10" ht="12.75">
      <c r="A616" s="49" t="s">
        <v>55</v>
      </c>
      <c r="B616" s="49" t="s">
        <v>849</v>
      </c>
      <c r="C616" s="49" t="s">
        <v>850</v>
      </c>
      <c r="D616" s="49" t="s">
        <v>21</v>
      </c>
      <c r="E616" s="49" t="s">
        <v>38</v>
      </c>
      <c r="F616" s="49" t="s">
        <v>23</v>
      </c>
      <c r="G616" s="56">
        <v>486823.15</v>
      </c>
      <c r="H616" s="56">
        <v>57034.88</v>
      </c>
      <c r="I616" s="56">
        <v>543858.03</v>
      </c>
      <c r="J616" s="56"/>
    </row>
    <row r="617" spans="1:10" ht="12.75">
      <c r="A617" s="49" t="s">
        <v>55</v>
      </c>
      <c r="B617" s="49" t="s">
        <v>849</v>
      </c>
      <c r="C617" s="49" t="s">
        <v>850</v>
      </c>
      <c r="D617" s="49" t="s">
        <v>21</v>
      </c>
      <c r="E617" s="49" t="s">
        <v>24</v>
      </c>
      <c r="F617" s="49" t="s">
        <v>23</v>
      </c>
      <c r="G617" s="56">
        <v>1856.72</v>
      </c>
      <c r="H617" s="56">
        <v>232.09</v>
      </c>
      <c r="I617" s="56">
        <v>2088.81</v>
      </c>
      <c r="J617" s="56"/>
    </row>
    <row r="618" spans="1:10" ht="12.75">
      <c r="A618" s="49" t="s">
        <v>55</v>
      </c>
      <c r="B618" s="49" t="s">
        <v>849</v>
      </c>
      <c r="C618" s="49" t="s">
        <v>850</v>
      </c>
      <c r="D618" s="49" t="s">
        <v>846</v>
      </c>
      <c r="E618" s="49" t="s">
        <v>38</v>
      </c>
      <c r="F618" s="49" t="s">
        <v>23</v>
      </c>
      <c r="G618" s="56">
        <v>562140.35</v>
      </c>
      <c r="H618" s="56">
        <v>75715.25</v>
      </c>
      <c r="I618" s="56">
        <v>637855.6</v>
      </c>
      <c r="J618" s="56"/>
    </row>
    <row r="619" spans="1:10" ht="12.75">
      <c r="A619" s="49" t="s">
        <v>55</v>
      </c>
      <c r="B619" s="49" t="s">
        <v>849</v>
      </c>
      <c r="C619" s="49" t="s">
        <v>850</v>
      </c>
      <c r="D619" s="49" t="s">
        <v>846</v>
      </c>
      <c r="E619" s="49" t="s">
        <v>59</v>
      </c>
      <c r="F619" s="49" t="s">
        <v>23</v>
      </c>
      <c r="G619" s="56">
        <v>259674.84</v>
      </c>
      <c r="H619" s="56">
        <v>34975.87</v>
      </c>
      <c r="I619" s="56">
        <v>294650.71</v>
      </c>
      <c r="J619" s="56"/>
    </row>
    <row r="620" spans="1:10" ht="12.75">
      <c r="A620" s="49" t="s">
        <v>55</v>
      </c>
      <c r="B620" s="49" t="s">
        <v>849</v>
      </c>
      <c r="C620" s="49" t="s">
        <v>850</v>
      </c>
      <c r="D620" s="49" t="s">
        <v>847</v>
      </c>
      <c r="E620" s="49" t="s">
        <v>38</v>
      </c>
      <c r="F620" s="49" t="s">
        <v>23</v>
      </c>
      <c r="G620" s="56">
        <v>1266.08</v>
      </c>
      <c r="H620" s="56">
        <v>168.81</v>
      </c>
      <c r="I620" s="56">
        <v>1434.89</v>
      </c>
      <c r="J620" s="56"/>
    </row>
    <row r="621" spans="1:10" ht="12.75">
      <c r="A621" s="49" t="s">
        <v>55</v>
      </c>
      <c r="B621" s="49" t="s">
        <v>849</v>
      </c>
      <c r="C621" s="49" t="s">
        <v>850</v>
      </c>
      <c r="D621" s="49" t="s">
        <v>848</v>
      </c>
      <c r="E621" s="49" t="s">
        <v>38</v>
      </c>
      <c r="F621" s="49" t="s">
        <v>23</v>
      </c>
      <c r="G621" s="56">
        <v>80834.24</v>
      </c>
      <c r="H621" s="56">
        <v>6908.64</v>
      </c>
      <c r="I621" s="56">
        <v>87742.88</v>
      </c>
      <c r="J621" s="56"/>
    </row>
    <row r="622" spans="1:10" ht="12.75">
      <c r="A622" s="49" t="s">
        <v>55</v>
      </c>
      <c r="B622" s="49" t="s">
        <v>849</v>
      </c>
      <c r="C622" s="49" t="s">
        <v>850</v>
      </c>
      <c r="D622" s="49" t="s">
        <v>848</v>
      </c>
      <c r="E622" s="49" t="s">
        <v>59</v>
      </c>
      <c r="F622" s="49" t="s">
        <v>23</v>
      </c>
      <c r="G622" s="56">
        <v>37765.79</v>
      </c>
      <c r="H622" s="56">
        <v>3227.72</v>
      </c>
      <c r="I622" s="56">
        <v>40993.51</v>
      </c>
      <c r="J622" s="56"/>
    </row>
    <row r="623" spans="1:10" ht="12.75">
      <c r="A623" s="49" t="s">
        <v>55</v>
      </c>
      <c r="B623" s="49" t="s">
        <v>849</v>
      </c>
      <c r="C623" s="49" t="s">
        <v>850</v>
      </c>
      <c r="D623" s="49" t="s">
        <v>25</v>
      </c>
      <c r="E623" s="49" t="s">
        <v>37</v>
      </c>
      <c r="F623" s="49" t="s">
        <v>23</v>
      </c>
      <c r="G623" s="56">
        <v>118600.03</v>
      </c>
      <c r="H623" s="56">
        <v>10136.36</v>
      </c>
      <c r="I623" s="56">
        <v>128736.39</v>
      </c>
      <c r="J623" s="56"/>
    </row>
    <row r="624" spans="1:10" ht="12.75">
      <c r="A624" s="49" t="s">
        <v>55</v>
      </c>
      <c r="B624" s="49" t="s">
        <v>849</v>
      </c>
      <c r="C624" s="49" t="s">
        <v>850</v>
      </c>
      <c r="D624" s="49" t="s">
        <v>25</v>
      </c>
      <c r="E624" s="49" t="s">
        <v>38</v>
      </c>
      <c r="F624" s="49" t="s">
        <v>23</v>
      </c>
      <c r="G624" s="56">
        <v>1192.96</v>
      </c>
      <c r="H624" s="56">
        <v>149.12</v>
      </c>
      <c r="I624" s="56">
        <v>1342.08</v>
      </c>
      <c r="J624" s="56"/>
    </row>
    <row r="625" spans="1:10" ht="12.75">
      <c r="A625" s="49" t="s">
        <v>55</v>
      </c>
      <c r="B625" s="49" t="s">
        <v>849</v>
      </c>
      <c r="C625" s="49" t="s">
        <v>850</v>
      </c>
      <c r="D625" s="49" t="s">
        <v>25</v>
      </c>
      <c r="E625" s="49" t="s">
        <v>22</v>
      </c>
      <c r="F625" s="49" t="s">
        <v>23</v>
      </c>
      <c r="G625" s="56">
        <v>2550.8</v>
      </c>
      <c r="H625" s="56">
        <v>318.7</v>
      </c>
      <c r="I625" s="56">
        <v>2869.5</v>
      </c>
      <c r="J625" s="56"/>
    </row>
    <row r="626" spans="1:10" ht="12.75">
      <c r="A626" s="49" t="s">
        <v>55</v>
      </c>
      <c r="B626" s="49" t="s">
        <v>849</v>
      </c>
      <c r="C626" s="49" t="s">
        <v>850</v>
      </c>
      <c r="D626" s="49" t="s">
        <v>25</v>
      </c>
      <c r="E626" s="49" t="s">
        <v>26</v>
      </c>
      <c r="F626" s="49" t="s">
        <v>23</v>
      </c>
      <c r="G626" s="56">
        <v>14291.15</v>
      </c>
      <c r="H626" s="56">
        <v>1824.92</v>
      </c>
      <c r="I626" s="56">
        <v>16116.07</v>
      </c>
      <c r="J626" s="56"/>
    </row>
    <row r="627" spans="1:10" ht="12.75">
      <c r="A627" s="49" t="s">
        <v>55</v>
      </c>
      <c r="B627" s="49" t="s">
        <v>849</v>
      </c>
      <c r="C627" s="49" t="s">
        <v>850</v>
      </c>
      <c r="D627" s="49" t="s">
        <v>25</v>
      </c>
      <c r="E627" s="49" t="s">
        <v>843</v>
      </c>
      <c r="F627" s="49" t="s">
        <v>23</v>
      </c>
      <c r="G627" s="56">
        <v>-118600.03</v>
      </c>
      <c r="H627" s="56">
        <v>-10136.36</v>
      </c>
      <c r="I627" s="56">
        <v>-128736.39</v>
      </c>
      <c r="J627" s="56"/>
    </row>
    <row r="628" spans="1:10" ht="12.75">
      <c r="A628" s="49" t="s">
        <v>55</v>
      </c>
      <c r="B628" s="49" t="s">
        <v>849</v>
      </c>
      <c r="C628" s="49" t="s">
        <v>850</v>
      </c>
      <c r="D628" s="49" t="s">
        <v>25</v>
      </c>
      <c r="E628" s="49" t="s">
        <v>24</v>
      </c>
      <c r="F628" s="49" t="s">
        <v>23</v>
      </c>
      <c r="G628" s="56">
        <v>3100.48</v>
      </c>
      <c r="H628" s="56">
        <v>387.3</v>
      </c>
      <c r="I628" s="56">
        <v>3487.78</v>
      </c>
      <c r="J628" s="56"/>
    </row>
    <row r="629" spans="1:10" ht="12.75">
      <c r="A629" s="49" t="s">
        <v>55</v>
      </c>
      <c r="B629" s="49" t="s">
        <v>851</v>
      </c>
      <c r="C629" s="49" t="s">
        <v>852</v>
      </c>
      <c r="D629" s="49" t="s">
        <v>21</v>
      </c>
      <c r="E629" s="49" t="s">
        <v>24</v>
      </c>
      <c r="F629" s="49" t="s">
        <v>23</v>
      </c>
      <c r="G629" s="56">
        <v>1633353.84</v>
      </c>
      <c r="H629" s="56">
        <v>204169.23</v>
      </c>
      <c r="I629" s="56">
        <v>1837523.07</v>
      </c>
      <c r="J629" s="56"/>
    </row>
    <row r="630" spans="1:10" ht="12.75">
      <c r="A630" s="49" t="s">
        <v>55</v>
      </c>
      <c r="B630" s="49" t="s">
        <v>853</v>
      </c>
      <c r="C630" s="49" t="s">
        <v>854</v>
      </c>
      <c r="D630" s="49" t="s">
        <v>21</v>
      </c>
      <c r="E630" s="49" t="s">
        <v>22</v>
      </c>
      <c r="F630" s="49" t="s">
        <v>23</v>
      </c>
      <c r="G630" s="56">
        <v>44869.36</v>
      </c>
      <c r="H630" s="56">
        <v>5608.67</v>
      </c>
      <c r="I630" s="56">
        <v>50478.03</v>
      </c>
      <c r="J630" s="56"/>
    </row>
    <row r="631" spans="1:10" ht="12.75">
      <c r="A631" s="49" t="s">
        <v>55</v>
      </c>
      <c r="B631" s="49" t="s">
        <v>853</v>
      </c>
      <c r="C631" s="49" t="s">
        <v>854</v>
      </c>
      <c r="D631" s="49" t="s">
        <v>21</v>
      </c>
      <c r="E631" s="49" t="s">
        <v>24</v>
      </c>
      <c r="F631" s="49" t="s">
        <v>23</v>
      </c>
      <c r="G631" s="56">
        <v>21161.92</v>
      </c>
      <c r="H631" s="56">
        <v>2645.24</v>
      </c>
      <c r="I631" s="56">
        <v>23807.16</v>
      </c>
      <c r="J631" s="56"/>
    </row>
    <row r="632" spans="1:10" ht="12.75">
      <c r="A632" s="49" t="s">
        <v>55</v>
      </c>
      <c r="B632" s="49" t="s">
        <v>855</v>
      </c>
      <c r="C632" s="49" t="s">
        <v>863</v>
      </c>
      <c r="D632" s="49" t="s">
        <v>25</v>
      </c>
      <c r="E632" s="49" t="s">
        <v>24</v>
      </c>
      <c r="F632" s="49" t="s">
        <v>23</v>
      </c>
      <c r="G632" s="56">
        <v>504233</v>
      </c>
      <c r="H632" s="56">
        <v>0</v>
      </c>
      <c r="I632" s="56">
        <v>504233</v>
      </c>
      <c r="J632" s="56"/>
    </row>
    <row r="633" spans="1:10" ht="12.75">
      <c r="A633" s="49" t="s">
        <v>55</v>
      </c>
      <c r="B633" s="49" t="s">
        <v>864</v>
      </c>
      <c r="C633" s="49" t="s">
        <v>865</v>
      </c>
      <c r="D633" s="49" t="s">
        <v>25</v>
      </c>
      <c r="E633" s="49" t="s">
        <v>24</v>
      </c>
      <c r="F633" s="49" t="s">
        <v>23</v>
      </c>
      <c r="G633" s="56">
        <v>203384.32</v>
      </c>
      <c r="H633" s="56">
        <v>12809.23</v>
      </c>
      <c r="I633" s="56">
        <v>216193.55</v>
      </c>
      <c r="J633" s="56"/>
    </row>
    <row r="634" spans="1:10" ht="12.75">
      <c r="A634" s="49" t="s">
        <v>55</v>
      </c>
      <c r="B634" s="49" t="s">
        <v>866</v>
      </c>
      <c r="C634" s="49" t="s">
        <v>867</v>
      </c>
      <c r="D634" s="49" t="s">
        <v>25</v>
      </c>
      <c r="E634" s="49" t="s">
        <v>26</v>
      </c>
      <c r="F634" s="49" t="s">
        <v>23</v>
      </c>
      <c r="G634" s="56">
        <v>75698</v>
      </c>
      <c r="H634" s="56">
        <v>4760</v>
      </c>
      <c r="I634" s="56">
        <v>80458</v>
      </c>
      <c r="J634" s="56"/>
    </row>
    <row r="635" spans="1:10" ht="12.75">
      <c r="A635" s="49" t="s">
        <v>55</v>
      </c>
      <c r="B635" s="49" t="s">
        <v>870</v>
      </c>
      <c r="C635" s="49" t="s">
        <v>871</v>
      </c>
      <c r="D635" s="49" t="s">
        <v>21</v>
      </c>
      <c r="E635" s="49" t="s">
        <v>24</v>
      </c>
      <c r="F635" s="49" t="s">
        <v>23</v>
      </c>
      <c r="G635" s="56">
        <v>102088</v>
      </c>
      <c r="H635" s="56">
        <v>12761</v>
      </c>
      <c r="I635" s="56">
        <v>114849</v>
      </c>
      <c r="J635" s="56"/>
    </row>
    <row r="636" spans="1:10" ht="12.75">
      <c r="A636" s="49" t="s">
        <v>55</v>
      </c>
      <c r="B636" s="49" t="s">
        <v>872</v>
      </c>
      <c r="C636" s="49" t="s">
        <v>873</v>
      </c>
      <c r="D636" s="49" t="s">
        <v>21</v>
      </c>
      <c r="E636" s="49" t="s">
        <v>24</v>
      </c>
      <c r="F636" s="49" t="s">
        <v>23</v>
      </c>
      <c r="G636" s="56">
        <v>-90089.68</v>
      </c>
      <c r="H636" s="56">
        <v>-11215.98</v>
      </c>
      <c r="I636" s="56">
        <v>-101305.66</v>
      </c>
      <c r="J636" s="56"/>
    </row>
    <row r="637" spans="1:10" ht="12.75">
      <c r="A637" s="49" t="s">
        <v>55</v>
      </c>
      <c r="B637" s="49" t="s">
        <v>874</v>
      </c>
      <c r="C637" s="49" t="s">
        <v>875</v>
      </c>
      <c r="D637" s="49" t="s">
        <v>21</v>
      </c>
      <c r="E637" s="49" t="s">
        <v>22</v>
      </c>
      <c r="F637" s="49" t="s">
        <v>23</v>
      </c>
      <c r="G637" s="56">
        <v>-69102.96</v>
      </c>
      <c r="H637" s="56">
        <v>-8606.85</v>
      </c>
      <c r="I637" s="56">
        <v>-77709.81</v>
      </c>
      <c r="J637" s="56"/>
    </row>
    <row r="638" spans="1:10" ht="12.75">
      <c r="A638" s="49" t="s">
        <v>55</v>
      </c>
      <c r="B638" s="49" t="s">
        <v>876</v>
      </c>
      <c r="C638" s="49" t="s">
        <v>877</v>
      </c>
      <c r="D638" s="49" t="s">
        <v>21</v>
      </c>
      <c r="E638" s="49" t="s">
        <v>22</v>
      </c>
      <c r="F638" s="49" t="s">
        <v>23</v>
      </c>
      <c r="G638" s="56">
        <v>-140568</v>
      </c>
      <c r="H638" s="56">
        <v>-8498</v>
      </c>
      <c r="I638" s="56">
        <v>-149066</v>
      </c>
      <c r="J638" s="56"/>
    </row>
    <row r="639" spans="1:10" ht="12.75">
      <c r="A639" s="49" t="s">
        <v>55</v>
      </c>
      <c r="B639" s="49" t="s">
        <v>878</v>
      </c>
      <c r="C639" s="49" t="s">
        <v>879</v>
      </c>
      <c r="D639" s="49" t="s">
        <v>25</v>
      </c>
      <c r="E639" s="49" t="s">
        <v>24</v>
      </c>
      <c r="F639" s="49" t="s">
        <v>23</v>
      </c>
      <c r="G639" s="56">
        <v>-512689</v>
      </c>
      <c r="H639" s="56">
        <v>-39026</v>
      </c>
      <c r="I639" s="56">
        <v>-551715</v>
      </c>
      <c r="J639" s="56"/>
    </row>
    <row r="640" spans="1:10" ht="12.75">
      <c r="A640" s="49" t="s">
        <v>55</v>
      </c>
      <c r="B640" s="49" t="s">
        <v>985</v>
      </c>
      <c r="C640" s="49" t="s">
        <v>986</v>
      </c>
      <c r="D640" s="49" t="s">
        <v>25</v>
      </c>
      <c r="E640" s="49" t="s">
        <v>26</v>
      </c>
      <c r="F640" s="49" t="s">
        <v>23</v>
      </c>
      <c r="G640" s="56">
        <v>-104770</v>
      </c>
      <c r="H640" s="56">
        <v>-43537</v>
      </c>
      <c r="I640" s="56">
        <v>-148307</v>
      </c>
      <c r="J640" s="56"/>
    </row>
    <row r="641" spans="1:10" ht="12.75">
      <c r="A641" s="49" t="s">
        <v>55</v>
      </c>
      <c r="B641" s="49" t="s">
        <v>880</v>
      </c>
      <c r="C641" s="49" t="s">
        <v>881</v>
      </c>
      <c r="D641" s="49" t="s">
        <v>21</v>
      </c>
      <c r="E641" s="49" t="s">
        <v>22</v>
      </c>
      <c r="F641" s="49" t="s">
        <v>23</v>
      </c>
      <c r="G641" s="56">
        <v>-1176829</v>
      </c>
      <c r="H641" s="56">
        <v>-444843</v>
      </c>
      <c r="I641" s="56">
        <v>-1621672</v>
      </c>
      <c r="J641" s="56"/>
    </row>
    <row r="642" spans="1:10" ht="12.75">
      <c r="A642" s="49" t="s">
        <v>55</v>
      </c>
      <c r="B642" s="49" t="s">
        <v>880</v>
      </c>
      <c r="C642" s="49" t="s">
        <v>881</v>
      </c>
      <c r="D642" s="49" t="s">
        <v>21</v>
      </c>
      <c r="E642" s="49" t="s">
        <v>24</v>
      </c>
      <c r="F642" s="49" t="s">
        <v>23</v>
      </c>
      <c r="G642" s="56">
        <v>-1886272</v>
      </c>
      <c r="H642" s="56">
        <v>-497973</v>
      </c>
      <c r="I642" s="56">
        <v>-2384245</v>
      </c>
      <c r="J642" s="56"/>
    </row>
    <row r="643" spans="1:10" ht="12.75">
      <c r="A643" s="49" t="s">
        <v>55</v>
      </c>
      <c r="B643" s="49" t="s">
        <v>882</v>
      </c>
      <c r="C643" s="49" t="s">
        <v>883</v>
      </c>
      <c r="D643" s="49" t="s">
        <v>21</v>
      </c>
      <c r="E643" s="49" t="s">
        <v>22</v>
      </c>
      <c r="F643" s="49" t="s">
        <v>23</v>
      </c>
      <c r="G643" s="56">
        <v>-392704</v>
      </c>
      <c r="H643" s="56">
        <v>5588</v>
      </c>
      <c r="I643" s="56">
        <v>-387116</v>
      </c>
      <c r="J643" s="56"/>
    </row>
    <row r="644" spans="1:10" ht="12.75">
      <c r="A644" s="49" t="s">
        <v>55</v>
      </c>
      <c r="B644" s="49" t="s">
        <v>882</v>
      </c>
      <c r="C644" s="49" t="s">
        <v>883</v>
      </c>
      <c r="D644" s="49" t="s">
        <v>21</v>
      </c>
      <c r="E644" s="49" t="s">
        <v>24</v>
      </c>
      <c r="F644" s="49" t="s">
        <v>23</v>
      </c>
      <c r="G644" s="56">
        <v>-324648</v>
      </c>
      <c r="H644" s="56">
        <v>20521</v>
      </c>
      <c r="I644" s="56">
        <v>-304127</v>
      </c>
      <c r="J644" s="56"/>
    </row>
    <row r="645" spans="1:10" ht="12.75">
      <c r="A645" s="49" t="s">
        <v>55</v>
      </c>
      <c r="B645" s="49" t="s">
        <v>884</v>
      </c>
      <c r="C645" s="49" t="s">
        <v>885</v>
      </c>
      <c r="D645" s="49" t="s">
        <v>21</v>
      </c>
      <c r="E645" s="49" t="s">
        <v>24</v>
      </c>
      <c r="F645" s="49" t="s">
        <v>23</v>
      </c>
      <c r="G645" s="56">
        <v>10555161.06</v>
      </c>
      <c r="H645" s="56">
        <v>1258825.09</v>
      </c>
      <c r="I645" s="56">
        <v>11813986.15</v>
      </c>
      <c r="J645" s="56"/>
    </row>
    <row r="646" spans="1:10" ht="12.75">
      <c r="A646" s="49" t="s">
        <v>55</v>
      </c>
      <c r="B646" s="49" t="s">
        <v>884</v>
      </c>
      <c r="C646" s="49" t="s">
        <v>885</v>
      </c>
      <c r="D646" s="49" t="s">
        <v>25</v>
      </c>
      <c r="E646" s="49" t="s">
        <v>24</v>
      </c>
      <c r="F646" s="49" t="s">
        <v>23</v>
      </c>
      <c r="G646" s="56">
        <v>6091256.97</v>
      </c>
      <c r="H646" s="56">
        <v>210588.79</v>
      </c>
      <c r="I646" s="56">
        <v>6301845.76</v>
      </c>
      <c r="J646" s="56"/>
    </row>
    <row r="647" spans="1:10" ht="12.75">
      <c r="A647" s="49" t="s">
        <v>55</v>
      </c>
      <c r="B647" s="49" t="s">
        <v>886</v>
      </c>
      <c r="C647" s="49" t="s">
        <v>887</v>
      </c>
      <c r="D647" s="49" t="s">
        <v>21</v>
      </c>
      <c r="E647" s="49" t="s">
        <v>22</v>
      </c>
      <c r="F647" s="49" t="s">
        <v>23</v>
      </c>
      <c r="G647" s="56">
        <v>1676709.59</v>
      </c>
      <c r="H647" s="56">
        <v>199669.04</v>
      </c>
      <c r="I647" s="56">
        <v>1876378.63</v>
      </c>
      <c r="J647" s="56"/>
    </row>
    <row r="648" spans="1:10" ht="12.75">
      <c r="A648" s="49" t="s">
        <v>55</v>
      </c>
      <c r="B648" s="49" t="s">
        <v>886</v>
      </c>
      <c r="C648" s="49" t="s">
        <v>887</v>
      </c>
      <c r="D648" s="49" t="s">
        <v>21</v>
      </c>
      <c r="E648" s="49" t="s">
        <v>24</v>
      </c>
      <c r="F648" s="49" t="s">
        <v>23</v>
      </c>
      <c r="G648" s="56">
        <v>9408045.81</v>
      </c>
      <c r="H648" s="56">
        <v>1150603.83</v>
      </c>
      <c r="I648" s="56">
        <v>10558649.64</v>
      </c>
      <c r="J648" s="56"/>
    </row>
    <row r="649" spans="1:10" ht="12.75">
      <c r="A649" s="49" t="s">
        <v>55</v>
      </c>
      <c r="B649" s="49" t="s">
        <v>886</v>
      </c>
      <c r="C649" s="49" t="s">
        <v>887</v>
      </c>
      <c r="D649" s="49" t="s">
        <v>25</v>
      </c>
      <c r="E649" s="49" t="s">
        <v>22</v>
      </c>
      <c r="F649" s="49" t="s">
        <v>23</v>
      </c>
      <c r="G649" s="56">
        <v>1128911.85</v>
      </c>
      <c r="H649" s="56">
        <v>44791.21</v>
      </c>
      <c r="I649" s="56">
        <v>1173703.06</v>
      </c>
      <c r="J649" s="56"/>
    </row>
    <row r="650" spans="1:10" ht="12.75">
      <c r="A650" s="49" t="s">
        <v>55</v>
      </c>
      <c r="B650" s="49" t="s">
        <v>886</v>
      </c>
      <c r="C650" s="49" t="s">
        <v>887</v>
      </c>
      <c r="D650" s="49" t="s">
        <v>25</v>
      </c>
      <c r="E650" s="49" t="s">
        <v>26</v>
      </c>
      <c r="F650" s="49" t="s">
        <v>23</v>
      </c>
      <c r="G650" s="56">
        <v>3244574.56</v>
      </c>
      <c r="H650" s="56">
        <v>117016.87</v>
      </c>
      <c r="I650" s="56">
        <v>3361591.43</v>
      </c>
      <c r="J650" s="56"/>
    </row>
    <row r="651" spans="1:10" ht="12.75">
      <c r="A651" s="49" t="s">
        <v>55</v>
      </c>
      <c r="B651" s="49" t="s">
        <v>886</v>
      </c>
      <c r="C651" s="49" t="s">
        <v>887</v>
      </c>
      <c r="D651" s="49" t="s">
        <v>25</v>
      </c>
      <c r="E651" s="49" t="s">
        <v>24</v>
      </c>
      <c r="F651" s="49" t="s">
        <v>23</v>
      </c>
      <c r="G651" s="56">
        <v>5647507.42</v>
      </c>
      <c r="H651" s="56">
        <v>209432.06</v>
      </c>
      <c r="I651" s="56">
        <v>5856939.48</v>
      </c>
      <c r="J651" s="56"/>
    </row>
    <row r="652" spans="1:10" ht="12.75">
      <c r="A652" s="49" t="s">
        <v>55</v>
      </c>
      <c r="B652" s="49" t="s">
        <v>888</v>
      </c>
      <c r="C652" s="49" t="s">
        <v>889</v>
      </c>
      <c r="D652" s="49" t="s">
        <v>21</v>
      </c>
      <c r="E652" s="49" t="s">
        <v>22</v>
      </c>
      <c r="F652" s="49" t="s">
        <v>23</v>
      </c>
      <c r="G652" s="56">
        <v>238085.25</v>
      </c>
      <c r="H652" s="56">
        <v>30240.23</v>
      </c>
      <c r="I652" s="56">
        <v>268325.48</v>
      </c>
      <c r="J652" s="56"/>
    </row>
    <row r="653" spans="1:10" ht="12.75">
      <c r="A653" s="49" t="s">
        <v>55</v>
      </c>
      <c r="B653" s="49" t="s">
        <v>888</v>
      </c>
      <c r="C653" s="49" t="s">
        <v>889</v>
      </c>
      <c r="D653" s="49" t="s">
        <v>21</v>
      </c>
      <c r="E653" s="49" t="s">
        <v>58</v>
      </c>
      <c r="F653" s="49" t="s">
        <v>23</v>
      </c>
      <c r="G653" s="56">
        <v>836776.14</v>
      </c>
      <c r="H653" s="56">
        <v>79032.22</v>
      </c>
      <c r="I653" s="56">
        <v>915808.36</v>
      </c>
      <c r="J653" s="56"/>
    </row>
    <row r="654" spans="1:10" ht="12.75">
      <c r="A654" s="49" t="s">
        <v>55</v>
      </c>
      <c r="B654" s="49" t="s">
        <v>890</v>
      </c>
      <c r="C654" s="49" t="s">
        <v>891</v>
      </c>
      <c r="D654" s="49" t="s">
        <v>21</v>
      </c>
      <c r="E654" s="49" t="s">
        <v>38</v>
      </c>
      <c r="F654" s="49" t="s">
        <v>23</v>
      </c>
      <c r="G654" s="56">
        <v>3905.26</v>
      </c>
      <c r="H654" s="56">
        <v>482.25</v>
      </c>
      <c r="I654" s="56">
        <v>4387.51</v>
      </c>
      <c r="J654" s="56"/>
    </row>
    <row r="655" spans="1:10" ht="12.75">
      <c r="A655" s="49" t="s">
        <v>55</v>
      </c>
      <c r="B655" s="49" t="s">
        <v>890</v>
      </c>
      <c r="C655" s="49" t="s">
        <v>891</v>
      </c>
      <c r="D655" s="49" t="s">
        <v>21</v>
      </c>
      <c r="E655" s="49" t="s">
        <v>22</v>
      </c>
      <c r="F655" s="49" t="s">
        <v>23</v>
      </c>
      <c r="G655" s="56">
        <v>608833.31</v>
      </c>
      <c r="H655" s="56">
        <v>75775</v>
      </c>
      <c r="I655" s="56">
        <v>684608.31</v>
      </c>
      <c r="J655" s="56"/>
    </row>
    <row r="656" spans="1:10" ht="12.75">
      <c r="A656" s="49" t="s">
        <v>55</v>
      </c>
      <c r="B656" s="49" t="s">
        <v>890</v>
      </c>
      <c r="C656" s="49" t="s">
        <v>891</v>
      </c>
      <c r="D656" s="49" t="s">
        <v>21</v>
      </c>
      <c r="E656" s="49" t="s">
        <v>58</v>
      </c>
      <c r="F656" s="49" t="s">
        <v>23</v>
      </c>
      <c r="G656" s="56">
        <v>2638616.41</v>
      </c>
      <c r="H656" s="56">
        <v>330455</v>
      </c>
      <c r="I656" s="56">
        <v>2969071.41</v>
      </c>
      <c r="J656" s="56"/>
    </row>
    <row r="657" spans="1:10" ht="12.75">
      <c r="A657" s="49" t="s">
        <v>55</v>
      </c>
      <c r="B657" s="49" t="s">
        <v>890</v>
      </c>
      <c r="C657" s="49" t="s">
        <v>891</v>
      </c>
      <c r="D657" s="49" t="s">
        <v>21</v>
      </c>
      <c r="E657" s="49" t="s">
        <v>26</v>
      </c>
      <c r="F657" s="49" t="s">
        <v>23</v>
      </c>
      <c r="G657" s="56">
        <v>95333.36</v>
      </c>
      <c r="H657" s="56">
        <v>11916.67</v>
      </c>
      <c r="I657" s="56">
        <v>107250.03</v>
      </c>
      <c r="J657" s="56"/>
    </row>
    <row r="658" spans="1:10" ht="12.75">
      <c r="A658" s="49" t="s">
        <v>55</v>
      </c>
      <c r="B658" s="49" t="s">
        <v>890</v>
      </c>
      <c r="C658" s="49" t="s">
        <v>891</v>
      </c>
      <c r="D658" s="49" t="s">
        <v>21</v>
      </c>
      <c r="E658" s="49" t="s">
        <v>24</v>
      </c>
      <c r="F658" s="49" t="s">
        <v>23</v>
      </c>
      <c r="G658" s="56">
        <v>806761.76</v>
      </c>
      <c r="H658" s="56">
        <v>190800</v>
      </c>
      <c r="I658" s="56">
        <v>997561.76</v>
      </c>
      <c r="J658" s="56"/>
    </row>
    <row r="659" spans="1:10" ht="12.75">
      <c r="A659" s="49" t="s">
        <v>55</v>
      </c>
      <c r="B659" s="49" t="s">
        <v>892</v>
      </c>
      <c r="C659" s="49" t="s">
        <v>893</v>
      </c>
      <c r="D659" s="49" t="s">
        <v>21</v>
      </c>
      <c r="E659" s="49" t="s">
        <v>58</v>
      </c>
      <c r="F659" s="49" t="s">
        <v>23</v>
      </c>
      <c r="G659" s="56">
        <v>10449.66</v>
      </c>
      <c r="H659" s="56">
        <v>17137.27</v>
      </c>
      <c r="I659" s="56">
        <v>27586.93</v>
      </c>
      <c r="J659" s="56"/>
    </row>
    <row r="660" spans="1:10" ht="12.75">
      <c r="A660" s="49" t="s">
        <v>55</v>
      </c>
      <c r="B660" s="49" t="s">
        <v>894</v>
      </c>
      <c r="C660" s="49" t="s">
        <v>895</v>
      </c>
      <c r="D660" s="49" t="s">
        <v>21</v>
      </c>
      <c r="E660" s="49" t="s">
        <v>22</v>
      </c>
      <c r="F660" s="49" t="s">
        <v>23</v>
      </c>
      <c r="G660" s="56">
        <v>990126.64</v>
      </c>
      <c r="H660" s="56">
        <v>123765.83</v>
      </c>
      <c r="I660" s="56">
        <v>1113892.47</v>
      </c>
      <c r="J660" s="56"/>
    </row>
    <row r="661" spans="1:10" ht="12.75">
      <c r="A661" s="49" t="s">
        <v>55</v>
      </c>
      <c r="B661" s="49" t="s">
        <v>894</v>
      </c>
      <c r="C661" s="49" t="s">
        <v>895</v>
      </c>
      <c r="D661" s="49" t="s">
        <v>21</v>
      </c>
      <c r="E661" s="49" t="s">
        <v>24</v>
      </c>
      <c r="F661" s="49" t="s">
        <v>23</v>
      </c>
      <c r="G661" s="56">
        <v>1398387.05</v>
      </c>
      <c r="H661" s="56">
        <v>330720</v>
      </c>
      <c r="I661" s="56">
        <v>1729107.05</v>
      </c>
      <c r="J661" s="56"/>
    </row>
    <row r="662" spans="1:10" ht="12.75">
      <c r="A662" s="49" t="s">
        <v>55</v>
      </c>
      <c r="B662" s="49" t="s">
        <v>894</v>
      </c>
      <c r="C662" s="49" t="s">
        <v>895</v>
      </c>
      <c r="D662" s="49" t="s">
        <v>25</v>
      </c>
      <c r="E662" s="49" t="s">
        <v>22</v>
      </c>
      <c r="F662" s="49" t="s">
        <v>23</v>
      </c>
      <c r="G662" s="56">
        <v>470666.64</v>
      </c>
      <c r="H662" s="56">
        <v>58833.33</v>
      </c>
      <c r="I662" s="56">
        <v>529499.97</v>
      </c>
      <c r="J662" s="56"/>
    </row>
    <row r="663" spans="1:10" ht="12.75">
      <c r="A663" s="49" t="s">
        <v>55</v>
      </c>
      <c r="B663" s="49" t="s">
        <v>894</v>
      </c>
      <c r="C663" s="49" t="s">
        <v>895</v>
      </c>
      <c r="D663" s="49" t="s">
        <v>25</v>
      </c>
      <c r="E663" s="49" t="s">
        <v>26</v>
      </c>
      <c r="F663" s="49" t="s">
        <v>23</v>
      </c>
      <c r="G663" s="56">
        <v>1146333.33</v>
      </c>
      <c r="H663" s="56">
        <v>155166.67</v>
      </c>
      <c r="I663" s="56">
        <v>1301500</v>
      </c>
      <c r="J663" s="56"/>
    </row>
    <row r="664" spans="1:10" ht="12.75">
      <c r="A664" s="49" t="s">
        <v>55</v>
      </c>
      <c r="B664" s="49" t="s">
        <v>894</v>
      </c>
      <c r="C664" s="49" t="s">
        <v>895</v>
      </c>
      <c r="D664" s="49" t="s">
        <v>25</v>
      </c>
      <c r="E664" s="49" t="s">
        <v>24</v>
      </c>
      <c r="F664" s="49" t="s">
        <v>23</v>
      </c>
      <c r="G664" s="56">
        <v>626523.94</v>
      </c>
      <c r="H664" s="56">
        <v>175583.33</v>
      </c>
      <c r="I664" s="56">
        <v>802107.27</v>
      </c>
      <c r="J664" s="56"/>
    </row>
    <row r="665" spans="1:10" ht="12.75">
      <c r="A665" s="49" t="s">
        <v>55</v>
      </c>
      <c r="B665" s="49" t="s">
        <v>896</v>
      </c>
      <c r="C665" s="49" t="s">
        <v>897</v>
      </c>
      <c r="D665" s="49" t="s">
        <v>21</v>
      </c>
      <c r="E665" s="49" t="s">
        <v>22</v>
      </c>
      <c r="F665" s="49" t="s">
        <v>23</v>
      </c>
      <c r="G665" s="56">
        <v>424340</v>
      </c>
      <c r="H665" s="56">
        <v>53042.5</v>
      </c>
      <c r="I665" s="56">
        <v>477382.5</v>
      </c>
      <c r="J665" s="56"/>
    </row>
    <row r="666" spans="1:10" ht="12.75">
      <c r="A666" s="49" t="s">
        <v>55</v>
      </c>
      <c r="B666" s="49" t="s">
        <v>896</v>
      </c>
      <c r="C666" s="49" t="s">
        <v>897</v>
      </c>
      <c r="D666" s="49" t="s">
        <v>21</v>
      </c>
      <c r="E666" s="49" t="s">
        <v>58</v>
      </c>
      <c r="F666" s="49" t="s">
        <v>23</v>
      </c>
      <c r="G666" s="56">
        <v>1910722.22</v>
      </c>
      <c r="H666" s="56">
        <v>239295</v>
      </c>
      <c r="I666" s="56">
        <v>2150017.22</v>
      </c>
      <c r="J666" s="56"/>
    </row>
    <row r="667" spans="1:10" ht="12.75">
      <c r="A667" s="49" t="s">
        <v>55</v>
      </c>
      <c r="B667" s="49" t="s">
        <v>896</v>
      </c>
      <c r="C667" s="49" t="s">
        <v>897</v>
      </c>
      <c r="D667" s="49" t="s">
        <v>21</v>
      </c>
      <c r="E667" s="49" t="s">
        <v>26</v>
      </c>
      <c r="F667" s="49" t="s">
        <v>23</v>
      </c>
      <c r="G667" s="56">
        <v>10000</v>
      </c>
      <c r="H667" s="56">
        <v>1250</v>
      </c>
      <c r="I667" s="56">
        <v>11250</v>
      </c>
      <c r="J667" s="56"/>
    </row>
    <row r="668" spans="1:10" ht="12.75">
      <c r="A668" s="49" t="s">
        <v>55</v>
      </c>
      <c r="B668" s="49" t="s">
        <v>896</v>
      </c>
      <c r="C668" s="49" t="s">
        <v>897</v>
      </c>
      <c r="D668" s="49" t="s">
        <v>21</v>
      </c>
      <c r="E668" s="49" t="s">
        <v>24</v>
      </c>
      <c r="F668" s="49" t="s">
        <v>23</v>
      </c>
      <c r="G668" s="56">
        <v>484057.05</v>
      </c>
      <c r="H668" s="56">
        <v>114480</v>
      </c>
      <c r="I668" s="56">
        <v>598537.05</v>
      </c>
      <c r="J668" s="56"/>
    </row>
    <row r="669" spans="1:10" ht="12.75">
      <c r="A669" s="49" t="s">
        <v>55</v>
      </c>
      <c r="B669" s="49" t="s">
        <v>898</v>
      </c>
      <c r="C669" s="49" t="s">
        <v>899</v>
      </c>
      <c r="D669" s="49" t="s">
        <v>29</v>
      </c>
      <c r="E669" s="49" t="s">
        <v>29</v>
      </c>
      <c r="F669" s="49" t="s">
        <v>23</v>
      </c>
      <c r="G669" s="56">
        <v>64451.99</v>
      </c>
      <c r="H669" s="56">
        <v>5287.93</v>
      </c>
      <c r="I669" s="56">
        <v>69739.92</v>
      </c>
      <c r="J669" s="56"/>
    </row>
    <row r="670" spans="1:10" ht="12.75">
      <c r="A670" s="49" t="s">
        <v>55</v>
      </c>
      <c r="B670" s="49" t="s">
        <v>900</v>
      </c>
      <c r="C670" s="49" t="s">
        <v>901</v>
      </c>
      <c r="D670" s="49" t="s">
        <v>36</v>
      </c>
      <c r="E670" s="49" t="s">
        <v>22</v>
      </c>
      <c r="F670" s="49" t="s">
        <v>23</v>
      </c>
      <c r="G670" s="56">
        <v>8000</v>
      </c>
      <c r="H670" s="56">
        <v>1000</v>
      </c>
      <c r="I670" s="56">
        <v>9000</v>
      </c>
      <c r="J670" s="56"/>
    </row>
    <row r="671" spans="1:10" ht="12.75">
      <c r="A671" s="49" t="s">
        <v>55</v>
      </c>
      <c r="B671" s="49" t="s">
        <v>900</v>
      </c>
      <c r="C671" s="49" t="s">
        <v>901</v>
      </c>
      <c r="D671" s="49" t="s">
        <v>36</v>
      </c>
      <c r="E671" s="49" t="s">
        <v>24</v>
      </c>
      <c r="F671" s="49" t="s">
        <v>23</v>
      </c>
      <c r="G671" s="56">
        <v>36856.08</v>
      </c>
      <c r="H671" s="56">
        <v>3000</v>
      </c>
      <c r="I671" s="56">
        <v>39856.08</v>
      </c>
      <c r="J671" s="56"/>
    </row>
    <row r="672" spans="1:10" ht="12.75">
      <c r="A672" s="49" t="s">
        <v>55</v>
      </c>
      <c r="B672" s="49" t="s">
        <v>902</v>
      </c>
      <c r="C672" s="49" t="s">
        <v>903</v>
      </c>
      <c r="D672" s="49" t="s">
        <v>36</v>
      </c>
      <c r="E672" s="49" t="s">
        <v>37</v>
      </c>
      <c r="F672" s="49" t="s">
        <v>23</v>
      </c>
      <c r="G672" s="56">
        <v>55855</v>
      </c>
      <c r="H672" s="56">
        <v>-1717415</v>
      </c>
      <c r="I672" s="56">
        <v>-1661560</v>
      </c>
      <c r="J672" s="56"/>
    </row>
    <row r="673" spans="1:10" ht="12.75">
      <c r="A673" s="49" t="s">
        <v>55</v>
      </c>
      <c r="B673" s="49" t="s">
        <v>902</v>
      </c>
      <c r="C673" s="49" t="s">
        <v>903</v>
      </c>
      <c r="D673" s="49" t="s">
        <v>21</v>
      </c>
      <c r="E673" s="49" t="s">
        <v>38</v>
      </c>
      <c r="F673" s="49" t="s">
        <v>23</v>
      </c>
      <c r="G673" s="56">
        <v>19877865</v>
      </c>
      <c r="H673" s="56">
        <v>4661929</v>
      </c>
      <c r="I673" s="56">
        <v>24539794</v>
      </c>
      <c r="J673" s="56"/>
    </row>
    <row r="674" spans="1:10" ht="12.75">
      <c r="A674" s="49" t="s">
        <v>55</v>
      </c>
      <c r="B674" s="49" t="s">
        <v>902</v>
      </c>
      <c r="C674" s="49" t="s">
        <v>903</v>
      </c>
      <c r="D674" s="49" t="s">
        <v>21</v>
      </c>
      <c r="E674" s="49" t="s">
        <v>22</v>
      </c>
      <c r="F674" s="49" t="s">
        <v>23</v>
      </c>
      <c r="G674" s="56">
        <v>0</v>
      </c>
      <c r="H674" s="56">
        <v>-569</v>
      </c>
      <c r="I674" s="56">
        <v>-569</v>
      </c>
      <c r="J674" s="56"/>
    </row>
    <row r="675" spans="1:10" ht="12.75">
      <c r="A675" s="49" t="s">
        <v>55</v>
      </c>
      <c r="B675" s="49" t="s">
        <v>902</v>
      </c>
      <c r="C675" s="49" t="s">
        <v>903</v>
      </c>
      <c r="D675" s="49" t="s">
        <v>25</v>
      </c>
      <c r="E675" s="49" t="s">
        <v>38</v>
      </c>
      <c r="F675" s="49" t="s">
        <v>23</v>
      </c>
      <c r="G675" s="56">
        <v>2884344</v>
      </c>
      <c r="H675" s="56">
        <v>645425</v>
      </c>
      <c r="I675" s="56">
        <v>3529769</v>
      </c>
      <c r="J675" s="56"/>
    </row>
    <row r="676" spans="1:10" ht="12.75">
      <c r="A676" s="49" t="s">
        <v>55</v>
      </c>
      <c r="B676" s="49" t="s">
        <v>902</v>
      </c>
      <c r="C676" s="49" t="s">
        <v>903</v>
      </c>
      <c r="D676" s="49" t="s">
        <v>25</v>
      </c>
      <c r="E676" s="49" t="s">
        <v>26</v>
      </c>
      <c r="F676" s="49" t="s">
        <v>23</v>
      </c>
      <c r="G676" s="56">
        <v>1994759</v>
      </c>
      <c r="H676" s="56">
        <v>64866</v>
      </c>
      <c r="I676" s="56">
        <v>2059625</v>
      </c>
      <c r="J676" s="56"/>
    </row>
    <row r="677" spans="1:10" ht="12.75">
      <c r="A677" s="49" t="s">
        <v>55</v>
      </c>
      <c r="B677" s="49" t="s">
        <v>904</v>
      </c>
      <c r="C677" s="49" t="s">
        <v>905</v>
      </c>
      <c r="D677" s="49" t="s">
        <v>21</v>
      </c>
      <c r="E677" s="49" t="s">
        <v>38</v>
      </c>
      <c r="F677" s="49" t="s">
        <v>23</v>
      </c>
      <c r="G677" s="56">
        <v>423610</v>
      </c>
      <c r="H677" s="56">
        <v>50067</v>
      </c>
      <c r="I677" s="56">
        <v>473677</v>
      </c>
      <c r="J677" s="56"/>
    </row>
    <row r="678" spans="1:10" ht="12.75">
      <c r="A678" s="49" t="s">
        <v>55</v>
      </c>
      <c r="B678" s="49" t="s">
        <v>904</v>
      </c>
      <c r="C678" s="49" t="s">
        <v>905</v>
      </c>
      <c r="D678" s="49" t="s">
        <v>21</v>
      </c>
      <c r="E678" s="49" t="s">
        <v>22</v>
      </c>
      <c r="F678" s="49" t="s">
        <v>23</v>
      </c>
      <c r="G678" s="56">
        <v>388085</v>
      </c>
      <c r="H678" s="56">
        <v>82408</v>
      </c>
      <c r="I678" s="56">
        <v>470493</v>
      </c>
      <c r="J678" s="56"/>
    </row>
    <row r="679" spans="1:10" ht="12.75">
      <c r="A679" s="49" t="s">
        <v>55</v>
      </c>
      <c r="B679" s="49" t="s">
        <v>904</v>
      </c>
      <c r="C679" s="49" t="s">
        <v>905</v>
      </c>
      <c r="D679" s="49" t="s">
        <v>25</v>
      </c>
      <c r="E679" s="49" t="s">
        <v>22</v>
      </c>
      <c r="F679" s="49" t="s">
        <v>23</v>
      </c>
      <c r="G679" s="56">
        <v>80991</v>
      </c>
      <c r="H679" s="56">
        <v>-20447</v>
      </c>
      <c r="I679" s="56">
        <v>60544</v>
      </c>
      <c r="J679" s="56"/>
    </row>
    <row r="680" spans="1:10" ht="12.75">
      <c r="A680" s="49" t="s">
        <v>55</v>
      </c>
      <c r="B680" s="49" t="s">
        <v>904</v>
      </c>
      <c r="C680" s="49" t="s">
        <v>905</v>
      </c>
      <c r="D680" s="49" t="s">
        <v>25</v>
      </c>
      <c r="E680" s="49" t="s">
        <v>26</v>
      </c>
      <c r="F680" s="49" t="s">
        <v>23</v>
      </c>
      <c r="G680" s="56">
        <v>311519</v>
      </c>
      <c r="H680" s="56">
        <v>34027</v>
      </c>
      <c r="I680" s="56">
        <v>345546</v>
      </c>
      <c r="J680" s="56"/>
    </row>
    <row r="681" spans="1:10" ht="12.75">
      <c r="A681" s="49" t="s">
        <v>55</v>
      </c>
      <c r="B681" s="49" t="s">
        <v>906</v>
      </c>
      <c r="C681" s="49" t="s">
        <v>907</v>
      </c>
      <c r="D681" s="49" t="s">
        <v>29</v>
      </c>
      <c r="E681" s="49" t="s">
        <v>29</v>
      </c>
      <c r="F681" s="49" t="s">
        <v>23</v>
      </c>
      <c r="G681" s="56">
        <v>-381869</v>
      </c>
      <c r="H681" s="56">
        <v>1387536</v>
      </c>
      <c r="I681" s="56">
        <v>1005667</v>
      </c>
      <c r="J681" s="56"/>
    </row>
    <row r="682" spans="1:10" ht="12.75">
      <c r="A682" s="49" t="s">
        <v>55</v>
      </c>
      <c r="B682" s="49" t="s">
        <v>908</v>
      </c>
      <c r="C682" s="49" t="s">
        <v>909</v>
      </c>
      <c r="D682" s="49" t="s">
        <v>29</v>
      </c>
      <c r="E682" s="49" t="s">
        <v>29</v>
      </c>
      <c r="F682" s="49" t="s">
        <v>23</v>
      </c>
      <c r="G682" s="56">
        <v>-172273</v>
      </c>
      <c r="H682" s="56">
        <v>-16124</v>
      </c>
      <c r="I682" s="56">
        <v>-188397</v>
      </c>
      <c r="J682" s="56"/>
    </row>
    <row r="683" spans="1:10" ht="12.75">
      <c r="A683" s="49" t="s">
        <v>55</v>
      </c>
      <c r="B683" s="49" t="s">
        <v>910</v>
      </c>
      <c r="C683" s="49" t="s">
        <v>1036</v>
      </c>
      <c r="D683" s="49" t="s">
        <v>36</v>
      </c>
      <c r="E683" s="49" t="s">
        <v>37</v>
      </c>
      <c r="F683" s="49" t="s">
        <v>23</v>
      </c>
      <c r="G683" s="56">
        <v>5670614.61</v>
      </c>
      <c r="H683" s="56">
        <v>-32872.96</v>
      </c>
      <c r="I683" s="56">
        <v>5637741.65</v>
      </c>
      <c r="J683" s="56"/>
    </row>
    <row r="684" spans="1:10" ht="12.75">
      <c r="A684" s="49" t="s">
        <v>55</v>
      </c>
      <c r="B684" s="49" t="s">
        <v>910</v>
      </c>
      <c r="C684" s="49" t="s">
        <v>1036</v>
      </c>
      <c r="D684" s="49" t="s">
        <v>36</v>
      </c>
      <c r="E684" s="49" t="s">
        <v>38</v>
      </c>
      <c r="F684" s="49" t="s">
        <v>23</v>
      </c>
      <c r="G684" s="56">
        <v>220494</v>
      </c>
      <c r="H684" s="56">
        <v>-147265</v>
      </c>
      <c r="I684" s="56">
        <v>73229</v>
      </c>
      <c r="J684" s="56"/>
    </row>
    <row r="685" spans="1:10" ht="12.75">
      <c r="A685" s="49" t="s">
        <v>55</v>
      </c>
      <c r="B685" s="49" t="s">
        <v>910</v>
      </c>
      <c r="C685" s="49" t="s">
        <v>1036</v>
      </c>
      <c r="D685" s="49" t="s">
        <v>36</v>
      </c>
      <c r="E685" s="49" t="s">
        <v>843</v>
      </c>
      <c r="F685" s="49" t="s">
        <v>23</v>
      </c>
      <c r="G685" s="56">
        <v>-5891108.6</v>
      </c>
      <c r="H685" s="56">
        <v>180137.95</v>
      </c>
      <c r="I685" s="56">
        <v>-5710970.65</v>
      </c>
      <c r="J685" s="56"/>
    </row>
    <row r="686" spans="1:10" ht="12.75">
      <c r="A686" s="49" t="s">
        <v>55</v>
      </c>
      <c r="B686" s="49" t="s">
        <v>910</v>
      </c>
      <c r="C686" s="49" t="s">
        <v>1036</v>
      </c>
      <c r="D686" s="49" t="s">
        <v>844</v>
      </c>
      <c r="E686" s="49" t="s">
        <v>38</v>
      </c>
      <c r="F686" s="49" t="s">
        <v>23</v>
      </c>
      <c r="G686" s="56">
        <v>4080574.26</v>
      </c>
      <c r="H686" s="56">
        <v>-23655.38</v>
      </c>
      <c r="I686" s="56">
        <v>4056918.88</v>
      </c>
      <c r="J686" s="56"/>
    </row>
    <row r="687" spans="1:10" ht="12.75">
      <c r="A687" s="49" t="s">
        <v>55</v>
      </c>
      <c r="B687" s="49" t="s">
        <v>910</v>
      </c>
      <c r="C687" s="49" t="s">
        <v>1036</v>
      </c>
      <c r="D687" s="49" t="s">
        <v>845</v>
      </c>
      <c r="E687" s="49" t="s">
        <v>38</v>
      </c>
      <c r="F687" s="49" t="s">
        <v>23</v>
      </c>
      <c r="G687" s="56">
        <v>174459.24</v>
      </c>
      <c r="H687" s="56">
        <v>-116519.01</v>
      </c>
      <c r="I687" s="56">
        <v>57940.23</v>
      </c>
      <c r="J687" s="56"/>
    </row>
    <row r="688" spans="1:10" ht="12.75">
      <c r="A688" s="49" t="s">
        <v>55</v>
      </c>
      <c r="B688" s="49" t="s">
        <v>910</v>
      </c>
      <c r="C688" s="49" t="s">
        <v>1036</v>
      </c>
      <c r="D688" s="49" t="s">
        <v>21</v>
      </c>
      <c r="E688" s="49" t="s">
        <v>38</v>
      </c>
      <c r="F688" s="49" t="s">
        <v>23</v>
      </c>
      <c r="G688" s="56">
        <v>7377107.57</v>
      </c>
      <c r="H688" s="56">
        <v>-2006611.89</v>
      </c>
      <c r="I688" s="56">
        <v>5370495.68</v>
      </c>
      <c r="J688" s="56"/>
    </row>
    <row r="689" spans="1:10" ht="12.75">
      <c r="A689" s="49" t="s">
        <v>55</v>
      </c>
      <c r="B689" s="49" t="s">
        <v>910</v>
      </c>
      <c r="C689" s="49" t="s">
        <v>1036</v>
      </c>
      <c r="D689" s="49" t="s">
        <v>21</v>
      </c>
      <c r="E689" s="49" t="s">
        <v>22</v>
      </c>
      <c r="F689" s="49" t="s">
        <v>23</v>
      </c>
      <c r="G689" s="56">
        <v>1033739.53</v>
      </c>
      <c r="H689" s="56">
        <v>899484.29</v>
      </c>
      <c r="I689" s="56">
        <v>1933223.82</v>
      </c>
      <c r="J689" s="56"/>
    </row>
    <row r="690" spans="1:10" ht="12.75">
      <c r="A690" s="49" t="s">
        <v>55</v>
      </c>
      <c r="B690" s="49" t="s">
        <v>910</v>
      </c>
      <c r="C690" s="49" t="s">
        <v>1036</v>
      </c>
      <c r="D690" s="49" t="s">
        <v>21</v>
      </c>
      <c r="E690" s="49" t="s">
        <v>24</v>
      </c>
      <c r="F690" s="49" t="s">
        <v>23</v>
      </c>
      <c r="G690" s="56">
        <v>-4393159.73</v>
      </c>
      <c r="H690" s="56">
        <v>-8343.62</v>
      </c>
      <c r="I690" s="56">
        <v>-4401503.35</v>
      </c>
      <c r="J690" s="56"/>
    </row>
    <row r="691" spans="1:10" ht="12.75">
      <c r="A691" s="49" t="s">
        <v>55</v>
      </c>
      <c r="B691" s="49" t="s">
        <v>910</v>
      </c>
      <c r="C691" s="49" t="s">
        <v>1036</v>
      </c>
      <c r="D691" s="49" t="s">
        <v>846</v>
      </c>
      <c r="E691" s="49" t="s">
        <v>38</v>
      </c>
      <c r="F691" s="49" t="s">
        <v>23</v>
      </c>
      <c r="G691" s="56">
        <v>1087623.89</v>
      </c>
      <c r="H691" s="56">
        <v>-6305.03</v>
      </c>
      <c r="I691" s="56">
        <v>1081318.86</v>
      </c>
      <c r="J691" s="56"/>
    </row>
    <row r="692" spans="1:10" ht="12.75">
      <c r="A692" s="49" t="s">
        <v>55</v>
      </c>
      <c r="B692" s="49" t="s">
        <v>910</v>
      </c>
      <c r="C692" s="49" t="s">
        <v>1036</v>
      </c>
      <c r="D692" s="49" t="s">
        <v>846</v>
      </c>
      <c r="E692" s="49" t="s">
        <v>59</v>
      </c>
      <c r="F692" s="49" t="s">
        <v>23</v>
      </c>
      <c r="G692" s="56">
        <v>502416.45</v>
      </c>
      <c r="H692" s="56">
        <v>-2912.54</v>
      </c>
      <c r="I692" s="56">
        <v>499503.91</v>
      </c>
      <c r="J692" s="56"/>
    </row>
    <row r="693" spans="1:10" ht="12.75">
      <c r="A693" s="49" t="s">
        <v>55</v>
      </c>
      <c r="B693" s="49" t="s">
        <v>910</v>
      </c>
      <c r="C693" s="49" t="s">
        <v>1036</v>
      </c>
      <c r="D693" s="49" t="s">
        <v>847</v>
      </c>
      <c r="E693" s="49" t="s">
        <v>38</v>
      </c>
      <c r="F693" s="49" t="s">
        <v>23</v>
      </c>
      <c r="G693" s="56">
        <v>46034.76</v>
      </c>
      <c r="H693" s="56">
        <v>-30745.99</v>
      </c>
      <c r="I693" s="56">
        <v>15288.77</v>
      </c>
      <c r="J693" s="56"/>
    </row>
    <row r="694" spans="1:10" ht="12.75">
      <c r="A694" s="49" t="s">
        <v>55</v>
      </c>
      <c r="B694" s="49" t="s">
        <v>910</v>
      </c>
      <c r="C694" s="49" t="s">
        <v>1036</v>
      </c>
      <c r="D694" s="49" t="s">
        <v>25</v>
      </c>
      <c r="E694" s="49" t="s">
        <v>38</v>
      </c>
      <c r="F694" s="49" t="s">
        <v>23</v>
      </c>
      <c r="G694" s="56">
        <v>1651183.43</v>
      </c>
      <c r="H694" s="56">
        <v>-719279.16</v>
      </c>
      <c r="I694" s="56">
        <v>931904.27</v>
      </c>
      <c r="J694" s="56"/>
    </row>
    <row r="695" spans="1:10" ht="12.75">
      <c r="A695" s="49" t="s">
        <v>55</v>
      </c>
      <c r="B695" s="49" t="s">
        <v>910</v>
      </c>
      <c r="C695" s="49" t="s">
        <v>1036</v>
      </c>
      <c r="D695" s="49" t="s">
        <v>25</v>
      </c>
      <c r="E695" s="49" t="s">
        <v>22</v>
      </c>
      <c r="F695" s="49" t="s">
        <v>23</v>
      </c>
      <c r="G695" s="56">
        <v>-342638.69</v>
      </c>
      <c r="H695" s="56">
        <v>-39175.02</v>
      </c>
      <c r="I695" s="56">
        <v>-381813.71</v>
      </c>
      <c r="J695" s="56"/>
    </row>
    <row r="696" spans="1:10" ht="12.75">
      <c r="A696" s="49" t="s">
        <v>55</v>
      </c>
      <c r="B696" s="49" t="s">
        <v>910</v>
      </c>
      <c r="C696" s="49" t="s">
        <v>1036</v>
      </c>
      <c r="D696" s="49" t="s">
        <v>25</v>
      </c>
      <c r="E696" s="49" t="s">
        <v>26</v>
      </c>
      <c r="F696" s="49" t="s">
        <v>23</v>
      </c>
      <c r="G696" s="56">
        <v>-1805147.05</v>
      </c>
      <c r="H696" s="56">
        <v>-121806.4</v>
      </c>
      <c r="I696" s="56">
        <v>-1926953.45</v>
      </c>
      <c r="J696" s="56"/>
    </row>
    <row r="697" spans="1:10" ht="12.75">
      <c r="A697" s="49" t="s">
        <v>55</v>
      </c>
      <c r="B697" s="49" t="s">
        <v>910</v>
      </c>
      <c r="C697" s="49" t="s">
        <v>1036</v>
      </c>
      <c r="D697" s="49" t="s">
        <v>25</v>
      </c>
      <c r="E697" s="49" t="s">
        <v>24</v>
      </c>
      <c r="F697" s="49" t="s">
        <v>23</v>
      </c>
      <c r="G697" s="56">
        <v>-2457575.55</v>
      </c>
      <c r="H697" s="56">
        <v>-51607.55</v>
      </c>
      <c r="I697" s="56">
        <v>-2509183.1</v>
      </c>
      <c r="J697" s="56"/>
    </row>
    <row r="698" spans="1:10" ht="12.75">
      <c r="A698" s="49" t="s">
        <v>55</v>
      </c>
      <c r="B698" s="49" t="s">
        <v>1037</v>
      </c>
      <c r="C698" s="49" t="s">
        <v>1038</v>
      </c>
      <c r="D698" s="49" t="s">
        <v>36</v>
      </c>
      <c r="E698" s="49" t="s">
        <v>37</v>
      </c>
      <c r="F698" s="49" t="s">
        <v>23</v>
      </c>
      <c r="G698" s="56">
        <v>34942</v>
      </c>
      <c r="H698" s="56">
        <v>4222</v>
      </c>
      <c r="I698" s="56">
        <v>39164</v>
      </c>
      <c r="J698" s="56"/>
    </row>
    <row r="699" spans="1:10" ht="12.75">
      <c r="A699" s="49" t="s">
        <v>55</v>
      </c>
      <c r="B699" s="49" t="s">
        <v>1037</v>
      </c>
      <c r="C699" s="49" t="s">
        <v>1038</v>
      </c>
      <c r="D699" s="49" t="s">
        <v>36</v>
      </c>
      <c r="E699" s="49" t="s">
        <v>38</v>
      </c>
      <c r="F699" s="49" t="s">
        <v>23</v>
      </c>
      <c r="G699" s="56">
        <v>11444</v>
      </c>
      <c r="H699" s="56">
        <v>1188</v>
      </c>
      <c r="I699" s="56">
        <v>12632</v>
      </c>
      <c r="J699" s="56"/>
    </row>
    <row r="700" spans="1:10" ht="12.75">
      <c r="A700" s="49" t="s">
        <v>55</v>
      </c>
      <c r="B700" s="49" t="s">
        <v>1037</v>
      </c>
      <c r="C700" s="49" t="s">
        <v>1038</v>
      </c>
      <c r="D700" s="49" t="s">
        <v>36</v>
      </c>
      <c r="E700" s="49" t="s">
        <v>843</v>
      </c>
      <c r="F700" s="49" t="s">
        <v>23</v>
      </c>
      <c r="G700" s="56">
        <v>-46386.02</v>
      </c>
      <c r="H700" s="56">
        <v>-5410</v>
      </c>
      <c r="I700" s="56">
        <v>-51796.02</v>
      </c>
      <c r="J700" s="56"/>
    </row>
    <row r="701" spans="1:10" ht="12.75">
      <c r="A701" s="49" t="s">
        <v>55</v>
      </c>
      <c r="B701" s="49" t="s">
        <v>1037</v>
      </c>
      <c r="C701" s="49" t="s">
        <v>1038</v>
      </c>
      <c r="D701" s="49" t="s">
        <v>844</v>
      </c>
      <c r="E701" s="49" t="s">
        <v>38</v>
      </c>
      <c r="F701" s="49" t="s">
        <v>23</v>
      </c>
      <c r="G701" s="56">
        <v>25144.26</v>
      </c>
      <c r="H701" s="56">
        <v>3038.15</v>
      </c>
      <c r="I701" s="56">
        <v>28182.41</v>
      </c>
      <c r="J701" s="56"/>
    </row>
    <row r="702" spans="1:10" ht="12.75">
      <c r="A702" s="49" t="s">
        <v>55</v>
      </c>
      <c r="B702" s="49" t="s">
        <v>1037</v>
      </c>
      <c r="C702" s="49" t="s">
        <v>1038</v>
      </c>
      <c r="D702" s="49" t="s">
        <v>845</v>
      </c>
      <c r="E702" s="49" t="s">
        <v>38</v>
      </c>
      <c r="F702" s="49" t="s">
        <v>23</v>
      </c>
      <c r="G702" s="56">
        <v>9054.72</v>
      </c>
      <c r="H702" s="56">
        <v>939.97</v>
      </c>
      <c r="I702" s="56">
        <v>9994.69</v>
      </c>
      <c r="J702" s="56"/>
    </row>
    <row r="703" spans="1:10" ht="12.75">
      <c r="A703" s="49" t="s">
        <v>55</v>
      </c>
      <c r="B703" s="49" t="s">
        <v>1037</v>
      </c>
      <c r="C703" s="49" t="s">
        <v>1038</v>
      </c>
      <c r="D703" s="49" t="s">
        <v>21</v>
      </c>
      <c r="E703" s="49" t="s">
        <v>38</v>
      </c>
      <c r="F703" s="49" t="s">
        <v>23</v>
      </c>
      <c r="G703" s="56">
        <v>482968</v>
      </c>
      <c r="H703" s="56">
        <v>57259</v>
      </c>
      <c r="I703" s="56">
        <v>540227</v>
      </c>
      <c r="J703" s="56"/>
    </row>
    <row r="704" spans="1:10" ht="12.75">
      <c r="A704" s="49" t="s">
        <v>55</v>
      </c>
      <c r="B704" s="49" t="s">
        <v>1037</v>
      </c>
      <c r="C704" s="49" t="s">
        <v>1038</v>
      </c>
      <c r="D704" s="49" t="s">
        <v>846</v>
      </c>
      <c r="E704" s="49" t="s">
        <v>38</v>
      </c>
      <c r="F704" s="49" t="s">
        <v>23</v>
      </c>
      <c r="G704" s="56">
        <v>6701.88</v>
      </c>
      <c r="H704" s="56">
        <v>809.78</v>
      </c>
      <c r="I704" s="56">
        <v>7511.66</v>
      </c>
      <c r="J704" s="56"/>
    </row>
    <row r="705" spans="1:10" ht="12.75">
      <c r="A705" s="49" t="s">
        <v>55</v>
      </c>
      <c r="B705" s="49" t="s">
        <v>1037</v>
      </c>
      <c r="C705" s="49" t="s">
        <v>1038</v>
      </c>
      <c r="D705" s="49" t="s">
        <v>846</v>
      </c>
      <c r="E705" s="49" t="s">
        <v>59</v>
      </c>
      <c r="F705" s="49" t="s">
        <v>23</v>
      </c>
      <c r="G705" s="56">
        <v>3095.88</v>
      </c>
      <c r="H705" s="56">
        <v>374.07</v>
      </c>
      <c r="I705" s="56">
        <v>3469.95</v>
      </c>
      <c r="J705" s="56"/>
    </row>
    <row r="706" spans="1:10" ht="12.75">
      <c r="A706" s="49" t="s">
        <v>55</v>
      </c>
      <c r="B706" s="49" t="s">
        <v>1037</v>
      </c>
      <c r="C706" s="49" t="s">
        <v>1038</v>
      </c>
      <c r="D706" s="49" t="s">
        <v>847</v>
      </c>
      <c r="E706" s="49" t="s">
        <v>38</v>
      </c>
      <c r="F706" s="49" t="s">
        <v>23</v>
      </c>
      <c r="G706" s="56">
        <v>2389.28</v>
      </c>
      <c r="H706" s="56">
        <v>248.03</v>
      </c>
      <c r="I706" s="56">
        <v>2637.31</v>
      </c>
      <c r="J706" s="56"/>
    </row>
    <row r="707" spans="1:10" ht="12.75">
      <c r="A707" s="49" t="s">
        <v>55</v>
      </c>
      <c r="B707" s="49" t="s">
        <v>1037</v>
      </c>
      <c r="C707" s="49" t="s">
        <v>1038</v>
      </c>
      <c r="D707" s="49" t="s">
        <v>25</v>
      </c>
      <c r="E707" s="49" t="s">
        <v>38</v>
      </c>
      <c r="F707" s="49" t="s">
        <v>23</v>
      </c>
      <c r="G707" s="56">
        <v>114788</v>
      </c>
      <c r="H707" s="56">
        <v>13580</v>
      </c>
      <c r="I707" s="56">
        <v>128368</v>
      </c>
      <c r="J707" s="56"/>
    </row>
    <row r="708" spans="1:10" ht="12.75">
      <c r="A708" s="49" t="s">
        <v>55</v>
      </c>
      <c r="B708" s="49" t="s">
        <v>1037</v>
      </c>
      <c r="C708" s="49" t="s">
        <v>1038</v>
      </c>
      <c r="D708" s="49" t="s">
        <v>25</v>
      </c>
      <c r="E708" s="49" t="s">
        <v>26</v>
      </c>
      <c r="F708" s="49" t="s">
        <v>23</v>
      </c>
      <c r="G708" s="56">
        <v>85540</v>
      </c>
      <c r="H708" s="56">
        <v>10025</v>
      </c>
      <c r="I708" s="56">
        <v>95565</v>
      </c>
      <c r="J708" s="56"/>
    </row>
    <row r="709" spans="1:10" ht="12.75">
      <c r="A709" s="49" t="s">
        <v>55</v>
      </c>
      <c r="B709" s="49" t="s">
        <v>1039</v>
      </c>
      <c r="C709" s="49" t="s">
        <v>1040</v>
      </c>
      <c r="D709" s="49" t="s">
        <v>29</v>
      </c>
      <c r="E709" s="49" t="s">
        <v>29</v>
      </c>
      <c r="F709" s="49" t="s">
        <v>23</v>
      </c>
      <c r="G709" s="56">
        <v>1224026.68</v>
      </c>
      <c r="H709" s="56">
        <v>334259.17</v>
      </c>
      <c r="I709" s="56">
        <v>1558285.85</v>
      </c>
      <c r="J709" s="56"/>
    </row>
    <row r="710" spans="1:10" ht="12.75">
      <c r="A710" s="49" t="s">
        <v>55</v>
      </c>
      <c r="B710" s="49" t="s">
        <v>1041</v>
      </c>
      <c r="C710" s="49" t="s">
        <v>1042</v>
      </c>
      <c r="D710" s="49" t="s">
        <v>36</v>
      </c>
      <c r="E710" s="49" t="s">
        <v>37</v>
      </c>
      <c r="F710" s="49" t="s">
        <v>23</v>
      </c>
      <c r="G710" s="56">
        <v>749648.28</v>
      </c>
      <c r="H710" s="56">
        <v>116372.86</v>
      </c>
      <c r="I710" s="56">
        <v>866021.14</v>
      </c>
      <c r="J710" s="56"/>
    </row>
    <row r="711" spans="1:10" ht="12.75">
      <c r="A711" s="49" t="s">
        <v>55</v>
      </c>
      <c r="B711" s="49" t="s">
        <v>1041</v>
      </c>
      <c r="C711" s="49" t="s">
        <v>1042</v>
      </c>
      <c r="D711" s="49" t="s">
        <v>36</v>
      </c>
      <c r="E711" s="49" t="s">
        <v>843</v>
      </c>
      <c r="F711" s="49" t="s">
        <v>23</v>
      </c>
      <c r="G711" s="56">
        <v>-749648.27</v>
      </c>
      <c r="H711" s="56">
        <v>-116372.86</v>
      </c>
      <c r="I711" s="56">
        <v>-866021.13</v>
      </c>
      <c r="J711" s="56"/>
    </row>
    <row r="712" spans="1:10" ht="12.75">
      <c r="A712" s="49" t="s">
        <v>55</v>
      </c>
      <c r="B712" s="49" t="s">
        <v>1041</v>
      </c>
      <c r="C712" s="49" t="s">
        <v>1042</v>
      </c>
      <c r="D712" s="49" t="s">
        <v>844</v>
      </c>
      <c r="E712" s="49" t="s">
        <v>38</v>
      </c>
      <c r="F712" s="49" t="s">
        <v>23</v>
      </c>
      <c r="G712" s="56">
        <v>539446.89</v>
      </c>
      <c r="H712" s="56">
        <v>83741.91</v>
      </c>
      <c r="I712" s="56">
        <v>623188.8</v>
      </c>
      <c r="J712" s="56"/>
    </row>
    <row r="713" spans="1:10" ht="12.75">
      <c r="A713" s="49" t="s">
        <v>55</v>
      </c>
      <c r="B713" s="49" t="s">
        <v>1041</v>
      </c>
      <c r="C713" s="49" t="s">
        <v>1042</v>
      </c>
      <c r="D713" s="49" t="s">
        <v>21</v>
      </c>
      <c r="E713" s="49" t="s">
        <v>38</v>
      </c>
      <c r="F713" s="49" t="s">
        <v>23</v>
      </c>
      <c r="G713" s="56">
        <v>-74462.08</v>
      </c>
      <c r="H713" s="56">
        <v>-964252.01</v>
      </c>
      <c r="I713" s="56">
        <v>-1038714.09</v>
      </c>
      <c r="J713" s="56"/>
    </row>
    <row r="714" spans="1:10" ht="12.75">
      <c r="A714" s="49" t="s">
        <v>55</v>
      </c>
      <c r="B714" s="49" t="s">
        <v>1041</v>
      </c>
      <c r="C714" s="49" t="s">
        <v>1042</v>
      </c>
      <c r="D714" s="49" t="s">
        <v>21</v>
      </c>
      <c r="E714" s="49" t="s">
        <v>22</v>
      </c>
      <c r="F714" s="49" t="s">
        <v>23</v>
      </c>
      <c r="G714" s="56">
        <v>-896842.8</v>
      </c>
      <c r="H714" s="56">
        <v>-70186.55</v>
      </c>
      <c r="I714" s="56">
        <v>-967029.35</v>
      </c>
      <c r="J714" s="56"/>
    </row>
    <row r="715" spans="1:10" ht="12.75">
      <c r="A715" s="49" t="s">
        <v>55</v>
      </c>
      <c r="B715" s="49" t="s">
        <v>1041</v>
      </c>
      <c r="C715" s="49" t="s">
        <v>1042</v>
      </c>
      <c r="D715" s="49" t="s">
        <v>21</v>
      </c>
      <c r="E715" s="49" t="s">
        <v>24</v>
      </c>
      <c r="F715" s="49" t="s">
        <v>23</v>
      </c>
      <c r="G715" s="56">
        <v>-2479542.13</v>
      </c>
      <c r="H715" s="56">
        <v>-208191.3</v>
      </c>
      <c r="I715" s="56">
        <v>-2687733.43</v>
      </c>
      <c r="J715" s="56"/>
    </row>
    <row r="716" spans="1:10" ht="12.75">
      <c r="A716" s="49" t="s">
        <v>55</v>
      </c>
      <c r="B716" s="49" t="s">
        <v>1041</v>
      </c>
      <c r="C716" s="49" t="s">
        <v>1042</v>
      </c>
      <c r="D716" s="49" t="s">
        <v>846</v>
      </c>
      <c r="E716" s="49" t="s">
        <v>38</v>
      </c>
      <c r="F716" s="49" t="s">
        <v>23</v>
      </c>
      <c r="G716" s="56">
        <v>143782.54</v>
      </c>
      <c r="H716" s="56">
        <v>22320.31</v>
      </c>
      <c r="I716" s="56">
        <v>166102.85</v>
      </c>
      <c r="J716" s="56"/>
    </row>
    <row r="717" spans="1:10" ht="12.75">
      <c r="A717" s="49" t="s">
        <v>55</v>
      </c>
      <c r="B717" s="49" t="s">
        <v>1041</v>
      </c>
      <c r="C717" s="49" t="s">
        <v>1042</v>
      </c>
      <c r="D717" s="49" t="s">
        <v>846</v>
      </c>
      <c r="E717" s="49" t="s">
        <v>59</v>
      </c>
      <c r="F717" s="49" t="s">
        <v>23</v>
      </c>
      <c r="G717" s="56">
        <v>66418.84</v>
      </c>
      <c r="H717" s="56">
        <v>10310.64</v>
      </c>
      <c r="I717" s="56">
        <v>76729.48</v>
      </c>
      <c r="J717" s="56"/>
    </row>
    <row r="718" spans="1:10" ht="12.75">
      <c r="A718" s="49" t="s">
        <v>55</v>
      </c>
      <c r="B718" s="49" t="s">
        <v>1041</v>
      </c>
      <c r="C718" s="49" t="s">
        <v>1042</v>
      </c>
      <c r="D718" s="49" t="s">
        <v>25</v>
      </c>
      <c r="E718" s="49" t="s">
        <v>38</v>
      </c>
      <c r="F718" s="49" t="s">
        <v>23</v>
      </c>
      <c r="G718" s="56">
        <v>-247467</v>
      </c>
      <c r="H718" s="56">
        <v>61577</v>
      </c>
      <c r="I718" s="56">
        <v>-185890</v>
      </c>
      <c r="J718" s="56"/>
    </row>
    <row r="719" spans="1:10" ht="12.75">
      <c r="A719" s="49" t="s">
        <v>55</v>
      </c>
      <c r="B719" s="49" t="s">
        <v>1041</v>
      </c>
      <c r="C719" s="49" t="s">
        <v>1042</v>
      </c>
      <c r="D719" s="49" t="s">
        <v>25</v>
      </c>
      <c r="E719" s="49" t="s">
        <v>22</v>
      </c>
      <c r="F719" s="49" t="s">
        <v>23</v>
      </c>
      <c r="G719" s="56">
        <v>43645.2</v>
      </c>
      <c r="H719" s="56">
        <v>-2056.95</v>
      </c>
      <c r="I719" s="56">
        <v>41588.25</v>
      </c>
      <c r="J719" s="56"/>
    </row>
    <row r="720" spans="1:10" ht="12.75">
      <c r="A720" s="49" t="s">
        <v>55</v>
      </c>
      <c r="B720" s="49" t="s">
        <v>1041</v>
      </c>
      <c r="C720" s="49" t="s">
        <v>1042</v>
      </c>
      <c r="D720" s="49" t="s">
        <v>25</v>
      </c>
      <c r="E720" s="49" t="s">
        <v>26</v>
      </c>
      <c r="F720" s="49" t="s">
        <v>23</v>
      </c>
      <c r="G720" s="56">
        <v>242058</v>
      </c>
      <c r="H720" s="56">
        <v>28554</v>
      </c>
      <c r="I720" s="56">
        <v>270612</v>
      </c>
      <c r="J720" s="56"/>
    </row>
    <row r="721" spans="1:10" ht="12.75">
      <c r="A721" s="49" t="s">
        <v>55</v>
      </c>
      <c r="B721" s="49" t="s">
        <v>1041</v>
      </c>
      <c r="C721" s="49" t="s">
        <v>1042</v>
      </c>
      <c r="D721" s="49" t="s">
        <v>25</v>
      </c>
      <c r="E721" s="49" t="s">
        <v>24</v>
      </c>
      <c r="F721" s="49" t="s">
        <v>23</v>
      </c>
      <c r="G721" s="56">
        <v>118537.05</v>
      </c>
      <c r="H721" s="56">
        <v>-5084.8</v>
      </c>
      <c r="I721" s="56">
        <v>113452.25</v>
      </c>
      <c r="J721" s="56"/>
    </row>
    <row r="722" spans="1:10" ht="12.75">
      <c r="A722" s="49" t="s">
        <v>55</v>
      </c>
      <c r="B722" s="49" t="s">
        <v>1043</v>
      </c>
      <c r="C722" s="49" t="s">
        <v>1044</v>
      </c>
      <c r="D722" s="49" t="s">
        <v>29</v>
      </c>
      <c r="E722" s="49" t="s">
        <v>29</v>
      </c>
      <c r="F722" s="49" t="s">
        <v>23</v>
      </c>
      <c r="G722" s="56">
        <v>-2073208.23</v>
      </c>
      <c r="H722" s="56">
        <v>-304710.64</v>
      </c>
      <c r="I722" s="56">
        <v>-2377918.87</v>
      </c>
      <c r="J722" s="56"/>
    </row>
    <row r="723" spans="1:10" ht="12.75">
      <c r="A723" s="49" t="s">
        <v>55</v>
      </c>
      <c r="B723" s="49" t="s">
        <v>1045</v>
      </c>
      <c r="C723" s="49" t="s">
        <v>1046</v>
      </c>
      <c r="D723" s="49" t="s">
        <v>25</v>
      </c>
      <c r="E723" s="49" t="s">
        <v>22</v>
      </c>
      <c r="F723" s="49" t="s">
        <v>23</v>
      </c>
      <c r="G723" s="56">
        <v>-12456</v>
      </c>
      <c r="H723" s="56">
        <v>-1557</v>
      </c>
      <c r="I723" s="56">
        <v>-14013</v>
      </c>
      <c r="J723" s="56"/>
    </row>
    <row r="724" spans="1:10" ht="12.75">
      <c r="A724" s="49" t="s">
        <v>55</v>
      </c>
      <c r="B724" s="49" t="s">
        <v>1045</v>
      </c>
      <c r="C724" s="49" t="s">
        <v>1046</v>
      </c>
      <c r="D724" s="49" t="s">
        <v>25</v>
      </c>
      <c r="E724" s="49" t="s">
        <v>24</v>
      </c>
      <c r="F724" s="49" t="s">
        <v>23</v>
      </c>
      <c r="G724" s="56">
        <v>-20416</v>
      </c>
      <c r="H724" s="56">
        <v>-2552</v>
      </c>
      <c r="I724" s="56">
        <v>-22968</v>
      </c>
      <c r="J724" s="56"/>
    </row>
    <row r="725" spans="1:10" ht="12.75">
      <c r="A725" s="49" t="s">
        <v>55</v>
      </c>
      <c r="B725" s="49" t="s">
        <v>1047</v>
      </c>
      <c r="C725" s="49" t="s">
        <v>1048</v>
      </c>
      <c r="D725" s="49" t="s">
        <v>29</v>
      </c>
      <c r="E725" s="49" t="s">
        <v>29</v>
      </c>
      <c r="F725" s="49" t="s">
        <v>23</v>
      </c>
      <c r="G725" s="56">
        <v>2001532.93</v>
      </c>
      <c r="H725" s="56">
        <v>273034.48</v>
      </c>
      <c r="I725" s="56">
        <v>2274567.41</v>
      </c>
      <c r="J725" s="56"/>
    </row>
    <row r="726" spans="1:10" ht="12.75">
      <c r="A726" s="49" t="s">
        <v>55</v>
      </c>
      <c r="B726" s="49" t="s">
        <v>1049</v>
      </c>
      <c r="C726" s="49" t="s">
        <v>1050</v>
      </c>
      <c r="D726" s="49" t="s">
        <v>29</v>
      </c>
      <c r="E726" s="49" t="s">
        <v>29</v>
      </c>
      <c r="F726" s="49" t="s">
        <v>23</v>
      </c>
      <c r="G726" s="56">
        <v>492212.23</v>
      </c>
      <c r="H726" s="56">
        <v>46069.58</v>
      </c>
      <c r="I726" s="56">
        <v>538281.81</v>
      </c>
      <c r="J726" s="56"/>
    </row>
    <row r="727" spans="1:10" ht="12.75">
      <c r="A727" s="49" t="s">
        <v>55</v>
      </c>
      <c r="B727" s="49" t="s">
        <v>987</v>
      </c>
      <c r="C727" s="49" t="s">
        <v>988</v>
      </c>
      <c r="D727" s="49" t="s">
        <v>29</v>
      </c>
      <c r="E727" s="49" t="s">
        <v>29</v>
      </c>
      <c r="F727" s="49" t="s">
        <v>23</v>
      </c>
      <c r="G727" s="56">
        <v>0</v>
      </c>
      <c r="H727" s="56">
        <v>167.57</v>
      </c>
      <c r="I727" s="56">
        <v>167.57</v>
      </c>
      <c r="J727" s="56"/>
    </row>
    <row r="728" spans="1:10" ht="12.75">
      <c r="A728" s="49" t="s">
        <v>55</v>
      </c>
      <c r="B728" s="49" t="s">
        <v>1051</v>
      </c>
      <c r="C728" s="49" t="s">
        <v>1052</v>
      </c>
      <c r="D728" s="49" t="s">
        <v>29</v>
      </c>
      <c r="E728" s="49" t="s">
        <v>29</v>
      </c>
      <c r="F728" s="49" t="s">
        <v>23</v>
      </c>
      <c r="G728" s="56">
        <v>-2705.87</v>
      </c>
      <c r="H728" s="56">
        <v>241.96</v>
      </c>
      <c r="I728" s="56">
        <v>-2463.91</v>
      </c>
      <c r="J728" s="56"/>
    </row>
    <row r="729" spans="1:10" ht="12.75">
      <c r="A729" s="49" t="s">
        <v>55</v>
      </c>
      <c r="B729" s="49" t="s">
        <v>989</v>
      </c>
      <c r="C729" s="49" t="s">
        <v>990</v>
      </c>
      <c r="D729" s="49" t="s">
        <v>29</v>
      </c>
      <c r="E729" s="49" t="s">
        <v>29</v>
      </c>
      <c r="F729" s="49" t="s">
        <v>23</v>
      </c>
      <c r="G729" s="56">
        <v>44709.49</v>
      </c>
      <c r="H729" s="56">
        <v>30.82</v>
      </c>
      <c r="I729" s="56">
        <v>44740.31</v>
      </c>
      <c r="J729" s="56"/>
    </row>
    <row r="730" spans="1:10" ht="12.75">
      <c r="A730" s="49" t="s">
        <v>55</v>
      </c>
      <c r="B730" s="49" t="s">
        <v>1053</v>
      </c>
      <c r="C730" s="49" t="s">
        <v>1054</v>
      </c>
      <c r="D730" s="49" t="s">
        <v>29</v>
      </c>
      <c r="E730" s="49" t="s">
        <v>29</v>
      </c>
      <c r="F730" s="49" t="s">
        <v>23</v>
      </c>
      <c r="G730" s="56">
        <v>-9819.36</v>
      </c>
      <c r="H730" s="56">
        <v>-1258.76</v>
      </c>
      <c r="I730" s="56">
        <v>-11078.12</v>
      </c>
      <c r="J730" s="56"/>
    </row>
    <row r="731" spans="1:10" ht="12.75">
      <c r="A731" s="49" t="s">
        <v>55</v>
      </c>
      <c r="B731" s="49" t="s">
        <v>1057</v>
      </c>
      <c r="C731" s="49" t="s">
        <v>1058</v>
      </c>
      <c r="D731" s="49" t="s">
        <v>29</v>
      </c>
      <c r="E731" s="49" t="s">
        <v>29</v>
      </c>
      <c r="F731" s="49" t="s">
        <v>23</v>
      </c>
      <c r="G731" s="56">
        <v>176506.91</v>
      </c>
      <c r="H731" s="56">
        <v>288479.74</v>
      </c>
      <c r="I731" s="56">
        <v>464986.65</v>
      </c>
      <c r="J731" s="56"/>
    </row>
    <row r="732" spans="1:10" ht="12.75">
      <c r="A732" s="49" t="s">
        <v>55</v>
      </c>
      <c r="B732" s="49" t="s">
        <v>1059</v>
      </c>
      <c r="C732" s="49" t="s">
        <v>1060</v>
      </c>
      <c r="D732" s="49" t="s">
        <v>29</v>
      </c>
      <c r="E732" s="49" t="s">
        <v>29</v>
      </c>
      <c r="F732" s="49" t="s">
        <v>23</v>
      </c>
      <c r="G732" s="56">
        <v>31996.26</v>
      </c>
      <c r="H732" s="56">
        <v>-238100.52</v>
      </c>
      <c r="I732" s="56">
        <v>-206104.26</v>
      </c>
      <c r="J732" s="56"/>
    </row>
    <row r="733" spans="1:10" ht="12.75">
      <c r="A733" s="49" t="s">
        <v>55</v>
      </c>
      <c r="B733" s="49" t="s">
        <v>1061</v>
      </c>
      <c r="C733" s="49" t="s">
        <v>1062</v>
      </c>
      <c r="D733" s="49" t="s">
        <v>29</v>
      </c>
      <c r="E733" s="49" t="s">
        <v>29</v>
      </c>
      <c r="F733" s="49" t="s">
        <v>23</v>
      </c>
      <c r="G733" s="56">
        <v>-4351320.82</v>
      </c>
      <c r="H733" s="56">
        <v>-426320.77</v>
      </c>
      <c r="I733" s="56">
        <v>-4777641.59</v>
      </c>
      <c r="J733" s="56"/>
    </row>
    <row r="734" spans="1:10" ht="12.75">
      <c r="A734" s="49" t="s">
        <v>55</v>
      </c>
      <c r="B734" s="49" t="s">
        <v>991</v>
      </c>
      <c r="C734" s="49" t="s">
        <v>992</v>
      </c>
      <c r="D734" s="49" t="s">
        <v>29</v>
      </c>
      <c r="E734" s="49" t="s">
        <v>29</v>
      </c>
      <c r="F734" s="49" t="s">
        <v>23</v>
      </c>
      <c r="G734" s="56">
        <v>0</v>
      </c>
      <c r="H734" s="56">
        <v>-47723.88</v>
      </c>
      <c r="I734" s="56">
        <v>-47723.88</v>
      </c>
      <c r="J734" s="56"/>
    </row>
    <row r="735" spans="1:10" ht="12.75">
      <c r="A735" s="49" t="s">
        <v>55</v>
      </c>
      <c r="B735" s="49" t="s">
        <v>1063</v>
      </c>
      <c r="C735" s="49" t="s">
        <v>1064</v>
      </c>
      <c r="D735" s="49" t="s">
        <v>29</v>
      </c>
      <c r="E735" s="49" t="s">
        <v>29</v>
      </c>
      <c r="F735" s="49" t="s">
        <v>23</v>
      </c>
      <c r="G735" s="56">
        <v>213527.58</v>
      </c>
      <c r="H735" s="56">
        <v>289000.04</v>
      </c>
      <c r="I735" s="56">
        <v>502527.62</v>
      </c>
      <c r="J735" s="56"/>
    </row>
    <row r="736" spans="1:10" ht="12.75">
      <c r="A736" s="49" t="s">
        <v>55</v>
      </c>
      <c r="B736" s="49" t="s">
        <v>1065</v>
      </c>
      <c r="C736" s="49" t="s">
        <v>1066</v>
      </c>
      <c r="D736" s="49" t="s">
        <v>29</v>
      </c>
      <c r="E736" s="49" t="s">
        <v>29</v>
      </c>
      <c r="F736" s="49" t="s">
        <v>23</v>
      </c>
      <c r="G736" s="56">
        <v>-610438.42</v>
      </c>
      <c r="H736" s="56">
        <v>-51119.89</v>
      </c>
      <c r="I736" s="56">
        <v>-661558.31</v>
      </c>
      <c r="J736" s="56"/>
    </row>
    <row r="737" spans="1:10" ht="12.75">
      <c r="A737" s="49" t="s">
        <v>55</v>
      </c>
      <c r="B737" s="49" t="s">
        <v>1067</v>
      </c>
      <c r="C737" s="49" t="s">
        <v>1068</v>
      </c>
      <c r="D737" s="49" t="s">
        <v>29</v>
      </c>
      <c r="E737" s="49" t="s">
        <v>29</v>
      </c>
      <c r="F737" s="49" t="s">
        <v>23</v>
      </c>
      <c r="G737" s="56">
        <v>-2045238.74</v>
      </c>
      <c r="H737" s="56">
        <v>-5912854.88</v>
      </c>
      <c r="I737" s="56">
        <v>-7958093.62</v>
      </c>
      <c r="J737" s="56"/>
    </row>
    <row r="738" spans="1:10" ht="12.75">
      <c r="A738" s="49" t="s">
        <v>55</v>
      </c>
      <c r="B738" s="49" t="s">
        <v>1069</v>
      </c>
      <c r="C738" s="49" t="s">
        <v>1070</v>
      </c>
      <c r="D738" s="49" t="s">
        <v>29</v>
      </c>
      <c r="E738" s="49" t="s">
        <v>29</v>
      </c>
      <c r="F738" s="49" t="s">
        <v>23</v>
      </c>
      <c r="G738" s="56">
        <v>613677.69</v>
      </c>
      <c r="H738" s="56">
        <v>631661.13</v>
      </c>
      <c r="I738" s="56">
        <v>1245338.82</v>
      </c>
      <c r="J738" s="56"/>
    </row>
    <row r="739" spans="1:10" ht="12.75">
      <c r="A739" s="49" t="s">
        <v>55</v>
      </c>
      <c r="B739" s="49" t="s">
        <v>1071</v>
      </c>
      <c r="C739" s="49" t="s">
        <v>1072</v>
      </c>
      <c r="D739" s="49" t="s">
        <v>36</v>
      </c>
      <c r="E739" s="49" t="s">
        <v>37</v>
      </c>
      <c r="F739" s="49" t="s">
        <v>23</v>
      </c>
      <c r="G739" s="56">
        <v>-39405.27</v>
      </c>
      <c r="H739" s="56">
        <v>-5554.71</v>
      </c>
      <c r="I739" s="56">
        <v>-44959.98</v>
      </c>
      <c r="J739" s="56"/>
    </row>
    <row r="740" spans="1:10" ht="12.75">
      <c r="A740" s="49" t="s">
        <v>55</v>
      </c>
      <c r="B740" s="49" t="s">
        <v>1071</v>
      </c>
      <c r="C740" s="49" t="s">
        <v>1072</v>
      </c>
      <c r="D740" s="49" t="s">
        <v>36</v>
      </c>
      <c r="E740" s="49" t="s">
        <v>38</v>
      </c>
      <c r="F740" s="49" t="s">
        <v>23</v>
      </c>
      <c r="G740" s="56">
        <v>-200.18</v>
      </c>
      <c r="H740" s="56">
        <v>0</v>
      </c>
      <c r="I740" s="56">
        <v>-200.18</v>
      </c>
      <c r="J740" s="56"/>
    </row>
    <row r="741" spans="1:10" ht="12.75">
      <c r="A741" s="49" t="s">
        <v>55</v>
      </c>
      <c r="B741" s="49" t="s">
        <v>1071</v>
      </c>
      <c r="C741" s="49" t="s">
        <v>1072</v>
      </c>
      <c r="D741" s="49" t="s">
        <v>36</v>
      </c>
      <c r="E741" s="49" t="s">
        <v>22</v>
      </c>
      <c r="F741" s="49" t="s">
        <v>23</v>
      </c>
      <c r="G741" s="56">
        <v>-31122.7</v>
      </c>
      <c r="H741" s="56">
        <v>-7805.61</v>
      </c>
      <c r="I741" s="56">
        <v>-38928.31</v>
      </c>
      <c r="J741" s="56"/>
    </row>
    <row r="742" spans="1:10" ht="12.75">
      <c r="A742" s="49" t="s">
        <v>55</v>
      </c>
      <c r="B742" s="49" t="s">
        <v>1071</v>
      </c>
      <c r="C742" s="49" t="s">
        <v>1072</v>
      </c>
      <c r="D742" s="49" t="s">
        <v>21</v>
      </c>
      <c r="E742" s="49" t="s">
        <v>38</v>
      </c>
      <c r="F742" s="49" t="s">
        <v>23</v>
      </c>
      <c r="G742" s="56">
        <v>-1195685.36</v>
      </c>
      <c r="H742" s="56">
        <v>-145006.55</v>
      </c>
      <c r="I742" s="56">
        <v>-1340691.91</v>
      </c>
      <c r="J742" s="56"/>
    </row>
    <row r="743" spans="1:10" ht="12.75">
      <c r="A743" s="49" t="s">
        <v>55</v>
      </c>
      <c r="B743" s="49" t="s">
        <v>1071</v>
      </c>
      <c r="C743" s="49" t="s">
        <v>1072</v>
      </c>
      <c r="D743" s="49" t="s">
        <v>21</v>
      </c>
      <c r="E743" s="49" t="s">
        <v>22</v>
      </c>
      <c r="F743" s="49" t="s">
        <v>23</v>
      </c>
      <c r="G743" s="56">
        <v>-479587.81</v>
      </c>
      <c r="H743" s="56">
        <v>-61335.69</v>
      </c>
      <c r="I743" s="56">
        <v>-540923.5</v>
      </c>
      <c r="J743" s="56"/>
    </row>
    <row r="744" spans="1:10" ht="12.75">
      <c r="A744" s="49" t="s">
        <v>55</v>
      </c>
      <c r="B744" s="49" t="s">
        <v>1071</v>
      </c>
      <c r="C744" s="49" t="s">
        <v>1072</v>
      </c>
      <c r="D744" s="49" t="s">
        <v>21</v>
      </c>
      <c r="E744" s="49" t="s">
        <v>24</v>
      </c>
      <c r="F744" s="49" t="s">
        <v>23</v>
      </c>
      <c r="G744" s="56">
        <v>-175623.46</v>
      </c>
      <c r="H744" s="56">
        <v>-14037.58</v>
      </c>
      <c r="I744" s="56">
        <v>-189661.04</v>
      </c>
      <c r="J744" s="56"/>
    </row>
    <row r="745" spans="1:10" ht="12.75">
      <c r="A745" s="49" t="s">
        <v>55</v>
      </c>
      <c r="B745" s="49" t="s">
        <v>1071</v>
      </c>
      <c r="C745" s="49" t="s">
        <v>1072</v>
      </c>
      <c r="D745" s="49" t="s">
        <v>25</v>
      </c>
      <c r="E745" s="49" t="s">
        <v>38</v>
      </c>
      <c r="F745" s="49" t="s">
        <v>23</v>
      </c>
      <c r="G745" s="56">
        <v>-216103.91</v>
      </c>
      <c r="H745" s="56">
        <v>-39004.17</v>
      </c>
      <c r="I745" s="56">
        <v>-255108.08</v>
      </c>
      <c r="J745" s="56"/>
    </row>
    <row r="746" spans="1:10" ht="12.75">
      <c r="A746" s="49" t="s">
        <v>55</v>
      </c>
      <c r="B746" s="49" t="s">
        <v>1071</v>
      </c>
      <c r="C746" s="49" t="s">
        <v>1072</v>
      </c>
      <c r="D746" s="49" t="s">
        <v>25</v>
      </c>
      <c r="E746" s="49" t="s">
        <v>22</v>
      </c>
      <c r="F746" s="49" t="s">
        <v>23</v>
      </c>
      <c r="G746" s="56">
        <v>-182994.72</v>
      </c>
      <c r="H746" s="56">
        <v>-35501.14</v>
      </c>
      <c r="I746" s="56">
        <v>-218495.86</v>
      </c>
      <c r="J746" s="56"/>
    </row>
    <row r="747" spans="1:10" ht="12.75">
      <c r="A747" s="49" t="s">
        <v>55</v>
      </c>
      <c r="B747" s="49" t="s">
        <v>1071</v>
      </c>
      <c r="C747" s="49" t="s">
        <v>1072</v>
      </c>
      <c r="D747" s="49" t="s">
        <v>25</v>
      </c>
      <c r="E747" s="49" t="s">
        <v>26</v>
      </c>
      <c r="F747" s="49" t="s">
        <v>23</v>
      </c>
      <c r="G747" s="56">
        <v>-200846.32</v>
      </c>
      <c r="H747" s="56">
        <v>-39840.14</v>
      </c>
      <c r="I747" s="56">
        <v>-240686.46</v>
      </c>
      <c r="J747" s="56"/>
    </row>
    <row r="748" spans="1:10" ht="12.75">
      <c r="A748" s="49" t="s">
        <v>55</v>
      </c>
      <c r="B748" s="49" t="s">
        <v>1071</v>
      </c>
      <c r="C748" s="49" t="s">
        <v>1072</v>
      </c>
      <c r="D748" s="49" t="s">
        <v>25</v>
      </c>
      <c r="E748" s="49" t="s">
        <v>24</v>
      </c>
      <c r="F748" s="49" t="s">
        <v>23</v>
      </c>
      <c r="G748" s="56">
        <v>-16768.9</v>
      </c>
      <c r="H748" s="56">
        <v>-5730.15</v>
      </c>
      <c r="I748" s="56">
        <v>-22499.05</v>
      </c>
      <c r="J748" s="56"/>
    </row>
    <row r="749" spans="1:10" ht="12.75">
      <c r="A749" s="49" t="s">
        <v>55</v>
      </c>
      <c r="B749" s="49" t="s">
        <v>1073</v>
      </c>
      <c r="C749" s="49" t="s">
        <v>1074</v>
      </c>
      <c r="D749" s="49" t="s">
        <v>29</v>
      </c>
      <c r="E749" s="49" t="s">
        <v>29</v>
      </c>
      <c r="F749" s="49" t="s">
        <v>23</v>
      </c>
      <c r="G749" s="56">
        <v>-316710.77</v>
      </c>
      <c r="H749" s="56">
        <v>0</v>
      </c>
      <c r="I749" s="56">
        <v>-316710.77</v>
      </c>
      <c r="J749" s="56"/>
    </row>
    <row r="750" spans="1:10" ht="12.75">
      <c r="A750" s="49" t="s">
        <v>55</v>
      </c>
      <c r="B750" s="49" t="s">
        <v>993</v>
      </c>
      <c r="C750" s="49" t="s">
        <v>994</v>
      </c>
      <c r="D750" s="49" t="s">
        <v>21</v>
      </c>
      <c r="E750" s="49" t="s">
        <v>22</v>
      </c>
      <c r="F750" s="49" t="s">
        <v>23</v>
      </c>
      <c r="G750" s="56">
        <v>0</v>
      </c>
      <c r="H750" s="56">
        <v>-41668</v>
      </c>
      <c r="I750" s="56">
        <v>-41668</v>
      </c>
      <c r="J750" s="56"/>
    </row>
    <row r="751" spans="1:10" ht="12.75">
      <c r="A751" s="49" t="s">
        <v>55</v>
      </c>
      <c r="B751" s="49" t="s">
        <v>993</v>
      </c>
      <c r="C751" s="49" t="s">
        <v>994</v>
      </c>
      <c r="D751" s="49" t="s">
        <v>21</v>
      </c>
      <c r="E751" s="49" t="s">
        <v>24</v>
      </c>
      <c r="F751" s="49" t="s">
        <v>23</v>
      </c>
      <c r="G751" s="56">
        <v>-75378</v>
      </c>
      <c r="H751" s="56">
        <v>-9734</v>
      </c>
      <c r="I751" s="56">
        <v>-85112</v>
      </c>
      <c r="J751" s="56"/>
    </row>
    <row r="752" spans="1:10" ht="12.75">
      <c r="A752" s="49" t="s">
        <v>55</v>
      </c>
      <c r="B752" s="49" t="s">
        <v>1075</v>
      </c>
      <c r="C752" s="49" t="s">
        <v>1076</v>
      </c>
      <c r="D752" s="49" t="s">
        <v>21</v>
      </c>
      <c r="E752" s="49" t="s">
        <v>22</v>
      </c>
      <c r="F752" s="49" t="s">
        <v>23</v>
      </c>
      <c r="G752" s="56">
        <v>-780988</v>
      </c>
      <c r="H752" s="56">
        <v>-91000</v>
      </c>
      <c r="I752" s="56">
        <v>-871988</v>
      </c>
      <c r="J752" s="56"/>
    </row>
    <row r="753" spans="1:10" ht="12.75">
      <c r="A753" s="49" t="s">
        <v>55</v>
      </c>
      <c r="B753" s="49" t="s">
        <v>1075</v>
      </c>
      <c r="C753" s="49" t="s">
        <v>1076</v>
      </c>
      <c r="D753" s="49" t="s">
        <v>21</v>
      </c>
      <c r="E753" s="49" t="s">
        <v>24</v>
      </c>
      <c r="F753" s="49" t="s">
        <v>23</v>
      </c>
      <c r="G753" s="56">
        <v>-1662345</v>
      </c>
      <c r="H753" s="56">
        <v>-177311</v>
      </c>
      <c r="I753" s="56">
        <v>-1839656</v>
      </c>
      <c r="J753" s="56"/>
    </row>
    <row r="754" spans="1:10" ht="12.75">
      <c r="A754" s="49" t="s">
        <v>55</v>
      </c>
      <c r="B754" s="49" t="s">
        <v>1075</v>
      </c>
      <c r="C754" s="49" t="s">
        <v>1076</v>
      </c>
      <c r="D754" s="49" t="s">
        <v>25</v>
      </c>
      <c r="E754" s="49" t="s">
        <v>22</v>
      </c>
      <c r="F754" s="49" t="s">
        <v>23</v>
      </c>
      <c r="G754" s="56">
        <v>-1216.53</v>
      </c>
      <c r="H754" s="56">
        <v>-154.93</v>
      </c>
      <c r="I754" s="56">
        <v>-1371.46</v>
      </c>
      <c r="J754" s="56"/>
    </row>
    <row r="755" spans="1:10" ht="12.75">
      <c r="A755" s="49" t="s">
        <v>55</v>
      </c>
      <c r="B755" s="49" t="s">
        <v>1075</v>
      </c>
      <c r="C755" s="49" t="s">
        <v>1076</v>
      </c>
      <c r="D755" s="49" t="s">
        <v>25</v>
      </c>
      <c r="E755" s="49" t="s">
        <v>26</v>
      </c>
      <c r="F755" s="49" t="s">
        <v>23</v>
      </c>
      <c r="G755" s="56">
        <v>-167931.22</v>
      </c>
      <c r="H755" s="56">
        <v>-5186.92</v>
      </c>
      <c r="I755" s="56">
        <v>-173118.14</v>
      </c>
      <c r="J755" s="56"/>
    </row>
    <row r="756" spans="1:10" ht="12.75">
      <c r="A756" s="49" t="s">
        <v>55</v>
      </c>
      <c r="B756" s="49" t="s">
        <v>1075</v>
      </c>
      <c r="C756" s="49" t="s">
        <v>1076</v>
      </c>
      <c r="D756" s="49" t="s">
        <v>25</v>
      </c>
      <c r="E756" s="49" t="s">
        <v>24</v>
      </c>
      <c r="F756" s="49" t="s">
        <v>23</v>
      </c>
      <c r="G756" s="56">
        <v>-66817.43</v>
      </c>
      <c r="H756" s="56">
        <v>-6718.41</v>
      </c>
      <c r="I756" s="56">
        <v>-73535.84</v>
      </c>
      <c r="J756" s="56"/>
    </row>
    <row r="757" spans="1:10" ht="12.75">
      <c r="A757" s="49" t="s">
        <v>55</v>
      </c>
      <c r="B757" s="49" t="s">
        <v>1077</v>
      </c>
      <c r="C757" s="49" t="s">
        <v>1078</v>
      </c>
      <c r="D757" s="49" t="s">
        <v>21</v>
      </c>
      <c r="E757" s="49" t="s">
        <v>38</v>
      </c>
      <c r="F757" s="49" t="s">
        <v>23</v>
      </c>
      <c r="G757" s="56">
        <v>-26071.75</v>
      </c>
      <c r="H757" s="56">
        <v>-8.76</v>
      </c>
      <c r="I757" s="56">
        <v>-26080.51</v>
      </c>
      <c r="J757" s="56"/>
    </row>
    <row r="758" spans="1:10" ht="12.75">
      <c r="A758" s="49" t="s">
        <v>55</v>
      </c>
      <c r="B758" s="49" t="s">
        <v>1077</v>
      </c>
      <c r="C758" s="49" t="s">
        <v>1078</v>
      </c>
      <c r="D758" s="49" t="s">
        <v>29</v>
      </c>
      <c r="E758" s="49" t="s">
        <v>29</v>
      </c>
      <c r="F758" s="49" t="s">
        <v>23</v>
      </c>
      <c r="G758" s="56">
        <v>-247620.65</v>
      </c>
      <c r="H758" s="56">
        <v>-912.8</v>
      </c>
      <c r="I758" s="56">
        <v>-248533.45</v>
      </c>
      <c r="J758" s="56"/>
    </row>
    <row r="759" spans="1:10" ht="12.75">
      <c r="A759" s="49" t="s">
        <v>55</v>
      </c>
      <c r="B759" s="49" t="s">
        <v>1079</v>
      </c>
      <c r="C759" s="49" t="s">
        <v>1080</v>
      </c>
      <c r="D759" s="49" t="s">
        <v>29</v>
      </c>
      <c r="E759" s="49" t="s">
        <v>29</v>
      </c>
      <c r="F759" s="49" t="s">
        <v>23</v>
      </c>
      <c r="G759" s="56">
        <v>-887000</v>
      </c>
      <c r="H759" s="56">
        <v>195480</v>
      </c>
      <c r="I759" s="56">
        <v>-691520</v>
      </c>
      <c r="J759" s="56"/>
    </row>
    <row r="760" spans="1:10" ht="12.75">
      <c r="A760" s="49" t="s">
        <v>55</v>
      </c>
      <c r="B760" s="49" t="s">
        <v>995</v>
      </c>
      <c r="C760" s="49" t="s">
        <v>996</v>
      </c>
      <c r="D760" s="49" t="s">
        <v>29</v>
      </c>
      <c r="E760" s="49" t="s">
        <v>29</v>
      </c>
      <c r="F760" s="49" t="s">
        <v>23</v>
      </c>
      <c r="G760" s="56">
        <v>-16000</v>
      </c>
      <c r="H760" s="56">
        <v>0</v>
      </c>
      <c r="I760" s="56">
        <v>-16000</v>
      </c>
      <c r="J760" s="56"/>
    </row>
    <row r="761" spans="1:10" ht="12.75">
      <c r="A761" s="49" t="s">
        <v>55</v>
      </c>
      <c r="B761" s="49" t="s">
        <v>1081</v>
      </c>
      <c r="C761" s="49" t="s">
        <v>1082</v>
      </c>
      <c r="D761" s="49" t="s">
        <v>25</v>
      </c>
      <c r="E761" s="49" t="s">
        <v>26</v>
      </c>
      <c r="F761" s="49" t="s">
        <v>23</v>
      </c>
      <c r="G761" s="56">
        <v>740381.12</v>
      </c>
      <c r="H761" s="56">
        <v>92547.64</v>
      </c>
      <c r="I761" s="56">
        <v>832928.76</v>
      </c>
      <c r="J761" s="56"/>
    </row>
    <row r="762" spans="1:10" ht="12.75">
      <c r="A762" s="49" t="s">
        <v>55</v>
      </c>
      <c r="B762" s="49" t="s">
        <v>1083</v>
      </c>
      <c r="C762" s="49" t="s">
        <v>1084</v>
      </c>
      <c r="D762" s="49" t="s">
        <v>29</v>
      </c>
      <c r="E762" s="49" t="s">
        <v>29</v>
      </c>
      <c r="F762" s="49" t="s">
        <v>23</v>
      </c>
      <c r="G762" s="56">
        <v>260026.99</v>
      </c>
      <c r="H762" s="56">
        <v>65545.03</v>
      </c>
      <c r="I762" s="56">
        <v>325572.02</v>
      </c>
      <c r="J762" s="56"/>
    </row>
    <row r="763" spans="1:10" ht="12.75">
      <c r="A763" s="49" t="s">
        <v>55</v>
      </c>
      <c r="B763" s="49" t="s">
        <v>1085</v>
      </c>
      <c r="C763" s="49" t="s">
        <v>1086</v>
      </c>
      <c r="D763" s="49" t="s">
        <v>29</v>
      </c>
      <c r="E763" s="49" t="s">
        <v>29</v>
      </c>
      <c r="F763" s="49" t="s">
        <v>23</v>
      </c>
      <c r="G763" s="56">
        <v>205736.42</v>
      </c>
      <c r="H763" s="56">
        <v>0</v>
      </c>
      <c r="I763" s="56">
        <v>205736.42</v>
      </c>
      <c r="J763" s="56"/>
    </row>
    <row r="764" spans="1:10" ht="12.75">
      <c r="A764" s="49" t="s">
        <v>55</v>
      </c>
      <c r="B764" s="49" t="s">
        <v>1087</v>
      </c>
      <c r="C764" s="49" t="s">
        <v>1088</v>
      </c>
      <c r="D764" s="49" t="s">
        <v>29</v>
      </c>
      <c r="E764" s="49" t="s">
        <v>29</v>
      </c>
      <c r="F764" s="49" t="s">
        <v>23</v>
      </c>
      <c r="G764" s="56">
        <v>-1166614.48</v>
      </c>
      <c r="H764" s="56">
        <v>0</v>
      </c>
      <c r="I764" s="56">
        <v>-1166614.48</v>
      </c>
      <c r="J764" s="56"/>
    </row>
    <row r="765" spans="1:10" ht="12.75">
      <c r="A765" s="49" t="s">
        <v>55</v>
      </c>
      <c r="B765" s="49" t="s">
        <v>1089</v>
      </c>
      <c r="C765" s="49" t="s">
        <v>1090</v>
      </c>
      <c r="D765" s="49" t="s">
        <v>29</v>
      </c>
      <c r="E765" s="49" t="s">
        <v>29</v>
      </c>
      <c r="F765" s="49" t="s">
        <v>23</v>
      </c>
      <c r="G765" s="56">
        <v>1153839.75</v>
      </c>
      <c r="H765" s="56">
        <v>0</v>
      </c>
      <c r="I765" s="56">
        <v>1153839.75</v>
      </c>
      <c r="J765" s="56"/>
    </row>
    <row r="766" spans="1:10" ht="12.75">
      <c r="A766" s="49" t="s">
        <v>55</v>
      </c>
      <c r="B766" s="49" t="s">
        <v>1091</v>
      </c>
      <c r="C766" s="49" t="s">
        <v>610</v>
      </c>
      <c r="D766" s="49" t="s">
        <v>29</v>
      </c>
      <c r="E766" s="49" t="s">
        <v>29</v>
      </c>
      <c r="F766" s="49" t="s">
        <v>23</v>
      </c>
      <c r="G766" s="56">
        <v>2112</v>
      </c>
      <c r="H766" s="56">
        <v>-3280</v>
      </c>
      <c r="I766" s="56">
        <v>-1168</v>
      </c>
      <c r="J766" s="56"/>
    </row>
    <row r="767" spans="1:10" ht="12.75">
      <c r="A767" s="49" t="s">
        <v>55</v>
      </c>
      <c r="B767" s="49" t="s">
        <v>1092</v>
      </c>
      <c r="C767" s="49" t="s">
        <v>1093</v>
      </c>
      <c r="D767" s="49" t="s">
        <v>29</v>
      </c>
      <c r="E767" s="49" t="s">
        <v>29</v>
      </c>
      <c r="F767" s="49" t="s">
        <v>23</v>
      </c>
      <c r="G767" s="56">
        <v>1281067.53</v>
      </c>
      <c r="H767" s="56">
        <v>159723.9</v>
      </c>
      <c r="I767" s="56">
        <v>1440791.43</v>
      </c>
      <c r="J767" s="56"/>
    </row>
    <row r="768" spans="1:10" ht="12.75">
      <c r="A768" s="49" t="s">
        <v>55</v>
      </c>
      <c r="B768" s="49" t="s">
        <v>1094</v>
      </c>
      <c r="C768" s="49" t="s">
        <v>1095</v>
      </c>
      <c r="D768" s="49" t="s">
        <v>29</v>
      </c>
      <c r="E768" s="49" t="s">
        <v>29</v>
      </c>
      <c r="F768" s="49" t="s">
        <v>23</v>
      </c>
      <c r="G768" s="56">
        <v>404047.8</v>
      </c>
      <c r="H768" s="56">
        <v>-265996</v>
      </c>
      <c r="I768" s="56">
        <v>138051.8</v>
      </c>
      <c r="J768" s="56"/>
    </row>
    <row r="769" spans="1:10" ht="12.75">
      <c r="A769" s="49" t="s">
        <v>55</v>
      </c>
      <c r="B769" s="49" t="s">
        <v>1096</v>
      </c>
      <c r="C769" s="49" t="s">
        <v>1097</v>
      </c>
      <c r="D769" s="49" t="s">
        <v>29</v>
      </c>
      <c r="E769" s="49" t="s">
        <v>29</v>
      </c>
      <c r="F769" s="49" t="s">
        <v>23</v>
      </c>
      <c r="G769" s="56">
        <v>764898.41</v>
      </c>
      <c r="H769" s="56">
        <v>57557.24</v>
      </c>
      <c r="I769" s="56">
        <v>822455.65</v>
      </c>
      <c r="J769" s="56"/>
    </row>
    <row r="770" spans="1:10" ht="12.75">
      <c r="A770" s="49" t="s">
        <v>55</v>
      </c>
      <c r="B770" s="49" t="s">
        <v>1098</v>
      </c>
      <c r="C770" s="49" t="s">
        <v>1099</v>
      </c>
      <c r="D770" s="49" t="s">
        <v>29</v>
      </c>
      <c r="E770" s="49" t="s">
        <v>29</v>
      </c>
      <c r="F770" s="49" t="s">
        <v>23</v>
      </c>
      <c r="G770" s="56">
        <v>409353.36</v>
      </c>
      <c r="H770" s="56">
        <v>76303.75</v>
      </c>
      <c r="I770" s="56">
        <v>485657.11</v>
      </c>
      <c r="J770" s="56"/>
    </row>
    <row r="771" spans="1:10" ht="12.75">
      <c r="A771" s="49" t="s">
        <v>55</v>
      </c>
      <c r="B771" s="49" t="s">
        <v>1100</v>
      </c>
      <c r="C771" s="49" t="s">
        <v>1070</v>
      </c>
      <c r="D771" s="49" t="s">
        <v>29</v>
      </c>
      <c r="E771" s="49" t="s">
        <v>29</v>
      </c>
      <c r="F771" s="49" t="s">
        <v>23</v>
      </c>
      <c r="G771" s="56">
        <v>-613677.69</v>
      </c>
      <c r="H771" s="56">
        <v>-631661.13</v>
      </c>
      <c r="I771" s="56">
        <v>-1245338.82</v>
      </c>
      <c r="J771" s="56"/>
    </row>
    <row r="772" spans="1:10" ht="12.75">
      <c r="A772" s="49" t="s">
        <v>55</v>
      </c>
      <c r="B772" s="49" t="s">
        <v>1103</v>
      </c>
      <c r="C772" s="49" t="s">
        <v>1104</v>
      </c>
      <c r="D772" s="49" t="s">
        <v>21</v>
      </c>
      <c r="E772" s="49" t="s">
        <v>22</v>
      </c>
      <c r="F772" s="49" t="s">
        <v>23</v>
      </c>
      <c r="G772" s="56">
        <v>-35425.04</v>
      </c>
      <c r="H772" s="56">
        <v>-4410.35</v>
      </c>
      <c r="I772" s="56">
        <v>-39835.39</v>
      </c>
      <c r="J772" s="56"/>
    </row>
    <row r="773" spans="1:10" ht="12.75">
      <c r="A773" s="49" t="s">
        <v>55</v>
      </c>
      <c r="B773" s="49" t="s">
        <v>1105</v>
      </c>
      <c r="C773" s="49" t="s">
        <v>1106</v>
      </c>
      <c r="D773" s="49" t="s">
        <v>29</v>
      </c>
      <c r="E773" s="49" t="s">
        <v>29</v>
      </c>
      <c r="F773" s="49" t="s">
        <v>23</v>
      </c>
      <c r="G773" s="56">
        <v>164000</v>
      </c>
      <c r="H773" s="56">
        <v>20500</v>
      </c>
      <c r="I773" s="56">
        <v>184500</v>
      </c>
      <c r="J773" s="56"/>
    </row>
    <row r="774" spans="1:10" ht="12.75">
      <c r="A774" s="49" t="s">
        <v>55</v>
      </c>
      <c r="B774" s="49" t="s">
        <v>1107</v>
      </c>
      <c r="C774" s="49" t="s">
        <v>1106</v>
      </c>
      <c r="D774" s="49" t="s">
        <v>29</v>
      </c>
      <c r="E774" s="49" t="s">
        <v>29</v>
      </c>
      <c r="F774" s="49" t="s">
        <v>23</v>
      </c>
      <c r="G774" s="56">
        <v>2223333.36</v>
      </c>
      <c r="H774" s="56">
        <v>277916.67</v>
      </c>
      <c r="I774" s="56">
        <v>2501250.03</v>
      </c>
      <c r="J774" s="56"/>
    </row>
    <row r="775" spans="1:10" ht="12.75">
      <c r="A775" s="49" t="s">
        <v>55</v>
      </c>
      <c r="B775" s="49" t="s">
        <v>1108</v>
      </c>
      <c r="C775" s="49" t="s">
        <v>1106</v>
      </c>
      <c r="D775" s="49" t="s">
        <v>29</v>
      </c>
      <c r="E775" s="49" t="s">
        <v>29</v>
      </c>
      <c r="F775" s="49" t="s">
        <v>23</v>
      </c>
      <c r="G775" s="56">
        <v>580833.36</v>
      </c>
      <c r="H775" s="56">
        <v>72604.17</v>
      </c>
      <c r="I775" s="56">
        <v>653437.53</v>
      </c>
      <c r="J775" s="56"/>
    </row>
    <row r="776" spans="1:10" ht="12.75">
      <c r="A776" s="49" t="s">
        <v>55</v>
      </c>
      <c r="B776" s="49" t="s">
        <v>1110</v>
      </c>
      <c r="C776" s="49" t="s">
        <v>1106</v>
      </c>
      <c r="D776" s="49" t="s">
        <v>29</v>
      </c>
      <c r="E776" s="49" t="s">
        <v>29</v>
      </c>
      <c r="F776" s="49" t="s">
        <v>23</v>
      </c>
      <c r="G776" s="56">
        <v>2085</v>
      </c>
      <c r="H776" s="56">
        <v>195</v>
      </c>
      <c r="I776" s="56">
        <v>2280</v>
      </c>
      <c r="J776" s="56"/>
    </row>
    <row r="777" spans="1:10" ht="12.75">
      <c r="A777" s="49" t="s">
        <v>55</v>
      </c>
      <c r="B777" s="49" t="s">
        <v>1111</v>
      </c>
      <c r="C777" s="49" t="s">
        <v>1106</v>
      </c>
      <c r="D777" s="49" t="s">
        <v>29</v>
      </c>
      <c r="E777" s="49" t="s">
        <v>29</v>
      </c>
      <c r="F777" s="49" t="s">
        <v>23</v>
      </c>
      <c r="G777" s="56">
        <v>3408333.36</v>
      </c>
      <c r="H777" s="56">
        <v>426041.67</v>
      </c>
      <c r="I777" s="56">
        <v>3834375.03</v>
      </c>
      <c r="J777" s="56"/>
    </row>
    <row r="778" spans="1:10" ht="12.75">
      <c r="A778" s="49" t="s">
        <v>55</v>
      </c>
      <c r="B778" s="49" t="s">
        <v>1112</v>
      </c>
      <c r="C778" s="49" t="s">
        <v>1106</v>
      </c>
      <c r="D778" s="49" t="s">
        <v>29</v>
      </c>
      <c r="E778" s="49" t="s">
        <v>29</v>
      </c>
      <c r="F778" s="49" t="s">
        <v>23</v>
      </c>
      <c r="G778" s="56">
        <v>3158669.43</v>
      </c>
      <c r="H778" s="56">
        <v>321550</v>
      </c>
      <c r="I778" s="56">
        <v>3480219.43</v>
      </c>
      <c r="J778" s="56"/>
    </row>
    <row r="779" spans="1:10" ht="12.75">
      <c r="A779" s="49" t="s">
        <v>55</v>
      </c>
      <c r="B779" s="49" t="s">
        <v>1113</v>
      </c>
      <c r="C779" s="49" t="s">
        <v>1106</v>
      </c>
      <c r="D779" s="49" t="s">
        <v>29</v>
      </c>
      <c r="E779" s="49" t="s">
        <v>29</v>
      </c>
      <c r="F779" s="49" t="s">
        <v>23</v>
      </c>
      <c r="G779" s="56">
        <v>4184763.75</v>
      </c>
      <c r="H779" s="56">
        <v>476022.21</v>
      </c>
      <c r="I779" s="56">
        <v>4660785.96</v>
      </c>
      <c r="J779" s="56"/>
    </row>
    <row r="780" spans="1:10" ht="12.75">
      <c r="A780" s="49" t="s">
        <v>55</v>
      </c>
      <c r="B780" s="49" t="s">
        <v>1114</v>
      </c>
      <c r="C780" s="49" t="s">
        <v>1106</v>
      </c>
      <c r="D780" s="49" t="s">
        <v>29</v>
      </c>
      <c r="E780" s="49" t="s">
        <v>29</v>
      </c>
      <c r="F780" s="49" t="s">
        <v>23</v>
      </c>
      <c r="G780" s="56">
        <v>34861635.12</v>
      </c>
      <c r="H780" s="56">
        <v>3516434.2</v>
      </c>
      <c r="I780" s="56">
        <v>38378069.32</v>
      </c>
      <c r="J780" s="56"/>
    </row>
    <row r="781" spans="1:10" ht="12.75">
      <c r="A781" s="49" t="s">
        <v>55</v>
      </c>
      <c r="B781" s="49" t="s">
        <v>1115</v>
      </c>
      <c r="C781" s="49" t="s">
        <v>1116</v>
      </c>
      <c r="D781" s="49" t="s">
        <v>29</v>
      </c>
      <c r="E781" s="49" t="s">
        <v>29</v>
      </c>
      <c r="F781" s="49" t="s">
        <v>23</v>
      </c>
      <c r="G781" s="56">
        <v>1535325.12</v>
      </c>
      <c r="H781" s="56">
        <v>182232.78</v>
      </c>
      <c r="I781" s="56">
        <v>1717557.9</v>
      </c>
      <c r="J781" s="56"/>
    </row>
    <row r="782" spans="1:10" ht="12.75">
      <c r="A782" s="49" t="s">
        <v>55</v>
      </c>
      <c r="B782" s="49" t="s">
        <v>1117</v>
      </c>
      <c r="C782" s="49" t="s">
        <v>1116</v>
      </c>
      <c r="D782" s="49" t="s">
        <v>29</v>
      </c>
      <c r="E782" s="49" t="s">
        <v>29</v>
      </c>
      <c r="F782" s="49" t="s">
        <v>23</v>
      </c>
      <c r="G782" s="56">
        <v>650379.69</v>
      </c>
      <c r="H782" s="56">
        <v>34508.99</v>
      </c>
      <c r="I782" s="56">
        <v>684888.68</v>
      </c>
      <c r="J782" s="56"/>
    </row>
    <row r="783" spans="1:10" ht="12.75">
      <c r="A783" s="49" t="s">
        <v>55</v>
      </c>
      <c r="B783" s="49" t="s">
        <v>1118</v>
      </c>
      <c r="C783" s="49" t="s">
        <v>1116</v>
      </c>
      <c r="D783" s="49" t="s">
        <v>29</v>
      </c>
      <c r="E783" s="49" t="s">
        <v>29</v>
      </c>
      <c r="F783" s="49" t="s">
        <v>23</v>
      </c>
      <c r="G783" s="56">
        <v>1027281.2</v>
      </c>
      <c r="H783" s="56">
        <v>117060.17</v>
      </c>
      <c r="I783" s="56">
        <v>1144341.37</v>
      </c>
      <c r="J783" s="56"/>
    </row>
    <row r="784" spans="1:10" ht="12.75">
      <c r="A784" s="49" t="s">
        <v>55</v>
      </c>
      <c r="B784" s="49" t="s">
        <v>1119</v>
      </c>
      <c r="C784" s="49" t="s">
        <v>1120</v>
      </c>
      <c r="D784" s="49" t="s">
        <v>29</v>
      </c>
      <c r="E784" s="49" t="s">
        <v>29</v>
      </c>
      <c r="F784" s="49" t="s">
        <v>23</v>
      </c>
      <c r="G784" s="56">
        <v>-5922.24</v>
      </c>
      <c r="H784" s="56">
        <v>-740.28</v>
      </c>
      <c r="I784" s="56">
        <v>-6662.52</v>
      </c>
      <c r="J784" s="56"/>
    </row>
    <row r="785" spans="1:10" ht="12.75">
      <c r="A785" s="49" t="s">
        <v>55</v>
      </c>
      <c r="B785" s="49" t="s">
        <v>1121</v>
      </c>
      <c r="C785" s="49" t="s">
        <v>1122</v>
      </c>
      <c r="D785" s="49" t="s">
        <v>29</v>
      </c>
      <c r="E785" s="49" t="s">
        <v>29</v>
      </c>
      <c r="F785" s="49" t="s">
        <v>23</v>
      </c>
      <c r="G785" s="56">
        <v>35238.93</v>
      </c>
      <c r="H785" s="56">
        <v>13108.33</v>
      </c>
      <c r="I785" s="56">
        <v>48347.26</v>
      </c>
      <c r="J785" s="56"/>
    </row>
    <row r="786" spans="1:10" ht="12.75">
      <c r="A786" s="49" t="s">
        <v>55</v>
      </c>
      <c r="B786" s="49" t="s">
        <v>997</v>
      </c>
      <c r="C786" s="49" t="s">
        <v>998</v>
      </c>
      <c r="D786" s="49" t="s">
        <v>29</v>
      </c>
      <c r="E786" s="49" t="s">
        <v>29</v>
      </c>
      <c r="F786" s="49" t="s">
        <v>23</v>
      </c>
      <c r="G786" s="56">
        <v>74861.68</v>
      </c>
      <c r="H786" s="56">
        <v>8985.24</v>
      </c>
      <c r="I786" s="56">
        <v>83846.92</v>
      </c>
      <c r="J786" s="56"/>
    </row>
    <row r="787" spans="1:10" ht="12.75">
      <c r="A787" s="49" t="s">
        <v>55</v>
      </c>
      <c r="B787" s="49" t="s">
        <v>1127</v>
      </c>
      <c r="C787" s="49" t="s">
        <v>1128</v>
      </c>
      <c r="D787" s="49" t="s">
        <v>29</v>
      </c>
      <c r="E787" s="49" t="s">
        <v>29</v>
      </c>
      <c r="F787" s="49" t="s">
        <v>23</v>
      </c>
      <c r="G787" s="56">
        <v>3063672.9</v>
      </c>
      <c r="H787" s="56">
        <v>290190.41</v>
      </c>
      <c r="I787" s="56">
        <v>3353863.31</v>
      </c>
      <c r="J787" s="56"/>
    </row>
    <row r="788" spans="1:10" ht="12.75">
      <c r="A788" s="49" t="s">
        <v>55</v>
      </c>
      <c r="B788" s="49" t="s">
        <v>1129</v>
      </c>
      <c r="C788" s="49" t="s">
        <v>1130</v>
      </c>
      <c r="D788" s="49" t="s">
        <v>25</v>
      </c>
      <c r="E788" s="49" t="s">
        <v>22</v>
      </c>
      <c r="F788" s="49" t="s">
        <v>23</v>
      </c>
      <c r="G788" s="56">
        <v>120175.67</v>
      </c>
      <c r="H788" s="56">
        <v>14384.7</v>
      </c>
      <c r="I788" s="56">
        <v>134560.37</v>
      </c>
      <c r="J788" s="56"/>
    </row>
    <row r="789" spans="1:10" ht="12.75">
      <c r="A789" s="49" t="s">
        <v>55</v>
      </c>
      <c r="B789" s="49" t="s">
        <v>1129</v>
      </c>
      <c r="C789" s="49" t="s">
        <v>1130</v>
      </c>
      <c r="D789" s="49" t="s">
        <v>25</v>
      </c>
      <c r="E789" s="49" t="s">
        <v>26</v>
      </c>
      <c r="F789" s="49" t="s">
        <v>23</v>
      </c>
      <c r="G789" s="56">
        <v>265756.98</v>
      </c>
      <c r="H789" s="56">
        <v>23690.53</v>
      </c>
      <c r="I789" s="56">
        <v>289447.51</v>
      </c>
      <c r="J789" s="56"/>
    </row>
    <row r="790" spans="1:10" ht="12.75">
      <c r="A790" s="49" t="s">
        <v>55</v>
      </c>
      <c r="B790" s="49" t="s">
        <v>1129</v>
      </c>
      <c r="C790" s="49" t="s">
        <v>1130</v>
      </c>
      <c r="D790" s="49" t="s">
        <v>25</v>
      </c>
      <c r="E790" s="49" t="s">
        <v>24</v>
      </c>
      <c r="F790" s="49" t="s">
        <v>23</v>
      </c>
      <c r="G790" s="56">
        <v>430349.95</v>
      </c>
      <c r="H790" s="56">
        <v>42906.76</v>
      </c>
      <c r="I790" s="56">
        <v>473256.71</v>
      </c>
      <c r="J790" s="56"/>
    </row>
    <row r="791" spans="1:10" ht="12.75">
      <c r="A791" s="49" t="s">
        <v>55</v>
      </c>
      <c r="B791" s="49" t="s">
        <v>1131</v>
      </c>
      <c r="C791" s="49" t="s">
        <v>1132</v>
      </c>
      <c r="D791" s="49" t="s">
        <v>36</v>
      </c>
      <c r="E791" s="49" t="s">
        <v>37</v>
      </c>
      <c r="F791" s="49" t="s">
        <v>23</v>
      </c>
      <c r="G791" s="56">
        <v>-30678.22</v>
      </c>
      <c r="H791" s="56">
        <v>-4522.41</v>
      </c>
      <c r="I791" s="56">
        <v>-35200.63</v>
      </c>
      <c r="J791" s="56"/>
    </row>
    <row r="792" spans="1:10" ht="12.75">
      <c r="A792" s="49" t="s">
        <v>55</v>
      </c>
      <c r="B792" s="49" t="s">
        <v>1131</v>
      </c>
      <c r="C792" s="49" t="s">
        <v>1132</v>
      </c>
      <c r="D792" s="49" t="s">
        <v>36</v>
      </c>
      <c r="E792" s="49" t="s">
        <v>38</v>
      </c>
      <c r="F792" s="49" t="s">
        <v>23</v>
      </c>
      <c r="G792" s="56">
        <v>-162.97</v>
      </c>
      <c r="H792" s="56">
        <v>0</v>
      </c>
      <c r="I792" s="56">
        <v>-162.97</v>
      </c>
      <c r="J792" s="56"/>
    </row>
    <row r="793" spans="1:10" ht="12.75">
      <c r="A793" s="49" t="s">
        <v>55</v>
      </c>
      <c r="B793" s="49" t="s">
        <v>1131</v>
      </c>
      <c r="C793" s="49" t="s">
        <v>1132</v>
      </c>
      <c r="D793" s="49" t="s">
        <v>36</v>
      </c>
      <c r="E793" s="49" t="s">
        <v>22</v>
      </c>
      <c r="F793" s="49" t="s">
        <v>23</v>
      </c>
      <c r="G793" s="56">
        <v>-41925.64</v>
      </c>
      <c r="H793" s="56">
        <v>-10519.75</v>
      </c>
      <c r="I793" s="56">
        <v>-52445.39</v>
      </c>
      <c r="J793" s="56"/>
    </row>
    <row r="794" spans="1:10" ht="12.75">
      <c r="A794" s="49" t="s">
        <v>55</v>
      </c>
      <c r="B794" s="49" t="s">
        <v>1131</v>
      </c>
      <c r="C794" s="49" t="s">
        <v>1132</v>
      </c>
      <c r="D794" s="49" t="s">
        <v>21</v>
      </c>
      <c r="E794" s="49" t="s">
        <v>38</v>
      </c>
      <c r="F794" s="49" t="s">
        <v>23</v>
      </c>
      <c r="G794" s="56">
        <v>-975314.58</v>
      </c>
      <c r="H794" s="56">
        <v>-118260.45</v>
      </c>
      <c r="I794" s="56">
        <v>-1093575.03</v>
      </c>
      <c r="J794" s="56"/>
    </row>
    <row r="795" spans="1:10" ht="12.75">
      <c r="A795" s="49" t="s">
        <v>55</v>
      </c>
      <c r="B795" s="49" t="s">
        <v>1131</v>
      </c>
      <c r="C795" s="49" t="s">
        <v>1132</v>
      </c>
      <c r="D795" s="49" t="s">
        <v>21</v>
      </c>
      <c r="E795" s="49" t="s">
        <v>22</v>
      </c>
      <c r="F795" s="49" t="s">
        <v>23</v>
      </c>
      <c r="G795" s="56">
        <v>-632002.82</v>
      </c>
      <c r="H795" s="56">
        <v>-80306.56</v>
      </c>
      <c r="I795" s="56">
        <v>-712309.38</v>
      </c>
      <c r="J795" s="56"/>
    </row>
    <row r="796" spans="1:10" ht="12.75">
      <c r="A796" s="49" t="s">
        <v>55</v>
      </c>
      <c r="B796" s="49" t="s">
        <v>1131</v>
      </c>
      <c r="C796" s="49" t="s">
        <v>1132</v>
      </c>
      <c r="D796" s="49" t="s">
        <v>21</v>
      </c>
      <c r="E796" s="49" t="s">
        <v>24</v>
      </c>
      <c r="F796" s="49" t="s">
        <v>23</v>
      </c>
      <c r="G796" s="56">
        <v>-142985.51</v>
      </c>
      <c r="H796" s="56">
        <v>-11428.87</v>
      </c>
      <c r="I796" s="56">
        <v>-154414.38</v>
      </c>
      <c r="J796" s="56"/>
    </row>
    <row r="797" spans="1:10" ht="12.75">
      <c r="A797" s="49" t="s">
        <v>55</v>
      </c>
      <c r="B797" s="49" t="s">
        <v>1131</v>
      </c>
      <c r="C797" s="49" t="s">
        <v>1132</v>
      </c>
      <c r="D797" s="49" t="s">
        <v>25</v>
      </c>
      <c r="E797" s="49" t="s">
        <v>38</v>
      </c>
      <c r="F797" s="49" t="s">
        <v>23</v>
      </c>
      <c r="G797" s="56">
        <v>-175942.97</v>
      </c>
      <c r="H797" s="56">
        <v>-31755.61</v>
      </c>
      <c r="I797" s="56">
        <v>-207698.58</v>
      </c>
      <c r="J797" s="56"/>
    </row>
    <row r="798" spans="1:10" ht="12.75">
      <c r="A798" s="49" t="s">
        <v>55</v>
      </c>
      <c r="B798" s="49" t="s">
        <v>1131</v>
      </c>
      <c r="C798" s="49" t="s">
        <v>1132</v>
      </c>
      <c r="D798" s="49" t="s">
        <v>25</v>
      </c>
      <c r="E798" s="49" t="s">
        <v>22</v>
      </c>
      <c r="F798" s="49" t="s">
        <v>23</v>
      </c>
      <c r="G798" s="56">
        <v>-220351.75</v>
      </c>
      <c r="H798" s="56">
        <v>-37829.64</v>
      </c>
      <c r="I798" s="56">
        <v>-258181.39</v>
      </c>
      <c r="J798" s="56"/>
    </row>
    <row r="799" spans="1:10" ht="12.75">
      <c r="A799" s="49" t="s">
        <v>55</v>
      </c>
      <c r="B799" s="49" t="s">
        <v>1131</v>
      </c>
      <c r="C799" s="49" t="s">
        <v>1132</v>
      </c>
      <c r="D799" s="49" t="s">
        <v>25</v>
      </c>
      <c r="E799" s="49" t="s">
        <v>26</v>
      </c>
      <c r="F799" s="49" t="s">
        <v>23</v>
      </c>
      <c r="G799" s="56">
        <v>-155551.72</v>
      </c>
      <c r="H799" s="56">
        <v>-32436.22</v>
      </c>
      <c r="I799" s="56">
        <v>-187987.94</v>
      </c>
      <c r="J799" s="56"/>
    </row>
    <row r="800" spans="1:10" ht="12.75">
      <c r="A800" s="49" t="s">
        <v>55</v>
      </c>
      <c r="B800" s="49" t="s">
        <v>1131</v>
      </c>
      <c r="C800" s="49" t="s">
        <v>1132</v>
      </c>
      <c r="D800" s="49" t="s">
        <v>25</v>
      </c>
      <c r="E800" s="49" t="s">
        <v>24</v>
      </c>
      <c r="F800" s="49" t="s">
        <v>23</v>
      </c>
      <c r="G800" s="56">
        <v>-13214.23</v>
      </c>
      <c r="H800" s="56">
        <v>-4665.26</v>
      </c>
      <c r="I800" s="56">
        <v>-17879.49</v>
      </c>
      <c r="J800" s="56"/>
    </row>
    <row r="801" spans="1:10" ht="12.75">
      <c r="A801" s="49" t="s">
        <v>55</v>
      </c>
      <c r="B801" s="49" t="s">
        <v>1133</v>
      </c>
      <c r="C801" s="49" t="s">
        <v>1134</v>
      </c>
      <c r="D801" s="49" t="s">
        <v>21</v>
      </c>
      <c r="E801" s="49" t="s">
        <v>22</v>
      </c>
      <c r="F801" s="49" t="s">
        <v>23</v>
      </c>
      <c r="G801" s="56">
        <v>-57769881.34</v>
      </c>
      <c r="H801" s="56">
        <v>-5292934.87</v>
      </c>
      <c r="I801" s="56">
        <v>-63062816.21</v>
      </c>
      <c r="J801" s="56"/>
    </row>
    <row r="802" spans="1:10" ht="12.75">
      <c r="A802" s="49" t="s">
        <v>55</v>
      </c>
      <c r="B802" s="49" t="s">
        <v>1133</v>
      </c>
      <c r="C802" s="49" t="s">
        <v>1134</v>
      </c>
      <c r="D802" s="49" t="s">
        <v>21</v>
      </c>
      <c r="E802" s="49" t="s">
        <v>58</v>
      </c>
      <c r="F802" s="49" t="s">
        <v>23</v>
      </c>
      <c r="G802" s="56">
        <v>-4190.36</v>
      </c>
      <c r="H802" s="56">
        <v>-254</v>
      </c>
      <c r="I802" s="56">
        <v>-4444.36</v>
      </c>
      <c r="J802" s="56"/>
    </row>
    <row r="803" spans="1:10" ht="12.75">
      <c r="A803" s="49" t="s">
        <v>55</v>
      </c>
      <c r="B803" s="49" t="s">
        <v>1133</v>
      </c>
      <c r="C803" s="49" t="s">
        <v>1134</v>
      </c>
      <c r="D803" s="49" t="s">
        <v>21</v>
      </c>
      <c r="E803" s="49" t="s">
        <v>24</v>
      </c>
      <c r="F803" s="49" t="s">
        <v>23</v>
      </c>
      <c r="G803" s="56">
        <v>-129414918.08</v>
      </c>
      <c r="H803" s="56">
        <v>-13254439.8</v>
      </c>
      <c r="I803" s="56">
        <v>-142669357.88</v>
      </c>
      <c r="J803" s="56"/>
    </row>
    <row r="804" spans="1:10" ht="12.75">
      <c r="A804" s="49" t="s">
        <v>55</v>
      </c>
      <c r="B804" s="49" t="s">
        <v>1135</v>
      </c>
      <c r="C804" s="49" t="s">
        <v>1136</v>
      </c>
      <c r="D804" s="49" t="s">
        <v>21</v>
      </c>
      <c r="E804" s="49" t="s">
        <v>22</v>
      </c>
      <c r="F804" s="49" t="s">
        <v>23</v>
      </c>
      <c r="G804" s="56">
        <v>-45801429.76</v>
      </c>
      <c r="H804" s="56">
        <v>-6029134.73</v>
      </c>
      <c r="I804" s="56">
        <v>-51830564.49</v>
      </c>
      <c r="J804" s="56"/>
    </row>
    <row r="805" spans="1:10" ht="12.75">
      <c r="A805" s="49" t="s">
        <v>55</v>
      </c>
      <c r="B805" s="49" t="s">
        <v>1135</v>
      </c>
      <c r="C805" s="49" t="s">
        <v>1136</v>
      </c>
      <c r="D805" s="49" t="s">
        <v>21</v>
      </c>
      <c r="E805" s="49" t="s">
        <v>58</v>
      </c>
      <c r="F805" s="49" t="s">
        <v>23</v>
      </c>
      <c r="G805" s="56">
        <v>-1490.83</v>
      </c>
      <c r="H805" s="56">
        <v>-106.53</v>
      </c>
      <c r="I805" s="56">
        <v>-1597.36</v>
      </c>
      <c r="J805" s="56"/>
    </row>
    <row r="806" spans="1:10" ht="12.75">
      <c r="A806" s="49" t="s">
        <v>55</v>
      </c>
      <c r="B806" s="49" t="s">
        <v>1135</v>
      </c>
      <c r="C806" s="49" t="s">
        <v>1136</v>
      </c>
      <c r="D806" s="49" t="s">
        <v>21</v>
      </c>
      <c r="E806" s="49" t="s">
        <v>24</v>
      </c>
      <c r="F806" s="49" t="s">
        <v>23</v>
      </c>
      <c r="G806" s="56">
        <v>-114471897.02</v>
      </c>
      <c r="H806" s="56">
        <v>-15637170.59</v>
      </c>
      <c r="I806" s="56">
        <v>-130109067.61</v>
      </c>
      <c r="J806" s="56"/>
    </row>
    <row r="807" spans="1:10" ht="12.75">
      <c r="A807" s="49" t="s">
        <v>55</v>
      </c>
      <c r="B807" s="49" t="s">
        <v>1137</v>
      </c>
      <c r="C807" s="49" t="s">
        <v>1138</v>
      </c>
      <c r="D807" s="49" t="s">
        <v>21</v>
      </c>
      <c r="E807" s="49" t="s">
        <v>22</v>
      </c>
      <c r="F807" s="49" t="s">
        <v>23</v>
      </c>
      <c r="G807" s="56">
        <v>-36664838.83</v>
      </c>
      <c r="H807" s="56">
        <v>-4418609.33</v>
      </c>
      <c r="I807" s="56">
        <v>-41083448.16</v>
      </c>
      <c r="J807" s="56"/>
    </row>
    <row r="808" spans="1:10" ht="12.75">
      <c r="A808" s="49" t="s">
        <v>55</v>
      </c>
      <c r="B808" s="49" t="s">
        <v>1137</v>
      </c>
      <c r="C808" s="49" t="s">
        <v>1138</v>
      </c>
      <c r="D808" s="49" t="s">
        <v>21</v>
      </c>
      <c r="E808" s="49" t="s">
        <v>24</v>
      </c>
      <c r="F808" s="49" t="s">
        <v>23</v>
      </c>
      <c r="G808" s="56">
        <v>-29819538.61</v>
      </c>
      <c r="H808" s="56">
        <v>-4292917.81</v>
      </c>
      <c r="I808" s="56">
        <v>-34112456.42</v>
      </c>
      <c r="J808" s="56"/>
    </row>
    <row r="809" spans="1:10" ht="12.75">
      <c r="A809" s="49" t="s">
        <v>55</v>
      </c>
      <c r="B809" s="49" t="s">
        <v>1139</v>
      </c>
      <c r="C809" s="49" t="s">
        <v>1140</v>
      </c>
      <c r="D809" s="49" t="s">
        <v>21</v>
      </c>
      <c r="E809" s="49" t="s">
        <v>22</v>
      </c>
      <c r="F809" s="49" t="s">
        <v>23</v>
      </c>
      <c r="G809" s="56">
        <v>-1185380.01</v>
      </c>
      <c r="H809" s="56">
        <v>-148743.06</v>
      </c>
      <c r="I809" s="56">
        <v>-1334123.07</v>
      </c>
      <c r="J809" s="56"/>
    </row>
    <row r="810" spans="1:10" ht="12.75">
      <c r="A810" s="49" t="s">
        <v>55</v>
      </c>
      <c r="B810" s="49" t="s">
        <v>1139</v>
      </c>
      <c r="C810" s="49" t="s">
        <v>1140</v>
      </c>
      <c r="D810" s="49" t="s">
        <v>21</v>
      </c>
      <c r="E810" s="49" t="s">
        <v>24</v>
      </c>
      <c r="F810" s="49" t="s">
        <v>23</v>
      </c>
      <c r="G810" s="56">
        <v>-2756357.45</v>
      </c>
      <c r="H810" s="56">
        <v>-343521.48</v>
      </c>
      <c r="I810" s="56">
        <v>-3099878.93</v>
      </c>
      <c r="J810" s="56"/>
    </row>
    <row r="811" spans="1:10" ht="12.75">
      <c r="A811" s="49" t="s">
        <v>55</v>
      </c>
      <c r="B811" s="49" t="s">
        <v>1141</v>
      </c>
      <c r="C811" s="49" t="s">
        <v>1142</v>
      </c>
      <c r="D811" s="49" t="s">
        <v>21</v>
      </c>
      <c r="E811" s="49" t="s">
        <v>38</v>
      </c>
      <c r="F811" s="49" t="s">
        <v>23</v>
      </c>
      <c r="G811" s="56">
        <v>-81579921.29</v>
      </c>
      <c r="H811" s="56">
        <v>-6234117.4</v>
      </c>
      <c r="I811" s="56">
        <v>-87814038.69</v>
      </c>
      <c r="J811" s="56"/>
    </row>
    <row r="812" spans="1:10" ht="12.75">
      <c r="A812" s="49" t="s">
        <v>55</v>
      </c>
      <c r="B812" s="49" t="s">
        <v>999</v>
      </c>
      <c r="C812" s="49" t="s">
        <v>1000</v>
      </c>
      <c r="D812" s="49" t="s">
        <v>21</v>
      </c>
      <c r="E812" s="49" t="s">
        <v>38</v>
      </c>
      <c r="F812" s="49" t="s">
        <v>23</v>
      </c>
      <c r="G812" s="56">
        <v>-359686</v>
      </c>
      <c r="H812" s="56">
        <v>0</v>
      </c>
      <c r="I812" s="56">
        <v>-359686</v>
      </c>
      <c r="J812" s="56"/>
    </row>
    <row r="813" spans="1:10" ht="12.75">
      <c r="A813" s="49" t="s">
        <v>55</v>
      </c>
      <c r="B813" s="49" t="s">
        <v>1143</v>
      </c>
      <c r="C813" s="49" t="s">
        <v>1144</v>
      </c>
      <c r="D813" s="49" t="s">
        <v>21</v>
      </c>
      <c r="E813" s="49" t="s">
        <v>38</v>
      </c>
      <c r="F813" s="49" t="s">
        <v>23</v>
      </c>
      <c r="G813" s="56">
        <v>-63646737.95</v>
      </c>
      <c r="H813" s="56">
        <v>-4834320</v>
      </c>
      <c r="I813" s="56">
        <v>-68481057.95</v>
      </c>
      <c r="J813" s="56"/>
    </row>
    <row r="814" spans="1:10" ht="12.75">
      <c r="A814" s="49" t="s">
        <v>55</v>
      </c>
      <c r="B814" s="49" t="s">
        <v>1145</v>
      </c>
      <c r="C814" s="49" t="s">
        <v>1146</v>
      </c>
      <c r="D814" s="49" t="s">
        <v>21</v>
      </c>
      <c r="E814" s="49" t="s">
        <v>38</v>
      </c>
      <c r="F814" s="49" t="s">
        <v>23</v>
      </c>
      <c r="G814" s="56">
        <v>-9552134.52</v>
      </c>
      <c r="H814" s="56">
        <v>-1384994.14</v>
      </c>
      <c r="I814" s="56">
        <v>-10937128.66</v>
      </c>
      <c r="J814" s="56"/>
    </row>
    <row r="815" spans="1:10" ht="12.75">
      <c r="A815" s="49" t="s">
        <v>55</v>
      </c>
      <c r="B815" s="49" t="s">
        <v>1147</v>
      </c>
      <c r="C815" s="49" t="s">
        <v>1148</v>
      </c>
      <c r="D815" s="49" t="s">
        <v>21</v>
      </c>
      <c r="E815" s="49" t="s">
        <v>22</v>
      </c>
      <c r="F815" s="49" t="s">
        <v>23</v>
      </c>
      <c r="G815" s="56">
        <v>-91407.74</v>
      </c>
      <c r="H815" s="56">
        <v>-9133.89</v>
      </c>
      <c r="I815" s="56">
        <v>-100541.63</v>
      </c>
      <c r="J815" s="56"/>
    </row>
    <row r="816" spans="1:10" ht="12.75">
      <c r="A816" s="49" t="s">
        <v>55</v>
      </c>
      <c r="B816" s="49" t="s">
        <v>1147</v>
      </c>
      <c r="C816" s="49" t="s">
        <v>1148</v>
      </c>
      <c r="D816" s="49" t="s">
        <v>21</v>
      </c>
      <c r="E816" s="49" t="s">
        <v>58</v>
      </c>
      <c r="F816" s="49" t="s">
        <v>23</v>
      </c>
      <c r="G816" s="56">
        <v>-13029.85</v>
      </c>
      <c r="H816" s="56">
        <v>-370.46</v>
      </c>
      <c r="I816" s="56">
        <v>-13400.31</v>
      </c>
      <c r="J816" s="56"/>
    </row>
    <row r="817" spans="1:10" ht="12.75">
      <c r="A817" s="49" t="s">
        <v>55</v>
      </c>
      <c r="B817" s="49" t="s">
        <v>1147</v>
      </c>
      <c r="C817" s="49" t="s">
        <v>1148</v>
      </c>
      <c r="D817" s="49" t="s">
        <v>21</v>
      </c>
      <c r="E817" s="49" t="s">
        <v>24</v>
      </c>
      <c r="F817" s="49" t="s">
        <v>23</v>
      </c>
      <c r="G817" s="56">
        <v>-542575.51</v>
      </c>
      <c r="H817" s="56">
        <v>-74843.74</v>
      </c>
      <c r="I817" s="56">
        <v>-617419.25</v>
      </c>
      <c r="J817" s="56"/>
    </row>
    <row r="818" spans="1:10" ht="12.75">
      <c r="A818" s="49" t="s">
        <v>55</v>
      </c>
      <c r="B818" s="49" t="s">
        <v>1149</v>
      </c>
      <c r="C818" s="49" t="s">
        <v>1150</v>
      </c>
      <c r="D818" s="49" t="s">
        <v>21</v>
      </c>
      <c r="E818" s="49" t="s">
        <v>22</v>
      </c>
      <c r="F818" s="49" t="s">
        <v>23</v>
      </c>
      <c r="G818" s="56">
        <v>-149900.52</v>
      </c>
      <c r="H818" s="56">
        <v>-18312.48</v>
      </c>
      <c r="I818" s="56">
        <v>-168213</v>
      </c>
      <c r="J818" s="56"/>
    </row>
    <row r="819" spans="1:10" ht="12.75">
      <c r="A819" s="49" t="s">
        <v>55</v>
      </c>
      <c r="B819" s="49" t="s">
        <v>1149</v>
      </c>
      <c r="C819" s="49" t="s">
        <v>1150</v>
      </c>
      <c r="D819" s="49" t="s">
        <v>21</v>
      </c>
      <c r="E819" s="49" t="s">
        <v>24</v>
      </c>
      <c r="F819" s="49" t="s">
        <v>23</v>
      </c>
      <c r="G819" s="56">
        <v>-240321.81</v>
      </c>
      <c r="H819" s="56">
        <v>-36374.77</v>
      </c>
      <c r="I819" s="56">
        <v>-276696.58</v>
      </c>
      <c r="J819" s="56"/>
    </row>
    <row r="820" spans="1:10" ht="12.75">
      <c r="A820" s="49" t="s">
        <v>55</v>
      </c>
      <c r="B820" s="49" t="s">
        <v>1151</v>
      </c>
      <c r="C820" s="49" t="s">
        <v>1152</v>
      </c>
      <c r="D820" s="49" t="s">
        <v>21</v>
      </c>
      <c r="E820" s="49" t="s">
        <v>38</v>
      </c>
      <c r="F820" s="49" t="s">
        <v>23</v>
      </c>
      <c r="G820" s="56">
        <v>-205876</v>
      </c>
      <c r="H820" s="56">
        <v>-25202</v>
      </c>
      <c r="I820" s="56">
        <v>-231078</v>
      </c>
      <c r="J820" s="56"/>
    </row>
    <row r="821" spans="1:10" ht="12.75">
      <c r="A821" s="49" t="s">
        <v>55</v>
      </c>
      <c r="B821" s="49" t="s">
        <v>1153</v>
      </c>
      <c r="C821" s="49" t="s">
        <v>1154</v>
      </c>
      <c r="D821" s="49" t="s">
        <v>21</v>
      </c>
      <c r="E821" s="49" t="s">
        <v>38</v>
      </c>
      <c r="F821" s="49" t="s">
        <v>23</v>
      </c>
      <c r="G821" s="56">
        <v>-47138.68</v>
      </c>
      <c r="H821" s="56">
        <v>-4344.9</v>
      </c>
      <c r="I821" s="56">
        <v>-51483.58</v>
      </c>
      <c r="J821" s="56"/>
    </row>
    <row r="822" spans="1:10" ht="12.75">
      <c r="A822" s="49" t="s">
        <v>55</v>
      </c>
      <c r="B822" s="49" t="s">
        <v>1153</v>
      </c>
      <c r="C822" s="49" t="s">
        <v>1154</v>
      </c>
      <c r="D822" s="49" t="s">
        <v>21</v>
      </c>
      <c r="E822" s="49" t="s">
        <v>22</v>
      </c>
      <c r="F822" s="49" t="s">
        <v>23</v>
      </c>
      <c r="G822" s="56">
        <v>-522764.01</v>
      </c>
      <c r="H822" s="56">
        <v>-65006.85</v>
      </c>
      <c r="I822" s="56">
        <v>-587770.86</v>
      </c>
      <c r="J822" s="56"/>
    </row>
    <row r="823" spans="1:10" ht="12.75">
      <c r="A823" s="49" t="s">
        <v>55</v>
      </c>
      <c r="B823" s="49" t="s">
        <v>1153</v>
      </c>
      <c r="C823" s="49" t="s">
        <v>1154</v>
      </c>
      <c r="D823" s="49" t="s">
        <v>21</v>
      </c>
      <c r="E823" s="49" t="s">
        <v>24</v>
      </c>
      <c r="F823" s="49" t="s">
        <v>23</v>
      </c>
      <c r="G823" s="56">
        <v>-1246754.75</v>
      </c>
      <c r="H823" s="56">
        <v>-146312.78</v>
      </c>
      <c r="I823" s="56">
        <v>-1393067.53</v>
      </c>
      <c r="J823" s="56"/>
    </row>
    <row r="824" spans="1:10" ht="12.75">
      <c r="A824" s="49" t="s">
        <v>55</v>
      </c>
      <c r="B824" s="49" t="s">
        <v>1155</v>
      </c>
      <c r="C824" s="49" t="s">
        <v>1156</v>
      </c>
      <c r="D824" s="49" t="s">
        <v>21</v>
      </c>
      <c r="E824" s="49" t="s">
        <v>38</v>
      </c>
      <c r="F824" s="49" t="s">
        <v>23</v>
      </c>
      <c r="G824" s="56">
        <v>-914160.62</v>
      </c>
      <c r="H824" s="56">
        <v>-86529.54</v>
      </c>
      <c r="I824" s="56">
        <v>-1000690.16</v>
      </c>
      <c r="J824" s="56"/>
    </row>
    <row r="825" spans="1:10" ht="12.75">
      <c r="A825" s="49" t="s">
        <v>55</v>
      </c>
      <c r="B825" s="49" t="s">
        <v>1155</v>
      </c>
      <c r="C825" s="49" t="s">
        <v>1156</v>
      </c>
      <c r="D825" s="49" t="s">
        <v>21</v>
      </c>
      <c r="E825" s="49" t="s">
        <v>22</v>
      </c>
      <c r="F825" s="49" t="s">
        <v>23</v>
      </c>
      <c r="G825" s="56">
        <v>-4253.6</v>
      </c>
      <c r="H825" s="56">
        <v>-4121.38</v>
      </c>
      <c r="I825" s="56">
        <v>-8374.98</v>
      </c>
      <c r="J825" s="56"/>
    </row>
    <row r="826" spans="1:10" ht="12.75">
      <c r="A826" s="49" t="s">
        <v>55</v>
      </c>
      <c r="B826" s="49" t="s">
        <v>1155</v>
      </c>
      <c r="C826" s="49" t="s">
        <v>1156</v>
      </c>
      <c r="D826" s="49" t="s">
        <v>21</v>
      </c>
      <c r="E826" s="49" t="s">
        <v>24</v>
      </c>
      <c r="F826" s="49" t="s">
        <v>23</v>
      </c>
      <c r="G826" s="56">
        <v>-15213.65</v>
      </c>
      <c r="H826" s="56">
        <v>-478.81</v>
      </c>
      <c r="I826" s="56">
        <v>-15692.46</v>
      </c>
      <c r="J826" s="56"/>
    </row>
    <row r="827" spans="1:10" ht="12.75">
      <c r="A827" s="49" t="s">
        <v>55</v>
      </c>
      <c r="B827" s="49" t="s">
        <v>1157</v>
      </c>
      <c r="C827" s="49" t="s">
        <v>1158</v>
      </c>
      <c r="D827" s="49" t="s">
        <v>21</v>
      </c>
      <c r="E827" s="49" t="s">
        <v>38</v>
      </c>
      <c r="F827" s="49" t="s">
        <v>23</v>
      </c>
      <c r="G827" s="56">
        <v>-39000133.28</v>
      </c>
      <c r="H827" s="56">
        <v>-1497574.09</v>
      </c>
      <c r="I827" s="56">
        <v>-40497707.37</v>
      </c>
      <c r="J827" s="56"/>
    </row>
    <row r="828" spans="1:10" ht="12.75">
      <c r="A828" s="49" t="s">
        <v>55</v>
      </c>
      <c r="B828" s="49" t="s">
        <v>1159</v>
      </c>
      <c r="C828" s="49" t="s">
        <v>1160</v>
      </c>
      <c r="D828" s="49" t="s">
        <v>21</v>
      </c>
      <c r="E828" s="49" t="s">
        <v>38</v>
      </c>
      <c r="F828" s="49" t="s">
        <v>23</v>
      </c>
      <c r="G828" s="56">
        <v>-14135.28</v>
      </c>
      <c r="H828" s="56">
        <v>-1454.41</v>
      </c>
      <c r="I828" s="56">
        <v>-15589.69</v>
      </c>
      <c r="J828" s="56"/>
    </row>
    <row r="829" spans="1:10" ht="12.75">
      <c r="A829" s="49" t="s">
        <v>55</v>
      </c>
      <c r="B829" s="49" t="s">
        <v>1001</v>
      </c>
      <c r="C829" s="49" t="s">
        <v>1002</v>
      </c>
      <c r="D829" s="49" t="s">
        <v>21</v>
      </c>
      <c r="E829" s="49" t="s">
        <v>38</v>
      </c>
      <c r="F829" s="49" t="s">
        <v>23</v>
      </c>
      <c r="G829" s="56">
        <v>-40000</v>
      </c>
      <c r="H829" s="56">
        <v>0</v>
      </c>
      <c r="I829" s="56">
        <v>-40000</v>
      </c>
      <c r="J829" s="56"/>
    </row>
    <row r="830" spans="1:10" ht="12.75">
      <c r="A830" s="49" t="s">
        <v>55</v>
      </c>
      <c r="B830" s="49" t="s">
        <v>1161</v>
      </c>
      <c r="C830" s="49" t="s">
        <v>1162</v>
      </c>
      <c r="D830" s="49" t="s">
        <v>21</v>
      </c>
      <c r="E830" s="49" t="s">
        <v>38</v>
      </c>
      <c r="F830" s="49" t="s">
        <v>23</v>
      </c>
      <c r="G830" s="56">
        <v>-6063137.02</v>
      </c>
      <c r="H830" s="56">
        <v>-1264353.46</v>
      </c>
      <c r="I830" s="56">
        <v>-7327490.48</v>
      </c>
      <c r="J830" s="56"/>
    </row>
    <row r="831" spans="1:10" ht="12.75">
      <c r="A831" s="49" t="s">
        <v>55</v>
      </c>
      <c r="B831" s="49" t="s">
        <v>1166</v>
      </c>
      <c r="C831" s="49" t="s">
        <v>1167</v>
      </c>
      <c r="D831" s="49" t="s">
        <v>21</v>
      </c>
      <c r="E831" s="49" t="s">
        <v>24</v>
      </c>
      <c r="F831" s="49" t="s">
        <v>23</v>
      </c>
      <c r="G831" s="56">
        <v>-70367.08</v>
      </c>
      <c r="H831" s="56">
        <v>-9586.31</v>
      </c>
      <c r="I831" s="56">
        <v>-79953.39</v>
      </c>
      <c r="J831" s="56"/>
    </row>
    <row r="832" spans="1:10" ht="12.75">
      <c r="A832" s="49" t="s">
        <v>55</v>
      </c>
      <c r="B832" s="49" t="s">
        <v>1170</v>
      </c>
      <c r="C832" s="49" t="s">
        <v>1134</v>
      </c>
      <c r="D832" s="49" t="s">
        <v>25</v>
      </c>
      <c r="E832" s="49" t="s">
        <v>22</v>
      </c>
      <c r="F832" s="49" t="s">
        <v>23</v>
      </c>
      <c r="G832" s="56">
        <v>-40039432.93</v>
      </c>
      <c r="H832" s="56">
        <v>-1507268.31</v>
      </c>
      <c r="I832" s="56">
        <v>-41546701.24</v>
      </c>
      <c r="J832" s="56"/>
    </row>
    <row r="833" spans="1:10" ht="12.75">
      <c r="A833" s="49" t="s">
        <v>55</v>
      </c>
      <c r="B833" s="49" t="s">
        <v>1170</v>
      </c>
      <c r="C833" s="49" t="s">
        <v>1134</v>
      </c>
      <c r="D833" s="49" t="s">
        <v>25</v>
      </c>
      <c r="E833" s="49" t="s">
        <v>26</v>
      </c>
      <c r="F833" s="49" t="s">
        <v>23</v>
      </c>
      <c r="G833" s="56">
        <v>-59337703.6</v>
      </c>
      <c r="H833" s="56">
        <v>-2045231.73</v>
      </c>
      <c r="I833" s="56">
        <v>-61382935.33</v>
      </c>
      <c r="J833" s="56"/>
    </row>
    <row r="834" spans="1:10" ht="12.75">
      <c r="A834" s="49" t="s">
        <v>55</v>
      </c>
      <c r="B834" s="49" t="s">
        <v>1170</v>
      </c>
      <c r="C834" s="49" t="s">
        <v>1134</v>
      </c>
      <c r="D834" s="49" t="s">
        <v>25</v>
      </c>
      <c r="E834" s="49" t="s">
        <v>24</v>
      </c>
      <c r="F834" s="49" t="s">
        <v>23</v>
      </c>
      <c r="G834" s="56">
        <v>-98200455.98</v>
      </c>
      <c r="H834" s="56">
        <v>-3534034.93</v>
      </c>
      <c r="I834" s="56">
        <v>-101734490.91</v>
      </c>
      <c r="J834" s="56"/>
    </row>
    <row r="835" spans="1:10" ht="12.75">
      <c r="A835" s="49" t="s">
        <v>55</v>
      </c>
      <c r="B835" s="49" t="s">
        <v>1171</v>
      </c>
      <c r="C835" s="49" t="s">
        <v>1136</v>
      </c>
      <c r="D835" s="49" t="s">
        <v>25</v>
      </c>
      <c r="E835" s="49" t="s">
        <v>22</v>
      </c>
      <c r="F835" s="49" t="s">
        <v>23</v>
      </c>
      <c r="G835" s="56">
        <v>-20743575.85</v>
      </c>
      <c r="H835" s="56">
        <v>-984922.55</v>
      </c>
      <c r="I835" s="56">
        <v>-21728498.4</v>
      </c>
      <c r="J835" s="56"/>
    </row>
    <row r="836" spans="1:10" ht="12.75">
      <c r="A836" s="49" t="s">
        <v>55</v>
      </c>
      <c r="B836" s="49" t="s">
        <v>1171</v>
      </c>
      <c r="C836" s="49" t="s">
        <v>1136</v>
      </c>
      <c r="D836" s="49" t="s">
        <v>25</v>
      </c>
      <c r="E836" s="49" t="s">
        <v>26</v>
      </c>
      <c r="F836" s="49" t="s">
        <v>23</v>
      </c>
      <c r="G836" s="56">
        <v>-33060090.08</v>
      </c>
      <c r="H836" s="56">
        <v>-1473275.07</v>
      </c>
      <c r="I836" s="56">
        <v>-34533365.15</v>
      </c>
      <c r="J836" s="56"/>
    </row>
    <row r="837" spans="1:10" ht="12.75">
      <c r="A837" s="49" t="s">
        <v>55</v>
      </c>
      <c r="B837" s="49" t="s">
        <v>1171</v>
      </c>
      <c r="C837" s="49" t="s">
        <v>1136</v>
      </c>
      <c r="D837" s="49" t="s">
        <v>25</v>
      </c>
      <c r="E837" s="49" t="s">
        <v>24</v>
      </c>
      <c r="F837" s="49" t="s">
        <v>23</v>
      </c>
      <c r="G837" s="56">
        <v>-55803230.79</v>
      </c>
      <c r="H837" s="56">
        <v>-2124977.62</v>
      </c>
      <c r="I837" s="56">
        <v>-57928208.41</v>
      </c>
      <c r="J837" s="56"/>
    </row>
    <row r="838" spans="1:10" ht="12.75">
      <c r="A838" s="49" t="s">
        <v>55</v>
      </c>
      <c r="B838" s="49" t="s">
        <v>1172</v>
      </c>
      <c r="C838" s="49" t="s">
        <v>1173</v>
      </c>
      <c r="D838" s="49" t="s">
        <v>25</v>
      </c>
      <c r="E838" s="49" t="s">
        <v>22</v>
      </c>
      <c r="F838" s="49" t="s">
        <v>23</v>
      </c>
      <c r="G838" s="56">
        <v>-257945.12</v>
      </c>
      <c r="H838" s="56">
        <v>-23977.04</v>
      </c>
      <c r="I838" s="56">
        <v>-281922.16</v>
      </c>
      <c r="J838" s="56"/>
    </row>
    <row r="839" spans="1:10" ht="12.75">
      <c r="A839" s="49" t="s">
        <v>55</v>
      </c>
      <c r="B839" s="49" t="s">
        <v>1172</v>
      </c>
      <c r="C839" s="49" t="s">
        <v>1173</v>
      </c>
      <c r="D839" s="49" t="s">
        <v>25</v>
      </c>
      <c r="E839" s="49" t="s">
        <v>26</v>
      </c>
      <c r="F839" s="49" t="s">
        <v>23</v>
      </c>
      <c r="G839" s="56">
        <v>-1715672.92</v>
      </c>
      <c r="H839" s="56">
        <v>-311849.72</v>
      </c>
      <c r="I839" s="56">
        <v>-2027522.64</v>
      </c>
      <c r="J839" s="56"/>
    </row>
    <row r="840" spans="1:10" ht="12.75">
      <c r="A840" s="49" t="s">
        <v>55</v>
      </c>
      <c r="B840" s="49" t="s">
        <v>1172</v>
      </c>
      <c r="C840" s="49" t="s">
        <v>1173</v>
      </c>
      <c r="D840" s="49" t="s">
        <v>25</v>
      </c>
      <c r="E840" s="49" t="s">
        <v>24</v>
      </c>
      <c r="F840" s="49" t="s">
        <v>23</v>
      </c>
      <c r="G840" s="56">
        <v>-463880.27</v>
      </c>
      <c r="H840" s="56">
        <v>-27585.45</v>
      </c>
      <c r="I840" s="56">
        <v>-491465.72</v>
      </c>
      <c r="J840" s="56"/>
    </row>
    <row r="841" spans="1:10" ht="12.75">
      <c r="A841" s="49" t="s">
        <v>55</v>
      </c>
      <c r="B841" s="49" t="s">
        <v>1174</v>
      </c>
      <c r="C841" s="49" t="s">
        <v>1138</v>
      </c>
      <c r="D841" s="49" t="s">
        <v>25</v>
      </c>
      <c r="E841" s="49" t="s">
        <v>22</v>
      </c>
      <c r="F841" s="49" t="s">
        <v>23</v>
      </c>
      <c r="G841" s="56">
        <v>-1608247.8</v>
      </c>
      <c r="H841" s="56">
        <v>-93382.7</v>
      </c>
      <c r="I841" s="56">
        <v>-1701630.5</v>
      </c>
      <c r="J841" s="56"/>
    </row>
    <row r="842" spans="1:10" ht="12.75">
      <c r="A842" s="49" t="s">
        <v>55</v>
      </c>
      <c r="B842" s="49" t="s">
        <v>1174</v>
      </c>
      <c r="C842" s="49" t="s">
        <v>1138</v>
      </c>
      <c r="D842" s="49" t="s">
        <v>25</v>
      </c>
      <c r="E842" s="49" t="s">
        <v>26</v>
      </c>
      <c r="F842" s="49" t="s">
        <v>23</v>
      </c>
      <c r="G842" s="56">
        <v>-211220.35</v>
      </c>
      <c r="H842" s="56">
        <v>-121290.06</v>
      </c>
      <c r="I842" s="56">
        <v>-332510.41</v>
      </c>
      <c r="J842" s="56"/>
    </row>
    <row r="843" spans="1:10" ht="12.75">
      <c r="A843" s="49" t="s">
        <v>55</v>
      </c>
      <c r="B843" s="49" t="s">
        <v>1174</v>
      </c>
      <c r="C843" s="49" t="s">
        <v>1138</v>
      </c>
      <c r="D843" s="49" t="s">
        <v>25</v>
      </c>
      <c r="E843" s="49" t="s">
        <v>24</v>
      </c>
      <c r="F843" s="49" t="s">
        <v>23</v>
      </c>
      <c r="G843" s="56">
        <v>-2519456.37</v>
      </c>
      <c r="H843" s="56">
        <v>-239119.63</v>
      </c>
      <c r="I843" s="56">
        <v>-2758576</v>
      </c>
      <c r="J843" s="56"/>
    </row>
    <row r="844" spans="1:10" ht="12.75">
      <c r="A844" s="49" t="s">
        <v>55</v>
      </c>
      <c r="B844" s="49" t="s">
        <v>1175</v>
      </c>
      <c r="C844" s="49" t="s">
        <v>1176</v>
      </c>
      <c r="D844" s="49" t="s">
        <v>25</v>
      </c>
      <c r="E844" s="49" t="s">
        <v>26</v>
      </c>
      <c r="F844" s="49" t="s">
        <v>23</v>
      </c>
      <c r="G844" s="56">
        <v>-693972.72</v>
      </c>
      <c r="H844" s="56">
        <v>-219519.9</v>
      </c>
      <c r="I844" s="56">
        <v>-913492.62</v>
      </c>
      <c r="J844" s="56"/>
    </row>
    <row r="845" spans="1:10" ht="12.75">
      <c r="A845" s="49" t="s">
        <v>55</v>
      </c>
      <c r="B845" s="49" t="s">
        <v>1177</v>
      </c>
      <c r="C845" s="49" t="s">
        <v>1178</v>
      </c>
      <c r="D845" s="49" t="s">
        <v>25</v>
      </c>
      <c r="E845" s="49" t="s">
        <v>38</v>
      </c>
      <c r="F845" s="49" t="s">
        <v>23</v>
      </c>
      <c r="G845" s="56">
        <v>-150059992.69</v>
      </c>
      <c r="H845" s="56">
        <v>-24294526.81</v>
      </c>
      <c r="I845" s="56">
        <v>-174354519.5</v>
      </c>
      <c r="J845" s="56"/>
    </row>
    <row r="846" spans="1:10" ht="12.75">
      <c r="A846" s="49" t="s">
        <v>55</v>
      </c>
      <c r="B846" s="49" t="s">
        <v>1177</v>
      </c>
      <c r="C846" s="49" t="s">
        <v>1178</v>
      </c>
      <c r="D846" s="49" t="s">
        <v>25</v>
      </c>
      <c r="E846" s="49" t="s">
        <v>26</v>
      </c>
      <c r="F846" s="49" t="s">
        <v>23</v>
      </c>
      <c r="G846" s="56">
        <v>-44179810.33</v>
      </c>
      <c r="H846" s="56">
        <v>-3709664.65</v>
      </c>
      <c r="I846" s="56">
        <v>-47889474.98</v>
      </c>
      <c r="J846" s="56"/>
    </row>
    <row r="847" spans="1:10" ht="12.75">
      <c r="A847" s="49" t="s">
        <v>55</v>
      </c>
      <c r="B847" s="49" t="s">
        <v>1179</v>
      </c>
      <c r="C847" s="49" t="s">
        <v>1180</v>
      </c>
      <c r="D847" s="49" t="s">
        <v>25</v>
      </c>
      <c r="E847" s="49" t="s">
        <v>38</v>
      </c>
      <c r="F847" s="49" t="s">
        <v>23</v>
      </c>
      <c r="G847" s="56">
        <v>-302256.81</v>
      </c>
      <c r="H847" s="56">
        <v>-86088.5</v>
      </c>
      <c r="I847" s="56">
        <v>-388345.31</v>
      </c>
      <c r="J847" s="56"/>
    </row>
    <row r="848" spans="1:10" ht="12.75">
      <c r="A848" s="49" t="s">
        <v>55</v>
      </c>
      <c r="B848" s="49" t="s">
        <v>1179</v>
      </c>
      <c r="C848" s="49" t="s">
        <v>1180</v>
      </c>
      <c r="D848" s="49" t="s">
        <v>25</v>
      </c>
      <c r="E848" s="49" t="s">
        <v>26</v>
      </c>
      <c r="F848" s="49" t="s">
        <v>23</v>
      </c>
      <c r="G848" s="56">
        <v>-19645.69</v>
      </c>
      <c r="H848" s="56">
        <v>-7754.5</v>
      </c>
      <c r="I848" s="56">
        <v>-27400.19</v>
      </c>
      <c r="J848" s="56"/>
    </row>
    <row r="849" spans="1:10" ht="12.75">
      <c r="A849" s="49" t="s">
        <v>55</v>
      </c>
      <c r="B849" s="49" t="s">
        <v>1181</v>
      </c>
      <c r="C849" s="49" t="s">
        <v>1182</v>
      </c>
      <c r="D849" s="49" t="s">
        <v>25</v>
      </c>
      <c r="E849" s="49" t="s">
        <v>22</v>
      </c>
      <c r="F849" s="49" t="s">
        <v>23</v>
      </c>
      <c r="G849" s="56">
        <v>-38918.09</v>
      </c>
      <c r="H849" s="56">
        <v>-977.01</v>
      </c>
      <c r="I849" s="56">
        <v>-39895.1</v>
      </c>
      <c r="J849" s="56"/>
    </row>
    <row r="850" spans="1:10" ht="12.75">
      <c r="A850" s="49" t="s">
        <v>55</v>
      </c>
      <c r="B850" s="49" t="s">
        <v>1181</v>
      </c>
      <c r="C850" s="49" t="s">
        <v>1182</v>
      </c>
      <c r="D850" s="49" t="s">
        <v>25</v>
      </c>
      <c r="E850" s="49" t="s">
        <v>26</v>
      </c>
      <c r="F850" s="49" t="s">
        <v>23</v>
      </c>
      <c r="G850" s="56">
        <v>-18327.11</v>
      </c>
      <c r="H850" s="56">
        <v>-445.85</v>
      </c>
      <c r="I850" s="56">
        <v>-18772.96</v>
      </c>
      <c r="J850" s="56"/>
    </row>
    <row r="851" spans="1:10" ht="12.75">
      <c r="A851" s="49" t="s">
        <v>55</v>
      </c>
      <c r="B851" s="49" t="s">
        <v>1181</v>
      </c>
      <c r="C851" s="49" t="s">
        <v>1182</v>
      </c>
      <c r="D851" s="49" t="s">
        <v>25</v>
      </c>
      <c r="E851" s="49" t="s">
        <v>24</v>
      </c>
      <c r="F851" s="49" t="s">
        <v>23</v>
      </c>
      <c r="G851" s="56">
        <v>-374506.98</v>
      </c>
      <c r="H851" s="56">
        <v>-3114.37</v>
      </c>
      <c r="I851" s="56">
        <v>-377621.35</v>
      </c>
      <c r="J851" s="56"/>
    </row>
    <row r="852" spans="1:10" ht="12.75">
      <c r="A852" s="49" t="s">
        <v>55</v>
      </c>
      <c r="B852" s="49" t="s">
        <v>1183</v>
      </c>
      <c r="C852" s="49" t="s">
        <v>1184</v>
      </c>
      <c r="D852" s="49" t="s">
        <v>25</v>
      </c>
      <c r="E852" s="49" t="s">
        <v>22</v>
      </c>
      <c r="F852" s="49" t="s">
        <v>23</v>
      </c>
      <c r="G852" s="56">
        <v>-9034.06</v>
      </c>
      <c r="H852" s="56">
        <v>-991.99</v>
      </c>
      <c r="I852" s="56">
        <v>-10026.05</v>
      </c>
      <c r="J852" s="56"/>
    </row>
    <row r="853" spans="1:10" ht="12.75">
      <c r="A853" s="49" t="s">
        <v>55</v>
      </c>
      <c r="B853" s="49" t="s">
        <v>1183</v>
      </c>
      <c r="C853" s="49" t="s">
        <v>1184</v>
      </c>
      <c r="D853" s="49" t="s">
        <v>25</v>
      </c>
      <c r="E853" s="49" t="s">
        <v>26</v>
      </c>
      <c r="F853" s="49" t="s">
        <v>23</v>
      </c>
      <c r="G853" s="56">
        <v>-76630.11</v>
      </c>
      <c r="H853" s="56">
        <v>-13276.12</v>
      </c>
      <c r="I853" s="56">
        <v>-89906.23</v>
      </c>
      <c r="J853" s="56"/>
    </row>
    <row r="854" spans="1:10" ht="12.75">
      <c r="A854" s="49" t="s">
        <v>55</v>
      </c>
      <c r="B854" s="49" t="s">
        <v>1183</v>
      </c>
      <c r="C854" s="49" t="s">
        <v>1184</v>
      </c>
      <c r="D854" s="49" t="s">
        <v>25</v>
      </c>
      <c r="E854" s="49" t="s">
        <v>24</v>
      </c>
      <c r="F854" s="49" t="s">
        <v>23</v>
      </c>
      <c r="G854" s="56">
        <v>-10265.92</v>
      </c>
      <c r="H854" s="56">
        <v>-1605</v>
      </c>
      <c r="I854" s="56">
        <v>-11870.92</v>
      </c>
      <c r="J854" s="56"/>
    </row>
    <row r="855" spans="1:10" ht="12.75">
      <c r="A855" s="49" t="s">
        <v>55</v>
      </c>
      <c r="B855" s="49" t="s">
        <v>1185</v>
      </c>
      <c r="C855" s="49" t="s">
        <v>1186</v>
      </c>
      <c r="D855" s="49" t="s">
        <v>25</v>
      </c>
      <c r="E855" s="49" t="s">
        <v>22</v>
      </c>
      <c r="F855" s="49" t="s">
        <v>23</v>
      </c>
      <c r="G855" s="56">
        <v>-327310.48</v>
      </c>
      <c r="H855" s="56">
        <v>-33421.51</v>
      </c>
      <c r="I855" s="56">
        <v>-360731.99</v>
      </c>
      <c r="J855" s="56"/>
    </row>
    <row r="856" spans="1:10" ht="12.75">
      <c r="A856" s="49" t="s">
        <v>55</v>
      </c>
      <c r="B856" s="49" t="s">
        <v>1185</v>
      </c>
      <c r="C856" s="49" t="s">
        <v>1186</v>
      </c>
      <c r="D856" s="49" t="s">
        <v>25</v>
      </c>
      <c r="E856" s="49" t="s">
        <v>26</v>
      </c>
      <c r="F856" s="49" t="s">
        <v>23</v>
      </c>
      <c r="G856" s="56">
        <v>-1752622.21</v>
      </c>
      <c r="H856" s="56">
        <v>-202939.75</v>
      </c>
      <c r="I856" s="56">
        <v>-1955561.96</v>
      </c>
      <c r="J856" s="56"/>
    </row>
    <row r="857" spans="1:10" ht="12.75">
      <c r="A857" s="49" t="s">
        <v>55</v>
      </c>
      <c r="B857" s="49" t="s">
        <v>1185</v>
      </c>
      <c r="C857" s="49" t="s">
        <v>1186</v>
      </c>
      <c r="D857" s="49" t="s">
        <v>25</v>
      </c>
      <c r="E857" s="49" t="s">
        <v>24</v>
      </c>
      <c r="F857" s="49" t="s">
        <v>23</v>
      </c>
      <c r="G857" s="56">
        <v>-2439509.7</v>
      </c>
      <c r="H857" s="56">
        <v>-247930.39</v>
      </c>
      <c r="I857" s="56">
        <v>-2687440.09</v>
      </c>
      <c r="J857" s="56"/>
    </row>
    <row r="858" spans="1:10" ht="12.75">
      <c r="A858" s="49" t="s">
        <v>55</v>
      </c>
      <c r="B858" s="49" t="s">
        <v>1187</v>
      </c>
      <c r="C858" s="49" t="s">
        <v>1188</v>
      </c>
      <c r="D858" s="49" t="s">
        <v>25</v>
      </c>
      <c r="E858" s="49" t="s">
        <v>26</v>
      </c>
      <c r="F858" s="49" t="s">
        <v>23</v>
      </c>
      <c r="G858" s="56">
        <v>-10040</v>
      </c>
      <c r="H858" s="56">
        <v>-1255</v>
      </c>
      <c r="I858" s="56">
        <v>-11295</v>
      </c>
      <c r="J858" s="56"/>
    </row>
    <row r="859" spans="1:10" ht="12.75">
      <c r="A859" s="49" t="s">
        <v>55</v>
      </c>
      <c r="B859" s="49" t="s">
        <v>1187</v>
      </c>
      <c r="C859" s="49" t="s">
        <v>1188</v>
      </c>
      <c r="D859" s="49" t="s">
        <v>25</v>
      </c>
      <c r="E859" s="49" t="s">
        <v>24</v>
      </c>
      <c r="F859" s="49" t="s">
        <v>23</v>
      </c>
      <c r="G859" s="56">
        <v>-4030.22</v>
      </c>
      <c r="H859" s="56">
        <v>-2015.11</v>
      </c>
      <c r="I859" s="56">
        <v>-6045.33</v>
      </c>
      <c r="J859" s="56"/>
    </row>
    <row r="860" spans="1:10" ht="12.75">
      <c r="A860" s="49" t="s">
        <v>55</v>
      </c>
      <c r="B860" s="49" t="s">
        <v>1189</v>
      </c>
      <c r="C860" s="49" t="s">
        <v>1190</v>
      </c>
      <c r="D860" s="49" t="s">
        <v>25</v>
      </c>
      <c r="E860" s="49" t="s">
        <v>38</v>
      </c>
      <c r="F860" s="49" t="s">
        <v>23</v>
      </c>
      <c r="G860" s="56">
        <v>-799565.13</v>
      </c>
      <c r="H860" s="56">
        <v>-207.2</v>
      </c>
      <c r="I860" s="56">
        <v>-799772.33</v>
      </c>
      <c r="J860" s="56"/>
    </row>
    <row r="861" spans="1:10" ht="12.75">
      <c r="A861" s="49" t="s">
        <v>55</v>
      </c>
      <c r="B861" s="49" t="s">
        <v>1189</v>
      </c>
      <c r="C861" s="49" t="s">
        <v>1190</v>
      </c>
      <c r="D861" s="49" t="s">
        <v>25</v>
      </c>
      <c r="E861" s="49" t="s">
        <v>24</v>
      </c>
      <c r="F861" s="49" t="s">
        <v>23</v>
      </c>
      <c r="G861" s="56">
        <v>-1000</v>
      </c>
      <c r="H861" s="56">
        <v>-125</v>
      </c>
      <c r="I861" s="56">
        <v>-1125</v>
      </c>
      <c r="J861" s="56"/>
    </row>
    <row r="862" spans="1:10" ht="12.75">
      <c r="A862" s="49" t="s">
        <v>55</v>
      </c>
      <c r="B862" s="49" t="s">
        <v>1003</v>
      </c>
      <c r="C862" s="49" t="s">
        <v>1004</v>
      </c>
      <c r="D862" s="49" t="s">
        <v>25</v>
      </c>
      <c r="E862" s="49" t="s">
        <v>38</v>
      </c>
      <c r="F862" s="49" t="s">
        <v>23</v>
      </c>
      <c r="G862" s="56">
        <v>-1826086.94</v>
      </c>
      <c r="H862" s="56">
        <v>-456521.74</v>
      </c>
      <c r="I862" s="56">
        <v>-2282608.68</v>
      </c>
      <c r="J862" s="56"/>
    </row>
    <row r="863" spans="1:10" ht="12.75">
      <c r="A863" s="49" t="s">
        <v>55</v>
      </c>
      <c r="B863" s="49" t="s">
        <v>1191</v>
      </c>
      <c r="C863" s="49" t="s">
        <v>1192</v>
      </c>
      <c r="D863" s="49" t="s">
        <v>25</v>
      </c>
      <c r="E863" s="49" t="s">
        <v>26</v>
      </c>
      <c r="F863" s="49" t="s">
        <v>23</v>
      </c>
      <c r="G863" s="56">
        <v>-39623.37</v>
      </c>
      <c r="H863" s="56">
        <v>-1197.82</v>
      </c>
      <c r="I863" s="56">
        <v>-40821.19</v>
      </c>
      <c r="J863" s="56"/>
    </row>
    <row r="864" spans="1:10" ht="12.75">
      <c r="A864" s="49" t="s">
        <v>55</v>
      </c>
      <c r="B864" s="49" t="s">
        <v>1193</v>
      </c>
      <c r="C864" s="49" t="s">
        <v>1194</v>
      </c>
      <c r="D864" s="49" t="s">
        <v>25</v>
      </c>
      <c r="E864" s="49" t="s">
        <v>26</v>
      </c>
      <c r="F864" s="49" t="s">
        <v>23</v>
      </c>
      <c r="G864" s="56">
        <v>-232780.78</v>
      </c>
      <c r="H864" s="56">
        <v>0</v>
      </c>
      <c r="I864" s="56">
        <v>-232780.78</v>
      </c>
      <c r="J864" s="56"/>
    </row>
    <row r="865" spans="1:10" ht="12.75">
      <c r="A865" s="49" t="s">
        <v>55</v>
      </c>
      <c r="B865" s="49" t="s">
        <v>1195</v>
      </c>
      <c r="C865" s="49" t="s">
        <v>1196</v>
      </c>
      <c r="D865" s="49" t="s">
        <v>25</v>
      </c>
      <c r="E865" s="49" t="s">
        <v>26</v>
      </c>
      <c r="F865" s="49" t="s">
        <v>23</v>
      </c>
      <c r="G865" s="56">
        <v>1469.73</v>
      </c>
      <c r="H865" s="56">
        <v>0</v>
      </c>
      <c r="I865" s="56">
        <v>1469.73</v>
      </c>
      <c r="J865" s="56"/>
    </row>
    <row r="866" spans="1:10" ht="12.75">
      <c r="A866" s="49" t="s">
        <v>55</v>
      </c>
      <c r="B866" s="49" t="s">
        <v>1197</v>
      </c>
      <c r="C866" s="49" t="s">
        <v>1198</v>
      </c>
      <c r="D866" s="49" t="s">
        <v>21</v>
      </c>
      <c r="E866" s="49" t="s">
        <v>22</v>
      </c>
      <c r="F866" s="49" t="s">
        <v>23</v>
      </c>
      <c r="G866" s="56">
        <v>2550472</v>
      </c>
      <c r="H866" s="56">
        <v>59345</v>
      </c>
      <c r="I866" s="56">
        <v>2609817</v>
      </c>
      <c r="J866" s="56"/>
    </row>
    <row r="867" spans="1:10" ht="12.75">
      <c r="A867" s="49" t="s">
        <v>55</v>
      </c>
      <c r="B867" s="49" t="s">
        <v>1197</v>
      </c>
      <c r="C867" s="49" t="s">
        <v>1198</v>
      </c>
      <c r="D867" s="49" t="s">
        <v>21</v>
      </c>
      <c r="E867" s="49" t="s">
        <v>24</v>
      </c>
      <c r="F867" s="49" t="s">
        <v>23</v>
      </c>
      <c r="G867" s="56">
        <v>3955117</v>
      </c>
      <c r="H867" s="56">
        <v>454156</v>
      </c>
      <c r="I867" s="56">
        <v>4409273</v>
      </c>
      <c r="J867" s="56"/>
    </row>
    <row r="868" spans="1:10" ht="12.75">
      <c r="A868" s="49" t="s">
        <v>55</v>
      </c>
      <c r="B868" s="49" t="s">
        <v>1197</v>
      </c>
      <c r="C868" s="49" t="s">
        <v>1198</v>
      </c>
      <c r="D868" s="49" t="s">
        <v>25</v>
      </c>
      <c r="E868" s="49" t="s">
        <v>22</v>
      </c>
      <c r="F868" s="49" t="s">
        <v>23</v>
      </c>
      <c r="G868" s="56">
        <v>4368001</v>
      </c>
      <c r="H868" s="56">
        <v>-212198</v>
      </c>
      <c r="I868" s="56">
        <v>4155803</v>
      </c>
      <c r="J868" s="56"/>
    </row>
    <row r="869" spans="1:10" ht="12.75">
      <c r="A869" s="49" t="s">
        <v>55</v>
      </c>
      <c r="B869" s="49" t="s">
        <v>1197</v>
      </c>
      <c r="C869" s="49" t="s">
        <v>1198</v>
      </c>
      <c r="D869" s="49" t="s">
        <v>25</v>
      </c>
      <c r="E869" s="49" t="s">
        <v>26</v>
      </c>
      <c r="F869" s="49" t="s">
        <v>23</v>
      </c>
      <c r="G869" s="56">
        <v>6191609</v>
      </c>
      <c r="H869" s="56">
        <v>-10359</v>
      </c>
      <c r="I869" s="56">
        <v>6181250</v>
      </c>
      <c r="J869" s="56"/>
    </row>
    <row r="870" spans="1:10" ht="12.75">
      <c r="A870" s="49" t="s">
        <v>55</v>
      </c>
      <c r="B870" s="49" t="s">
        <v>1197</v>
      </c>
      <c r="C870" s="49" t="s">
        <v>1198</v>
      </c>
      <c r="D870" s="49" t="s">
        <v>25</v>
      </c>
      <c r="E870" s="49" t="s">
        <v>24</v>
      </c>
      <c r="F870" s="49" t="s">
        <v>23</v>
      </c>
      <c r="G870" s="56">
        <v>9855103</v>
      </c>
      <c r="H870" s="56">
        <v>-337275</v>
      </c>
      <c r="I870" s="56">
        <v>9517828</v>
      </c>
      <c r="J870" s="56"/>
    </row>
    <row r="871" spans="1:10" ht="12.75">
      <c r="A871" s="49" t="s">
        <v>55</v>
      </c>
      <c r="B871" s="49" t="s">
        <v>1199</v>
      </c>
      <c r="C871" s="49" t="s">
        <v>1200</v>
      </c>
      <c r="D871" s="49" t="s">
        <v>21</v>
      </c>
      <c r="E871" s="49" t="s">
        <v>22</v>
      </c>
      <c r="F871" s="49" t="s">
        <v>23</v>
      </c>
      <c r="G871" s="56">
        <v>21139</v>
      </c>
      <c r="H871" s="56">
        <v>420141</v>
      </c>
      <c r="I871" s="56">
        <v>441280</v>
      </c>
      <c r="J871" s="56"/>
    </row>
    <row r="872" spans="1:10" ht="12.75">
      <c r="A872" s="49" t="s">
        <v>55</v>
      </c>
      <c r="B872" s="49" t="s">
        <v>1199</v>
      </c>
      <c r="C872" s="49" t="s">
        <v>1200</v>
      </c>
      <c r="D872" s="49" t="s">
        <v>21</v>
      </c>
      <c r="E872" s="49" t="s">
        <v>24</v>
      </c>
      <c r="F872" s="49" t="s">
        <v>23</v>
      </c>
      <c r="G872" s="56">
        <v>-1792544</v>
      </c>
      <c r="H872" s="56">
        <v>587573</v>
      </c>
      <c r="I872" s="56">
        <v>-1204971</v>
      </c>
      <c r="J872" s="56"/>
    </row>
    <row r="873" spans="1:10" ht="12.75">
      <c r="A873" s="49" t="s">
        <v>55</v>
      </c>
      <c r="B873" s="49" t="s">
        <v>1199</v>
      </c>
      <c r="C873" s="49" t="s">
        <v>1200</v>
      </c>
      <c r="D873" s="49" t="s">
        <v>25</v>
      </c>
      <c r="E873" s="49" t="s">
        <v>22</v>
      </c>
      <c r="F873" s="49" t="s">
        <v>23</v>
      </c>
      <c r="G873" s="56">
        <v>2150891</v>
      </c>
      <c r="H873" s="56">
        <v>-92047</v>
      </c>
      <c r="I873" s="56">
        <v>2058844</v>
      </c>
      <c r="J873" s="56"/>
    </row>
    <row r="874" spans="1:10" ht="12.75">
      <c r="A874" s="49" t="s">
        <v>55</v>
      </c>
      <c r="B874" s="49" t="s">
        <v>1199</v>
      </c>
      <c r="C874" s="49" t="s">
        <v>1200</v>
      </c>
      <c r="D874" s="49" t="s">
        <v>25</v>
      </c>
      <c r="E874" s="49" t="s">
        <v>26</v>
      </c>
      <c r="F874" s="49" t="s">
        <v>23</v>
      </c>
      <c r="G874" s="56">
        <v>3029679</v>
      </c>
      <c r="H874" s="56">
        <v>21282</v>
      </c>
      <c r="I874" s="56">
        <v>3050961</v>
      </c>
      <c r="J874" s="56"/>
    </row>
    <row r="875" spans="1:10" ht="12.75">
      <c r="A875" s="49" t="s">
        <v>55</v>
      </c>
      <c r="B875" s="49" t="s">
        <v>1199</v>
      </c>
      <c r="C875" s="49" t="s">
        <v>1200</v>
      </c>
      <c r="D875" s="49" t="s">
        <v>25</v>
      </c>
      <c r="E875" s="49" t="s">
        <v>24</v>
      </c>
      <c r="F875" s="49" t="s">
        <v>23</v>
      </c>
      <c r="G875" s="56">
        <v>5661896</v>
      </c>
      <c r="H875" s="56">
        <v>-235632</v>
      </c>
      <c r="I875" s="56">
        <v>5426264</v>
      </c>
      <c r="J875" s="56"/>
    </row>
    <row r="876" spans="1:10" ht="12.75">
      <c r="A876" s="49" t="s">
        <v>55</v>
      </c>
      <c r="B876" s="49" t="s">
        <v>1201</v>
      </c>
      <c r="C876" s="49" t="s">
        <v>1202</v>
      </c>
      <c r="D876" s="49" t="s">
        <v>25</v>
      </c>
      <c r="E876" s="49" t="s">
        <v>26</v>
      </c>
      <c r="F876" s="49" t="s">
        <v>23</v>
      </c>
      <c r="G876" s="56">
        <v>-24418</v>
      </c>
      <c r="H876" s="56">
        <v>-1593</v>
      </c>
      <c r="I876" s="56">
        <v>-26011</v>
      </c>
      <c r="J876" s="56"/>
    </row>
    <row r="877" spans="1:10" ht="12.75">
      <c r="A877" s="49" t="s">
        <v>55</v>
      </c>
      <c r="B877" s="49" t="s">
        <v>1203</v>
      </c>
      <c r="C877" s="49" t="s">
        <v>1204</v>
      </c>
      <c r="D877" s="49" t="s">
        <v>21</v>
      </c>
      <c r="E877" s="49" t="s">
        <v>22</v>
      </c>
      <c r="F877" s="49" t="s">
        <v>23</v>
      </c>
      <c r="G877" s="56">
        <v>-35002</v>
      </c>
      <c r="H877" s="56">
        <v>137772</v>
      </c>
      <c r="I877" s="56">
        <v>102770</v>
      </c>
      <c r="J877" s="56"/>
    </row>
    <row r="878" spans="1:10" ht="12.75">
      <c r="A878" s="49" t="s">
        <v>55</v>
      </c>
      <c r="B878" s="49" t="s">
        <v>1203</v>
      </c>
      <c r="C878" s="49" t="s">
        <v>1204</v>
      </c>
      <c r="D878" s="49" t="s">
        <v>21</v>
      </c>
      <c r="E878" s="49" t="s">
        <v>24</v>
      </c>
      <c r="F878" s="49" t="s">
        <v>23</v>
      </c>
      <c r="G878" s="56">
        <v>-984566</v>
      </c>
      <c r="H878" s="56">
        <v>413482</v>
      </c>
      <c r="I878" s="56">
        <v>-571084</v>
      </c>
      <c r="J878" s="56"/>
    </row>
    <row r="879" spans="1:10" ht="12.75">
      <c r="A879" s="49" t="s">
        <v>55</v>
      </c>
      <c r="B879" s="49" t="s">
        <v>1203</v>
      </c>
      <c r="C879" s="49" t="s">
        <v>1204</v>
      </c>
      <c r="D879" s="49" t="s">
        <v>25</v>
      </c>
      <c r="E879" s="49" t="s">
        <v>22</v>
      </c>
      <c r="F879" s="49" t="s">
        <v>23</v>
      </c>
      <c r="G879" s="56">
        <v>140834</v>
      </c>
      <c r="H879" s="56">
        <v>-3321</v>
      </c>
      <c r="I879" s="56">
        <v>137513</v>
      </c>
      <c r="J879" s="56"/>
    </row>
    <row r="880" spans="1:10" ht="12.75">
      <c r="A880" s="49" t="s">
        <v>55</v>
      </c>
      <c r="B880" s="49" t="s">
        <v>1203</v>
      </c>
      <c r="C880" s="49" t="s">
        <v>1204</v>
      </c>
      <c r="D880" s="49" t="s">
        <v>25</v>
      </c>
      <c r="E880" s="49" t="s">
        <v>26</v>
      </c>
      <c r="F880" s="49" t="s">
        <v>23</v>
      </c>
      <c r="G880" s="56">
        <v>16896</v>
      </c>
      <c r="H880" s="56">
        <v>-761</v>
      </c>
      <c r="I880" s="56">
        <v>16135</v>
      </c>
      <c r="J880" s="56"/>
    </row>
    <row r="881" spans="1:10" ht="12.75">
      <c r="A881" s="49" t="s">
        <v>55</v>
      </c>
      <c r="B881" s="49" t="s">
        <v>1203</v>
      </c>
      <c r="C881" s="49" t="s">
        <v>1204</v>
      </c>
      <c r="D881" s="49" t="s">
        <v>25</v>
      </c>
      <c r="E881" s="49" t="s">
        <v>24</v>
      </c>
      <c r="F881" s="49" t="s">
        <v>23</v>
      </c>
      <c r="G881" s="56">
        <v>177114</v>
      </c>
      <c r="H881" s="56">
        <v>-48908</v>
      </c>
      <c r="I881" s="56">
        <v>128206</v>
      </c>
      <c r="J881" s="56"/>
    </row>
    <row r="882" spans="1:10" ht="12.75">
      <c r="A882" s="49" t="s">
        <v>55</v>
      </c>
      <c r="B882" s="49" t="s">
        <v>1205</v>
      </c>
      <c r="C882" s="49" t="s">
        <v>1206</v>
      </c>
      <c r="D882" s="49" t="s">
        <v>25</v>
      </c>
      <c r="E882" s="49" t="s">
        <v>26</v>
      </c>
      <c r="F882" s="49" t="s">
        <v>23</v>
      </c>
      <c r="G882" s="56">
        <v>12332</v>
      </c>
      <c r="H882" s="56">
        <v>-9838</v>
      </c>
      <c r="I882" s="56">
        <v>2494</v>
      </c>
      <c r="J882" s="56"/>
    </row>
    <row r="883" spans="1:10" ht="12.75">
      <c r="A883" s="49" t="s">
        <v>55</v>
      </c>
      <c r="B883" s="49" t="s">
        <v>1207</v>
      </c>
      <c r="C883" s="49" t="s">
        <v>1208</v>
      </c>
      <c r="D883" s="49" t="s">
        <v>25</v>
      </c>
      <c r="E883" s="49" t="s">
        <v>22</v>
      </c>
      <c r="F883" s="49" t="s">
        <v>23</v>
      </c>
      <c r="G883" s="56">
        <v>21000</v>
      </c>
      <c r="H883" s="56">
        <v>-2165</v>
      </c>
      <c r="I883" s="56">
        <v>18835</v>
      </c>
      <c r="J883" s="56"/>
    </row>
    <row r="884" spans="1:10" ht="12.75">
      <c r="A884" s="49" t="s">
        <v>55</v>
      </c>
      <c r="B884" s="49" t="s">
        <v>1207</v>
      </c>
      <c r="C884" s="49" t="s">
        <v>1208</v>
      </c>
      <c r="D884" s="49" t="s">
        <v>25</v>
      </c>
      <c r="E884" s="49" t="s">
        <v>26</v>
      </c>
      <c r="F884" s="49" t="s">
        <v>23</v>
      </c>
      <c r="G884" s="56">
        <v>43768</v>
      </c>
      <c r="H884" s="56">
        <v>-8891</v>
      </c>
      <c r="I884" s="56">
        <v>34877</v>
      </c>
      <c r="J884" s="56"/>
    </row>
    <row r="885" spans="1:10" ht="12.75">
      <c r="A885" s="49" t="s">
        <v>55</v>
      </c>
      <c r="B885" s="49" t="s">
        <v>1207</v>
      </c>
      <c r="C885" s="49" t="s">
        <v>1208</v>
      </c>
      <c r="D885" s="49" t="s">
        <v>25</v>
      </c>
      <c r="E885" s="49" t="s">
        <v>24</v>
      </c>
      <c r="F885" s="49" t="s">
        <v>23</v>
      </c>
      <c r="G885" s="56">
        <v>36559</v>
      </c>
      <c r="H885" s="56">
        <v>-31972</v>
      </c>
      <c r="I885" s="56">
        <v>4587</v>
      </c>
      <c r="J885" s="56"/>
    </row>
    <row r="886" spans="1:10" ht="12.75">
      <c r="A886" s="49" t="s">
        <v>55</v>
      </c>
      <c r="B886" s="49" t="s">
        <v>1209</v>
      </c>
      <c r="C886" s="49" t="s">
        <v>1210</v>
      </c>
      <c r="D886" s="49" t="s">
        <v>21</v>
      </c>
      <c r="E886" s="49" t="s">
        <v>38</v>
      </c>
      <c r="F886" s="49" t="s">
        <v>23</v>
      </c>
      <c r="G886" s="56">
        <v>216687.22</v>
      </c>
      <c r="H886" s="56">
        <v>38687.05</v>
      </c>
      <c r="I886" s="56">
        <v>255374.27</v>
      </c>
      <c r="J886" s="56"/>
    </row>
    <row r="887" spans="1:10" ht="12.75">
      <c r="A887" s="49" t="s">
        <v>55</v>
      </c>
      <c r="B887" s="49" t="s">
        <v>1211</v>
      </c>
      <c r="C887" s="49" t="s">
        <v>1212</v>
      </c>
      <c r="D887" s="49" t="s">
        <v>21</v>
      </c>
      <c r="E887" s="49" t="s">
        <v>38</v>
      </c>
      <c r="F887" s="49" t="s">
        <v>23</v>
      </c>
      <c r="G887" s="56">
        <v>3742067.88</v>
      </c>
      <c r="H887" s="56">
        <v>962990.62</v>
      </c>
      <c r="I887" s="56">
        <v>4705058.5</v>
      </c>
      <c r="J887" s="56"/>
    </row>
    <row r="888" spans="1:10" ht="12.75">
      <c r="A888" s="49" t="s">
        <v>55</v>
      </c>
      <c r="B888" s="49" t="s">
        <v>1213</v>
      </c>
      <c r="C888" s="49" t="s">
        <v>1214</v>
      </c>
      <c r="D888" s="49" t="s">
        <v>21</v>
      </c>
      <c r="E888" s="49" t="s">
        <v>38</v>
      </c>
      <c r="F888" s="49" t="s">
        <v>23</v>
      </c>
      <c r="G888" s="56">
        <v>18093.56</v>
      </c>
      <c r="H888" s="56">
        <v>749.95</v>
      </c>
      <c r="I888" s="56">
        <v>18843.51</v>
      </c>
      <c r="J888" s="56"/>
    </row>
    <row r="889" spans="1:10" ht="12.75">
      <c r="A889" s="49" t="s">
        <v>55</v>
      </c>
      <c r="B889" s="49" t="s">
        <v>1215</v>
      </c>
      <c r="C889" s="49" t="s">
        <v>1216</v>
      </c>
      <c r="D889" s="49" t="s">
        <v>21</v>
      </c>
      <c r="E889" s="49" t="s">
        <v>38</v>
      </c>
      <c r="F889" s="49" t="s">
        <v>23</v>
      </c>
      <c r="G889" s="56">
        <v>12280640.19</v>
      </c>
      <c r="H889" s="56">
        <v>1260985.49</v>
      </c>
      <c r="I889" s="56">
        <v>13541625.68</v>
      </c>
      <c r="J889" s="56"/>
    </row>
    <row r="890" spans="1:10" ht="12.75">
      <c r="A890" s="49" t="s">
        <v>55</v>
      </c>
      <c r="B890" s="49" t="s">
        <v>1217</v>
      </c>
      <c r="C890" s="49" t="s">
        <v>1218</v>
      </c>
      <c r="D890" s="49" t="s">
        <v>21</v>
      </c>
      <c r="E890" s="49" t="s">
        <v>38</v>
      </c>
      <c r="F890" s="49" t="s">
        <v>23</v>
      </c>
      <c r="G890" s="56">
        <v>58755.83</v>
      </c>
      <c r="H890" s="56">
        <v>2815.85</v>
      </c>
      <c r="I890" s="56">
        <v>61571.68</v>
      </c>
      <c r="J890" s="56"/>
    </row>
    <row r="891" spans="1:10" ht="12.75">
      <c r="A891" s="49" t="s">
        <v>55</v>
      </c>
      <c r="B891" s="49" t="s">
        <v>1219</v>
      </c>
      <c r="C891" s="49" t="s">
        <v>1220</v>
      </c>
      <c r="D891" s="49" t="s">
        <v>21</v>
      </c>
      <c r="E891" s="49" t="s">
        <v>38</v>
      </c>
      <c r="F891" s="49" t="s">
        <v>23</v>
      </c>
      <c r="G891" s="56">
        <v>962302.52</v>
      </c>
      <c r="H891" s="56">
        <v>182636.76</v>
      </c>
      <c r="I891" s="56">
        <v>1144939.28</v>
      </c>
      <c r="J891" s="56"/>
    </row>
    <row r="892" spans="1:10" ht="12.75">
      <c r="A892" s="49" t="s">
        <v>55</v>
      </c>
      <c r="B892" s="49" t="s">
        <v>1221</v>
      </c>
      <c r="C892" s="49" t="s">
        <v>1222</v>
      </c>
      <c r="D892" s="49" t="s">
        <v>21</v>
      </c>
      <c r="E892" s="49" t="s">
        <v>38</v>
      </c>
      <c r="F892" s="49" t="s">
        <v>23</v>
      </c>
      <c r="G892" s="56">
        <v>1249606.21</v>
      </c>
      <c r="H892" s="56">
        <v>160815.59</v>
      </c>
      <c r="I892" s="56">
        <v>1410421.8</v>
      </c>
      <c r="J892" s="56"/>
    </row>
    <row r="893" spans="1:10" ht="12.75">
      <c r="A893" s="49" t="s">
        <v>55</v>
      </c>
      <c r="B893" s="49" t="s">
        <v>1223</v>
      </c>
      <c r="C893" s="49" t="s">
        <v>1224</v>
      </c>
      <c r="D893" s="49" t="s">
        <v>21</v>
      </c>
      <c r="E893" s="49" t="s">
        <v>38</v>
      </c>
      <c r="F893" s="49" t="s">
        <v>23</v>
      </c>
      <c r="G893" s="56">
        <v>509937.71</v>
      </c>
      <c r="H893" s="56">
        <v>62137.32</v>
      </c>
      <c r="I893" s="56">
        <v>572075.03</v>
      </c>
      <c r="J893" s="56"/>
    </row>
    <row r="894" spans="1:10" ht="12.75">
      <c r="A894" s="49" t="s">
        <v>55</v>
      </c>
      <c r="B894" s="49" t="s">
        <v>1225</v>
      </c>
      <c r="C894" s="49" t="s">
        <v>1224</v>
      </c>
      <c r="D894" s="49" t="s">
        <v>21</v>
      </c>
      <c r="E894" s="49" t="s">
        <v>38</v>
      </c>
      <c r="F894" s="49" t="s">
        <v>23</v>
      </c>
      <c r="G894" s="56">
        <v>1491688.58</v>
      </c>
      <c r="H894" s="56">
        <v>140517.67</v>
      </c>
      <c r="I894" s="56">
        <v>1632206.25</v>
      </c>
      <c r="J894" s="56"/>
    </row>
    <row r="895" spans="1:10" ht="12.75">
      <c r="A895" s="49" t="s">
        <v>55</v>
      </c>
      <c r="B895" s="49" t="s">
        <v>1226</v>
      </c>
      <c r="C895" s="49" t="s">
        <v>1227</v>
      </c>
      <c r="D895" s="49" t="s">
        <v>21</v>
      </c>
      <c r="E895" s="49" t="s">
        <v>38</v>
      </c>
      <c r="F895" s="49" t="s">
        <v>23</v>
      </c>
      <c r="G895" s="56">
        <v>29754.23</v>
      </c>
      <c r="H895" s="56">
        <v>2488.73</v>
      </c>
      <c r="I895" s="56">
        <v>32242.96</v>
      </c>
      <c r="J895" s="56"/>
    </row>
    <row r="896" spans="1:10" ht="12.75">
      <c r="A896" s="49" t="s">
        <v>55</v>
      </c>
      <c r="B896" s="49" t="s">
        <v>1228</v>
      </c>
      <c r="C896" s="49" t="s">
        <v>1229</v>
      </c>
      <c r="D896" s="49" t="s">
        <v>21</v>
      </c>
      <c r="E896" s="49" t="s">
        <v>38</v>
      </c>
      <c r="F896" s="49" t="s">
        <v>23</v>
      </c>
      <c r="G896" s="56">
        <v>312487.38</v>
      </c>
      <c r="H896" s="56">
        <v>34993.71</v>
      </c>
      <c r="I896" s="56">
        <v>347481.09</v>
      </c>
      <c r="J896" s="56"/>
    </row>
    <row r="897" spans="1:10" ht="12.75">
      <c r="A897" s="49" t="s">
        <v>55</v>
      </c>
      <c r="B897" s="49" t="s">
        <v>1230</v>
      </c>
      <c r="C897" s="49" t="s">
        <v>1231</v>
      </c>
      <c r="D897" s="49" t="s">
        <v>21</v>
      </c>
      <c r="E897" s="49" t="s">
        <v>38</v>
      </c>
      <c r="F897" s="49" t="s">
        <v>23</v>
      </c>
      <c r="G897" s="56">
        <v>295830.2</v>
      </c>
      <c r="H897" s="56">
        <v>52457.05</v>
      </c>
      <c r="I897" s="56">
        <v>348287.25</v>
      </c>
      <c r="J897" s="56"/>
    </row>
    <row r="898" spans="1:10" ht="12.75">
      <c r="A898" s="49" t="s">
        <v>55</v>
      </c>
      <c r="B898" s="49" t="s">
        <v>1232</v>
      </c>
      <c r="C898" s="49" t="s">
        <v>1233</v>
      </c>
      <c r="D898" s="49" t="s">
        <v>21</v>
      </c>
      <c r="E898" s="49" t="s">
        <v>38</v>
      </c>
      <c r="F898" s="49" t="s">
        <v>23</v>
      </c>
      <c r="G898" s="56">
        <v>3292827.7</v>
      </c>
      <c r="H898" s="56">
        <v>406645.67</v>
      </c>
      <c r="I898" s="56">
        <v>3699473.37</v>
      </c>
      <c r="J898" s="56"/>
    </row>
    <row r="899" spans="1:10" ht="12.75">
      <c r="A899" s="49" t="s">
        <v>55</v>
      </c>
      <c r="B899" s="49" t="s">
        <v>1234</v>
      </c>
      <c r="C899" s="49" t="s">
        <v>1235</v>
      </c>
      <c r="D899" s="49" t="s">
        <v>21</v>
      </c>
      <c r="E899" s="49" t="s">
        <v>38</v>
      </c>
      <c r="F899" s="49" t="s">
        <v>23</v>
      </c>
      <c r="G899" s="56">
        <v>434863.13</v>
      </c>
      <c r="H899" s="56">
        <v>15495.95</v>
      </c>
      <c r="I899" s="56">
        <v>450359.08</v>
      </c>
      <c r="J899" s="56"/>
    </row>
    <row r="900" spans="1:10" ht="12.75">
      <c r="A900" s="49" t="s">
        <v>55</v>
      </c>
      <c r="B900" s="49" t="s">
        <v>1236</v>
      </c>
      <c r="C900" s="49" t="s">
        <v>1237</v>
      </c>
      <c r="D900" s="49" t="s">
        <v>21</v>
      </c>
      <c r="E900" s="49" t="s">
        <v>38</v>
      </c>
      <c r="F900" s="49" t="s">
        <v>23</v>
      </c>
      <c r="G900" s="56">
        <v>450479.96</v>
      </c>
      <c r="H900" s="56">
        <v>39162.39</v>
      </c>
      <c r="I900" s="56">
        <v>489642.35</v>
      </c>
      <c r="J900" s="56"/>
    </row>
    <row r="901" spans="1:10" ht="12.75">
      <c r="A901" s="49" t="s">
        <v>55</v>
      </c>
      <c r="B901" s="49" t="s">
        <v>1238</v>
      </c>
      <c r="C901" s="49" t="s">
        <v>1239</v>
      </c>
      <c r="D901" s="49" t="s">
        <v>21</v>
      </c>
      <c r="E901" s="49" t="s">
        <v>38</v>
      </c>
      <c r="F901" s="49" t="s">
        <v>23</v>
      </c>
      <c r="G901" s="56">
        <v>1059470.95</v>
      </c>
      <c r="H901" s="56">
        <v>183918.28</v>
      </c>
      <c r="I901" s="56">
        <v>1243389.23</v>
      </c>
      <c r="J901" s="56"/>
    </row>
    <row r="902" spans="1:10" ht="12.75">
      <c r="A902" s="49" t="s">
        <v>55</v>
      </c>
      <c r="B902" s="49" t="s">
        <v>1240</v>
      </c>
      <c r="C902" s="49" t="s">
        <v>1241</v>
      </c>
      <c r="D902" s="49" t="s">
        <v>21</v>
      </c>
      <c r="E902" s="49" t="s">
        <v>38</v>
      </c>
      <c r="F902" s="49" t="s">
        <v>23</v>
      </c>
      <c r="G902" s="56">
        <v>493629.04</v>
      </c>
      <c r="H902" s="56">
        <v>60905.45</v>
      </c>
      <c r="I902" s="56">
        <v>554534.49</v>
      </c>
      <c r="J902" s="56"/>
    </row>
    <row r="903" spans="1:10" ht="12.75">
      <c r="A903" s="49" t="s">
        <v>55</v>
      </c>
      <c r="B903" s="49" t="s">
        <v>1242</v>
      </c>
      <c r="C903" s="49" t="s">
        <v>1243</v>
      </c>
      <c r="D903" s="49" t="s">
        <v>21</v>
      </c>
      <c r="E903" s="49" t="s">
        <v>38</v>
      </c>
      <c r="F903" s="49" t="s">
        <v>23</v>
      </c>
      <c r="G903" s="56">
        <v>444083.72</v>
      </c>
      <c r="H903" s="56">
        <v>30463</v>
      </c>
      <c r="I903" s="56">
        <v>474546.72</v>
      </c>
      <c r="J903" s="56"/>
    </row>
    <row r="904" spans="1:10" ht="12.75">
      <c r="A904" s="49" t="s">
        <v>55</v>
      </c>
      <c r="B904" s="49" t="s">
        <v>1244</v>
      </c>
      <c r="C904" s="49" t="s">
        <v>1245</v>
      </c>
      <c r="D904" s="49" t="s">
        <v>21</v>
      </c>
      <c r="E904" s="49" t="s">
        <v>38</v>
      </c>
      <c r="F904" s="49" t="s">
        <v>23</v>
      </c>
      <c r="G904" s="56">
        <v>13365.58</v>
      </c>
      <c r="H904" s="56">
        <v>308.29</v>
      </c>
      <c r="I904" s="56">
        <v>13673.87</v>
      </c>
      <c r="J904" s="56"/>
    </row>
    <row r="905" spans="1:10" ht="12.75">
      <c r="A905" s="49" t="s">
        <v>55</v>
      </c>
      <c r="B905" s="49" t="s">
        <v>1244</v>
      </c>
      <c r="C905" s="49" t="s">
        <v>1245</v>
      </c>
      <c r="D905" s="49" t="s">
        <v>21</v>
      </c>
      <c r="E905" s="49" t="s">
        <v>22</v>
      </c>
      <c r="F905" s="49" t="s">
        <v>23</v>
      </c>
      <c r="G905" s="56">
        <v>324155.2</v>
      </c>
      <c r="H905" s="56">
        <v>40519.4</v>
      </c>
      <c r="I905" s="56">
        <v>364674.6</v>
      </c>
      <c r="J905" s="56"/>
    </row>
    <row r="906" spans="1:10" ht="12.75">
      <c r="A906" s="49" t="s">
        <v>55</v>
      </c>
      <c r="B906" s="49" t="s">
        <v>1244</v>
      </c>
      <c r="C906" s="49" t="s">
        <v>1245</v>
      </c>
      <c r="D906" s="49" t="s">
        <v>21</v>
      </c>
      <c r="E906" s="49" t="s">
        <v>24</v>
      </c>
      <c r="F906" s="49" t="s">
        <v>23</v>
      </c>
      <c r="G906" s="56">
        <v>976534.18</v>
      </c>
      <c r="H906" s="56">
        <v>183535.32</v>
      </c>
      <c r="I906" s="56">
        <v>1160069.5</v>
      </c>
      <c r="J906" s="56"/>
    </row>
    <row r="907" spans="1:10" ht="12.75">
      <c r="A907" s="49" t="s">
        <v>55</v>
      </c>
      <c r="B907" s="49" t="s">
        <v>1246</v>
      </c>
      <c r="C907" s="49" t="s">
        <v>1247</v>
      </c>
      <c r="D907" s="49" t="s">
        <v>21</v>
      </c>
      <c r="E907" s="49" t="s">
        <v>38</v>
      </c>
      <c r="F907" s="49" t="s">
        <v>23</v>
      </c>
      <c r="G907" s="56">
        <v>24835.26</v>
      </c>
      <c r="H907" s="56">
        <v>701.23</v>
      </c>
      <c r="I907" s="56">
        <v>25536.49</v>
      </c>
      <c r="J907" s="56"/>
    </row>
    <row r="908" spans="1:10" ht="12.75">
      <c r="A908" s="49" t="s">
        <v>55</v>
      </c>
      <c r="B908" s="49" t="s">
        <v>1246</v>
      </c>
      <c r="C908" s="49" t="s">
        <v>1247</v>
      </c>
      <c r="D908" s="49" t="s">
        <v>21</v>
      </c>
      <c r="E908" s="49" t="s">
        <v>22</v>
      </c>
      <c r="F908" s="49" t="s">
        <v>23</v>
      </c>
      <c r="G908" s="56">
        <v>17060.8</v>
      </c>
      <c r="H908" s="56">
        <v>2132.6</v>
      </c>
      <c r="I908" s="56">
        <v>19193.4</v>
      </c>
      <c r="J908" s="56"/>
    </row>
    <row r="909" spans="1:10" ht="12.75">
      <c r="A909" s="49" t="s">
        <v>55</v>
      </c>
      <c r="B909" s="49" t="s">
        <v>1246</v>
      </c>
      <c r="C909" s="49" t="s">
        <v>1247</v>
      </c>
      <c r="D909" s="49" t="s">
        <v>21</v>
      </c>
      <c r="E909" s="49" t="s">
        <v>24</v>
      </c>
      <c r="F909" s="49" t="s">
        <v>23</v>
      </c>
      <c r="G909" s="56">
        <v>51396.56</v>
      </c>
      <c r="H909" s="56">
        <v>9659.76</v>
      </c>
      <c r="I909" s="56">
        <v>61056.32</v>
      </c>
      <c r="J909" s="56"/>
    </row>
    <row r="910" spans="1:10" ht="12.75">
      <c r="A910" s="49" t="s">
        <v>55</v>
      </c>
      <c r="B910" s="49" t="s">
        <v>1248</v>
      </c>
      <c r="C910" s="49" t="s">
        <v>1249</v>
      </c>
      <c r="D910" s="49" t="s">
        <v>21</v>
      </c>
      <c r="E910" s="49" t="s">
        <v>38</v>
      </c>
      <c r="F910" s="49" t="s">
        <v>23</v>
      </c>
      <c r="G910" s="56">
        <v>3120863.64</v>
      </c>
      <c r="H910" s="56">
        <v>461595.58</v>
      </c>
      <c r="I910" s="56">
        <v>3582459.22</v>
      </c>
      <c r="J910" s="56"/>
    </row>
    <row r="911" spans="1:10" ht="12.75">
      <c r="A911" s="49" t="s">
        <v>55</v>
      </c>
      <c r="B911" s="49" t="s">
        <v>1250</v>
      </c>
      <c r="C911" s="49" t="s">
        <v>1251</v>
      </c>
      <c r="D911" s="49" t="s">
        <v>21</v>
      </c>
      <c r="E911" s="49" t="s">
        <v>38</v>
      </c>
      <c r="F911" s="49" t="s">
        <v>23</v>
      </c>
      <c r="G911" s="56">
        <v>654253.44</v>
      </c>
      <c r="H911" s="56">
        <v>78963.28</v>
      </c>
      <c r="I911" s="56">
        <v>733216.72</v>
      </c>
      <c r="J911" s="56"/>
    </row>
    <row r="912" spans="1:10" ht="12.75">
      <c r="A912" s="49" t="s">
        <v>55</v>
      </c>
      <c r="B912" s="49" t="s">
        <v>1252</v>
      </c>
      <c r="C912" s="49" t="s">
        <v>1253</v>
      </c>
      <c r="D912" s="49" t="s">
        <v>21</v>
      </c>
      <c r="E912" s="49" t="s">
        <v>38</v>
      </c>
      <c r="F912" s="49" t="s">
        <v>23</v>
      </c>
      <c r="G912" s="56">
        <v>498353.64</v>
      </c>
      <c r="H912" s="56">
        <v>53382</v>
      </c>
      <c r="I912" s="56">
        <v>551735.64</v>
      </c>
      <c r="J912" s="56"/>
    </row>
    <row r="913" spans="1:10" ht="12.75">
      <c r="A913" s="49" t="s">
        <v>55</v>
      </c>
      <c r="B913" s="49" t="s">
        <v>1254</v>
      </c>
      <c r="C913" s="49" t="s">
        <v>1255</v>
      </c>
      <c r="D913" s="49" t="s">
        <v>21</v>
      </c>
      <c r="E913" s="49" t="s">
        <v>38</v>
      </c>
      <c r="F913" s="49" t="s">
        <v>23</v>
      </c>
      <c r="G913" s="56">
        <v>217981.61</v>
      </c>
      <c r="H913" s="56">
        <v>17275.05</v>
      </c>
      <c r="I913" s="56">
        <v>235256.66</v>
      </c>
      <c r="J913" s="56"/>
    </row>
    <row r="914" spans="1:10" ht="12.75">
      <c r="A914" s="49" t="s">
        <v>55</v>
      </c>
      <c r="B914" s="49" t="s">
        <v>1256</v>
      </c>
      <c r="C914" s="49" t="s">
        <v>1257</v>
      </c>
      <c r="D914" s="49" t="s">
        <v>21</v>
      </c>
      <c r="E914" s="49" t="s">
        <v>38</v>
      </c>
      <c r="F914" s="49" t="s">
        <v>23</v>
      </c>
      <c r="G914" s="56">
        <v>201799.1</v>
      </c>
      <c r="H914" s="56">
        <v>22163.45</v>
      </c>
      <c r="I914" s="56">
        <v>223962.55</v>
      </c>
      <c r="J914" s="56"/>
    </row>
    <row r="915" spans="1:10" ht="12.75">
      <c r="A915" s="49" t="s">
        <v>55</v>
      </c>
      <c r="B915" s="49" t="s">
        <v>1258</v>
      </c>
      <c r="C915" s="49" t="s">
        <v>1259</v>
      </c>
      <c r="D915" s="49" t="s">
        <v>21</v>
      </c>
      <c r="E915" s="49" t="s">
        <v>38</v>
      </c>
      <c r="F915" s="49" t="s">
        <v>23</v>
      </c>
      <c r="G915" s="56">
        <v>445619.88</v>
      </c>
      <c r="H915" s="56">
        <v>62356.03</v>
      </c>
      <c r="I915" s="56">
        <v>507975.91</v>
      </c>
      <c r="J915" s="56"/>
    </row>
    <row r="916" spans="1:10" ht="12.75">
      <c r="A916" s="49" t="s">
        <v>55</v>
      </c>
      <c r="B916" s="49" t="s">
        <v>1260</v>
      </c>
      <c r="C916" s="49" t="s">
        <v>1261</v>
      </c>
      <c r="D916" s="49" t="s">
        <v>21</v>
      </c>
      <c r="E916" s="49" t="s">
        <v>38</v>
      </c>
      <c r="F916" s="49" t="s">
        <v>23</v>
      </c>
      <c r="G916" s="56">
        <v>1382382.56</v>
      </c>
      <c r="H916" s="56">
        <v>279505.4</v>
      </c>
      <c r="I916" s="56">
        <v>1661887.96</v>
      </c>
      <c r="J916" s="56"/>
    </row>
    <row r="917" spans="1:10" ht="12.75">
      <c r="A917" s="49" t="s">
        <v>55</v>
      </c>
      <c r="B917" s="49" t="s">
        <v>1262</v>
      </c>
      <c r="C917" s="49" t="s">
        <v>1263</v>
      </c>
      <c r="D917" s="49" t="s">
        <v>21</v>
      </c>
      <c r="E917" s="49" t="s">
        <v>38</v>
      </c>
      <c r="F917" s="49" t="s">
        <v>23</v>
      </c>
      <c r="G917" s="56">
        <v>209786.76</v>
      </c>
      <c r="H917" s="56">
        <v>12587.17</v>
      </c>
      <c r="I917" s="56">
        <v>222373.93</v>
      </c>
      <c r="J917" s="56"/>
    </row>
    <row r="918" spans="1:10" ht="12.75">
      <c r="A918" s="49" t="s">
        <v>55</v>
      </c>
      <c r="B918" s="49" t="s">
        <v>1005</v>
      </c>
      <c r="C918" s="49" t="s">
        <v>1006</v>
      </c>
      <c r="D918" s="49" t="s">
        <v>21</v>
      </c>
      <c r="E918" s="49" t="s">
        <v>38</v>
      </c>
      <c r="F918" s="49" t="s">
        <v>23</v>
      </c>
      <c r="G918" s="56">
        <v>1063.36</v>
      </c>
      <c r="H918" s="56">
        <v>0</v>
      </c>
      <c r="I918" s="56">
        <v>1063.36</v>
      </c>
      <c r="J918" s="56"/>
    </row>
    <row r="919" spans="1:10" ht="12.75">
      <c r="A919" s="49" t="s">
        <v>55</v>
      </c>
      <c r="B919" s="49" t="s">
        <v>1264</v>
      </c>
      <c r="C919" s="49" t="s">
        <v>1265</v>
      </c>
      <c r="D919" s="49" t="s">
        <v>21</v>
      </c>
      <c r="E919" s="49" t="s">
        <v>38</v>
      </c>
      <c r="F919" s="49" t="s">
        <v>23</v>
      </c>
      <c r="G919" s="56">
        <v>1006865.37</v>
      </c>
      <c r="H919" s="56">
        <v>145837.55</v>
      </c>
      <c r="I919" s="56">
        <v>1152702.92</v>
      </c>
      <c r="J919" s="56"/>
    </row>
    <row r="920" spans="1:10" ht="12.75">
      <c r="A920" s="49" t="s">
        <v>55</v>
      </c>
      <c r="B920" s="49" t="s">
        <v>1266</v>
      </c>
      <c r="C920" s="49" t="s">
        <v>1267</v>
      </c>
      <c r="D920" s="49" t="s">
        <v>21</v>
      </c>
      <c r="E920" s="49" t="s">
        <v>38</v>
      </c>
      <c r="F920" s="49" t="s">
        <v>23</v>
      </c>
      <c r="G920" s="56">
        <v>262006.36</v>
      </c>
      <c r="H920" s="56">
        <v>16920.36</v>
      </c>
      <c r="I920" s="56">
        <v>278926.72</v>
      </c>
      <c r="J920" s="56"/>
    </row>
    <row r="921" spans="1:10" ht="12.75">
      <c r="A921" s="49" t="s">
        <v>55</v>
      </c>
      <c r="B921" s="49" t="s">
        <v>1268</v>
      </c>
      <c r="C921" s="49" t="s">
        <v>1269</v>
      </c>
      <c r="D921" s="49" t="s">
        <v>21</v>
      </c>
      <c r="E921" s="49" t="s">
        <v>38</v>
      </c>
      <c r="F921" s="49" t="s">
        <v>23</v>
      </c>
      <c r="G921" s="56">
        <v>268574.88</v>
      </c>
      <c r="H921" s="56">
        <v>153.17</v>
      </c>
      <c r="I921" s="56">
        <v>268728.05</v>
      </c>
      <c r="J921" s="56"/>
    </row>
    <row r="922" spans="1:10" ht="12.75">
      <c r="A922" s="49" t="s">
        <v>55</v>
      </c>
      <c r="B922" s="49" t="s">
        <v>1270</v>
      </c>
      <c r="C922" s="49" t="s">
        <v>1303</v>
      </c>
      <c r="D922" s="49" t="s">
        <v>21</v>
      </c>
      <c r="E922" s="49" t="s">
        <v>38</v>
      </c>
      <c r="F922" s="49" t="s">
        <v>23</v>
      </c>
      <c r="G922" s="56">
        <v>1340886.24</v>
      </c>
      <c r="H922" s="56">
        <v>138662.54</v>
      </c>
      <c r="I922" s="56">
        <v>1479548.78</v>
      </c>
      <c r="J922" s="56"/>
    </row>
    <row r="923" spans="1:10" ht="12.75">
      <c r="A923" s="49" t="s">
        <v>55</v>
      </c>
      <c r="B923" s="49" t="s">
        <v>1304</v>
      </c>
      <c r="C923" s="49" t="s">
        <v>1305</v>
      </c>
      <c r="D923" s="49" t="s">
        <v>21</v>
      </c>
      <c r="E923" s="49" t="s">
        <v>38</v>
      </c>
      <c r="F923" s="49" t="s">
        <v>23</v>
      </c>
      <c r="G923" s="56">
        <v>348788.05</v>
      </c>
      <c r="H923" s="56">
        <v>-25.5</v>
      </c>
      <c r="I923" s="56">
        <v>348762.55</v>
      </c>
      <c r="J923" s="56"/>
    </row>
    <row r="924" spans="1:10" ht="12.75">
      <c r="A924" s="49" t="s">
        <v>55</v>
      </c>
      <c r="B924" s="49" t="s">
        <v>1306</v>
      </c>
      <c r="C924" s="49" t="s">
        <v>1307</v>
      </c>
      <c r="D924" s="49" t="s">
        <v>21</v>
      </c>
      <c r="E924" s="49" t="s">
        <v>38</v>
      </c>
      <c r="F924" s="49" t="s">
        <v>23</v>
      </c>
      <c r="G924" s="56">
        <v>60817774.17</v>
      </c>
      <c r="H924" s="56">
        <v>11109531.47</v>
      </c>
      <c r="I924" s="56">
        <v>71927305.64</v>
      </c>
      <c r="J924" s="56"/>
    </row>
    <row r="925" spans="1:10" ht="12.75">
      <c r="A925" s="49" t="s">
        <v>55</v>
      </c>
      <c r="B925" s="49" t="s">
        <v>1308</v>
      </c>
      <c r="C925" s="49" t="s">
        <v>1309</v>
      </c>
      <c r="D925" s="49" t="s">
        <v>21</v>
      </c>
      <c r="E925" s="49" t="s">
        <v>38</v>
      </c>
      <c r="F925" s="49" t="s">
        <v>23</v>
      </c>
      <c r="G925" s="56">
        <v>1031892.74</v>
      </c>
      <c r="H925" s="56">
        <v>166308.7</v>
      </c>
      <c r="I925" s="56">
        <v>1198201.44</v>
      </c>
      <c r="J925" s="56"/>
    </row>
    <row r="926" spans="1:10" ht="12.75">
      <c r="A926" s="49" t="s">
        <v>55</v>
      </c>
      <c r="B926" s="49" t="s">
        <v>1310</v>
      </c>
      <c r="C926" s="49" t="s">
        <v>1311</v>
      </c>
      <c r="D926" s="49" t="s">
        <v>21</v>
      </c>
      <c r="E926" s="49" t="s">
        <v>38</v>
      </c>
      <c r="F926" s="49" t="s">
        <v>23</v>
      </c>
      <c r="G926" s="56">
        <v>208053.35</v>
      </c>
      <c r="H926" s="56">
        <v>69778.48</v>
      </c>
      <c r="I926" s="56">
        <v>277831.83</v>
      </c>
      <c r="J926" s="56"/>
    </row>
    <row r="927" spans="1:10" ht="12.75">
      <c r="A927" s="49" t="s">
        <v>55</v>
      </c>
      <c r="B927" s="49" t="s">
        <v>1312</v>
      </c>
      <c r="C927" s="49" t="s">
        <v>1313</v>
      </c>
      <c r="D927" s="49" t="s">
        <v>21</v>
      </c>
      <c r="E927" s="49" t="s">
        <v>38</v>
      </c>
      <c r="F927" s="49" t="s">
        <v>23</v>
      </c>
      <c r="G927" s="56">
        <v>102326.76</v>
      </c>
      <c r="H927" s="56">
        <v>-66763.53</v>
      </c>
      <c r="I927" s="56">
        <v>35563.23</v>
      </c>
      <c r="J927" s="56"/>
    </row>
    <row r="928" spans="1:10" ht="12.75">
      <c r="A928" s="49" t="s">
        <v>55</v>
      </c>
      <c r="B928" s="49" t="s">
        <v>1314</v>
      </c>
      <c r="C928" s="49" t="s">
        <v>1315</v>
      </c>
      <c r="D928" s="49" t="s">
        <v>21</v>
      </c>
      <c r="E928" s="49" t="s">
        <v>38</v>
      </c>
      <c r="F928" s="49" t="s">
        <v>23</v>
      </c>
      <c r="G928" s="56">
        <v>468381.86</v>
      </c>
      <c r="H928" s="56">
        <v>-131729.66</v>
      </c>
      <c r="I928" s="56">
        <v>336652.2</v>
      </c>
      <c r="J928" s="56"/>
    </row>
    <row r="929" spans="1:10" ht="12.75">
      <c r="A929" s="49" t="s">
        <v>55</v>
      </c>
      <c r="B929" s="49" t="s">
        <v>1316</v>
      </c>
      <c r="C929" s="49" t="s">
        <v>1317</v>
      </c>
      <c r="D929" s="49" t="s">
        <v>21</v>
      </c>
      <c r="E929" s="49" t="s">
        <v>38</v>
      </c>
      <c r="F929" s="49" t="s">
        <v>23</v>
      </c>
      <c r="G929" s="56">
        <v>4340.02</v>
      </c>
      <c r="H929" s="56">
        <v>-926.4</v>
      </c>
      <c r="I929" s="56">
        <v>3413.62</v>
      </c>
      <c r="J929" s="56"/>
    </row>
    <row r="930" spans="1:10" ht="12.75">
      <c r="A930" s="49" t="s">
        <v>55</v>
      </c>
      <c r="B930" s="49" t="s">
        <v>1318</v>
      </c>
      <c r="C930" s="49" t="s">
        <v>1319</v>
      </c>
      <c r="D930" s="49" t="s">
        <v>21</v>
      </c>
      <c r="E930" s="49" t="s">
        <v>38</v>
      </c>
      <c r="F930" s="49" t="s">
        <v>23</v>
      </c>
      <c r="G930" s="56">
        <v>4383734.69</v>
      </c>
      <c r="H930" s="56">
        <v>55534.82</v>
      </c>
      <c r="I930" s="56">
        <v>4439269.51</v>
      </c>
      <c r="J930" s="56"/>
    </row>
    <row r="931" spans="1:10" ht="12.75">
      <c r="A931" s="49" t="s">
        <v>55</v>
      </c>
      <c r="B931" s="49" t="s">
        <v>1320</v>
      </c>
      <c r="C931" s="49" t="s">
        <v>1321</v>
      </c>
      <c r="D931" s="49" t="s">
        <v>21</v>
      </c>
      <c r="E931" s="49" t="s">
        <v>38</v>
      </c>
      <c r="F931" s="49" t="s">
        <v>23</v>
      </c>
      <c r="G931" s="56">
        <v>91774.32</v>
      </c>
      <c r="H931" s="56">
        <v>5815.23</v>
      </c>
      <c r="I931" s="56">
        <v>97589.55</v>
      </c>
      <c r="J931" s="56"/>
    </row>
    <row r="932" spans="1:10" ht="12.75">
      <c r="A932" s="49" t="s">
        <v>55</v>
      </c>
      <c r="B932" s="49" t="s">
        <v>1322</v>
      </c>
      <c r="C932" s="49" t="s">
        <v>1323</v>
      </c>
      <c r="D932" s="49" t="s">
        <v>21</v>
      </c>
      <c r="E932" s="49" t="s">
        <v>38</v>
      </c>
      <c r="F932" s="49" t="s">
        <v>23</v>
      </c>
      <c r="G932" s="56">
        <v>112520074.52</v>
      </c>
      <c r="H932" s="56">
        <v>12486294.74</v>
      </c>
      <c r="I932" s="56">
        <v>125006369.26</v>
      </c>
      <c r="J932" s="56"/>
    </row>
    <row r="933" spans="1:10" ht="12.75">
      <c r="A933" s="49" t="s">
        <v>55</v>
      </c>
      <c r="B933" s="49" t="s">
        <v>1007</v>
      </c>
      <c r="C933" s="49" t="s">
        <v>1008</v>
      </c>
      <c r="D933" s="49" t="s">
        <v>21</v>
      </c>
      <c r="E933" s="49" t="s">
        <v>38</v>
      </c>
      <c r="F933" s="49" t="s">
        <v>23</v>
      </c>
      <c r="G933" s="56">
        <v>830455.9</v>
      </c>
      <c r="H933" s="56">
        <v>702722</v>
      </c>
      <c r="I933" s="56">
        <v>1533177.9</v>
      </c>
      <c r="J933" s="56"/>
    </row>
    <row r="934" spans="1:10" ht="12.75">
      <c r="A934" s="49" t="s">
        <v>55</v>
      </c>
      <c r="B934" s="49" t="s">
        <v>1324</v>
      </c>
      <c r="C934" s="49" t="s">
        <v>1325</v>
      </c>
      <c r="D934" s="49" t="s">
        <v>21</v>
      </c>
      <c r="E934" s="49" t="s">
        <v>38</v>
      </c>
      <c r="F934" s="49" t="s">
        <v>23</v>
      </c>
      <c r="G934" s="56">
        <v>12137947.68</v>
      </c>
      <c r="H934" s="56">
        <v>1165192.16</v>
      </c>
      <c r="I934" s="56">
        <v>13303139.84</v>
      </c>
      <c r="J934" s="56"/>
    </row>
    <row r="935" spans="1:10" ht="12.75">
      <c r="A935" s="49" t="s">
        <v>55</v>
      </c>
      <c r="B935" s="49" t="s">
        <v>1326</v>
      </c>
      <c r="C935" s="49" t="s">
        <v>1327</v>
      </c>
      <c r="D935" s="49" t="s">
        <v>21</v>
      </c>
      <c r="E935" s="49" t="s">
        <v>38</v>
      </c>
      <c r="F935" s="49" t="s">
        <v>23</v>
      </c>
      <c r="G935" s="56">
        <v>-410713.67</v>
      </c>
      <c r="H935" s="56">
        <v>11228.25</v>
      </c>
      <c r="I935" s="56">
        <v>-399485.42</v>
      </c>
      <c r="J935" s="56"/>
    </row>
    <row r="936" spans="1:10" ht="12.75">
      <c r="A936" s="49" t="s">
        <v>55</v>
      </c>
      <c r="B936" s="49" t="s">
        <v>1328</v>
      </c>
      <c r="C936" s="49" t="s">
        <v>1329</v>
      </c>
      <c r="D936" s="49" t="s">
        <v>21</v>
      </c>
      <c r="E936" s="49" t="s">
        <v>38</v>
      </c>
      <c r="F936" s="49" t="s">
        <v>23</v>
      </c>
      <c r="G936" s="56">
        <v>53179751.5</v>
      </c>
      <c r="H936" s="56">
        <v>2950805</v>
      </c>
      <c r="I936" s="56">
        <v>56130556.5</v>
      </c>
      <c r="J936" s="56"/>
    </row>
    <row r="937" spans="1:10" ht="12.75">
      <c r="A937" s="49" t="s">
        <v>55</v>
      </c>
      <c r="B937" s="49" t="s">
        <v>1330</v>
      </c>
      <c r="C937" s="49" t="s">
        <v>1331</v>
      </c>
      <c r="D937" s="49" t="s">
        <v>21</v>
      </c>
      <c r="E937" s="49" t="s">
        <v>38</v>
      </c>
      <c r="F937" s="49" t="s">
        <v>23</v>
      </c>
      <c r="G937" s="56">
        <v>453416.58</v>
      </c>
      <c r="H937" s="56">
        <v>49824.77</v>
      </c>
      <c r="I937" s="56">
        <v>503241.35</v>
      </c>
      <c r="J937" s="56"/>
    </row>
    <row r="938" spans="1:10" ht="12.75">
      <c r="A938" s="49" t="s">
        <v>55</v>
      </c>
      <c r="B938" s="49" t="s">
        <v>1332</v>
      </c>
      <c r="C938" s="49" t="s">
        <v>1333</v>
      </c>
      <c r="D938" s="49" t="s">
        <v>21</v>
      </c>
      <c r="E938" s="49" t="s">
        <v>38</v>
      </c>
      <c r="F938" s="49" t="s">
        <v>23</v>
      </c>
      <c r="G938" s="56">
        <v>341012.18</v>
      </c>
      <c r="H938" s="56">
        <v>47917.57</v>
      </c>
      <c r="I938" s="56">
        <v>388929.75</v>
      </c>
      <c r="J938" s="56"/>
    </row>
    <row r="939" spans="1:10" ht="12.75">
      <c r="A939" s="49" t="s">
        <v>55</v>
      </c>
      <c r="B939" s="49" t="s">
        <v>1334</v>
      </c>
      <c r="C939" s="49" t="s">
        <v>1335</v>
      </c>
      <c r="D939" s="49" t="s">
        <v>21</v>
      </c>
      <c r="E939" s="49" t="s">
        <v>38</v>
      </c>
      <c r="F939" s="49" t="s">
        <v>23</v>
      </c>
      <c r="G939" s="56">
        <v>3454934.32</v>
      </c>
      <c r="H939" s="56">
        <v>406403.88</v>
      </c>
      <c r="I939" s="56">
        <v>3861338.2</v>
      </c>
      <c r="J939" s="56"/>
    </row>
    <row r="940" spans="1:10" ht="12.75">
      <c r="A940" s="49" t="s">
        <v>55</v>
      </c>
      <c r="B940" s="49" t="s">
        <v>1336</v>
      </c>
      <c r="C940" s="49" t="s">
        <v>1337</v>
      </c>
      <c r="D940" s="49" t="s">
        <v>21</v>
      </c>
      <c r="E940" s="49" t="s">
        <v>38</v>
      </c>
      <c r="F940" s="49" t="s">
        <v>23</v>
      </c>
      <c r="G940" s="56">
        <v>36200326.51</v>
      </c>
      <c r="H940" s="56">
        <v>1404817.88</v>
      </c>
      <c r="I940" s="56">
        <v>37605144.39</v>
      </c>
      <c r="J940" s="56"/>
    </row>
    <row r="941" spans="1:10" ht="12.75">
      <c r="A941" s="49" t="s">
        <v>55</v>
      </c>
      <c r="B941" s="49" t="s">
        <v>1338</v>
      </c>
      <c r="C941" s="49" t="s">
        <v>1339</v>
      </c>
      <c r="D941" s="49" t="s">
        <v>21</v>
      </c>
      <c r="E941" s="49" t="s">
        <v>38</v>
      </c>
      <c r="F941" s="49" t="s">
        <v>23</v>
      </c>
      <c r="G941" s="56">
        <v>234200</v>
      </c>
      <c r="H941" s="56">
        <v>2732249</v>
      </c>
      <c r="I941" s="56">
        <v>2966449</v>
      </c>
      <c r="J941" s="56"/>
    </row>
    <row r="942" spans="1:10" ht="12.75">
      <c r="A942" s="49" t="s">
        <v>55</v>
      </c>
      <c r="B942" s="49" t="s">
        <v>1340</v>
      </c>
      <c r="C942" s="49" t="s">
        <v>1341</v>
      </c>
      <c r="D942" s="49" t="s">
        <v>21</v>
      </c>
      <c r="E942" s="49" t="s">
        <v>22</v>
      </c>
      <c r="F942" s="49" t="s">
        <v>23</v>
      </c>
      <c r="G942" s="56">
        <v>-82569</v>
      </c>
      <c r="H942" s="56">
        <v>-30110</v>
      </c>
      <c r="I942" s="56">
        <v>-112679</v>
      </c>
      <c r="J942" s="56"/>
    </row>
    <row r="943" spans="1:10" ht="12.75">
      <c r="A943" s="49" t="s">
        <v>55</v>
      </c>
      <c r="B943" s="49" t="s">
        <v>1340</v>
      </c>
      <c r="C943" s="49" t="s">
        <v>1341</v>
      </c>
      <c r="D943" s="49" t="s">
        <v>21</v>
      </c>
      <c r="E943" s="49" t="s">
        <v>24</v>
      </c>
      <c r="F943" s="49" t="s">
        <v>23</v>
      </c>
      <c r="G943" s="56">
        <v>-347681</v>
      </c>
      <c r="H943" s="56">
        <v>-124483</v>
      </c>
      <c r="I943" s="56">
        <v>-472164</v>
      </c>
      <c r="J943" s="56"/>
    </row>
    <row r="944" spans="1:10" ht="12.75">
      <c r="A944" s="49" t="s">
        <v>55</v>
      </c>
      <c r="B944" s="49" t="s">
        <v>1342</v>
      </c>
      <c r="C944" s="49" t="s">
        <v>1343</v>
      </c>
      <c r="D944" s="49" t="s">
        <v>21</v>
      </c>
      <c r="E944" s="49" t="s">
        <v>38</v>
      </c>
      <c r="F944" s="49" t="s">
        <v>23</v>
      </c>
      <c r="G944" s="56">
        <v>71897.25</v>
      </c>
      <c r="H944" s="56">
        <v>17435.59</v>
      </c>
      <c r="I944" s="56">
        <v>89332.84</v>
      </c>
      <c r="J944" s="56"/>
    </row>
    <row r="945" spans="1:10" ht="12.75">
      <c r="A945" s="49" t="s">
        <v>55</v>
      </c>
      <c r="B945" s="49" t="s">
        <v>1344</v>
      </c>
      <c r="C945" s="49" t="s">
        <v>1345</v>
      </c>
      <c r="D945" s="49" t="s">
        <v>21</v>
      </c>
      <c r="E945" s="49" t="s">
        <v>22</v>
      </c>
      <c r="F945" s="49" t="s">
        <v>23</v>
      </c>
      <c r="G945" s="56">
        <v>214136</v>
      </c>
      <c r="H945" s="56">
        <v>26767</v>
      </c>
      <c r="I945" s="56">
        <v>240903</v>
      </c>
      <c r="J945" s="56"/>
    </row>
    <row r="946" spans="1:10" ht="12.75">
      <c r="A946" s="49" t="s">
        <v>55</v>
      </c>
      <c r="B946" s="49" t="s">
        <v>1344</v>
      </c>
      <c r="C946" s="49" t="s">
        <v>1345</v>
      </c>
      <c r="D946" s="49" t="s">
        <v>21</v>
      </c>
      <c r="E946" s="49" t="s">
        <v>24</v>
      </c>
      <c r="F946" s="49" t="s">
        <v>23</v>
      </c>
      <c r="G946" s="56">
        <v>331664</v>
      </c>
      <c r="H946" s="56">
        <v>41458</v>
      </c>
      <c r="I946" s="56">
        <v>373122</v>
      </c>
      <c r="J946" s="56"/>
    </row>
    <row r="947" spans="1:10" ht="12.75">
      <c r="A947" s="49" t="s">
        <v>55</v>
      </c>
      <c r="B947" s="49" t="s">
        <v>1346</v>
      </c>
      <c r="C947" s="49" t="s">
        <v>1347</v>
      </c>
      <c r="D947" s="49" t="s">
        <v>21</v>
      </c>
      <c r="E947" s="49" t="s">
        <v>24</v>
      </c>
      <c r="F947" s="49" t="s">
        <v>23</v>
      </c>
      <c r="G947" s="56">
        <v>-4060135</v>
      </c>
      <c r="H947" s="56">
        <v>-1552524</v>
      </c>
      <c r="I947" s="56">
        <v>-5612659</v>
      </c>
      <c r="J947" s="56"/>
    </row>
    <row r="948" spans="1:10" ht="12.75">
      <c r="A948" s="49" t="s">
        <v>55</v>
      </c>
      <c r="B948" s="49" t="s">
        <v>1348</v>
      </c>
      <c r="C948" s="49" t="s">
        <v>1349</v>
      </c>
      <c r="D948" s="49" t="s">
        <v>21</v>
      </c>
      <c r="E948" s="49" t="s">
        <v>24</v>
      </c>
      <c r="F948" s="49" t="s">
        <v>23</v>
      </c>
      <c r="G948" s="56">
        <v>20969994</v>
      </c>
      <c r="H948" s="56">
        <v>2491067</v>
      </c>
      <c r="I948" s="56">
        <v>23461061</v>
      </c>
      <c r="J948" s="56"/>
    </row>
    <row r="949" spans="1:10" ht="12.75">
      <c r="A949" s="49" t="s">
        <v>55</v>
      </c>
      <c r="B949" s="49" t="s">
        <v>1350</v>
      </c>
      <c r="C949" s="49" t="s">
        <v>1351</v>
      </c>
      <c r="D949" s="49" t="s">
        <v>21</v>
      </c>
      <c r="E949" s="49" t="s">
        <v>22</v>
      </c>
      <c r="F949" s="49" t="s">
        <v>23</v>
      </c>
      <c r="G949" s="56">
        <v>-6921311</v>
      </c>
      <c r="H949" s="56">
        <v>-2354442</v>
      </c>
      <c r="I949" s="56">
        <v>-9275753</v>
      </c>
      <c r="J949" s="56"/>
    </row>
    <row r="950" spans="1:10" ht="12.75">
      <c r="A950" s="49" t="s">
        <v>55</v>
      </c>
      <c r="B950" s="49" t="s">
        <v>1352</v>
      </c>
      <c r="C950" s="49" t="s">
        <v>1353</v>
      </c>
      <c r="D950" s="49" t="s">
        <v>21</v>
      </c>
      <c r="E950" s="49" t="s">
        <v>22</v>
      </c>
      <c r="F950" s="49" t="s">
        <v>23</v>
      </c>
      <c r="G950" s="56">
        <v>6249053</v>
      </c>
      <c r="H950" s="56">
        <v>718492</v>
      </c>
      <c r="I950" s="56">
        <v>6967545</v>
      </c>
      <c r="J950" s="56"/>
    </row>
    <row r="951" spans="1:10" ht="12.75">
      <c r="A951" s="49" t="s">
        <v>55</v>
      </c>
      <c r="B951" s="49" t="s">
        <v>1358</v>
      </c>
      <c r="C951" s="49" t="s">
        <v>1239</v>
      </c>
      <c r="D951" s="49" t="s">
        <v>21</v>
      </c>
      <c r="E951" s="49" t="s">
        <v>38</v>
      </c>
      <c r="F951" s="49" t="s">
        <v>23</v>
      </c>
      <c r="G951" s="56">
        <v>1359245.03</v>
      </c>
      <c r="H951" s="56">
        <v>163848.35</v>
      </c>
      <c r="I951" s="56">
        <v>1523093.38</v>
      </c>
      <c r="J951" s="56"/>
    </row>
    <row r="952" spans="1:10" ht="12.75">
      <c r="A952" s="49" t="s">
        <v>55</v>
      </c>
      <c r="B952" s="49" t="s">
        <v>1359</v>
      </c>
      <c r="C952" s="49" t="s">
        <v>1360</v>
      </c>
      <c r="D952" s="49" t="s">
        <v>21</v>
      </c>
      <c r="E952" s="49" t="s">
        <v>22</v>
      </c>
      <c r="F952" s="49" t="s">
        <v>23</v>
      </c>
      <c r="G952" s="56">
        <v>47203.84</v>
      </c>
      <c r="H952" s="56">
        <v>5900.48</v>
      </c>
      <c r="I952" s="56">
        <v>53104.32</v>
      </c>
      <c r="J952" s="56"/>
    </row>
    <row r="953" spans="1:10" ht="12.75">
      <c r="A953" s="49" t="s">
        <v>55</v>
      </c>
      <c r="B953" s="49" t="s">
        <v>1359</v>
      </c>
      <c r="C953" s="49" t="s">
        <v>1360</v>
      </c>
      <c r="D953" s="49" t="s">
        <v>21</v>
      </c>
      <c r="E953" s="49" t="s">
        <v>24</v>
      </c>
      <c r="F953" s="49" t="s">
        <v>23</v>
      </c>
      <c r="G953" s="56">
        <v>105475.52</v>
      </c>
      <c r="H953" s="56">
        <v>13184.44</v>
      </c>
      <c r="I953" s="56">
        <v>118659.96</v>
      </c>
      <c r="J953" s="56"/>
    </row>
    <row r="954" spans="1:10" ht="12.75">
      <c r="A954" s="49" t="s">
        <v>55</v>
      </c>
      <c r="B954" s="49" t="s">
        <v>1361</v>
      </c>
      <c r="C954" s="49" t="s">
        <v>1362</v>
      </c>
      <c r="D954" s="49" t="s">
        <v>21</v>
      </c>
      <c r="E954" s="49" t="s">
        <v>38</v>
      </c>
      <c r="F954" s="49" t="s">
        <v>23</v>
      </c>
      <c r="G954" s="56">
        <v>2551.47</v>
      </c>
      <c r="H954" s="56">
        <v>0</v>
      </c>
      <c r="I954" s="56">
        <v>2551.47</v>
      </c>
      <c r="J954" s="56"/>
    </row>
    <row r="955" spans="1:10" ht="12.75">
      <c r="A955" s="49" t="s">
        <v>55</v>
      </c>
      <c r="B955" s="49" t="s">
        <v>1363</v>
      </c>
      <c r="C955" s="49" t="s">
        <v>1364</v>
      </c>
      <c r="D955" s="49" t="s">
        <v>21</v>
      </c>
      <c r="E955" s="49" t="s">
        <v>38</v>
      </c>
      <c r="F955" s="49" t="s">
        <v>23</v>
      </c>
      <c r="G955" s="56">
        <v>5200.23</v>
      </c>
      <c r="H955" s="56">
        <v>0</v>
      </c>
      <c r="I955" s="56">
        <v>5200.23</v>
      </c>
      <c r="J955" s="56"/>
    </row>
    <row r="956" spans="1:10" ht="12.75">
      <c r="A956" s="49" t="s">
        <v>55</v>
      </c>
      <c r="B956" s="49" t="s">
        <v>1365</v>
      </c>
      <c r="C956" s="49" t="s">
        <v>1366</v>
      </c>
      <c r="D956" s="49" t="s">
        <v>21</v>
      </c>
      <c r="E956" s="49" t="s">
        <v>38</v>
      </c>
      <c r="F956" s="49" t="s">
        <v>23</v>
      </c>
      <c r="G956" s="56">
        <v>764744.73</v>
      </c>
      <c r="H956" s="56">
        <v>114058.8</v>
      </c>
      <c r="I956" s="56">
        <v>878803.53</v>
      </c>
      <c r="J956" s="56"/>
    </row>
    <row r="957" spans="1:10" ht="12.75">
      <c r="A957" s="49" t="s">
        <v>55</v>
      </c>
      <c r="B957" s="49" t="s">
        <v>1367</v>
      </c>
      <c r="C957" s="49" t="s">
        <v>1368</v>
      </c>
      <c r="D957" s="49" t="s">
        <v>21</v>
      </c>
      <c r="E957" s="49" t="s">
        <v>38</v>
      </c>
      <c r="F957" s="49" t="s">
        <v>23</v>
      </c>
      <c r="G957" s="56">
        <v>546838.52</v>
      </c>
      <c r="H957" s="56">
        <v>66057.46</v>
      </c>
      <c r="I957" s="56">
        <v>612895.98</v>
      </c>
      <c r="J957" s="56"/>
    </row>
    <row r="958" spans="1:10" ht="12.75">
      <c r="A958" s="49" t="s">
        <v>55</v>
      </c>
      <c r="B958" s="49" t="s">
        <v>1371</v>
      </c>
      <c r="C958" s="49" t="s">
        <v>1372</v>
      </c>
      <c r="D958" s="49" t="s">
        <v>21</v>
      </c>
      <c r="E958" s="49" t="s">
        <v>38</v>
      </c>
      <c r="F958" s="49" t="s">
        <v>23</v>
      </c>
      <c r="G958" s="56">
        <v>182358.91</v>
      </c>
      <c r="H958" s="56">
        <v>15732.66</v>
      </c>
      <c r="I958" s="56">
        <v>198091.57</v>
      </c>
      <c r="J958" s="56"/>
    </row>
    <row r="959" spans="1:10" ht="12.75">
      <c r="A959" s="49" t="s">
        <v>55</v>
      </c>
      <c r="B959" s="49" t="s">
        <v>1373</v>
      </c>
      <c r="C959" s="49" t="s">
        <v>1374</v>
      </c>
      <c r="D959" s="49" t="s">
        <v>21</v>
      </c>
      <c r="E959" s="49" t="s">
        <v>38</v>
      </c>
      <c r="F959" s="49" t="s">
        <v>23</v>
      </c>
      <c r="G959" s="56">
        <v>343205.16</v>
      </c>
      <c r="H959" s="56">
        <v>43676.3</v>
      </c>
      <c r="I959" s="56">
        <v>386881.46</v>
      </c>
      <c r="J959" s="56"/>
    </row>
    <row r="960" spans="1:10" ht="12.75">
      <c r="A960" s="49" t="s">
        <v>55</v>
      </c>
      <c r="B960" s="49" t="s">
        <v>1375</v>
      </c>
      <c r="C960" s="49" t="s">
        <v>1376</v>
      </c>
      <c r="D960" s="49" t="s">
        <v>21</v>
      </c>
      <c r="E960" s="49" t="s">
        <v>38</v>
      </c>
      <c r="F960" s="49" t="s">
        <v>23</v>
      </c>
      <c r="G960" s="56">
        <v>9040404.25</v>
      </c>
      <c r="H960" s="56">
        <v>1182092.51</v>
      </c>
      <c r="I960" s="56">
        <v>10222496.76</v>
      </c>
      <c r="J960" s="56"/>
    </row>
    <row r="961" spans="1:10" ht="12.75">
      <c r="A961" s="49" t="s">
        <v>55</v>
      </c>
      <c r="B961" s="49" t="s">
        <v>1377</v>
      </c>
      <c r="C961" s="49" t="s">
        <v>1378</v>
      </c>
      <c r="D961" s="49" t="s">
        <v>21</v>
      </c>
      <c r="E961" s="49" t="s">
        <v>38</v>
      </c>
      <c r="F961" s="49" t="s">
        <v>23</v>
      </c>
      <c r="G961" s="56">
        <v>16240</v>
      </c>
      <c r="H961" s="56">
        <v>2030</v>
      </c>
      <c r="I961" s="56">
        <v>18270</v>
      </c>
      <c r="J961" s="56"/>
    </row>
    <row r="962" spans="1:10" ht="12.75">
      <c r="A962" s="49" t="s">
        <v>55</v>
      </c>
      <c r="B962" s="49" t="s">
        <v>1379</v>
      </c>
      <c r="C962" s="49" t="s">
        <v>1380</v>
      </c>
      <c r="D962" s="49" t="s">
        <v>21</v>
      </c>
      <c r="E962" s="49" t="s">
        <v>38</v>
      </c>
      <c r="F962" s="49" t="s">
        <v>23</v>
      </c>
      <c r="G962" s="56">
        <v>969830.53</v>
      </c>
      <c r="H962" s="56">
        <v>35036</v>
      </c>
      <c r="I962" s="56">
        <v>1004866.53</v>
      </c>
      <c r="J962" s="56"/>
    </row>
    <row r="963" spans="1:10" ht="12.75">
      <c r="A963" s="49" t="s">
        <v>55</v>
      </c>
      <c r="B963" s="49" t="s">
        <v>1383</v>
      </c>
      <c r="C963" s="49" t="s">
        <v>1384</v>
      </c>
      <c r="D963" s="49" t="s">
        <v>21</v>
      </c>
      <c r="E963" s="49" t="s">
        <v>38</v>
      </c>
      <c r="F963" s="49" t="s">
        <v>23</v>
      </c>
      <c r="G963" s="56">
        <v>65033.15</v>
      </c>
      <c r="H963" s="56">
        <v>5235.15</v>
      </c>
      <c r="I963" s="56">
        <v>70268.3</v>
      </c>
      <c r="J963" s="56"/>
    </row>
    <row r="964" spans="1:10" ht="12.75">
      <c r="A964" s="49" t="s">
        <v>55</v>
      </c>
      <c r="B964" s="49" t="s">
        <v>1385</v>
      </c>
      <c r="C964" s="49" t="s">
        <v>1386</v>
      </c>
      <c r="D964" s="49" t="s">
        <v>21</v>
      </c>
      <c r="E964" s="49" t="s">
        <v>38</v>
      </c>
      <c r="F964" s="49" t="s">
        <v>23</v>
      </c>
      <c r="G964" s="56">
        <v>367349.25</v>
      </c>
      <c r="H964" s="56">
        <v>50986.36</v>
      </c>
      <c r="I964" s="56">
        <v>418335.61</v>
      </c>
      <c r="J964" s="56"/>
    </row>
    <row r="965" spans="1:10" ht="12.75">
      <c r="A965" s="49" t="s">
        <v>55</v>
      </c>
      <c r="B965" s="49" t="s">
        <v>1387</v>
      </c>
      <c r="C965" s="49" t="s">
        <v>1388</v>
      </c>
      <c r="D965" s="49" t="s">
        <v>21</v>
      </c>
      <c r="E965" s="49" t="s">
        <v>38</v>
      </c>
      <c r="F965" s="49" t="s">
        <v>23</v>
      </c>
      <c r="G965" s="56">
        <v>208704.21</v>
      </c>
      <c r="H965" s="56">
        <v>23422.4</v>
      </c>
      <c r="I965" s="56">
        <v>232126.61</v>
      </c>
      <c r="J965" s="56"/>
    </row>
    <row r="966" spans="1:10" ht="12.75">
      <c r="A966" s="49" t="s">
        <v>55</v>
      </c>
      <c r="B966" s="49" t="s">
        <v>1389</v>
      </c>
      <c r="C966" s="49" t="s">
        <v>1390</v>
      </c>
      <c r="D966" s="49" t="s">
        <v>21</v>
      </c>
      <c r="E966" s="49" t="s">
        <v>38</v>
      </c>
      <c r="F966" s="49" t="s">
        <v>23</v>
      </c>
      <c r="G966" s="56">
        <v>775083.44</v>
      </c>
      <c r="H966" s="56">
        <v>122115</v>
      </c>
      <c r="I966" s="56">
        <v>897198.44</v>
      </c>
      <c r="J966" s="56"/>
    </row>
    <row r="967" spans="1:10" ht="12.75">
      <c r="A967" s="49" t="s">
        <v>55</v>
      </c>
      <c r="B967" s="49" t="s">
        <v>1391</v>
      </c>
      <c r="C967" s="49" t="s">
        <v>1392</v>
      </c>
      <c r="D967" s="49" t="s">
        <v>21</v>
      </c>
      <c r="E967" s="49" t="s">
        <v>38</v>
      </c>
      <c r="F967" s="49" t="s">
        <v>23</v>
      </c>
      <c r="G967" s="56">
        <v>784424.13</v>
      </c>
      <c r="H967" s="56">
        <v>111246.38</v>
      </c>
      <c r="I967" s="56">
        <v>895670.51</v>
      </c>
      <c r="J967" s="56"/>
    </row>
    <row r="968" spans="1:10" ht="12.75">
      <c r="A968" s="49" t="s">
        <v>55</v>
      </c>
      <c r="B968" s="49" t="s">
        <v>1393</v>
      </c>
      <c r="C968" s="49" t="s">
        <v>1394</v>
      </c>
      <c r="D968" s="49" t="s">
        <v>21</v>
      </c>
      <c r="E968" s="49" t="s">
        <v>38</v>
      </c>
      <c r="F968" s="49" t="s">
        <v>23</v>
      </c>
      <c r="G968" s="56">
        <v>1310.97</v>
      </c>
      <c r="H968" s="56">
        <v>0</v>
      </c>
      <c r="I968" s="56">
        <v>1310.97</v>
      </c>
      <c r="J968" s="56"/>
    </row>
    <row r="969" spans="1:10" ht="12.75">
      <c r="A969" s="49" t="s">
        <v>55</v>
      </c>
      <c r="B969" s="49" t="s">
        <v>1395</v>
      </c>
      <c r="C969" s="49" t="s">
        <v>1396</v>
      </c>
      <c r="D969" s="49" t="s">
        <v>21</v>
      </c>
      <c r="E969" s="49" t="s">
        <v>38</v>
      </c>
      <c r="F969" s="49" t="s">
        <v>23</v>
      </c>
      <c r="G969" s="56">
        <v>4304.19</v>
      </c>
      <c r="H969" s="56">
        <v>1246.08</v>
      </c>
      <c r="I969" s="56">
        <v>5550.27</v>
      </c>
      <c r="J969" s="56"/>
    </row>
    <row r="970" spans="1:10" ht="12.75">
      <c r="A970" s="49" t="s">
        <v>55</v>
      </c>
      <c r="B970" s="49" t="s">
        <v>1397</v>
      </c>
      <c r="C970" s="49" t="s">
        <v>1239</v>
      </c>
      <c r="D970" s="49" t="s">
        <v>21</v>
      </c>
      <c r="E970" s="49" t="s">
        <v>38</v>
      </c>
      <c r="F970" s="49" t="s">
        <v>23</v>
      </c>
      <c r="G970" s="56">
        <v>735122.93</v>
      </c>
      <c r="H970" s="56">
        <v>81096.92</v>
      </c>
      <c r="I970" s="56">
        <v>816219.85</v>
      </c>
      <c r="J970" s="56"/>
    </row>
    <row r="971" spans="1:10" ht="12.75">
      <c r="A971" s="49" t="s">
        <v>55</v>
      </c>
      <c r="B971" s="49" t="s">
        <v>1397</v>
      </c>
      <c r="C971" s="49" t="s">
        <v>1239</v>
      </c>
      <c r="D971" s="49" t="s">
        <v>21</v>
      </c>
      <c r="E971" s="49" t="s">
        <v>22</v>
      </c>
      <c r="F971" s="49" t="s">
        <v>23</v>
      </c>
      <c r="G971" s="56">
        <v>66707.51</v>
      </c>
      <c r="H971" s="56">
        <v>12337.23</v>
      </c>
      <c r="I971" s="56">
        <v>79044.74</v>
      </c>
      <c r="J971" s="56"/>
    </row>
    <row r="972" spans="1:10" ht="12.75">
      <c r="A972" s="49" t="s">
        <v>55</v>
      </c>
      <c r="B972" s="49" t="s">
        <v>1397</v>
      </c>
      <c r="C972" s="49" t="s">
        <v>1239</v>
      </c>
      <c r="D972" s="49" t="s">
        <v>21</v>
      </c>
      <c r="E972" s="49" t="s">
        <v>24</v>
      </c>
      <c r="F972" s="49" t="s">
        <v>23</v>
      </c>
      <c r="G972" s="56">
        <v>142578.26</v>
      </c>
      <c r="H972" s="56">
        <v>20729.18</v>
      </c>
      <c r="I972" s="56">
        <v>163307.44</v>
      </c>
      <c r="J972" s="56"/>
    </row>
    <row r="973" spans="1:10" ht="12.75">
      <c r="A973" s="49" t="s">
        <v>55</v>
      </c>
      <c r="B973" s="49" t="s">
        <v>1398</v>
      </c>
      <c r="C973" s="49" t="s">
        <v>1399</v>
      </c>
      <c r="D973" s="49" t="s">
        <v>21</v>
      </c>
      <c r="E973" s="49" t="s">
        <v>38</v>
      </c>
      <c r="F973" s="49" t="s">
        <v>23</v>
      </c>
      <c r="G973" s="56">
        <v>4166.64</v>
      </c>
      <c r="H973" s="56">
        <v>293.33</v>
      </c>
      <c r="I973" s="56">
        <v>4459.97</v>
      </c>
      <c r="J973" s="56"/>
    </row>
    <row r="974" spans="1:10" ht="12.75">
      <c r="A974" s="49" t="s">
        <v>55</v>
      </c>
      <c r="B974" s="49" t="s">
        <v>1398</v>
      </c>
      <c r="C974" s="49" t="s">
        <v>1399</v>
      </c>
      <c r="D974" s="49" t="s">
        <v>21</v>
      </c>
      <c r="E974" s="49" t="s">
        <v>22</v>
      </c>
      <c r="F974" s="49" t="s">
        <v>23</v>
      </c>
      <c r="G974" s="56">
        <v>173635.33</v>
      </c>
      <c r="H974" s="56">
        <v>24348.89</v>
      </c>
      <c r="I974" s="56">
        <v>197984.22</v>
      </c>
      <c r="J974" s="56"/>
    </row>
    <row r="975" spans="1:10" ht="12.75">
      <c r="A975" s="49" t="s">
        <v>55</v>
      </c>
      <c r="B975" s="49" t="s">
        <v>1398</v>
      </c>
      <c r="C975" s="49" t="s">
        <v>1399</v>
      </c>
      <c r="D975" s="49" t="s">
        <v>21</v>
      </c>
      <c r="E975" s="49" t="s">
        <v>24</v>
      </c>
      <c r="F975" s="49" t="s">
        <v>23</v>
      </c>
      <c r="G975" s="56">
        <v>248061.69</v>
      </c>
      <c r="H975" s="56">
        <v>23173.84</v>
      </c>
      <c r="I975" s="56">
        <v>271235.53</v>
      </c>
      <c r="J975" s="56"/>
    </row>
    <row r="976" spans="1:10" ht="12.75">
      <c r="A976" s="49" t="s">
        <v>55</v>
      </c>
      <c r="B976" s="49" t="s">
        <v>1400</v>
      </c>
      <c r="C976" s="49" t="s">
        <v>1401</v>
      </c>
      <c r="D976" s="49" t="s">
        <v>21</v>
      </c>
      <c r="E976" s="49" t="s">
        <v>38</v>
      </c>
      <c r="F976" s="49" t="s">
        <v>23</v>
      </c>
      <c r="G976" s="56">
        <v>691873.06</v>
      </c>
      <c r="H976" s="56">
        <v>77830.33</v>
      </c>
      <c r="I976" s="56">
        <v>769703.39</v>
      </c>
      <c r="J976" s="56"/>
    </row>
    <row r="977" spans="1:10" ht="12.75">
      <c r="A977" s="49" t="s">
        <v>55</v>
      </c>
      <c r="B977" s="49" t="s">
        <v>1400</v>
      </c>
      <c r="C977" s="49" t="s">
        <v>1401</v>
      </c>
      <c r="D977" s="49" t="s">
        <v>21</v>
      </c>
      <c r="E977" s="49" t="s">
        <v>22</v>
      </c>
      <c r="F977" s="49" t="s">
        <v>23</v>
      </c>
      <c r="G977" s="56">
        <v>244564.52</v>
      </c>
      <c r="H977" s="56">
        <v>28973.29</v>
      </c>
      <c r="I977" s="56">
        <v>273537.81</v>
      </c>
      <c r="J977" s="56"/>
    </row>
    <row r="978" spans="1:10" ht="12.75">
      <c r="A978" s="49" t="s">
        <v>55</v>
      </c>
      <c r="B978" s="49" t="s">
        <v>1400</v>
      </c>
      <c r="C978" s="49" t="s">
        <v>1401</v>
      </c>
      <c r="D978" s="49" t="s">
        <v>21</v>
      </c>
      <c r="E978" s="49" t="s">
        <v>58</v>
      </c>
      <c r="F978" s="49" t="s">
        <v>23</v>
      </c>
      <c r="G978" s="56">
        <v>1552</v>
      </c>
      <c r="H978" s="56">
        <v>0</v>
      </c>
      <c r="I978" s="56">
        <v>1552</v>
      </c>
      <c r="J978" s="56"/>
    </row>
    <row r="979" spans="1:10" ht="12.75">
      <c r="A979" s="49" t="s">
        <v>55</v>
      </c>
      <c r="B979" s="49" t="s">
        <v>1400</v>
      </c>
      <c r="C979" s="49" t="s">
        <v>1401</v>
      </c>
      <c r="D979" s="49" t="s">
        <v>21</v>
      </c>
      <c r="E979" s="49" t="s">
        <v>24</v>
      </c>
      <c r="F979" s="49" t="s">
        <v>23</v>
      </c>
      <c r="G979" s="56">
        <v>507402.99</v>
      </c>
      <c r="H979" s="56">
        <v>39214.17</v>
      </c>
      <c r="I979" s="56">
        <v>546617.16</v>
      </c>
      <c r="J979" s="56"/>
    </row>
    <row r="980" spans="1:10" ht="12.75">
      <c r="A980" s="49" t="s">
        <v>55</v>
      </c>
      <c r="B980" s="49" t="s">
        <v>1402</v>
      </c>
      <c r="C980" s="49" t="s">
        <v>1403</v>
      </c>
      <c r="D980" s="49" t="s">
        <v>21</v>
      </c>
      <c r="E980" s="49" t="s">
        <v>22</v>
      </c>
      <c r="F980" s="49" t="s">
        <v>23</v>
      </c>
      <c r="G980" s="56">
        <v>201506.05</v>
      </c>
      <c r="H980" s="56">
        <v>18712.55</v>
      </c>
      <c r="I980" s="56">
        <v>220218.6</v>
      </c>
      <c r="J980" s="56"/>
    </row>
    <row r="981" spans="1:10" ht="12.75">
      <c r="A981" s="49" t="s">
        <v>55</v>
      </c>
      <c r="B981" s="49" t="s">
        <v>1402</v>
      </c>
      <c r="C981" s="49" t="s">
        <v>1403</v>
      </c>
      <c r="D981" s="49" t="s">
        <v>21</v>
      </c>
      <c r="E981" s="49" t="s">
        <v>24</v>
      </c>
      <c r="F981" s="49" t="s">
        <v>23</v>
      </c>
      <c r="G981" s="56">
        <v>473131.87</v>
      </c>
      <c r="H981" s="56">
        <v>40665.63</v>
      </c>
      <c r="I981" s="56">
        <v>513797.5</v>
      </c>
      <c r="J981" s="56"/>
    </row>
    <row r="982" spans="1:10" ht="12.75">
      <c r="A982" s="49" t="s">
        <v>55</v>
      </c>
      <c r="B982" s="49" t="s">
        <v>1404</v>
      </c>
      <c r="C982" s="49" t="s">
        <v>1405</v>
      </c>
      <c r="D982" s="49" t="s">
        <v>21</v>
      </c>
      <c r="E982" s="49" t="s">
        <v>22</v>
      </c>
      <c r="F982" s="49" t="s">
        <v>23</v>
      </c>
      <c r="G982" s="56">
        <v>96355.94</v>
      </c>
      <c r="H982" s="56">
        <v>9282.23</v>
      </c>
      <c r="I982" s="56">
        <v>105638.17</v>
      </c>
      <c r="J982" s="56"/>
    </row>
    <row r="983" spans="1:10" ht="12.75">
      <c r="A983" s="49" t="s">
        <v>55</v>
      </c>
      <c r="B983" s="49" t="s">
        <v>1404</v>
      </c>
      <c r="C983" s="49" t="s">
        <v>1405</v>
      </c>
      <c r="D983" s="49" t="s">
        <v>21</v>
      </c>
      <c r="E983" s="49" t="s">
        <v>24</v>
      </c>
      <c r="F983" s="49" t="s">
        <v>23</v>
      </c>
      <c r="G983" s="56">
        <v>25501.05</v>
      </c>
      <c r="H983" s="56">
        <v>3701.82</v>
      </c>
      <c r="I983" s="56">
        <v>29202.87</v>
      </c>
      <c r="J983" s="56"/>
    </row>
    <row r="984" spans="1:10" ht="12.75">
      <c r="A984" s="49" t="s">
        <v>55</v>
      </c>
      <c r="B984" s="49" t="s">
        <v>1406</v>
      </c>
      <c r="C984" s="49" t="s">
        <v>1407</v>
      </c>
      <c r="D984" s="49" t="s">
        <v>21</v>
      </c>
      <c r="E984" s="49" t="s">
        <v>38</v>
      </c>
      <c r="F984" s="49" t="s">
        <v>23</v>
      </c>
      <c r="G984" s="56">
        <v>6757.86</v>
      </c>
      <c r="H984" s="56">
        <v>0</v>
      </c>
      <c r="I984" s="56">
        <v>6757.86</v>
      </c>
      <c r="J984" s="56"/>
    </row>
    <row r="985" spans="1:10" ht="12.75">
      <c r="A985" s="49" t="s">
        <v>55</v>
      </c>
      <c r="B985" s="49" t="s">
        <v>1406</v>
      </c>
      <c r="C985" s="49" t="s">
        <v>1407</v>
      </c>
      <c r="D985" s="49" t="s">
        <v>21</v>
      </c>
      <c r="E985" s="49" t="s">
        <v>22</v>
      </c>
      <c r="F985" s="49" t="s">
        <v>23</v>
      </c>
      <c r="G985" s="56">
        <v>5140.58</v>
      </c>
      <c r="H985" s="56">
        <v>951.13</v>
      </c>
      <c r="I985" s="56">
        <v>6091.71</v>
      </c>
      <c r="J985" s="56"/>
    </row>
    <row r="986" spans="1:10" ht="12.75">
      <c r="A986" s="49" t="s">
        <v>55</v>
      </c>
      <c r="B986" s="49" t="s">
        <v>1406</v>
      </c>
      <c r="C986" s="49" t="s">
        <v>1407</v>
      </c>
      <c r="D986" s="49" t="s">
        <v>21</v>
      </c>
      <c r="E986" s="49" t="s">
        <v>24</v>
      </c>
      <c r="F986" s="49" t="s">
        <v>23</v>
      </c>
      <c r="G986" s="56">
        <v>849748.53</v>
      </c>
      <c r="H986" s="56">
        <v>112373.32</v>
      </c>
      <c r="I986" s="56">
        <v>962121.85</v>
      </c>
      <c r="J986" s="56"/>
    </row>
    <row r="987" spans="1:10" ht="12.75">
      <c r="A987" s="49" t="s">
        <v>55</v>
      </c>
      <c r="B987" s="49" t="s">
        <v>1408</v>
      </c>
      <c r="C987" s="49" t="s">
        <v>1409</v>
      </c>
      <c r="D987" s="49" t="s">
        <v>21</v>
      </c>
      <c r="E987" s="49" t="s">
        <v>38</v>
      </c>
      <c r="F987" s="49" t="s">
        <v>23</v>
      </c>
      <c r="G987" s="56">
        <v>2178.71</v>
      </c>
      <c r="H987" s="56">
        <v>0</v>
      </c>
      <c r="I987" s="56">
        <v>2178.71</v>
      </c>
      <c r="J987" s="56"/>
    </row>
    <row r="988" spans="1:10" ht="12.75">
      <c r="A988" s="49" t="s">
        <v>55</v>
      </c>
      <c r="B988" s="49" t="s">
        <v>1408</v>
      </c>
      <c r="C988" s="49" t="s">
        <v>1409</v>
      </c>
      <c r="D988" s="49" t="s">
        <v>21</v>
      </c>
      <c r="E988" s="49" t="s">
        <v>22</v>
      </c>
      <c r="F988" s="49" t="s">
        <v>23</v>
      </c>
      <c r="G988" s="56">
        <v>322028.57</v>
      </c>
      <c r="H988" s="56">
        <v>29816.92</v>
      </c>
      <c r="I988" s="56">
        <v>351845.49</v>
      </c>
      <c r="J988" s="56"/>
    </row>
    <row r="989" spans="1:10" ht="12.75">
      <c r="A989" s="49" t="s">
        <v>55</v>
      </c>
      <c r="B989" s="49" t="s">
        <v>1408</v>
      </c>
      <c r="C989" s="49" t="s">
        <v>1409</v>
      </c>
      <c r="D989" s="49" t="s">
        <v>21</v>
      </c>
      <c r="E989" s="49" t="s">
        <v>24</v>
      </c>
      <c r="F989" s="49" t="s">
        <v>23</v>
      </c>
      <c r="G989" s="56">
        <v>259354.55</v>
      </c>
      <c r="H989" s="56">
        <v>27902.83</v>
      </c>
      <c r="I989" s="56">
        <v>287257.38</v>
      </c>
      <c r="J989" s="56"/>
    </row>
    <row r="990" spans="1:10" ht="12.75">
      <c r="A990" s="49" t="s">
        <v>55</v>
      </c>
      <c r="B990" s="49" t="s">
        <v>1410</v>
      </c>
      <c r="C990" s="49" t="s">
        <v>1411</v>
      </c>
      <c r="D990" s="49" t="s">
        <v>21</v>
      </c>
      <c r="E990" s="49" t="s">
        <v>38</v>
      </c>
      <c r="F990" s="49" t="s">
        <v>23</v>
      </c>
      <c r="G990" s="56">
        <v>1710003.59</v>
      </c>
      <c r="H990" s="56">
        <v>265376.75</v>
      </c>
      <c r="I990" s="56">
        <v>1975380.34</v>
      </c>
      <c r="J990" s="56"/>
    </row>
    <row r="991" spans="1:10" ht="12.75">
      <c r="A991" s="49" t="s">
        <v>55</v>
      </c>
      <c r="B991" s="49" t="s">
        <v>1410</v>
      </c>
      <c r="C991" s="49" t="s">
        <v>1411</v>
      </c>
      <c r="D991" s="49" t="s">
        <v>21</v>
      </c>
      <c r="E991" s="49" t="s">
        <v>22</v>
      </c>
      <c r="F991" s="49" t="s">
        <v>23</v>
      </c>
      <c r="G991" s="56">
        <v>612402.41</v>
      </c>
      <c r="H991" s="56">
        <v>77341.2</v>
      </c>
      <c r="I991" s="56">
        <v>689743.61</v>
      </c>
      <c r="J991" s="56"/>
    </row>
    <row r="992" spans="1:10" ht="12.75">
      <c r="A992" s="49" t="s">
        <v>55</v>
      </c>
      <c r="B992" s="49" t="s">
        <v>1410</v>
      </c>
      <c r="C992" s="49" t="s">
        <v>1411</v>
      </c>
      <c r="D992" s="49" t="s">
        <v>21</v>
      </c>
      <c r="E992" s="49" t="s">
        <v>24</v>
      </c>
      <c r="F992" s="49" t="s">
        <v>23</v>
      </c>
      <c r="G992" s="56">
        <v>1253666.51</v>
      </c>
      <c r="H992" s="56">
        <v>220150.57</v>
      </c>
      <c r="I992" s="56">
        <v>1473817.08</v>
      </c>
      <c r="J992" s="56"/>
    </row>
    <row r="993" spans="1:10" ht="12.75">
      <c r="A993" s="49" t="s">
        <v>55</v>
      </c>
      <c r="B993" s="49" t="s">
        <v>1412</v>
      </c>
      <c r="C993" s="49" t="s">
        <v>1413</v>
      </c>
      <c r="D993" s="49" t="s">
        <v>21</v>
      </c>
      <c r="E993" s="49" t="s">
        <v>38</v>
      </c>
      <c r="F993" s="49" t="s">
        <v>23</v>
      </c>
      <c r="G993" s="56">
        <v>110994.15</v>
      </c>
      <c r="H993" s="56">
        <v>11612.83</v>
      </c>
      <c r="I993" s="56">
        <v>122606.98</v>
      </c>
      <c r="J993" s="56"/>
    </row>
    <row r="994" spans="1:10" ht="12.75">
      <c r="A994" s="49" t="s">
        <v>55</v>
      </c>
      <c r="B994" s="49" t="s">
        <v>1412</v>
      </c>
      <c r="C994" s="49" t="s">
        <v>1413</v>
      </c>
      <c r="D994" s="49" t="s">
        <v>21</v>
      </c>
      <c r="E994" s="49" t="s">
        <v>22</v>
      </c>
      <c r="F994" s="49" t="s">
        <v>23</v>
      </c>
      <c r="G994" s="56">
        <v>143.6</v>
      </c>
      <c r="H994" s="56">
        <v>25</v>
      </c>
      <c r="I994" s="56">
        <v>168.6</v>
      </c>
      <c r="J994" s="56"/>
    </row>
    <row r="995" spans="1:10" ht="12.75">
      <c r="A995" s="49" t="s">
        <v>55</v>
      </c>
      <c r="B995" s="49" t="s">
        <v>1412</v>
      </c>
      <c r="C995" s="49" t="s">
        <v>1413</v>
      </c>
      <c r="D995" s="49" t="s">
        <v>21</v>
      </c>
      <c r="E995" s="49" t="s">
        <v>24</v>
      </c>
      <c r="F995" s="49" t="s">
        <v>23</v>
      </c>
      <c r="G995" s="56">
        <v>2292.72</v>
      </c>
      <c r="H995" s="56">
        <v>0</v>
      </c>
      <c r="I995" s="56">
        <v>2292.72</v>
      </c>
      <c r="J995" s="56"/>
    </row>
    <row r="996" spans="1:10" ht="12.75">
      <c r="A996" s="49" t="s">
        <v>55</v>
      </c>
      <c r="B996" s="49" t="s">
        <v>1414</v>
      </c>
      <c r="C996" s="49" t="s">
        <v>1415</v>
      </c>
      <c r="D996" s="49" t="s">
        <v>21</v>
      </c>
      <c r="E996" s="49" t="s">
        <v>38</v>
      </c>
      <c r="F996" s="49" t="s">
        <v>23</v>
      </c>
      <c r="G996" s="56">
        <v>555308.12</v>
      </c>
      <c r="H996" s="56">
        <v>69741.95</v>
      </c>
      <c r="I996" s="56">
        <v>625050.07</v>
      </c>
      <c r="J996" s="56"/>
    </row>
    <row r="997" spans="1:10" ht="12.75">
      <c r="A997" s="49" t="s">
        <v>55</v>
      </c>
      <c r="B997" s="49" t="s">
        <v>1414</v>
      </c>
      <c r="C997" s="49" t="s">
        <v>1415</v>
      </c>
      <c r="D997" s="49" t="s">
        <v>21</v>
      </c>
      <c r="E997" s="49" t="s">
        <v>22</v>
      </c>
      <c r="F997" s="49" t="s">
        <v>23</v>
      </c>
      <c r="G997" s="56">
        <v>94898.04</v>
      </c>
      <c r="H997" s="56">
        <v>17100.44</v>
      </c>
      <c r="I997" s="56">
        <v>111998.48</v>
      </c>
      <c r="J997" s="56"/>
    </row>
    <row r="998" spans="1:10" ht="12.75">
      <c r="A998" s="49" t="s">
        <v>55</v>
      </c>
      <c r="B998" s="49" t="s">
        <v>1414</v>
      </c>
      <c r="C998" s="49" t="s">
        <v>1415</v>
      </c>
      <c r="D998" s="49" t="s">
        <v>21</v>
      </c>
      <c r="E998" s="49" t="s">
        <v>24</v>
      </c>
      <c r="F998" s="49" t="s">
        <v>23</v>
      </c>
      <c r="G998" s="56">
        <v>236924.69</v>
      </c>
      <c r="H998" s="56">
        <v>32463.22</v>
      </c>
      <c r="I998" s="56">
        <v>269387.91</v>
      </c>
      <c r="J998" s="56"/>
    </row>
    <row r="999" spans="1:10" ht="12.75">
      <c r="A999" s="49" t="s">
        <v>55</v>
      </c>
      <c r="B999" s="49" t="s">
        <v>1416</v>
      </c>
      <c r="C999" s="49" t="s">
        <v>1417</v>
      </c>
      <c r="D999" s="49" t="s">
        <v>21</v>
      </c>
      <c r="E999" s="49" t="s">
        <v>38</v>
      </c>
      <c r="F999" s="49" t="s">
        <v>23</v>
      </c>
      <c r="G999" s="56">
        <v>605</v>
      </c>
      <c r="H999" s="56">
        <v>0</v>
      </c>
      <c r="I999" s="56">
        <v>605</v>
      </c>
      <c r="J999" s="56"/>
    </row>
    <row r="1000" spans="1:10" ht="12.75">
      <c r="A1000" s="49" t="s">
        <v>55</v>
      </c>
      <c r="B1000" s="49" t="s">
        <v>1416</v>
      </c>
      <c r="C1000" s="49" t="s">
        <v>1417</v>
      </c>
      <c r="D1000" s="49" t="s">
        <v>21</v>
      </c>
      <c r="E1000" s="49" t="s">
        <v>22</v>
      </c>
      <c r="F1000" s="49" t="s">
        <v>23</v>
      </c>
      <c r="G1000" s="56">
        <v>42275.93</v>
      </c>
      <c r="H1000" s="56">
        <v>3282</v>
      </c>
      <c r="I1000" s="56">
        <v>45557.93</v>
      </c>
      <c r="J1000" s="56"/>
    </row>
    <row r="1001" spans="1:10" ht="12.75">
      <c r="A1001" s="49" t="s">
        <v>55</v>
      </c>
      <c r="B1001" s="49" t="s">
        <v>1416</v>
      </c>
      <c r="C1001" s="49" t="s">
        <v>1417</v>
      </c>
      <c r="D1001" s="49" t="s">
        <v>21</v>
      </c>
      <c r="E1001" s="49" t="s">
        <v>24</v>
      </c>
      <c r="F1001" s="49" t="s">
        <v>23</v>
      </c>
      <c r="G1001" s="56">
        <v>156061.86</v>
      </c>
      <c r="H1001" s="56">
        <v>16453.73</v>
      </c>
      <c r="I1001" s="56">
        <v>172515.59</v>
      </c>
      <c r="J1001" s="56"/>
    </row>
    <row r="1002" spans="1:10" ht="12.75">
      <c r="A1002" s="49" t="s">
        <v>55</v>
      </c>
      <c r="B1002" s="49" t="s">
        <v>1418</v>
      </c>
      <c r="C1002" s="49" t="s">
        <v>1419</v>
      </c>
      <c r="D1002" s="49" t="s">
        <v>21</v>
      </c>
      <c r="E1002" s="49" t="s">
        <v>38</v>
      </c>
      <c r="F1002" s="49" t="s">
        <v>23</v>
      </c>
      <c r="G1002" s="56">
        <v>6444</v>
      </c>
      <c r="H1002" s="56">
        <v>-2626.73</v>
      </c>
      <c r="I1002" s="56">
        <v>3817.27</v>
      </c>
      <c r="J1002" s="56"/>
    </row>
    <row r="1003" spans="1:10" ht="12.75">
      <c r="A1003" s="49" t="s">
        <v>55</v>
      </c>
      <c r="B1003" s="49" t="s">
        <v>1418</v>
      </c>
      <c r="C1003" s="49" t="s">
        <v>1419</v>
      </c>
      <c r="D1003" s="49" t="s">
        <v>21</v>
      </c>
      <c r="E1003" s="49" t="s">
        <v>22</v>
      </c>
      <c r="F1003" s="49" t="s">
        <v>23</v>
      </c>
      <c r="G1003" s="56">
        <v>103923.47</v>
      </c>
      <c r="H1003" s="56">
        <v>17234.73</v>
      </c>
      <c r="I1003" s="56">
        <v>121158.2</v>
      </c>
      <c r="J1003" s="56"/>
    </row>
    <row r="1004" spans="1:10" ht="12.75">
      <c r="A1004" s="49" t="s">
        <v>55</v>
      </c>
      <c r="B1004" s="49" t="s">
        <v>1418</v>
      </c>
      <c r="C1004" s="49" t="s">
        <v>1419</v>
      </c>
      <c r="D1004" s="49" t="s">
        <v>21</v>
      </c>
      <c r="E1004" s="49" t="s">
        <v>24</v>
      </c>
      <c r="F1004" s="49" t="s">
        <v>23</v>
      </c>
      <c r="G1004" s="56">
        <v>458547.69</v>
      </c>
      <c r="H1004" s="56">
        <v>24948.1</v>
      </c>
      <c r="I1004" s="56">
        <v>483495.79</v>
      </c>
      <c r="J1004" s="56"/>
    </row>
    <row r="1005" spans="1:10" ht="12.75">
      <c r="A1005" s="49" t="s">
        <v>55</v>
      </c>
      <c r="B1005" s="49" t="s">
        <v>1420</v>
      </c>
      <c r="C1005" s="49" t="s">
        <v>1421</v>
      </c>
      <c r="D1005" s="49" t="s">
        <v>21</v>
      </c>
      <c r="E1005" s="49" t="s">
        <v>38</v>
      </c>
      <c r="F1005" s="49" t="s">
        <v>23</v>
      </c>
      <c r="G1005" s="56">
        <v>4819.97</v>
      </c>
      <c r="H1005" s="56">
        <v>0</v>
      </c>
      <c r="I1005" s="56">
        <v>4819.97</v>
      </c>
      <c r="J1005" s="56"/>
    </row>
    <row r="1006" spans="1:10" ht="12.75">
      <c r="A1006" s="49" t="s">
        <v>55</v>
      </c>
      <c r="B1006" s="49" t="s">
        <v>1420</v>
      </c>
      <c r="C1006" s="49" t="s">
        <v>1421</v>
      </c>
      <c r="D1006" s="49" t="s">
        <v>21</v>
      </c>
      <c r="E1006" s="49" t="s">
        <v>22</v>
      </c>
      <c r="F1006" s="49" t="s">
        <v>23</v>
      </c>
      <c r="G1006" s="56">
        <v>2112154.07</v>
      </c>
      <c r="H1006" s="56">
        <v>260632.79</v>
      </c>
      <c r="I1006" s="56">
        <v>2372786.86</v>
      </c>
      <c r="J1006" s="56"/>
    </row>
    <row r="1007" spans="1:10" ht="12.75">
      <c r="A1007" s="49" t="s">
        <v>55</v>
      </c>
      <c r="B1007" s="49" t="s">
        <v>1420</v>
      </c>
      <c r="C1007" s="49" t="s">
        <v>1421</v>
      </c>
      <c r="D1007" s="49" t="s">
        <v>21</v>
      </c>
      <c r="E1007" s="49" t="s">
        <v>24</v>
      </c>
      <c r="F1007" s="49" t="s">
        <v>23</v>
      </c>
      <c r="G1007" s="56">
        <v>3569702.6</v>
      </c>
      <c r="H1007" s="56">
        <v>308066.6</v>
      </c>
      <c r="I1007" s="56">
        <v>3877769.2</v>
      </c>
      <c r="J1007" s="56"/>
    </row>
    <row r="1008" spans="1:10" ht="12.75">
      <c r="A1008" s="49" t="s">
        <v>55</v>
      </c>
      <c r="B1008" s="49" t="s">
        <v>1422</v>
      </c>
      <c r="C1008" s="49" t="s">
        <v>1423</v>
      </c>
      <c r="D1008" s="49" t="s">
        <v>21</v>
      </c>
      <c r="E1008" s="49" t="s">
        <v>22</v>
      </c>
      <c r="F1008" s="49" t="s">
        <v>23</v>
      </c>
      <c r="G1008" s="56">
        <v>202608.96</v>
      </c>
      <c r="H1008" s="56">
        <v>39197.64</v>
      </c>
      <c r="I1008" s="56">
        <v>241806.6</v>
      </c>
      <c r="J1008" s="56"/>
    </row>
    <row r="1009" spans="1:10" ht="12.75">
      <c r="A1009" s="49" t="s">
        <v>55</v>
      </c>
      <c r="B1009" s="49" t="s">
        <v>1422</v>
      </c>
      <c r="C1009" s="49" t="s">
        <v>1423</v>
      </c>
      <c r="D1009" s="49" t="s">
        <v>21</v>
      </c>
      <c r="E1009" s="49" t="s">
        <v>24</v>
      </c>
      <c r="F1009" s="49" t="s">
        <v>23</v>
      </c>
      <c r="G1009" s="56">
        <v>540656.86</v>
      </c>
      <c r="H1009" s="56">
        <v>65377.64</v>
      </c>
      <c r="I1009" s="56">
        <v>606034.5</v>
      </c>
      <c r="J1009" s="56"/>
    </row>
    <row r="1010" spans="1:10" ht="12.75">
      <c r="A1010" s="49" t="s">
        <v>55</v>
      </c>
      <c r="B1010" s="49" t="s">
        <v>1424</v>
      </c>
      <c r="C1010" s="49" t="s">
        <v>1425</v>
      </c>
      <c r="D1010" s="49" t="s">
        <v>21</v>
      </c>
      <c r="E1010" s="49" t="s">
        <v>38</v>
      </c>
      <c r="F1010" s="49" t="s">
        <v>23</v>
      </c>
      <c r="G1010" s="56">
        <v>100986.97</v>
      </c>
      <c r="H1010" s="56">
        <v>9847.81</v>
      </c>
      <c r="I1010" s="56">
        <v>110834.78</v>
      </c>
      <c r="J1010" s="56"/>
    </row>
    <row r="1011" spans="1:10" ht="12.75">
      <c r="A1011" s="49" t="s">
        <v>55</v>
      </c>
      <c r="B1011" s="49" t="s">
        <v>1424</v>
      </c>
      <c r="C1011" s="49" t="s">
        <v>1425</v>
      </c>
      <c r="D1011" s="49" t="s">
        <v>21</v>
      </c>
      <c r="E1011" s="49" t="s">
        <v>22</v>
      </c>
      <c r="F1011" s="49" t="s">
        <v>23</v>
      </c>
      <c r="G1011" s="56">
        <v>38422.52</v>
      </c>
      <c r="H1011" s="56">
        <v>8963.43</v>
      </c>
      <c r="I1011" s="56">
        <v>47385.95</v>
      </c>
      <c r="J1011" s="56"/>
    </row>
    <row r="1012" spans="1:10" ht="12.75">
      <c r="A1012" s="49" t="s">
        <v>55</v>
      </c>
      <c r="B1012" s="49" t="s">
        <v>1424</v>
      </c>
      <c r="C1012" s="49" t="s">
        <v>1425</v>
      </c>
      <c r="D1012" s="49" t="s">
        <v>21</v>
      </c>
      <c r="E1012" s="49" t="s">
        <v>24</v>
      </c>
      <c r="F1012" s="49" t="s">
        <v>23</v>
      </c>
      <c r="G1012" s="56">
        <v>315297.29</v>
      </c>
      <c r="H1012" s="56">
        <v>44098.42</v>
      </c>
      <c r="I1012" s="56">
        <v>359395.71</v>
      </c>
      <c r="J1012" s="56"/>
    </row>
    <row r="1013" spans="1:10" ht="12.75">
      <c r="A1013" s="49" t="s">
        <v>55</v>
      </c>
      <c r="B1013" s="49" t="s">
        <v>1426</v>
      </c>
      <c r="C1013" s="49" t="s">
        <v>1427</v>
      </c>
      <c r="D1013" s="49" t="s">
        <v>21</v>
      </c>
      <c r="E1013" s="49" t="s">
        <v>22</v>
      </c>
      <c r="F1013" s="49" t="s">
        <v>23</v>
      </c>
      <c r="G1013" s="56">
        <v>82438.92</v>
      </c>
      <c r="H1013" s="56">
        <v>13367.33</v>
      </c>
      <c r="I1013" s="56">
        <v>95806.25</v>
      </c>
      <c r="J1013" s="56"/>
    </row>
    <row r="1014" spans="1:10" ht="12.75">
      <c r="A1014" s="49" t="s">
        <v>55</v>
      </c>
      <c r="B1014" s="49" t="s">
        <v>1426</v>
      </c>
      <c r="C1014" s="49" t="s">
        <v>1427</v>
      </c>
      <c r="D1014" s="49" t="s">
        <v>21</v>
      </c>
      <c r="E1014" s="49" t="s">
        <v>24</v>
      </c>
      <c r="F1014" s="49" t="s">
        <v>23</v>
      </c>
      <c r="G1014" s="56">
        <v>257419.53</v>
      </c>
      <c r="H1014" s="56">
        <v>44671.83</v>
      </c>
      <c r="I1014" s="56">
        <v>302091.36</v>
      </c>
      <c r="J1014" s="56"/>
    </row>
    <row r="1015" spans="1:10" ht="12.75">
      <c r="A1015" s="49" t="s">
        <v>55</v>
      </c>
      <c r="B1015" s="49" t="s">
        <v>1428</v>
      </c>
      <c r="C1015" s="49" t="s">
        <v>1429</v>
      </c>
      <c r="D1015" s="49" t="s">
        <v>21</v>
      </c>
      <c r="E1015" s="49" t="s">
        <v>22</v>
      </c>
      <c r="F1015" s="49" t="s">
        <v>23</v>
      </c>
      <c r="G1015" s="56">
        <v>30342.39</v>
      </c>
      <c r="H1015" s="56">
        <v>3982.24</v>
      </c>
      <c r="I1015" s="56">
        <v>34324.63</v>
      </c>
      <c r="J1015" s="56"/>
    </row>
    <row r="1016" spans="1:10" ht="12.75">
      <c r="A1016" s="49" t="s">
        <v>55</v>
      </c>
      <c r="B1016" s="49" t="s">
        <v>1428</v>
      </c>
      <c r="C1016" s="49" t="s">
        <v>1429</v>
      </c>
      <c r="D1016" s="49" t="s">
        <v>21</v>
      </c>
      <c r="E1016" s="49" t="s">
        <v>24</v>
      </c>
      <c r="F1016" s="49" t="s">
        <v>23</v>
      </c>
      <c r="G1016" s="56">
        <v>67454.38</v>
      </c>
      <c r="H1016" s="56">
        <v>3187.45</v>
      </c>
      <c r="I1016" s="56">
        <v>70641.83</v>
      </c>
      <c r="J1016" s="56"/>
    </row>
    <row r="1017" spans="1:10" ht="12.75">
      <c r="A1017" s="49" t="s">
        <v>55</v>
      </c>
      <c r="B1017" s="49" t="s">
        <v>1430</v>
      </c>
      <c r="C1017" s="49" t="s">
        <v>1431</v>
      </c>
      <c r="D1017" s="49" t="s">
        <v>21</v>
      </c>
      <c r="E1017" s="49" t="s">
        <v>38</v>
      </c>
      <c r="F1017" s="49" t="s">
        <v>23</v>
      </c>
      <c r="G1017" s="56">
        <v>-200</v>
      </c>
      <c r="H1017" s="56">
        <v>0</v>
      </c>
      <c r="I1017" s="56">
        <v>-200</v>
      </c>
      <c r="J1017" s="56"/>
    </row>
    <row r="1018" spans="1:10" ht="12.75">
      <c r="A1018" s="49" t="s">
        <v>55</v>
      </c>
      <c r="B1018" s="49" t="s">
        <v>1430</v>
      </c>
      <c r="C1018" s="49" t="s">
        <v>1431</v>
      </c>
      <c r="D1018" s="49" t="s">
        <v>21</v>
      </c>
      <c r="E1018" s="49" t="s">
        <v>22</v>
      </c>
      <c r="F1018" s="49" t="s">
        <v>23</v>
      </c>
      <c r="G1018" s="56">
        <v>164138.69</v>
      </c>
      <c r="H1018" s="56">
        <v>28913.08</v>
      </c>
      <c r="I1018" s="56">
        <v>193051.77</v>
      </c>
      <c r="J1018" s="56"/>
    </row>
    <row r="1019" spans="1:10" ht="12.75">
      <c r="A1019" s="49" t="s">
        <v>55</v>
      </c>
      <c r="B1019" s="49" t="s">
        <v>1430</v>
      </c>
      <c r="C1019" s="49" t="s">
        <v>1431</v>
      </c>
      <c r="D1019" s="49" t="s">
        <v>21</v>
      </c>
      <c r="E1019" s="49" t="s">
        <v>24</v>
      </c>
      <c r="F1019" s="49" t="s">
        <v>23</v>
      </c>
      <c r="G1019" s="56">
        <v>194946.58</v>
      </c>
      <c r="H1019" s="56">
        <v>33987.66</v>
      </c>
      <c r="I1019" s="56">
        <v>228934.24</v>
      </c>
      <c r="J1019" s="56"/>
    </row>
    <row r="1020" spans="1:10" ht="12.75">
      <c r="A1020" s="49" t="s">
        <v>55</v>
      </c>
      <c r="B1020" s="49" t="s">
        <v>1432</v>
      </c>
      <c r="C1020" s="49" t="s">
        <v>1433</v>
      </c>
      <c r="D1020" s="49" t="s">
        <v>25</v>
      </c>
      <c r="E1020" s="49" t="s">
        <v>38</v>
      </c>
      <c r="F1020" s="49" t="s">
        <v>23</v>
      </c>
      <c r="G1020" s="56">
        <v>301444231.78</v>
      </c>
      <c r="H1020" s="56">
        <v>25862223.53</v>
      </c>
      <c r="I1020" s="56">
        <v>327306455.31</v>
      </c>
      <c r="J1020" s="56"/>
    </row>
    <row r="1021" spans="1:10" ht="12.75">
      <c r="A1021" s="49" t="s">
        <v>55</v>
      </c>
      <c r="B1021" s="49" t="s">
        <v>1432</v>
      </c>
      <c r="C1021" s="49" t="s">
        <v>1433</v>
      </c>
      <c r="D1021" s="49" t="s">
        <v>25</v>
      </c>
      <c r="E1021" s="49" t="s">
        <v>22</v>
      </c>
      <c r="F1021" s="49" t="s">
        <v>23</v>
      </c>
      <c r="G1021" s="56">
        <v>193412.7</v>
      </c>
      <c r="H1021" s="56">
        <v>144825.95</v>
      </c>
      <c r="I1021" s="56">
        <v>338238.65</v>
      </c>
      <c r="J1021" s="56"/>
    </row>
    <row r="1022" spans="1:10" ht="12.75">
      <c r="A1022" s="49" t="s">
        <v>55</v>
      </c>
      <c r="B1022" s="49" t="s">
        <v>1432</v>
      </c>
      <c r="C1022" s="49" t="s">
        <v>1433</v>
      </c>
      <c r="D1022" s="49" t="s">
        <v>25</v>
      </c>
      <c r="E1022" s="49" t="s">
        <v>26</v>
      </c>
      <c r="F1022" s="49" t="s">
        <v>23</v>
      </c>
      <c r="G1022" s="56">
        <v>91594591.17</v>
      </c>
      <c r="H1022" s="56">
        <v>6330127.04</v>
      </c>
      <c r="I1022" s="56">
        <v>97924718.21</v>
      </c>
      <c r="J1022" s="56"/>
    </row>
    <row r="1023" spans="1:10" ht="12.75">
      <c r="A1023" s="49" t="s">
        <v>55</v>
      </c>
      <c r="B1023" s="49" t="s">
        <v>1432</v>
      </c>
      <c r="C1023" s="49" t="s">
        <v>1433</v>
      </c>
      <c r="D1023" s="49" t="s">
        <v>25</v>
      </c>
      <c r="E1023" s="49" t="s">
        <v>24</v>
      </c>
      <c r="F1023" s="49" t="s">
        <v>23</v>
      </c>
      <c r="G1023" s="56">
        <v>446608.01</v>
      </c>
      <c r="H1023" s="56">
        <v>309834.28</v>
      </c>
      <c r="I1023" s="56">
        <v>756442.29</v>
      </c>
      <c r="J1023" s="56"/>
    </row>
    <row r="1024" spans="1:10" ht="12.75">
      <c r="A1024" s="49" t="s">
        <v>55</v>
      </c>
      <c r="B1024" s="49" t="s">
        <v>1434</v>
      </c>
      <c r="C1024" s="49" t="s">
        <v>1435</v>
      </c>
      <c r="D1024" s="49" t="s">
        <v>25</v>
      </c>
      <c r="E1024" s="49" t="s">
        <v>38</v>
      </c>
      <c r="F1024" s="49" t="s">
        <v>23</v>
      </c>
      <c r="G1024" s="56">
        <v>13296303.51</v>
      </c>
      <c r="H1024" s="56">
        <v>1995333.04</v>
      </c>
      <c r="I1024" s="56">
        <v>15291636.55</v>
      </c>
      <c r="J1024" s="56"/>
    </row>
    <row r="1025" spans="1:10" ht="12.75">
      <c r="A1025" s="49" t="s">
        <v>55</v>
      </c>
      <c r="B1025" s="49" t="s">
        <v>1434</v>
      </c>
      <c r="C1025" s="49" t="s">
        <v>1435</v>
      </c>
      <c r="D1025" s="49" t="s">
        <v>25</v>
      </c>
      <c r="E1025" s="49" t="s">
        <v>26</v>
      </c>
      <c r="F1025" s="49" t="s">
        <v>23</v>
      </c>
      <c r="G1025" s="56">
        <v>12096197.81</v>
      </c>
      <c r="H1025" s="56">
        <v>1011495.56</v>
      </c>
      <c r="I1025" s="56">
        <v>13107693.37</v>
      </c>
      <c r="J1025" s="56"/>
    </row>
    <row r="1026" spans="1:10" ht="12.75">
      <c r="A1026" s="49" t="s">
        <v>55</v>
      </c>
      <c r="B1026" s="49" t="s">
        <v>1436</v>
      </c>
      <c r="C1026" s="49" t="s">
        <v>1437</v>
      </c>
      <c r="D1026" s="49" t="s">
        <v>25</v>
      </c>
      <c r="E1026" s="49" t="s">
        <v>22</v>
      </c>
      <c r="F1026" s="49" t="s">
        <v>23</v>
      </c>
      <c r="G1026" s="56">
        <v>21070.21</v>
      </c>
      <c r="H1026" s="56">
        <v>1052.54</v>
      </c>
      <c r="I1026" s="56">
        <v>22122.75</v>
      </c>
      <c r="J1026" s="56"/>
    </row>
    <row r="1027" spans="1:10" ht="12.75">
      <c r="A1027" s="49" t="s">
        <v>55</v>
      </c>
      <c r="B1027" s="49" t="s">
        <v>1436</v>
      </c>
      <c r="C1027" s="49" t="s">
        <v>1437</v>
      </c>
      <c r="D1027" s="49" t="s">
        <v>25</v>
      </c>
      <c r="E1027" s="49" t="s">
        <v>24</v>
      </c>
      <c r="F1027" s="49" t="s">
        <v>23</v>
      </c>
      <c r="G1027" s="56">
        <v>52309.79</v>
      </c>
      <c r="H1027" s="56">
        <v>2158.96</v>
      </c>
      <c r="I1027" s="56">
        <v>54468.75</v>
      </c>
      <c r="J1027" s="56"/>
    </row>
    <row r="1028" spans="1:10" ht="12.75">
      <c r="A1028" s="49" t="s">
        <v>55</v>
      </c>
      <c r="B1028" s="49" t="s">
        <v>1438</v>
      </c>
      <c r="C1028" s="49" t="s">
        <v>1439</v>
      </c>
      <c r="D1028" s="49" t="s">
        <v>25</v>
      </c>
      <c r="E1028" s="49" t="s">
        <v>38</v>
      </c>
      <c r="F1028" s="49" t="s">
        <v>23</v>
      </c>
      <c r="G1028" s="56">
        <v>87185.45</v>
      </c>
      <c r="H1028" s="56">
        <v>9644.82</v>
      </c>
      <c r="I1028" s="56">
        <v>96830.27</v>
      </c>
      <c r="J1028" s="56"/>
    </row>
    <row r="1029" spans="1:10" ht="12.75">
      <c r="A1029" s="49" t="s">
        <v>55</v>
      </c>
      <c r="B1029" s="49" t="s">
        <v>1438</v>
      </c>
      <c r="C1029" s="49" t="s">
        <v>1439</v>
      </c>
      <c r="D1029" s="49" t="s">
        <v>25</v>
      </c>
      <c r="E1029" s="49" t="s">
        <v>26</v>
      </c>
      <c r="F1029" s="49" t="s">
        <v>23</v>
      </c>
      <c r="G1029" s="56">
        <v>34072.25</v>
      </c>
      <c r="H1029" s="56">
        <v>5913.85</v>
      </c>
      <c r="I1029" s="56">
        <v>39986.1</v>
      </c>
      <c r="J1029" s="56"/>
    </row>
    <row r="1030" spans="1:10" ht="12.75">
      <c r="A1030" s="49" t="s">
        <v>55</v>
      </c>
      <c r="B1030" s="49" t="s">
        <v>1440</v>
      </c>
      <c r="C1030" s="49" t="s">
        <v>1441</v>
      </c>
      <c r="D1030" s="49" t="s">
        <v>25</v>
      </c>
      <c r="E1030" s="49" t="s">
        <v>38</v>
      </c>
      <c r="F1030" s="49" t="s">
        <v>23</v>
      </c>
      <c r="G1030" s="56">
        <v>-256430.47</v>
      </c>
      <c r="H1030" s="56">
        <v>20351.33</v>
      </c>
      <c r="I1030" s="56">
        <v>-236079.14</v>
      </c>
      <c r="J1030" s="56"/>
    </row>
    <row r="1031" spans="1:10" ht="12.75">
      <c r="A1031" s="49" t="s">
        <v>55</v>
      </c>
      <c r="B1031" s="49" t="s">
        <v>1440</v>
      </c>
      <c r="C1031" s="49" t="s">
        <v>1441</v>
      </c>
      <c r="D1031" s="49" t="s">
        <v>25</v>
      </c>
      <c r="E1031" s="49" t="s">
        <v>26</v>
      </c>
      <c r="F1031" s="49" t="s">
        <v>23</v>
      </c>
      <c r="G1031" s="56">
        <v>-127315.4</v>
      </c>
      <c r="H1031" s="56">
        <v>10023.75</v>
      </c>
      <c r="I1031" s="56">
        <v>-117291.65</v>
      </c>
      <c r="J1031" s="56"/>
    </row>
    <row r="1032" spans="1:10" ht="12.75">
      <c r="A1032" s="49" t="s">
        <v>55</v>
      </c>
      <c r="B1032" s="49" t="s">
        <v>1442</v>
      </c>
      <c r="C1032" s="49" t="s">
        <v>1443</v>
      </c>
      <c r="D1032" s="49" t="s">
        <v>25</v>
      </c>
      <c r="E1032" s="49" t="s">
        <v>38</v>
      </c>
      <c r="F1032" s="49" t="s">
        <v>23</v>
      </c>
      <c r="G1032" s="56">
        <v>301723.06</v>
      </c>
      <c r="H1032" s="56">
        <v>75309</v>
      </c>
      <c r="I1032" s="56">
        <v>377032.06</v>
      </c>
      <c r="J1032" s="56"/>
    </row>
    <row r="1033" spans="1:10" ht="12.75">
      <c r="A1033" s="49" t="s">
        <v>55</v>
      </c>
      <c r="B1033" s="49" t="s">
        <v>1442</v>
      </c>
      <c r="C1033" s="49" t="s">
        <v>1443</v>
      </c>
      <c r="D1033" s="49" t="s">
        <v>25</v>
      </c>
      <c r="E1033" s="49" t="s">
        <v>26</v>
      </c>
      <c r="F1033" s="49" t="s">
        <v>23</v>
      </c>
      <c r="G1033" s="56">
        <v>19634.44</v>
      </c>
      <c r="H1033" s="56">
        <v>4303</v>
      </c>
      <c r="I1033" s="56">
        <v>23937.44</v>
      </c>
      <c r="J1033" s="56"/>
    </row>
    <row r="1034" spans="1:10" ht="12.75">
      <c r="A1034" s="49" t="s">
        <v>55</v>
      </c>
      <c r="B1034" s="49" t="s">
        <v>1446</v>
      </c>
      <c r="C1034" s="49" t="s">
        <v>1447</v>
      </c>
      <c r="D1034" s="49" t="s">
        <v>25</v>
      </c>
      <c r="E1034" s="49" t="s">
        <v>22</v>
      </c>
      <c r="F1034" s="49" t="s">
        <v>23</v>
      </c>
      <c r="G1034" s="56">
        <v>-1164096.28</v>
      </c>
      <c r="H1034" s="56">
        <v>-57870.5</v>
      </c>
      <c r="I1034" s="56">
        <v>-1221966.78</v>
      </c>
      <c r="J1034" s="56"/>
    </row>
    <row r="1035" spans="1:10" ht="12.75">
      <c r="A1035" s="49" t="s">
        <v>55</v>
      </c>
      <c r="B1035" s="49" t="s">
        <v>1446</v>
      </c>
      <c r="C1035" s="49" t="s">
        <v>1447</v>
      </c>
      <c r="D1035" s="49" t="s">
        <v>25</v>
      </c>
      <c r="E1035" s="49" t="s">
        <v>26</v>
      </c>
      <c r="F1035" s="49" t="s">
        <v>23</v>
      </c>
      <c r="G1035" s="56">
        <v>5846735.73</v>
      </c>
      <c r="H1035" s="56">
        <v>250630.85</v>
      </c>
      <c r="I1035" s="56">
        <v>6097366.58</v>
      </c>
      <c r="J1035" s="56"/>
    </row>
    <row r="1036" spans="1:10" ht="12.75">
      <c r="A1036" s="49" t="s">
        <v>55</v>
      </c>
      <c r="B1036" s="49" t="s">
        <v>1446</v>
      </c>
      <c r="C1036" s="49" t="s">
        <v>1447</v>
      </c>
      <c r="D1036" s="49" t="s">
        <v>25</v>
      </c>
      <c r="E1036" s="49" t="s">
        <v>24</v>
      </c>
      <c r="F1036" s="49" t="s">
        <v>23</v>
      </c>
      <c r="G1036" s="56">
        <v>-188374.19</v>
      </c>
      <c r="H1036" s="56">
        <v>-3756.43</v>
      </c>
      <c r="I1036" s="56">
        <v>-192130.62</v>
      </c>
      <c r="J1036" s="56"/>
    </row>
    <row r="1037" spans="1:10" ht="12.75">
      <c r="A1037" s="49" t="s">
        <v>55</v>
      </c>
      <c r="B1037" s="49" t="s">
        <v>1448</v>
      </c>
      <c r="C1037" s="49" t="s">
        <v>1449</v>
      </c>
      <c r="D1037" s="49" t="s">
        <v>25</v>
      </c>
      <c r="E1037" s="49" t="s">
        <v>22</v>
      </c>
      <c r="F1037" s="49" t="s">
        <v>23</v>
      </c>
      <c r="G1037" s="56">
        <v>2064450</v>
      </c>
      <c r="H1037" s="56">
        <v>331341.69</v>
      </c>
      <c r="I1037" s="56">
        <v>2395791.69</v>
      </c>
      <c r="J1037" s="56"/>
    </row>
    <row r="1038" spans="1:10" ht="12.75">
      <c r="A1038" s="49" t="s">
        <v>55</v>
      </c>
      <c r="B1038" s="49" t="s">
        <v>1448</v>
      </c>
      <c r="C1038" s="49" t="s">
        <v>1449</v>
      </c>
      <c r="D1038" s="49" t="s">
        <v>25</v>
      </c>
      <c r="E1038" s="49" t="s">
        <v>26</v>
      </c>
      <c r="F1038" s="49" t="s">
        <v>23</v>
      </c>
      <c r="G1038" s="56">
        <v>2561490.88</v>
      </c>
      <c r="H1038" s="56">
        <v>-364091.65</v>
      </c>
      <c r="I1038" s="56">
        <v>2197399.23</v>
      </c>
      <c r="J1038" s="56"/>
    </row>
    <row r="1039" spans="1:10" ht="12.75">
      <c r="A1039" s="49" t="s">
        <v>55</v>
      </c>
      <c r="B1039" s="49" t="s">
        <v>1448</v>
      </c>
      <c r="C1039" s="49" t="s">
        <v>1449</v>
      </c>
      <c r="D1039" s="49" t="s">
        <v>25</v>
      </c>
      <c r="E1039" s="49" t="s">
        <v>24</v>
      </c>
      <c r="F1039" s="49" t="s">
        <v>23</v>
      </c>
      <c r="G1039" s="56">
        <v>6241321</v>
      </c>
      <c r="H1039" s="56">
        <v>459373.38</v>
      </c>
      <c r="I1039" s="56">
        <v>6700694.38</v>
      </c>
      <c r="J1039" s="56"/>
    </row>
    <row r="1040" spans="1:10" ht="12.75">
      <c r="A1040" s="49" t="s">
        <v>55</v>
      </c>
      <c r="B1040" s="49" t="s">
        <v>1454</v>
      </c>
      <c r="C1040" s="49" t="s">
        <v>1455</v>
      </c>
      <c r="D1040" s="49" t="s">
        <v>25</v>
      </c>
      <c r="E1040" s="49" t="s">
        <v>38</v>
      </c>
      <c r="F1040" s="49" t="s">
        <v>23</v>
      </c>
      <c r="G1040" s="56">
        <v>17443710.55</v>
      </c>
      <c r="H1040" s="56">
        <v>7496730.58</v>
      </c>
      <c r="I1040" s="56">
        <v>24940441.13</v>
      </c>
      <c r="J1040" s="56"/>
    </row>
    <row r="1041" spans="1:10" ht="12.75">
      <c r="A1041" s="49" t="s">
        <v>55</v>
      </c>
      <c r="B1041" s="49" t="s">
        <v>1454</v>
      </c>
      <c r="C1041" s="49" t="s">
        <v>1455</v>
      </c>
      <c r="D1041" s="49" t="s">
        <v>25</v>
      </c>
      <c r="E1041" s="49" t="s">
        <v>26</v>
      </c>
      <c r="F1041" s="49" t="s">
        <v>23</v>
      </c>
      <c r="G1041" s="56">
        <v>1745902.23</v>
      </c>
      <c r="H1041" s="56">
        <v>2846.66</v>
      </c>
      <c r="I1041" s="56">
        <v>1748748.89</v>
      </c>
      <c r="J1041" s="56"/>
    </row>
    <row r="1042" spans="1:10" ht="12.75">
      <c r="A1042" s="49" t="s">
        <v>55</v>
      </c>
      <c r="B1042" s="49" t="s">
        <v>1456</v>
      </c>
      <c r="C1042" s="49" t="s">
        <v>1457</v>
      </c>
      <c r="D1042" s="49" t="s">
        <v>25</v>
      </c>
      <c r="E1042" s="49" t="s">
        <v>38</v>
      </c>
      <c r="F1042" s="49" t="s">
        <v>23</v>
      </c>
      <c r="G1042" s="56">
        <v>-47910554.6</v>
      </c>
      <c r="H1042" s="56">
        <v>-5566390.81</v>
      </c>
      <c r="I1042" s="56">
        <v>-53476945.41</v>
      </c>
      <c r="J1042" s="56"/>
    </row>
    <row r="1043" spans="1:10" ht="12.75">
      <c r="A1043" s="49" t="s">
        <v>55</v>
      </c>
      <c r="B1043" s="49" t="s">
        <v>1456</v>
      </c>
      <c r="C1043" s="49" t="s">
        <v>1457</v>
      </c>
      <c r="D1043" s="49" t="s">
        <v>25</v>
      </c>
      <c r="E1043" s="49" t="s">
        <v>26</v>
      </c>
      <c r="F1043" s="49" t="s">
        <v>23</v>
      </c>
      <c r="G1043" s="56">
        <v>-6292688.51</v>
      </c>
      <c r="H1043" s="56">
        <v>-633960.61</v>
      </c>
      <c r="I1043" s="56">
        <v>-6926649.12</v>
      </c>
      <c r="J1043" s="56"/>
    </row>
    <row r="1044" spans="1:10" ht="12.75">
      <c r="A1044" s="49" t="s">
        <v>55</v>
      </c>
      <c r="B1044" s="49" t="s">
        <v>1009</v>
      </c>
      <c r="C1044" s="49" t="s">
        <v>1010</v>
      </c>
      <c r="D1044" s="49" t="s">
        <v>25</v>
      </c>
      <c r="E1044" s="49" t="s">
        <v>38</v>
      </c>
      <c r="F1044" s="49" t="s">
        <v>23</v>
      </c>
      <c r="G1044" s="56">
        <v>-879072.45</v>
      </c>
      <c r="H1044" s="56">
        <v>-105635.86</v>
      </c>
      <c r="I1044" s="56">
        <v>-984708.31</v>
      </c>
      <c r="J1044" s="56"/>
    </row>
    <row r="1045" spans="1:10" ht="12.75">
      <c r="A1045" s="49" t="s">
        <v>55</v>
      </c>
      <c r="B1045" s="49" t="s">
        <v>1009</v>
      </c>
      <c r="C1045" s="49" t="s">
        <v>1010</v>
      </c>
      <c r="D1045" s="49" t="s">
        <v>25</v>
      </c>
      <c r="E1045" s="49" t="s">
        <v>26</v>
      </c>
      <c r="F1045" s="49" t="s">
        <v>23</v>
      </c>
      <c r="G1045" s="56">
        <v>-642951.81</v>
      </c>
      <c r="H1045" s="56">
        <v>-27978.98</v>
      </c>
      <c r="I1045" s="56">
        <v>-670930.79</v>
      </c>
      <c r="J1045" s="56"/>
    </row>
    <row r="1046" spans="1:10" ht="12.75">
      <c r="A1046" s="49" t="s">
        <v>55</v>
      </c>
      <c r="B1046" s="49" t="s">
        <v>1458</v>
      </c>
      <c r="C1046" s="49" t="s">
        <v>1459</v>
      </c>
      <c r="D1046" s="49" t="s">
        <v>848</v>
      </c>
      <c r="E1046" s="49" t="s">
        <v>38</v>
      </c>
      <c r="F1046" s="49" t="s">
        <v>23</v>
      </c>
      <c r="G1046" s="56">
        <v>709647.17</v>
      </c>
      <c r="H1046" s="56">
        <v>90212.6</v>
      </c>
      <c r="I1046" s="56">
        <v>799859.77</v>
      </c>
      <c r="J1046" s="56"/>
    </row>
    <row r="1047" spans="1:10" ht="12.75">
      <c r="A1047" s="49" t="s">
        <v>55</v>
      </c>
      <c r="B1047" s="49" t="s">
        <v>1458</v>
      </c>
      <c r="C1047" s="49" t="s">
        <v>1459</v>
      </c>
      <c r="D1047" s="49" t="s">
        <v>848</v>
      </c>
      <c r="E1047" s="49" t="s">
        <v>59</v>
      </c>
      <c r="F1047" s="49" t="s">
        <v>23</v>
      </c>
      <c r="G1047" s="56">
        <v>331547.68</v>
      </c>
      <c r="H1047" s="56">
        <v>42147.39</v>
      </c>
      <c r="I1047" s="56">
        <v>373695.07</v>
      </c>
      <c r="J1047" s="56"/>
    </row>
    <row r="1048" spans="1:10" ht="12.75">
      <c r="A1048" s="49" t="s">
        <v>55</v>
      </c>
      <c r="B1048" s="49" t="s">
        <v>1458</v>
      </c>
      <c r="C1048" s="49" t="s">
        <v>1459</v>
      </c>
      <c r="D1048" s="49" t="s">
        <v>25</v>
      </c>
      <c r="E1048" s="49" t="s">
        <v>37</v>
      </c>
      <c r="F1048" s="49" t="s">
        <v>23</v>
      </c>
      <c r="G1048" s="56">
        <v>1041194.85</v>
      </c>
      <c r="H1048" s="56">
        <v>132359.99</v>
      </c>
      <c r="I1048" s="56">
        <v>1173554.84</v>
      </c>
      <c r="J1048" s="56"/>
    </row>
    <row r="1049" spans="1:10" ht="12.75">
      <c r="A1049" s="49" t="s">
        <v>55</v>
      </c>
      <c r="B1049" s="49" t="s">
        <v>1458</v>
      </c>
      <c r="C1049" s="49" t="s">
        <v>1459</v>
      </c>
      <c r="D1049" s="49" t="s">
        <v>25</v>
      </c>
      <c r="E1049" s="49" t="s">
        <v>843</v>
      </c>
      <c r="F1049" s="49" t="s">
        <v>23</v>
      </c>
      <c r="G1049" s="56">
        <v>-1041194.85</v>
      </c>
      <c r="H1049" s="56">
        <v>-132359.99</v>
      </c>
      <c r="I1049" s="56">
        <v>-1173554.84</v>
      </c>
      <c r="J1049" s="56"/>
    </row>
    <row r="1050" spans="1:10" ht="12.75">
      <c r="A1050" s="49" t="s">
        <v>55</v>
      </c>
      <c r="B1050" s="49" t="s">
        <v>1460</v>
      </c>
      <c r="C1050" s="49" t="s">
        <v>1461</v>
      </c>
      <c r="D1050" s="49" t="s">
        <v>848</v>
      </c>
      <c r="E1050" s="49" t="s">
        <v>38</v>
      </c>
      <c r="F1050" s="49" t="s">
        <v>23</v>
      </c>
      <c r="G1050" s="56">
        <v>0</v>
      </c>
      <c r="H1050" s="56">
        <v>6815.7</v>
      </c>
      <c r="I1050" s="56">
        <v>6815.7</v>
      </c>
      <c r="J1050" s="56"/>
    </row>
    <row r="1051" spans="1:10" ht="12.75">
      <c r="A1051" s="49" t="s">
        <v>55</v>
      </c>
      <c r="B1051" s="49" t="s">
        <v>1460</v>
      </c>
      <c r="C1051" s="49" t="s">
        <v>1461</v>
      </c>
      <c r="D1051" s="49" t="s">
        <v>848</v>
      </c>
      <c r="E1051" s="49" t="s">
        <v>59</v>
      </c>
      <c r="F1051" s="49" t="s">
        <v>23</v>
      </c>
      <c r="G1051" s="56">
        <v>0</v>
      </c>
      <c r="H1051" s="56">
        <v>3184.3</v>
      </c>
      <c r="I1051" s="56">
        <v>3184.3</v>
      </c>
      <c r="J1051" s="56"/>
    </row>
    <row r="1052" spans="1:10" ht="12.75">
      <c r="A1052" s="49" t="s">
        <v>55</v>
      </c>
      <c r="B1052" s="49" t="s">
        <v>1460</v>
      </c>
      <c r="C1052" s="49" t="s">
        <v>1461</v>
      </c>
      <c r="D1052" s="49" t="s">
        <v>25</v>
      </c>
      <c r="E1052" s="49" t="s">
        <v>37</v>
      </c>
      <c r="F1052" s="49" t="s">
        <v>23</v>
      </c>
      <c r="G1052" s="56">
        <v>0</v>
      </c>
      <c r="H1052" s="56">
        <v>10000</v>
      </c>
      <c r="I1052" s="56">
        <v>10000</v>
      </c>
      <c r="J1052" s="56"/>
    </row>
    <row r="1053" spans="1:10" ht="12.75">
      <c r="A1053" s="49" t="s">
        <v>55</v>
      </c>
      <c r="B1053" s="49" t="s">
        <v>1460</v>
      </c>
      <c r="C1053" s="49" t="s">
        <v>1461</v>
      </c>
      <c r="D1053" s="49" t="s">
        <v>25</v>
      </c>
      <c r="E1053" s="49" t="s">
        <v>843</v>
      </c>
      <c r="F1053" s="49" t="s">
        <v>23</v>
      </c>
      <c r="G1053" s="56">
        <v>0</v>
      </c>
      <c r="H1053" s="56">
        <v>-10000</v>
      </c>
      <c r="I1053" s="56">
        <v>-10000</v>
      </c>
      <c r="J1053" s="56"/>
    </row>
    <row r="1054" spans="1:10" ht="12.75">
      <c r="A1054" s="49" t="s">
        <v>55</v>
      </c>
      <c r="B1054" s="49" t="s">
        <v>1462</v>
      </c>
      <c r="C1054" s="49" t="s">
        <v>1463</v>
      </c>
      <c r="D1054" s="49" t="s">
        <v>25</v>
      </c>
      <c r="E1054" s="49" t="s">
        <v>38</v>
      </c>
      <c r="F1054" s="49" t="s">
        <v>23</v>
      </c>
      <c r="G1054" s="56">
        <v>16603.36</v>
      </c>
      <c r="H1054" s="56">
        <v>1572.94</v>
      </c>
      <c r="I1054" s="56">
        <v>18176.3</v>
      </c>
      <c r="J1054" s="56"/>
    </row>
    <row r="1055" spans="1:10" ht="12.75">
      <c r="A1055" s="49" t="s">
        <v>55</v>
      </c>
      <c r="B1055" s="49" t="s">
        <v>1464</v>
      </c>
      <c r="C1055" s="49" t="s">
        <v>1465</v>
      </c>
      <c r="D1055" s="49" t="s">
        <v>25</v>
      </c>
      <c r="E1055" s="49" t="s">
        <v>38</v>
      </c>
      <c r="F1055" s="49" t="s">
        <v>23</v>
      </c>
      <c r="G1055" s="56">
        <v>218434.96</v>
      </c>
      <c r="H1055" s="56">
        <v>0</v>
      </c>
      <c r="I1055" s="56">
        <v>218434.96</v>
      </c>
      <c r="J1055" s="56"/>
    </row>
    <row r="1056" spans="1:10" ht="12.75">
      <c r="A1056" s="49" t="s">
        <v>55</v>
      </c>
      <c r="B1056" s="49" t="s">
        <v>1466</v>
      </c>
      <c r="C1056" s="49" t="s">
        <v>1467</v>
      </c>
      <c r="D1056" s="49" t="s">
        <v>25</v>
      </c>
      <c r="E1056" s="49" t="s">
        <v>38</v>
      </c>
      <c r="F1056" s="49" t="s">
        <v>23</v>
      </c>
      <c r="G1056" s="56">
        <v>179516.91</v>
      </c>
      <c r="H1056" s="56">
        <v>15015.96</v>
      </c>
      <c r="I1056" s="56">
        <v>194532.87</v>
      </c>
      <c r="J1056" s="56"/>
    </row>
    <row r="1057" spans="1:10" ht="12.75">
      <c r="A1057" s="49" t="s">
        <v>55</v>
      </c>
      <c r="B1057" s="49" t="s">
        <v>1468</v>
      </c>
      <c r="C1057" s="49" t="s">
        <v>1239</v>
      </c>
      <c r="D1057" s="49" t="s">
        <v>848</v>
      </c>
      <c r="E1057" s="49" t="s">
        <v>38</v>
      </c>
      <c r="F1057" s="49" t="s">
        <v>23</v>
      </c>
      <c r="G1057" s="56">
        <v>268977.99</v>
      </c>
      <c r="H1057" s="56">
        <v>48639.9</v>
      </c>
      <c r="I1057" s="56">
        <v>317617.89</v>
      </c>
      <c r="J1057" s="56"/>
    </row>
    <row r="1058" spans="1:10" ht="12.75">
      <c r="A1058" s="49" t="s">
        <v>55</v>
      </c>
      <c r="B1058" s="49" t="s">
        <v>1468</v>
      </c>
      <c r="C1058" s="49" t="s">
        <v>1239</v>
      </c>
      <c r="D1058" s="49" t="s">
        <v>848</v>
      </c>
      <c r="E1058" s="49" t="s">
        <v>59</v>
      </c>
      <c r="F1058" s="49" t="s">
        <v>23</v>
      </c>
      <c r="G1058" s="56">
        <v>125666.71</v>
      </c>
      <c r="H1058" s="56">
        <v>22724.59</v>
      </c>
      <c r="I1058" s="56">
        <v>148391.3</v>
      </c>
      <c r="J1058" s="56"/>
    </row>
    <row r="1059" spans="1:10" ht="12.75">
      <c r="A1059" s="49" t="s">
        <v>55</v>
      </c>
      <c r="B1059" s="49" t="s">
        <v>1468</v>
      </c>
      <c r="C1059" s="49" t="s">
        <v>1239</v>
      </c>
      <c r="D1059" s="49" t="s">
        <v>25</v>
      </c>
      <c r="E1059" s="49" t="s">
        <v>37</v>
      </c>
      <c r="F1059" s="49" t="s">
        <v>23</v>
      </c>
      <c r="G1059" s="56">
        <v>394644.7</v>
      </c>
      <c r="H1059" s="56">
        <v>71364.49</v>
      </c>
      <c r="I1059" s="56">
        <v>466009.19</v>
      </c>
      <c r="J1059" s="56"/>
    </row>
    <row r="1060" spans="1:10" ht="12.75">
      <c r="A1060" s="49" t="s">
        <v>55</v>
      </c>
      <c r="B1060" s="49" t="s">
        <v>1468</v>
      </c>
      <c r="C1060" s="49" t="s">
        <v>1239</v>
      </c>
      <c r="D1060" s="49" t="s">
        <v>25</v>
      </c>
      <c r="E1060" s="49" t="s">
        <v>38</v>
      </c>
      <c r="F1060" s="49" t="s">
        <v>23</v>
      </c>
      <c r="G1060" s="56">
        <v>13978.77</v>
      </c>
      <c r="H1060" s="56">
        <v>0</v>
      </c>
      <c r="I1060" s="56">
        <v>13978.77</v>
      </c>
      <c r="J1060" s="56"/>
    </row>
    <row r="1061" spans="1:10" ht="12.75">
      <c r="A1061" s="49" t="s">
        <v>55</v>
      </c>
      <c r="B1061" s="49" t="s">
        <v>1468</v>
      </c>
      <c r="C1061" s="49" t="s">
        <v>1239</v>
      </c>
      <c r="D1061" s="49" t="s">
        <v>25</v>
      </c>
      <c r="E1061" s="49" t="s">
        <v>22</v>
      </c>
      <c r="F1061" s="49" t="s">
        <v>23</v>
      </c>
      <c r="G1061" s="56">
        <v>60861.35</v>
      </c>
      <c r="H1061" s="56">
        <v>3751.46</v>
      </c>
      <c r="I1061" s="56">
        <v>64612.81</v>
      </c>
      <c r="J1061" s="56"/>
    </row>
    <row r="1062" spans="1:10" ht="12.75">
      <c r="A1062" s="49" t="s">
        <v>55</v>
      </c>
      <c r="B1062" s="49" t="s">
        <v>1468</v>
      </c>
      <c r="C1062" s="49" t="s">
        <v>1239</v>
      </c>
      <c r="D1062" s="49" t="s">
        <v>25</v>
      </c>
      <c r="E1062" s="49" t="s">
        <v>26</v>
      </c>
      <c r="F1062" s="49" t="s">
        <v>23</v>
      </c>
      <c r="G1062" s="56">
        <v>97235.35</v>
      </c>
      <c r="H1062" s="56">
        <v>10827.11</v>
      </c>
      <c r="I1062" s="56">
        <v>108062.46</v>
      </c>
      <c r="J1062" s="56"/>
    </row>
    <row r="1063" spans="1:10" ht="12.75">
      <c r="A1063" s="49" t="s">
        <v>55</v>
      </c>
      <c r="B1063" s="49" t="s">
        <v>1468</v>
      </c>
      <c r="C1063" s="49" t="s">
        <v>1239</v>
      </c>
      <c r="D1063" s="49" t="s">
        <v>25</v>
      </c>
      <c r="E1063" s="49" t="s">
        <v>843</v>
      </c>
      <c r="F1063" s="49" t="s">
        <v>23</v>
      </c>
      <c r="G1063" s="56">
        <v>-394644.7</v>
      </c>
      <c r="H1063" s="56">
        <v>-71364.49</v>
      </c>
      <c r="I1063" s="56">
        <v>-466009.19</v>
      </c>
      <c r="J1063" s="56"/>
    </row>
    <row r="1064" spans="1:10" ht="12.75">
      <c r="A1064" s="49" t="s">
        <v>55</v>
      </c>
      <c r="B1064" s="49" t="s">
        <v>1468</v>
      </c>
      <c r="C1064" s="49" t="s">
        <v>1239</v>
      </c>
      <c r="D1064" s="49" t="s">
        <v>25</v>
      </c>
      <c r="E1064" s="49" t="s">
        <v>24</v>
      </c>
      <c r="F1064" s="49" t="s">
        <v>23</v>
      </c>
      <c r="G1064" s="56">
        <v>114272.13</v>
      </c>
      <c r="H1064" s="56">
        <v>15257.04</v>
      </c>
      <c r="I1064" s="56">
        <v>129529.17</v>
      </c>
      <c r="J1064" s="56"/>
    </row>
    <row r="1065" spans="1:10" ht="12.75">
      <c r="A1065" s="49" t="s">
        <v>55</v>
      </c>
      <c r="B1065" s="49" t="s">
        <v>1469</v>
      </c>
      <c r="C1065" s="49" t="s">
        <v>1470</v>
      </c>
      <c r="D1065" s="49" t="s">
        <v>848</v>
      </c>
      <c r="E1065" s="49" t="s">
        <v>38</v>
      </c>
      <c r="F1065" s="49" t="s">
        <v>23</v>
      </c>
      <c r="G1065" s="56">
        <v>29819.03</v>
      </c>
      <c r="H1065" s="56">
        <v>674.89</v>
      </c>
      <c r="I1065" s="56">
        <v>30493.92</v>
      </c>
      <c r="J1065" s="56"/>
    </row>
    <row r="1066" spans="1:10" ht="12.75">
      <c r="A1066" s="49" t="s">
        <v>55</v>
      </c>
      <c r="B1066" s="49" t="s">
        <v>1469</v>
      </c>
      <c r="C1066" s="49" t="s">
        <v>1470</v>
      </c>
      <c r="D1066" s="49" t="s">
        <v>848</v>
      </c>
      <c r="E1066" s="49" t="s">
        <v>59</v>
      </c>
      <c r="F1066" s="49" t="s">
        <v>23</v>
      </c>
      <c r="G1066" s="56">
        <v>13931.49</v>
      </c>
      <c r="H1066" s="56">
        <v>315.31</v>
      </c>
      <c r="I1066" s="56">
        <v>14246.8</v>
      </c>
      <c r="J1066" s="56"/>
    </row>
    <row r="1067" spans="1:10" ht="12.75">
      <c r="A1067" s="49" t="s">
        <v>55</v>
      </c>
      <c r="B1067" s="49" t="s">
        <v>1469</v>
      </c>
      <c r="C1067" s="49" t="s">
        <v>1470</v>
      </c>
      <c r="D1067" s="49" t="s">
        <v>25</v>
      </c>
      <c r="E1067" s="49" t="s">
        <v>37</v>
      </c>
      <c r="F1067" s="49" t="s">
        <v>23</v>
      </c>
      <c r="G1067" s="56">
        <v>43750.52</v>
      </c>
      <c r="H1067" s="56">
        <v>990.2</v>
      </c>
      <c r="I1067" s="56">
        <v>44740.72</v>
      </c>
      <c r="J1067" s="56"/>
    </row>
    <row r="1068" spans="1:10" ht="12.75">
      <c r="A1068" s="49" t="s">
        <v>55</v>
      </c>
      <c r="B1068" s="49" t="s">
        <v>1469</v>
      </c>
      <c r="C1068" s="49" t="s">
        <v>1470</v>
      </c>
      <c r="D1068" s="49" t="s">
        <v>25</v>
      </c>
      <c r="E1068" s="49" t="s">
        <v>38</v>
      </c>
      <c r="F1068" s="49" t="s">
        <v>23</v>
      </c>
      <c r="G1068" s="56">
        <v>76479.11</v>
      </c>
      <c r="H1068" s="56">
        <v>6585.95</v>
      </c>
      <c r="I1068" s="56">
        <v>83065.06</v>
      </c>
      <c r="J1068" s="56"/>
    </row>
    <row r="1069" spans="1:10" ht="12.75">
      <c r="A1069" s="49" t="s">
        <v>55</v>
      </c>
      <c r="B1069" s="49" t="s">
        <v>1469</v>
      </c>
      <c r="C1069" s="49" t="s">
        <v>1470</v>
      </c>
      <c r="D1069" s="49" t="s">
        <v>25</v>
      </c>
      <c r="E1069" s="49" t="s">
        <v>22</v>
      </c>
      <c r="F1069" s="49" t="s">
        <v>23</v>
      </c>
      <c r="G1069" s="56">
        <v>350447.87</v>
      </c>
      <c r="H1069" s="56">
        <v>73888.41</v>
      </c>
      <c r="I1069" s="56">
        <v>424336.28</v>
      </c>
      <c r="J1069" s="56"/>
    </row>
    <row r="1070" spans="1:10" ht="12.75">
      <c r="A1070" s="49" t="s">
        <v>55</v>
      </c>
      <c r="B1070" s="49" t="s">
        <v>1469</v>
      </c>
      <c r="C1070" s="49" t="s">
        <v>1470</v>
      </c>
      <c r="D1070" s="49" t="s">
        <v>25</v>
      </c>
      <c r="E1070" s="49" t="s">
        <v>26</v>
      </c>
      <c r="F1070" s="49" t="s">
        <v>23</v>
      </c>
      <c r="G1070" s="56">
        <v>727340.64</v>
      </c>
      <c r="H1070" s="56">
        <v>121210.65</v>
      </c>
      <c r="I1070" s="56">
        <v>848551.29</v>
      </c>
      <c r="J1070" s="56"/>
    </row>
    <row r="1071" spans="1:10" ht="12.75">
      <c r="A1071" s="49" t="s">
        <v>55</v>
      </c>
      <c r="B1071" s="49" t="s">
        <v>1469</v>
      </c>
      <c r="C1071" s="49" t="s">
        <v>1470</v>
      </c>
      <c r="D1071" s="49" t="s">
        <v>25</v>
      </c>
      <c r="E1071" s="49" t="s">
        <v>843</v>
      </c>
      <c r="F1071" s="49" t="s">
        <v>23</v>
      </c>
      <c r="G1071" s="56">
        <v>-43750.52</v>
      </c>
      <c r="H1071" s="56">
        <v>-990.2</v>
      </c>
      <c r="I1071" s="56">
        <v>-44740.72</v>
      </c>
      <c r="J1071" s="56"/>
    </row>
    <row r="1072" spans="1:10" ht="12.75">
      <c r="A1072" s="49" t="s">
        <v>55</v>
      </c>
      <c r="B1072" s="49" t="s">
        <v>1469</v>
      </c>
      <c r="C1072" s="49" t="s">
        <v>1470</v>
      </c>
      <c r="D1072" s="49" t="s">
        <v>25</v>
      </c>
      <c r="E1072" s="49" t="s">
        <v>24</v>
      </c>
      <c r="F1072" s="49" t="s">
        <v>23</v>
      </c>
      <c r="G1072" s="56">
        <v>733581.64</v>
      </c>
      <c r="H1072" s="56">
        <v>153594.22</v>
      </c>
      <c r="I1072" s="56">
        <v>887175.86</v>
      </c>
      <c r="J1072" s="56"/>
    </row>
    <row r="1073" spans="1:10" ht="12.75">
      <c r="A1073" s="49" t="s">
        <v>55</v>
      </c>
      <c r="B1073" s="49" t="s">
        <v>1471</v>
      </c>
      <c r="C1073" s="49" t="s">
        <v>1472</v>
      </c>
      <c r="D1073" s="49" t="s">
        <v>25</v>
      </c>
      <c r="E1073" s="49" t="s">
        <v>22</v>
      </c>
      <c r="F1073" s="49" t="s">
        <v>23</v>
      </c>
      <c r="G1073" s="56">
        <v>61928.09</v>
      </c>
      <c r="H1073" s="56">
        <v>1137.93</v>
      </c>
      <c r="I1073" s="56">
        <v>63066.02</v>
      </c>
      <c r="J1073" s="56"/>
    </row>
    <row r="1074" spans="1:10" ht="12.75">
      <c r="A1074" s="49" t="s">
        <v>55</v>
      </c>
      <c r="B1074" s="49" t="s">
        <v>1471</v>
      </c>
      <c r="C1074" s="49" t="s">
        <v>1472</v>
      </c>
      <c r="D1074" s="49" t="s">
        <v>25</v>
      </c>
      <c r="E1074" s="49" t="s">
        <v>26</v>
      </c>
      <c r="F1074" s="49" t="s">
        <v>23</v>
      </c>
      <c r="G1074" s="56">
        <v>191545.78</v>
      </c>
      <c r="H1074" s="56">
        <v>15702.88</v>
      </c>
      <c r="I1074" s="56">
        <v>207248.66</v>
      </c>
      <c r="J1074" s="56"/>
    </row>
    <row r="1075" spans="1:10" ht="12.75">
      <c r="A1075" s="49" t="s">
        <v>55</v>
      </c>
      <c r="B1075" s="49" t="s">
        <v>1471</v>
      </c>
      <c r="C1075" s="49" t="s">
        <v>1472</v>
      </c>
      <c r="D1075" s="49" t="s">
        <v>25</v>
      </c>
      <c r="E1075" s="49" t="s">
        <v>24</v>
      </c>
      <c r="F1075" s="49" t="s">
        <v>23</v>
      </c>
      <c r="G1075" s="56">
        <v>43709.42</v>
      </c>
      <c r="H1075" s="56">
        <v>1366.91</v>
      </c>
      <c r="I1075" s="56">
        <v>45076.33</v>
      </c>
      <c r="J1075" s="56"/>
    </row>
    <row r="1076" spans="1:10" ht="12.75">
      <c r="A1076" s="49" t="s">
        <v>55</v>
      </c>
      <c r="B1076" s="49" t="s">
        <v>1473</v>
      </c>
      <c r="C1076" s="49" t="s">
        <v>1474</v>
      </c>
      <c r="D1076" s="49" t="s">
        <v>25</v>
      </c>
      <c r="E1076" s="49" t="s">
        <v>22</v>
      </c>
      <c r="F1076" s="49" t="s">
        <v>23</v>
      </c>
      <c r="G1076" s="56">
        <v>1376.23</v>
      </c>
      <c r="H1076" s="56">
        <v>54.65</v>
      </c>
      <c r="I1076" s="56">
        <v>1430.88</v>
      </c>
      <c r="J1076" s="56"/>
    </row>
    <row r="1077" spans="1:10" ht="12.75">
      <c r="A1077" s="49" t="s">
        <v>55</v>
      </c>
      <c r="B1077" s="49" t="s">
        <v>1473</v>
      </c>
      <c r="C1077" s="49" t="s">
        <v>1474</v>
      </c>
      <c r="D1077" s="49" t="s">
        <v>25</v>
      </c>
      <c r="E1077" s="49" t="s">
        <v>26</v>
      </c>
      <c r="F1077" s="49" t="s">
        <v>23</v>
      </c>
      <c r="G1077" s="56">
        <v>21359.35</v>
      </c>
      <c r="H1077" s="56">
        <v>260.45</v>
      </c>
      <c r="I1077" s="56">
        <v>21619.8</v>
      </c>
      <c r="J1077" s="56"/>
    </row>
    <row r="1078" spans="1:10" ht="12.75">
      <c r="A1078" s="49" t="s">
        <v>55</v>
      </c>
      <c r="B1078" s="49" t="s">
        <v>1473</v>
      </c>
      <c r="C1078" s="49" t="s">
        <v>1474</v>
      </c>
      <c r="D1078" s="49" t="s">
        <v>25</v>
      </c>
      <c r="E1078" s="49" t="s">
        <v>24</v>
      </c>
      <c r="F1078" s="49" t="s">
        <v>23</v>
      </c>
      <c r="G1078" s="56">
        <v>5356.17</v>
      </c>
      <c r="H1078" s="56">
        <v>0</v>
      </c>
      <c r="I1078" s="56">
        <v>5356.17</v>
      </c>
      <c r="J1078" s="56"/>
    </row>
    <row r="1079" spans="1:10" ht="12.75">
      <c r="A1079" s="49" t="s">
        <v>55</v>
      </c>
      <c r="B1079" s="49" t="s">
        <v>1475</v>
      </c>
      <c r="C1079" s="49" t="s">
        <v>1476</v>
      </c>
      <c r="D1079" s="49" t="s">
        <v>25</v>
      </c>
      <c r="E1079" s="49" t="s">
        <v>22</v>
      </c>
      <c r="F1079" s="49" t="s">
        <v>23</v>
      </c>
      <c r="G1079" s="56">
        <v>32741.67</v>
      </c>
      <c r="H1079" s="56">
        <v>23336.88</v>
      </c>
      <c r="I1079" s="56">
        <v>56078.55</v>
      </c>
      <c r="J1079" s="56"/>
    </row>
    <row r="1080" spans="1:10" ht="12.75">
      <c r="A1080" s="49" t="s">
        <v>55</v>
      </c>
      <c r="B1080" s="49" t="s">
        <v>1475</v>
      </c>
      <c r="C1080" s="49" t="s">
        <v>1476</v>
      </c>
      <c r="D1080" s="49" t="s">
        <v>25</v>
      </c>
      <c r="E1080" s="49" t="s">
        <v>26</v>
      </c>
      <c r="F1080" s="49" t="s">
        <v>23</v>
      </c>
      <c r="G1080" s="56">
        <v>7469.06</v>
      </c>
      <c r="H1080" s="56">
        <v>266.16</v>
      </c>
      <c r="I1080" s="56">
        <v>7735.22</v>
      </c>
      <c r="J1080" s="56"/>
    </row>
    <row r="1081" spans="1:10" ht="12.75">
      <c r="A1081" s="49" t="s">
        <v>55</v>
      </c>
      <c r="B1081" s="49" t="s">
        <v>1475</v>
      </c>
      <c r="C1081" s="49" t="s">
        <v>1476</v>
      </c>
      <c r="D1081" s="49" t="s">
        <v>25</v>
      </c>
      <c r="E1081" s="49" t="s">
        <v>24</v>
      </c>
      <c r="F1081" s="49" t="s">
        <v>23</v>
      </c>
      <c r="G1081" s="56">
        <v>113274.52</v>
      </c>
      <c r="H1081" s="56">
        <v>6067.47</v>
      </c>
      <c r="I1081" s="56">
        <v>119341.99</v>
      </c>
      <c r="J1081" s="56"/>
    </row>
    <row r="1082" spans="1:10" ht="12.75">
      <c r="A1082" s="49" t="s">
        <v>55</v>
      </c>
      <c r="B1082" s="49" t="s">
        <v>1477</v>
      </c>
      <c r="C1082" s="49" t="s">
        <v>1478</v>
      </c>
      <c r="D1082" s="49" t="s">
        <v>25</v>
      </c>
      <c r="E1082" s="49" t="s">
        <v>38</v>
      </c>
      <c r="F1082" s="49" t="s">
        <v>23</v>
      </c>
      <c r="G1082" s="56">
        <v>234.65</v>
      </c>
      <c r="H1082" s="56">
        <v>0</v>
      </c>
      <c r="I1082" s="56">
        <v>234.65</v>
      </c>
      <c r="J1082" s="56"/>
    </row>
    <row r="1083" spans="1:10" ht="12.75">
      <c r="A1083" s="49" t="s">
        <v>55</v>
      </c>
      <c r="B1083" s="49" t="s">
        <v>1477</v>
      </c>
      <c r="C1083" s="49" t="s">
        <v>1478</v>
      </c>
      <c r="D1083" s="49" t="s">
        <v>25</v>
      </c>
      <c r="E1083" s="49" t="s">
        <v>22</v>
      </c>
      <c r="F1083" s="49" t="s">
        <v>23</v>
      </c>
      <c r="G1083" s="56">
        <v>519652.4</v>
      </c>
      <c r="H1083" s="56">
        <v>29258.58</v>
      </c>
      <c r="I1083" s="56">
        <v>548910.98</v>
      </c>
      <c r="J1083" s="56"/>
    </row>
    <row r="1084" spans="1:10" ht="12.75">
      <c r="A1084" s="49" t="s">
        <v>55</v>
      </c>
      <c r="B1084" s="49" t="s">
        <v>1477</v>
      </c>
      <c r="C1084" s="49" t="s">
        <v>1478</v>
      </c>
      <c r="D1084" s="49" t="s">
        <v>25</v>
      </c>
      <c r="E1084" s="49" t="s">
        <v>26</v>
      </c>
      <c r="F1084" s="49" t="s">
        <v>23</v>
      </c>
      <c r="G1084" s="56">
        <v>363417.93</v>
      </c>
      <c r="H1084" s="56">
        <v>33951.14</v>
      </c>
      <c r="I1084" s="56">
        <v>397369.07</v>
      </c>
      <c r="J1084" s="56"/>
    </row>
    <row r="1085" spans="1:10" ht="12.75">
      <c r="A1085" s="49" t="s">
        <v>55</v>
      </c>
      <c r="B1085" s="49" t="s">
        <v>1477</v>
      </c>
      <c r="C1085" s="49" t="s">
        <v>1478</v>
      </c>
      <c r="D1085" s="49" t="s">
        <v>25</v>
      </c>
      <c r="E1085" s="49" t="s">
        <v>24</v>
      </c>
      <c r="F1085" s="49" t="s">
        <v>23</v>
      </c>
      <c r="G1085" s="56">
        <v>290280</v>
      </c>
      <c r="H1085" s="56">
        <v>85743.18</v>
      </c>
      <c r="I1085" s="56">
        <v>376023.18</v>
      </c>
      <c r="J1085" s="56"/>
    </row>
    <row r="1086" spans="1:10" ht="12.75">
      <c r="A1086" s="49" t="s">
        <v>55</v>
      </c>
      <c r="B1086" s="49" t="s">
        <v>1479</v>
      </c>
      <c r="C1086" s="49" t="s">
        <v>1480</v>
      </c>
      <c r="D1086" s="49" t="s">
        <v>25</v>
      </c>
      <c r="E1086" s="49" t="s">
        <v>22</v>
      </c>
      <c r="F1086" s="49" t="s">
        <v>23</v>
      </c>
      <c r="G1086" s="56">
        <v>332503.4</v>
      </c>
      <c r="H1086" s="56">
        <v>52109.3</v>
      </c>
      <c r="I1086" s="56">
        <v>384612.7</v>
      </c>
      <c r="J1086" s="56"/>
    </row>
    <row r="1087" spans="1:10" ht="12.75">
      <c r="A1087" s="49" t="s">
        <v>55</v>
      </c>
      <c r="B1087" s="49" t="s">
        <v>1479</v>
      </c>
      <c r="C1087" s="49" t="s">
        <v>1480</v>
      </c>
      <c r="D1087" s="49" t="s">
        <v>25</v>
      </c>
      <c r="E1087" s="49" t="s">
        <v>26</v>
      </c>
      <c r="F1087" s="49" t="s">
        <v>23</v>
      </c>
      <c r="G1087" s="56">
        <v>493138.67</v>
      </c>
      <c r="H1087" s="56">
        <v>70873.72</v>
      </c>
      <c r="I1087" s="56">
        <v>564012.39</v>
      </c>
      <c r="J1087" s="56"/>
    </row>
    <row r="1088" spans="1:10" ht="12.75">
      <c r="A1088" s="49" t="s">
        <v>55</v>
      </c>
      <c r="B1088" s="49" t="s">
        <v>1479</v>
      </c>
      <c r="C1088" s="49" t="s">
        <v>1480</v>
      </c>
      <c r="D1088" s="49" t="s">
        <v>25</v>
      </c>
      <c r="E1088" s="49" t="s">
        <v>24</v>
      </c>
      <c r="F1088" s="49" t="s">
        <v>23</v>
      </c>
      <c r="G1088" s="56">
        <v>399176.8</v>
      </c>
      <c r="H1088" s="56">
        <v>61293.34</v>
      </c>
      <c r="I1088" s="56">
        <v>460470.14</v>
      </c>
      <c r="J1088" s="56"/>
    </row>
    <row r="1089" spans="1:10" ht="12.75">
      <c r="A1089" s="49" t="s">
        <v>55</v>
      </c>
      <c r="B1089" s="49" t="s">
        <v>1481</v>
      </c>
      <c r="C1089" s="49" t="s">
        <v>1482</v>
      </c>
      <c r="D1089" s="49" t="s">
        <v>848</v>
      </c>
      <c r="E1089" s="49" t="s">
        <v>38</v>
      </c>
      <c r="F1089" s="49" t="s">
        <v>23</v>
      </c>
      <c r="G1089" s="56">
        <v>110486.02</v>
      </c>
      <c r="H1089" s="56">
        <v>6911.52</v>
      </c>
      <c r="I1089" s="56">
        <v>117397.54</v>
      </c>
      <c r="J1089" s="56"/>
    </row>
    <row r="1090" spans="1:10" ht="12.75">
      <c r="A1090" s="49" t="s">
        <v>55</v>
      </c>
      <c r="B1090" s="49" t="s">
        <v>1481</v>
      </c>
      <c r="C1090" s="49" t="s">
        <v>1482</v>
      </c>
      <c r="D1090" s="49" t="s">
        <v>848</v>
      </c>
      <c r="E1090" s="49" t="s">
        <v>59</v>
      </c>
      <c r="F1090" s="49" t="s">
        <v>23</v>
      </c>
      <c r="G1090" s="56">
        <v>51619.11</v>
      </c>
      <c r="H1090" s="56">
        <v>3229.07</v>
      </c>
      <c r="I1090" s="56">
        <v>54848.18</v>
      </c>
      <c r="J1090" s="56"/>
    </row>
    <row r="1091" spans="1:10" ht="12.75">
      <c r="A1091" s="49" t="s">
        <v>55</v>
      </c>
      <c r="B1091" s="49" t="s">
        <v>1481</v>
      </c>
      <c r="C1091" s="49" t="s">
        <v>1482</v>
      </c>
      <c r="D1091" s="49" t="s">
        <v>25</v>
      </c>
      <c r="E1091" s="49" t="s">
        <v>37</v>
      </c>
      <c r="F1091" s="49" t="s">
        <v>23</v>
      </c>
      <c r="G1091" s="56">
        <v>162105.13</v>
      </c>
      <c r="H1091" s="56">
        <v>10140.59</v>
      </c>
      <c r="I1091" s="56">
        <v>172245.72</v>
      </c>
      <c r="J1091" s="56"/>
    </row>
    <row r="1092" spans="1:10" ht="12.75">
      <c r="A1092" s="49" t="s">
        <v>55</v>
      </c>
      <c r="B1092" s="49" t="s">
        <v>1481</v>
      </c>
      <c r="C1092" s="49" t="s">
        <v>1482</v>
      </c>
      <c r="D1092" s="49" t="s">
        <v>25</v>
      </c>
      <c r="E1092" s="49" t="s">
        <v>38</v>
      </c>
      <c r="F1092" s="49" t="s">
        <v>23</v>
      </c>
      <c r="G1092" s="56">
        <v>128735.92</v>
      </c>
      <c r="H1092" s="56">
        <v>110969.83</v>
      </c>
      <c r="I1092" s="56">
        <v>239705.75</v>
      </c>
      <c r="J1092" s="56"/>
    </row>
    <row r="1093" spans="1:10" ht="12.75">
      <c r="A1093" s="49" t="s">
        <v>55</v>
      </c>
      <c r="B1093" s="49" t="s">
        <v>1481</v>
      </c>
      <c r="C1093" s="49" t="s">
        <v>1482</v>
      </c>
      <c r="D1093" s="49" t="s">
        <v>25</v>
      </c>
      <c r="E1093" s="49" t="s">
        <v>22</v>
      </c>
      <c r="F1093" s="49" t="s">
        <v>23</v>
      </c>
      <c r="G1093" s="56">
        <v>299465.13</v>
      </c>
      <c r="H1093" s="56">
        <v>30611.45</v>
      </c>
      <c r="I1093" s="56">
        <v>330076.58</v>
      </c>
      <c r="J1093" s="56"/>
    </row>
    <row r="1094" spans="1:10" ht="12.75">
      <c r="A1094" s="49" t="s">
        <v>55</v>
      </c>
      <c r="B1094" s="49" t="s">
        <v>1481</v>
      </c>
      <c r="C1094" s="49" t="s">
        <v>1482</v>
      </c>
      <c r="D1094" s="49" t="s">
        <v>25</v>
      </c>
      <c r="E1094" s="49" t="s">
        <v>26</v>
      </c>
      <c r="F1094" s="49" t="s">
        <v>23</v>
      </c>
      <c r="G1094" s="56">
        <v>384447.21</v>
      </c>
      <c r="H1094" s="56">
        <v>29380.09</v>
      </c>
      <c r="I1094" s="56">
        <v>413827.3</v>
      </c>
      <c r="J1094" s="56"/>
    </row>
    <row r="1095" spans="1:10" ht="12.75">
      <c r="A1095" s="49" t="s">
        <v>55</v>
      </c>
      <c r="B1095" s="49" t="s">
        <v>1481</v>
      </c>
      <c r="C1095" s="49" t="s">
        <v>1482</v>
      </c>
      <c r="D1095" s="49" t="s">
        <v>25</v>
      </c>
      <c r="E1095" s="49" t="s">
        <v>843</v>
      </c>
      <c r="F1095" s="49" t="s">
        <v>23</v>
      </c>
      <c r="G1095" s="56">
        <v>-162105.13</v>
      </c>
      <c r="H1095" s="56">
        <v>-10140.59</v>
      </c>
      <c r="I1095" s="56">
        <v>-172245.72</v>
      </c>
      <c r="J1095" s="56"/>
    </row>
    <row r="1096" spans="1:10" ht="12.75">
      <c r="A1096" s="49" t="s">
        <v>55</v>
      </c>
      <c r="B1096" s="49" t="s">
        <v>1481</v>
      </c>
      <c r="C1096" s="49" t="s">
        <v>1482</v>
      </c>
      <c r="D1096" s="49" t="s">
        <v>25</v>
      </c>
      <c r="E1096" s="49" t="s">
        <v>24</v>
      </c>
      <c r="F1096" s="49" t="s">
        <v>23</v>
      </c>
      <c r="G1096" s="56">
        <v>556636.86</v>
      </c>
      <c r="H1096" s="56">
        <v>18196.34</v>
      </c>
      <c r="I1096" s="56">
        <v>574833.2</v>
      </c>
      <c r="J1096" s="56"/>
    </row>
    <row r="1097" spans="1:10" ht="12.75">
      <c r="A1097" s="49" t="s">
        <v>55</v>
      </c>
      <c r="B1097" s="49" t="s">
        <v>1483</v>
      </c>
      <c r="C1097" s="49" t="s">
        <v>1484</v>
      </c>
      <c r="D1097" s="49" t="s">
        <v>848</v>
      </c>
      <c r="E1097" s="49" t="s">
        <v>38</v>
      </c>
      <c r="F1097" s="49" t="s">
        <v>23</v>
      </c>
      <c r="G1097" s="56">
        <v>7686.49</v>
      </c>
      <c r="H1097" s="56">
        <v>7602.44</v>
      </c>
      <c r="I1097" s="56">
        <v>15288.93</v>
      </c>
      <c r="J1097" s="56"/>
    </row>
    <row r="1098" spans="1:10" ht="12.75">
      <c r="A1098" s="49" t="s">
        <v>55</v>
      </c>
      <c r="B1098" s="49" t="s">
        <v>1483</v>
      </c>
      <c r="C1098" s="49" t="s">
        <v>1484</v>
      </c>
      <c r="D1098" s="49" t="s">
        <v>848</v>
      </c>
      <c r="E1098" s="49" t="s">
        <v>59</v>
      </c>
      <c r="F1098" s="49" t="s">
        <v>23</v>
      </c>
      <c r="G1098" s="56">
        <v>3591.15</v>
      </c>
      <c r="H1098" s="56">
        <v>3551.87</v>
      </c>
      <c r="I1098" s="56">
        <v>7143.02</v>
      </c>
      <c r="J1098" s="56"/>
    </row>
    <row r="1099" spans="1:10" ht="12.75">
      <c r="A1099" s="49" t="s">
        <v>55</v>
      </c>
      <c r="B1099" s="49" t="s">
        <v>1483</v>
      </c>
      <c r="C1099" s="49" t="s">
        <v>1484</v>
      </c>
      <c r="D1099" s="49" t="s">
        <v>25</v>
      </c>
      <c r="E1099" s="49" t="s">
        <v>37</v>
      </c>
      <c r="F1099" s="49" t="s">
        <v>23</v>
      </c>
      <c r="G1099" s="56">
        <v>11277.64</v>
      </c>
      <c r="H1099" s="56">
        <v>11154.31</v>
      </c>
      <c r="I1099" s="56">
        <v>22431.95</v>
      </c>
      <c r="J1099" s="56"/>
    </row>
    <row r="1100" spans="1:10" ht="12.75">
      <c r="A1100" s="49" t="s">
        <v>55</v>
      </c>
      <c r="B1100" s="49" t="s">
        <v>1483</v>
      </c>
      <c r="C1100" s="49" t="s">
        <v>1484</v>
      </c>
      <c r="D1100" s="49" t="s">
        <v>25</v>
      </c>
      <c r="E1100" s="49" t="s">
        <v>22</v>
      </c>
      <c r="F1100" s="49" t="s">
        <v>23</v>
      </c>
      <c r="G1100" s="56">
        <v>990</v>
      </c>
      <c r="H1100" s="56">
        <v>0</v>
      </c>
      <c r="I1100" s="56">
        <v>990</v>
      </c>
      <c r="J1100" s="56"/>
    </row>
    <row r="1101" spans="1:10" ht="12.75">
      <c r="A1101" s="49" t="s">
        <v>55</v>
      </c>
      <c r="B1101" s="49" t="s">
        <v>1483</v>
      </c>
      <c r="C1101" s="49" t="s">
        <v>1484</v>
      </c>
      <c r="D1101" s="49" t="s">
        <v>25</v>
      </c>
      <c r="E1101" s="49" t="s">
        <v>26</v>
      </c>
      <c r="F1101" s="49" t="s">
        <v>23</v>
      </c>
      <c r="G1101" s="56">
        <v>358.35</v>
      </c>
      <c r="H1101" s="56">
        <v>0</v>
      </c>
      <c r="I1101" s="56">
        <v>358.35</v>
      </c>
      <c r="J1101" s="56"/>
    </row>
    <row r="1102" spans="1:10" ht="12.75">
      <c r="A1102" s="49" t="s">
        <v>55</v>
      </c>
      <c r="B1102" s="49" t="s">
        <v>1483</v>
      </c>
      <c r="C1102" s="49" t="s">
        <v>1484</v>
      </c>
      <c r="D1102" s="49" t="s">
        <v>25</v>
      </c>
      <c r="E1102" s="49" t="s">
        <v>843</v>
      </c>
      <c r="F1102" s="49" t="s">
        <v>23</v>
      </c>
      <c r="G1102" s="56">
        <v>-11277.64</v>
      </c>
      <c r="H1102" s="56">
        <v>-11154.31</v>
      </c>
      <c r="I1102" s="56">
        <v>-22431.95</v>
      </c>
      <c r="J1102" s="56"/>
    </row>
    <row r="1103" spans="1:10" ht="12.75">
      <c r="A1103" s="49" t="s">
        <v>55</v>
      </c>
      <c r="B1103" s="49" t="s">
        <v>1483</v>
      </c>
      <c r="C1103" s="49" t="s">
        <v>1484</v>
      </c>
      <c r="D1103" s="49" t="s">
        <v>25</v>
      </c>
      <c r="E1103" s="49" t="s">
        <v>24</v>
      </c>
      <c r="F1103" s="49" t="s">
        <v>23</v>
      </c>
      <c r="G1103" s="56">
        <v>60</v>
      </c>
      <c r="H1103" s="56">
        <v>0</v>
      </c>
      <c r="I1103" s="56">
        <v>60</v>
      </c>
      <c r="J1103" s="56"/>
    </row>
    <row r="1104" spans="1:10" ht="12.75">
      <c r="A1104" s="49" t="s">
        <v>55</v>
      </c>
      <c r="B1104" s="49" t="s">
        <v>1485</v>
      </c>
      <c r="C1104" s="49" t="s">
        <v>1315</v>
      </c>
      <c r="D1104" s="49" t="s">
        <v>25</v>
      </c>
      <c r="E1104" s="49" t="s">
        <v>22</v>
      </c>
      <c r="F1104" s="49" t="s">
        <v>23</v>
      </c>
      <c r="G1104" s="56">
        <v>10735.57</v>
      </c>
      <c r="H1104" s="56">
        <v>-1289.19</v>
      </c>
      <c r="I1104" s="56">
        <v>9446.38</v>
      </c>
      <c r="J1104" s="56"/>
    </row>
    <row r="1105" spans="1:10" ht="12.75">
      <c r="A1105" s="49" t="s">
        <v>55</v>
      </c>
      <c r="B1105" s="49" t="s">
        <v>1485</v>
      </c>
      <c r="C1105" s="49" t="s">
        <v>1315</v>
      </c>
      <c r="D1105" s="49" t="s">
        <v>25</v>
      </c>
      <c r="E1105" s="49" t="s">
        <v>26</v>
      </c>
      <c r="F1105" s="49" t="s">
        <v>23</v>
      </c>
      <c r="G1105" s="56">
        <v>42504.95</v>
      </c>
      <c r="H1105" s="56">
        <v>5054.58</v>
      </c>
      <c r="I1105" s="56">
        <v>47559.53</v>
      </c>
      <c r="J1105" s="56"/>
    </row>
    <row r="1106" spans="1:10" ht="12.75">
      <c r="A1106" s="49" t="s">
        <v>55</v>
      </c>
      <c r="B1106" s="49" t="s">
        <v>1485</v>
      </c>
      <c r="C1106" s="49" t="s">
        <v>1315</v>
      </c>
      <c r="D1106" s="49" t="s">
        <v>25</v>
      </c>
      <c r="E1106" s="49" t="s">
        <v>24</v>
      </c>
      <c r="F1106" s="49" t="s">
        <v>23</v>
      </c>
      <c r="G1106" s="56">
        <v>67892.14</v>
      </c>
      <c r="H1106" s="56">
        <v>8027.28</v>
      </c>
      <c r="I1106" s="56">
        <v>75919.42</v>
      </c>
      <c r="J1106" s="56"/>
    </row>
    <row r="1107" spans="1:10" ht="12.75">
      <c r="A1107" s="49" t="s">
        <v>55</v>
      </c>
      <c r="B1107" s="49" t="s">
        <v>1486</v>
      </c>
      <c r="C1107" s="49" t="s">
        <v>1487</v>
      </c>
      <c r="D1107" s="49" t="s">
        <v>25</v>
      </c>
      <c r="E1107" s="49" t="s">
        <v>38</v>
      </c>
      <c r="F1107" s="49" t="s">
        <v>23</v>
      </c>
      <c r="G1107" s="56">
        <v>203.12</v>
      </c>
      <c r="H1107" s="56">
        <v>0</v>
      </c>
      <c r="I1107" s="56">
        <v>203.12</v>
      </c>
      <c r="J1107" s="56"/>
    </row>
    <row r="1108" spans="1:10" ht="12.75">
      <c r="A1108" s="49" t="s">
        <v>55</v>
      </c>
      <c r="B1108" s="49" t="s">
        <v>1486</v>
      </c>
      <c r="C1108" s="49" t="s">
        <v>1487</v>
      </c>
      <c r="D1108" s="49" t="s">
        <v>25</v>
      </c>
      <c r="E1108" s="49" t="s">
        <v>22</v>
      </c>
      <c r="F1108" s="49" t="s">
        <v>23</v>
      </c>
      <c r="G1108" s="56">
        <v>291170.66</v>
      </c>
      <c r="H1108" s="56">
        <v>-149471.4</v>
      </c>
      <c r="I1108" s="56">
        <v>141699.26</v>
      </c>
      <c r="J1108" s="56"/>
    </row>
    <row r="1109" spans="1:10" ht="12.75">
      <c r="A1109" s="49" t="s">
        <v>55</v>
      </c>
      <c r="B1109" s="49" t="s">
        <v>1486</v>
      </c>
      <c r="C1109" s="49" t="s">
        <v>1487</v>
      </c>
      <c r="D1109" s="49" t="s">
        <v>25</v>
      </c>
      <c r="E1109" s="49" t="s">
        <v>26</v>
      </c>
      <c r="F1109" s="49" t="s">
        <v>23</v>
      </c>
      <c r="G1109" s="56">
        <v>555186.02</v>
      </c>
      <c r="H1109" s="56">
        <v>70494.11</v>
      </c>
      <c r="I1109" s="56">
        <v>625680.13</v>
      </c>
      <c r="J1109" s="56"/>
    </row>
    <row r="1110" spans="1:10" ht="12.75">
      <c r="A1110" s="49" t="s">
        <v>55</v>
      </c>
      <c r="B1110" s="49" t="s">
        <v>1486</v>
      </c>
      <c r="C1110" s="49" t="s">
        <v>1487</v>
      </c>
      <c r="D1110" s="49" t="s">
        <v>25</v>
      </c>
      <c r="E1110" s="49" t="s">
        <v>24</v>
      </c>
      <c r="F1110" s="49" t="s">
        <v>23</v>
      </c>
      <c r="G1110" s="56">
        <v>626691.15</v>
      </c>
      <c r="H1110" s="56">
        <v>86435.63</v>
      </c>
      <c r="I1110" s="56">
        <v>713126.78</v>
      </c>
      <c r="J1110" s="56"/>
    </row>
    <row r="1111" spans="1:10" ht="12.75">
      <c r="A1111" s="49" t="s">
        <v>55</v>
      </c>
      <c r="B1111" s="49" t="s">
        <v>1488</v>
      </c>
      <c r="C1111" s="49" t="s">
        <v>1489</v>
      </c>
      <c r="D1111" s="49" t="s">
        <v>25</v>
      </c>
      <c r="E1111" s="49" t="s">
        <v>38</v>
      </c>
      <c r="F1111" s="49" t="s">
        <v>23</v>
      </c>
      <c r="G1111" s="56">
        <v>10424.03</v>
      </c>
      <c r="H1111" s="56">
        <v>6318</v>
      </c>
      <c r="I1111" s="56">
        <v>16742.03</v>
      </c>
      <c r="J1111" s="56"/>
    </row>
    <row r="1112" spans="1:10" ht="12.75">
      <c r="A1112" s="49" t="s">
        <v>55</v>
      </c>
      <c r="B1112" s="49" t="s">
        <v>1488</v>
      </c>
      <c r="C1112" s="49" t="s">
        <v>1489</v>
      </c>
      <c r="D1112" s="49" t="s">
        <v>25</v>
      </c>
      <c r="E1112" s="49" t="s">
        <v>22</v>
      </c>
      <c r="F1112" s="49" t="s">
        <v>23</v>
      </c>
      <c r="G1112" s="56">
        <v>54420.33</v>
      </c>
      <c r="H1112" s="56">
        <v>-5636.9</v>
      </c>
      <c r="I1112" s="56">
        <v>48783.43</v>
      </c>
      <c r="J1112" s="56"/>
    </row>
    <row r="1113" spans="1:10" ht="12.75">
      <c r="A1113" s="49" t="s">
        <v>55</v>
      </c>
      <c r="B1113" s="49" t="s">
        <v>1488</v>
      </c>
      <c r="C1113" s="49" t="s">
        <v>1489</v>
      </c>
      <c r="D1113" s="49" t="s">
        <v>25</v>
      </c>
      <c r="E1113" s="49" t="s">
        <v>26</v>
      </c>
      <c r="F1113" s="49" t="s">
        <v>23</v>
      </c>
      <c r="G1113" s="56">
        <v>25766.9</v>
      </c>
      <c r="H1113" s="56">
        <v>4920.19</v>
      </c>
      <c r="I1113" s="56">
        <v>30687.09</v>
      </c>
      <c r="J1113" s="56"/>
    </row>
    <row r="1114" spans="1:10" ht="12.75">
      <c r="A1114" s="49" t="s">
        <v>55</v>
      </c>
      <c r="B1114" s="49" t="s">
        <v>1488</v>
      </c>
      <c r="C1114" s="49" t="s">
        <v>1489</v>
      </c>
      <c r="D1114" s="49" t="s">
        <v>25</v>
      </c>
      <c r="E1114" s="49" t="s">
        <v>24</v>
      </c>
      <c r="F1114" s="49" t="s">
        <v>23</v>
      </c>
      <c r="G1114" s="56">
        <v>56508.08</v>
      </c>
      <c r="H1114" s="56">
        <v>18045.02</v>
      </c>
      <c r="I1114" s="56">
        <v>74553.1</v>
      </c>
      <c r="J1114" s="56"/>
    </row>
    <row r="1115" spans="1:10" ht="12.75">
      <c r="A1115" s="49" t="s">
        <v>55</v>
      </c>
      <c r="B1115" s="49" t="s">
        <v>1490</v>
      </c>
      <c r="C1115" s="49" t="s">
        <v>1491</v>
      </c>
      <c r="D1115" s="49" t="s">
        <v>25</v>
      </c>
      <c r="E1115" s="49" t="s">
        <v>38</v>
      </c>
      <c r="F1115" s="49" t="s">
        <v>23</v>
      </c>
      <c r="G1115" s="56">
        <v>83639.67</v>
      </c>
      <c r="H1115" s="56">
        <v>4840.22</v>
      </c>
      <c r="I1115" s="56">
        <v>88479.89</v>
      </c>
      <c r="J1115" s="56"/>
    </row>
    <row r="1116" spans="1:10" ht="12.75">
      <c r="A1116" s="49" t="s">
        <v>55</v>
      </c>
      <c r="B1116" s="49" t="s">
        <v>1490</v>
      </c>
      <c r="C1116" s="49" t="s">
        <v>1491</v>
      </c>
      <c r="D1116" s="49" t="s">
        <v>25</v>
      </c>
      <c r="E1116" s="49" t="s">
        <v>22</v>
      </c>
      <c r="F1116" s="49" t="s">
        <v>23</v>
      </c>
      <c r="G1116" s="56">
        <v>39673.65</v>
      </c>
      <c r="H1116" s="56">
        <v>4329.3</v>
      </c>
      <c r="I1116" s="56">
        <v>44002.95</v>
      </c>
      <c r="J1116" s="56"/>
    </row>
    <row r="1117" spans="1:10" ht="12.75">
      <c r="A1117" s="49" t="s">
        <v>55</v>
      </c>
      <c r="B1117" s="49" t="s">
        <v>1490</v>
      </c>
      <c r="C1117" s="49" t="s">
        <v>1491</v>
      </c>
      <c r="D1117" s="49" t="s">
        <v>25</v>
      </c>
      <c r="E1117" s="49" t="s">
        <v>26</v>
      </c>
      <c r="F1117" s="49" t="s">
        <v>23</v>
      </c>
      <c r="G1117" s="56">
        <v>10594.37</v>
      </c>
      <c r="H1117" s="56">
        <v>1439.9</v>
      </c>
      <c r="I1117" s="56">
        <v>12034.27</v>
      </c>
      <c r="J1117" s="56"/>
    </row>
    <row r="1118" spans="1:10" ht="12.75">
      <c r="A1118" s="49" t="s">
        <v>55</v>
      </c>
      <c r="B1118" s="49" t="s">
        <v>1490</v>
      </c>
      <c r="C1118" s="49" t="s">
        <v>1491</v>
      </c>
      <c r="D1118" s="49" t="s">
        <v>25</v>
      </c>
      <c r="E1118" s="49" t="s">
        <v>24</v>
      </c>
      <c r="F1118" s="49" t="s">
        <v>23</v>
      </c>
      <c r="G1118" s="56">
        <v>32954.58</v>
      </c>
      <c r="H1118" s="56">
        <v>1899.66</v>
      </c>
      <c r="I1118" s="56">
        <v>34854.24</v>
      </c>
      <c r="J1118" s="56"/>
    </row>
    <row r="1119" spans="1:10" ht="12.75">
      <c r="A1119" s="49" t="s">
        <v>55</v>
      </c>
      <c r="B1119" s="49" t="s">
        <v>1492</v>
      </c>
      <c r="C1119" s="49" t="s">
        <v>1493</v>
      </c>
      <c r="D1119" s="49" t="s">
        <v>25</v>
      </c>
      <c r="E1119" s="49" t="s">
        <v>22</v>
      </c>
      <c r="F1119" s="49" t="s">
        <v>23</v>
      </c>
      <c r="G1119" s="56">
        <v>8340.17</v>
      </c>
      <c r="H1119" s="56">
        <v>3173.97</v>
      </c>
      <c r="I1119" s="56">
        <v>11514.14</v>
      </c>
      <c r="J1119" s="56"/>
    </row>
    <row r="1120" spans="1:10" ht="12.75">
      <c r="A1120" s="49" t="s">
        <v>55</v>
      </c>
      <c r="B1120" s="49" t="s">
        <v>1492</v>
      </c>
      <c r="C1120" s="49" t="s">
        <v>1493</v>
      </c>
      <c r="D1120" s="49" t="s">
        <v>25</v>
      </c>
      <c r="E1120" s="49" t="s">
        <v>26</v>
      </c>
      <c r="F1120" s="49" t="s">
        <v>23</v>
      </c>
      <c r="G1120" s="56">
        <v>776.13</v>
      </c>
      <c r="H1120" s="56">
        <v>0</v>
      </c>
      <c r="I1120" s="56">
        <v>776.13</v>
      </c>
      <c r="J1120" s="56"/>
    </row>
    <row r="1121" spans="1:10" ht="12.75">
      <c r="A1121" s="49" t="s">
        <v>55</v>
      </c>
      <c r="B1121" s="49" t="s">
        <v>1492</v>
      </c>
      <c r="C1121" s="49" t="s">
        <v>1493</v>
      </c>
      <c r="D1121" s="49" t="s">
        <v>25</v>
      </c>
      <c r="E1121" s="49" t="s">
        <v>24</v>
      </c>
      <c r="F1121" s="49" t="s">
        <v>23</v>
      </c>
      <c r="G1121" s="56">
        <v>12461.21</v>
      </c>
      <c r="H1121" s="56">
        <v>-140.36</v>
      </c>
      <c r="I1121" s="56">
        <v>12320.85</v>
      </c>
      <c r="J1121" s="56"/>
    </row>
    <row r="1122" spans="1:10" ht="12.75">
      <c r="A1122" s="49" t="s">
        <v>55</v>
      </c>
      <c r="B1122" s="49" t="s">
        <v>1494</v>
      </c>
      <c r="C1122" s="49" t="s">
        <v>1495</v>
      </c>
      <c r="D1122" s="49" t="s">
        <v>848</v>
      </c>
      <c r="E1122" s="49" t="s">
        <v>38</v>
      </c>
      <c r="F1122" s="49" t="s">
        <v>23</v>
      </c>
      <c r="G1122" s="56">
        <v>499.48</v>
      </c>
      <c r="H1122" s="56">
        <v>0</v>
      </c>
      <c r="I1122" s="56">
        <v>499.48</v>
      </c>
      <c r="J1122" s="56"/>
    </row>
    <row r="1123" spans="1:10" ht="12.75">
      <c r="A1123" s="49" t="s">
        <v>55</v>
      </c>
      <c r="B1123" s="49" t="s">
        <v>1494</v>
      </c>
      <c r="C1123" s="49" t="s">
        <v>1495</v>
      </c>
      <c r="D1123" s="49" t="s">
        <v>848</v>
      </c>
      <c r="E1123" s="49" t="s">
        <v>59</v>
      </c>
      <c r="F1123" s="49" t="s">
        <v>23</v>
      </c>
      <c r="G1123" s="56">
        <v>233.36</v>
      </c>
      <c r="H1123" s="56">
        <v>0</v>
      </c>
      <c r="I1123" s="56">
        <v>233.36</v>
      </c>
      <c r="J1123" s="56"/>
    </row>
    <row r="1124" spans="1:10" ht="12.75">
      <c r="A1124" s="49" t="s">
        <v>55</v>
      </c>
      <c r="B1124" s="49" t="s">
        <v>1494</v>
      </c>
      <c r="C1124" s="49" t="s">
        <v>1495</v>
      </c>
      <c r="D1124" s="49" t="s">
        <v>25</v>
      </c>
      <c r="E1124" s="49" t="s">
        <v>37</v>
      </c>
      <c r="F1124" s="49" t="s">
        <v>23</v>
      </c>
      <c r="G1124" s="56">
        <v>732.84</v>
      </c>
      <c r="H1124" s="56">
        <v>0</v>
      </c>
      <c r="I1124" s="56">
        <v>732.84</v>
      </c>
      <c r="J1124" s="56"/>
    </row>
    <row r="1125" spans="1:10" ht="12.75">
      <c r="A1125" s="49" t="s">
        <v>55</v>
      </c>
      <c r="B1125" s="49" t="s">
        <v>1494</v>
      </c>
      <c r="C1125" s="49" t="s">
        <v>1495</v>
      </c>
      <c r="D1125" s="49" t="s">
        <v>25</v>
      </c>
      <c r="E1125" s="49" t="s">
        <v>38</v>
      </c>
      <c r="F1125" s="49" t="s">
        <v>23</v>
      </c>
      <c r="G1125" s="56">
        <v>133477.45</v>
      </c>
      <c r="H1125" s="56">
        <v>21500.14</v>
      </c>
      <c r="I1125" s="56">
        <v>154977.59</v>
      </c>
      <c r="J1125" s="56"/>
    </row>
    <row r="1126" spans="1:10" ht="12.75">
      <c r="A1126" s="49" t="s">
        <v>55</v>
      </c>
      <c r="B1126" s="49" t="s">
        <v>1494</v>
      </c>
      <c r="C1126" s="49" t="s">
        <v>1495</v>
      </c>
      <c r="D1126" s="49" t="s">
        <v>25</v>
      </c>
      <c r="E1126" s="49" t="s">
        <v>22</v>
      </c>
      <c r="F1126" s="49" t="s">
        <v>23</v>
      </c>
      <c r="G1126" s="56">
        <v>118244.62</v>
      </c>
      <c r="H1126" s="56">
        <v>13946.18</v>
      </c>
      <c r="I1126" s="56">
        <v>132190.8</v>
      </c>
      <c r="J1126" s="56"/>
    </row>
    <row r="1127" spans="1:10" ht="12.75">
      <c r="A1127" s="49" t="s">
        <v>55</v>
      </c>
      <c r="B1127" s="49" t="s">
        <v>1494</v>
      </c>
      <c r="C1127" s="49" t="s">
        <v>1495</v>
      </c>
      <c r="D1127" s="49" t="s">
        <v>25</v>
      </c>
      <c r="E1127" s="49" t="s">
        <v>26</v>
      </c>
      <c r="F1127" s="49" t="s">
        <v>23</v>
      </c>
      <c r="G1127" s="56">
        <v>238577.64</v>
      </c>
      <c r="H1127" s="56">
        <v>30175.9</v>
      </c>
      <c r="I1127" s="56">
        <v>268753.54</v>
      </c>
      <c r="J1127" s="56"/>
    </row>
    <row r="1128" spans="1:10" ht="12.75">
      <c r="A1128" s="49" t="s">
        <v>55</v>
      </c>
      <c r="B1128" s="49" t="s">
        <v>1494</v>
      </c>
      <c r="C1128" s="49" t="s">
        <v>1495</v>
      </c>
      <c r="D1128" s="49" t="s">
        <v>25</v>
      </c>
      <c r="E1128" s="49" t="s">
        <v>843</v>
      </c>
      <c r="F1128" s="49" t="s">
        <v>23</v>
      </c>
      <c r="G1128" s="56">
        <v>-732.84</v>
      </c>
      <c r="H1128" s="56">
        <v>0</v>
      </c>
      <c r="I1128" s="56">
        <v>-732.84</v>
      </c>
      <c r="J1128" s="56"/>
    </row>
    <row r="1129" spans="1:10" ht="12.75">
      <c r="A1129" s="49" t="s">
        <v>55</v>
      </c>
      <c r="B1129" s="49" t="s">
        <v>1494</v>
      </c>
      <c r="C1129" s="49" t="s">
        <v>1495</v>
      </c>
      <c r="D1129" s="49" t="s">
        <v>25</v>
      </c>
      <c r="E1129" s="49" t="s">
        <v>24</v>
      </c>
      <c r="F1129" s="49" t="s">
        <v>23</v>
      </c>
      <c r="G1129" s="56">
        <v>112418.41</v>
      </c>
      <c r="H1129" s="56">
        <v>10831.67</v>
      </c>
      <c r="I1129" s="56">
        <v>123250.08</v>
      </c>
      <c r="J1129" s="56"/>
    </row>
    <row r="1130" spans="1:10" ht="12.75">
      <c r="A1130" s="49" t="s">
        <v>55</v>
      </c>
      <c r="B1130" s="49" t="s">
        <v>1496</v>
      </c>
      <c r="C1130" s="49" t="s">
        <v>1497</v>
      </c>
      <c r="D1130" s="49" t="s">
        <v>25</v>
      </c>
      <c r="E1130" s="49" t="s">
        <v>38</v>
      </c>
      <c r="F1130" s="49" t="s">
        <v>23</v>
      </c>
      <c r="G1130" s="56">
        <v>291758.49</v>
      </c>
      <c r="H1130" s="56">
        <v>53691.32</v>
      </c>
      <c r="I1130" s="56">
        <v>345449.81</v>
      </c>
      <c r="J1130" s="56"/>
    </row>
    <row r="1131" spans="1:10" ht="12.75">
      <c r="A1131" s="49" t="s">
        <v>55</v>
      </c>
      <c r="B1131" s="49" t="s">
        <v>1496</v>
      </c>
      <c r="C1131" s="49" t="s">
        <v>1497</v>
      </c>
      <c r="D1131" s="49" t="s">
        <v>25</v>
      </c>
      <c r="E1131" s="49" t="s">
        <v>22</v>
      </c>
      <c r="F1131" s="49" t="s">
        <v>23</v>
      </c>
      <c r="G1131" s="56">
        <v>58104.95</v>
      </c>
      <c r="H1131" s="56">
        <v>5978.92</v>
      </c>
      <c r="I1131" s="56">
        <v>64083.87</v>
      </c>
      <c r="J1131" s="56"/>
    </row>
    <row r="1132" spans="1:10" ht="12.75">
      <c r="A1132" s="49" t="s">
        <v>55</v>
      </c>
      <c r="B1132" s="49" t="s">
        <v>1496</v>
      </c>
      <c r="C1132" s="49" t="s">
        <v>1497</v>
      </c>
      <c r="D1132" s="49" t="s">
        <v>25</v>
      </c>
      <c r="E1132" s="49" t="s">
        <v>26</v>
      </c>
      <c r="F1132" s="49" t="s">
        <v>23</v>
      </c>
      <c r="G1132" s="56">
        <v>167848.48</v>
      </c>
      <c r="H1132" s="56">
        <v>15971.97</v>
      </c>
      <c r="I1132" s="56">
        <v>183820.45</v>
      </c>
      <c r="J1132" s="56"/>
    </row>
    <row r="1133" spans="1:10" ht="12.75">
      <c r="A1133" s="49" t="s">
        <v>55</v>
      </c>
      <c r="B1133" s="49" t="s">
        <v>1496</v>
      </c>
      <c r="C1133" s="49" t="s">
        <v>1497</v>
      </c>
      <c r="D1133" s="49" t="s">
        <v>25</v>
      </c>
      <c r="E1133" s="49" t="s">
        <v>24</v>
      </c>
      <c r="F1133" s="49" t="s">
        <v>23</v>
      </c>
      <c r="G1133" s="56">
        <v>192597.46</v>
      </c>
      <c r="H1133" s="56">
        <v>25563.74</v>
      </c>
      <c r="I1133" s="56">
        <v>218161.2</v>
      </c>
      <c r="J1133" s="56"/>
    </row>
    <row r="1134" spans="1:10" ht="12.75">
      <c r="A1134" s="49" t="s">
        <v>55</v>
      </c>
      <c r="B1134" s="49" t="s">
        <v>1498</v>
      </c>
      <c r="C1134" s="49" t="s">
        <v>1499</v>
      </c>
      <c r="D1134" s="49" t="s">
        <v>848</v>
      </c>
      <c r="E1134" s="49" t="s">
        <v>38</v>
      </c>
      <c r="F1134" s="49" t="s">
        <v>23</v>
      </c>
      <c r="G1134" s="56">
        <v>23669.04</v>
      </c>
      <c r="H1134" s="56">
        <v>0</v>
      </c>
      <c r="I1134" s="56">
        <v>23669.04</v>
      </c>
      <c r="J1134" s="56"/>
    </row>
    <row r="1135" spans="1:10" ht="12.75">
      <c r="A1135" s="49" t="s">
        <v>55</v>
      </c>
      <c r="B1135" s="49" t="s">
        <v>1498</v>
      </c>
      <c r="C1135" s="49" t="s">
        <v>1499</v>
      </c>
      <c r="D1135" s="49" t="s">
        <v>848</v>
      </c>
      <c r="E1135" s="49" t="s">
        <v>59</v>
      </c>
      <c r="F1135" s="49" t="s">
        <v>23</v>
      </c>
      <c r="G1135" s="56">
        <v>11058.19</v>
      </c>
      <c r="H1135" s="56">
        <v>0</v>
      </c>
      <c r="I1135" s="56">
        <v>11058.19</v>
      </c>
      <c r="J1135" s="56"/>
    </row>
    <row r="1136" spans="1:10" ht="12.75">
      <c r="A1136" s="49" t="s">
        <v>55</v>
      </c>
      <c r="B1136" s="49" t="s">
        <v>1498</v>
      </c>
      <c r="C1136" s="49" t="s">
        <v>1499</v>
      </c>
      <c r="D1136" s="49" t="s">
        <v>25</v>
      </c>
      <c r="E1136" s="49" t="s">
        <v>37</v>
      </c>
      <c r="F1136" s="49" t="s">
        <v>23</v>
      </c>
      <c r="G1136" s="56">
        <v>34727.23</v>
      </c>
      <c r="H1136" s="56">
        <v>0</v>
      </c>
      <c r="I1136" s="56">
        <v>34727.23</v>
      </c>
      <c r="J1136" s="56"/>
    </row>
    <row r="1137" spans="1:10" ht="12.75">
      <c r="A1137" s="49" t="s">
        <v>55</v>
      </c>
      <c r="B1137" s="49" t="s">
        <v>1498</v>
      </c>
      <c r="C1137" s="49" t="s">
        <v>1499</v>
      </c>
      <c r="D1137" s="49" t="s">
        <v>25</v>
      </c>
      <c r="E1137" s="49" t="s">
        <v>22</v>
      </c>
      <c r="F1137" s="49" t="s">
        <v>23</v>
      </c>
      <c r="G1137" s="56">
        <v>51.96</v>
      </c>
      <c r="H1137" s="56">
        <v>0</v>
      </c>
      <c r="I1137" s="56">
        <v>51.96</v>
      </c>
      <c r="J1137" s="56"/>
    </row>
    <row r="1138" spans="1:10" ht="12.75">
      <c r="A1138" s="49" t="s">
        <v>55</v>
      </c>
      <c r="B1138" s="49" t="s">
        <v>1498</v>
      </c>
      <c r="C1138" s="49" t="s">
        <v>1499</v>
      </c>
      <c r="D1138" s="49" t="s">
        <v>25</v>
      </c>
      <c r="E1138" s="49" t="s">
        <v>26</v>
      </c>
      <c r="F1138" s="49" t="s">
        <v>23</v>
      </c>
      <c r="G1138" s="56">
        <v>64929.76</v>
      </c>
      <c r="H1138" s="56">
        <v>15315.41</v>
      </c>
      <c r="I1138" s="56">
        <v>80245.17</v>
      </c>
      <c r="J1138" s="56"/>
    </row>
    <row r="1139" spans="1:10" ht="12.75">
      <c r="A1139" s="49" t="s">
        <v>55</v>
      </c>
      <c r="B1139" s="49" t="s">
        <v>1498</v>
      </c>
      <c r="C1139" s="49" t="s">
        <v>1499</v>
      </c>
      <c r="D1139" s="49" t="s">
        <v>25</v>
      </c>
      <c r="E1139" s="49" t="s">
        <v>843</v>
      </c>
      <c r="F1139" s="49" t="s">
        <v>23</v>
      </c>
      <c r="G1139" s="56">
        <v>-34727.23</v>
      </c>
      <c r="H1139" s="56">
        <v>0</v>
      </c>
      <c r="I1139" s="56">
        <v>-34727.23</v>
      </c>
      <c r="J1139" s="56"/>
    </row>
    <row r="1140" spans="1:10" ht="12.75">
      <c r="A1140" s="49" t="s">
        <v>55</v>
      </c>
      <c r="B1140" s="49" t="s">
        <v>1498</v>
      </c>
      <c r="C1140" s="49" t="s">
        <v>1499</v>
      </c>
      <c r="D1140" s="49" t="s">
        <v>25</v>
      </c>
      <c r="E1140" s="49" t="s">
        <v>24</v>
      </c>
      <c r="F1140" s="49" t="s">
        <v>23</v>
      </c>
      <c r="G1140" s="56">
        <v>488.61</v>
      </c>
      <c r="H1140" s="56">
        <v>464.53</v>
      </c>
      <c r="I1140" s="56">
        <v>953.14</v>
      </c>
      <c r="J1140" s="56"/>
    </row>
    <row r="1141" spans="1:10" ht="12.75">
      <c r="A1141" s="49" t="s">
        <v>55</v>
      </c>
      <c r="B1141" s="49" t="s">
        <v>1500</v>
      </c>
      <c r="C1141" s="49" t="s">
        <v>1501</v>
      </c>
      <c r="D1141" s="49" t="s">
        <v>36</v>
      </c>
      <c r="E1141" s="49" t="s">
        <v>37</v>
      </c>
      <c r="F1141" s="49" t="s">
        <v>23</v>
      </c>
      <c r="G1141" s="56">
        <v>591781.09</v>
      </c>
      <c r="H1141" s="56">
        <v>86517.74</v>
      </c>
      <c r="I1141" s="56">
        <v>678298.83</v>
      </c>
      <c r="J1141" s="56"/>
    </row>
    <row r="1142" spans="1:10" ht="12.75">
      <c r="A1142" s="49" t="s">
        <v>55</v>
      </c>
      <c r="B1142" s="49" t="s">
        <v>1500</v>
      </c>
      <c r="C1142" s="49" t="s">
        <v>1501</v>
      </c>
      <c r="D1142" s="49" t="s">
        <v>36</v>
      </c>
      <c r="E1142" s="49" t="s">
        <v>843</v>
      </c>
      <c r="F1142" s="49" t="s">
        <v>23</v>
      </c>
      <c r="G1142" s="56">
        <v>-591781.09</v>
      </c>
      <c r="H1142" s="56">
        <v>-86517.73</v>
      </c>
      <c r="I1142" s="56">
        <v>-678298.82</v>
      </c>
      <c r="J1142" s="56"/>
    </row>
    <row r="1143" spans="1:10" ht="12.75">
      <c r="A1143" s="49" t="s">
        <v>55</v>
      </c>
      <c r="B1143" s="49" t="s">
        <v>1500</v>
      </c>
      <c r="C1143" s="49" t="s">
        <v>1501</v>
      </c>
      <c r="D1143" s="49" t="s">
        <v>844</v>
      </c>
      <c r="E1143" s="49" t="s">
        <v>38</v>
      </c>
      <c r="F1143" s="49" t="s">
        <v>23</v>
      </c>
      <c r="G1143" s="56">
        <v>314170.66</v>
      </c>
      <c r="H1143" s="56">
        <v>45931.4</v>
      </c>
      <c r="I1143" s="56">
        <v>360102.06</v>
      </c>
      <c r="J1143" s="56"/>
    </row>
    <row r="1144" spans="1:10" ht="12.75">
      <c r="A1144" s="49" t="s">
        <v>55</v>
      </c>
      <c r="B1144" s="49" t="s">
        <v>1500</v>
      </c>
      <c r="C1144" s="49" t="s">
        <v>1501</v>
      </c>
      <c r="D1144" s="49" t="s">
        <v>846</v>
      </c>
      <c r="E1144" s="49" t="s">
        <v>38</v>
      </c>
      <c r="F1144" s="49" t="s">
        <v>23</v>
      </c>
      <c r="G1144" s="56">
        <v>192417.62</v>
      </c>
      <c r="H1144" s="56">
        <v>28131.24</v>
      </c>
      <c r="I1144" s="56">
        <v>220548.86</v>
      </c>
      <c r="J1144" s="56"/>
    </row>
    <row r="1145" spans="1:10" ht="12.75">
      <c r="A1145" s="49" t="s">
        <v>55</v>
      </c>
      <c r="B1145" s="49" t="s">
        <v>1500</v>
      </c>
      <c r="C1145" s="49" t="s">
        <v>1501</v>
      </c>
      <c r="D1145" s="49" t="s">
        <v>846</v>
      </c>
      <c r="E1145" s="49" t="s">
        <v>59</v>
      </c>
      <c r="F1145" s="49" t="s">
        <v>23</v>
      </c>
      <c r="G1145" s="56">
        <v>85192.81</v>
      </c>
      <c r="H1145" s="56">
        <v>12455.09</v>
      </c>
      <c r="I1145" s="56">
        <v>97647.9</v>
      </c>
      <c r="J1145" s="56"/>
    </row>
    <row r="1146" spans="1:10" ht="12.75">
      <c r="A1146" s="49" t="s">
        <v>55</v>
      </c>
      <c r="B1146" s="49" t="s">
        <v>1502</v>
      </c>
      <c r="C1146" s="49" t="s">
        <v>1503</v>
      </c>
      <c r="D1146" s="49" t="s">
        <v>36</v>
      </c>
      <c r="E1146" s="49" t="s">
        <v>22</v>
      </c>
      <c r="F1146" s="49" t="s">
        <v>23</v>
      </c>
      <c r="G1146" s="56">
        <v>248745.28</v>
      </c>
      <c r="H1146" s="56">
        <v>36098.59</v>
      </c>
      <c r="I1146" s="56">
        <v>284843.87</v>
      </c>
      <c r="J1146" s="56"/>
    </row>
    <row r="1147" spans="1:10" ht="12.75">
      <c r="A1147" s="49" t="s">
        <v>55</v>
      </c>
      <c r="B1147" s="49" t="s">
        <v>1502</v>
      </c>
      <c r="C1147" s="49" t="s">
        <v>1503</v>
      </c>
      <c r="D1147" s="49" t="s">
        <v>36</v>
      </c>
      <c r="E1147" s="49" t="s">
        <v>843</v>
      </c>
      <c r="F1147" s="49" t="s">
        <v>23</v>
      </c>
      <c r="G1147" s="56">
        <v>-2369622.3</v>
      </c>
      <c r="H1147" s="56">
        <v>-304750.7</v>
      </c>
      <c r="I1147" s="56">
        <v>-2674373</v>
      </c>
      <c r="J1147" s="56"/>
    </row>
    <row r="1148" spans="1:10" ht="12.75">
      <c r="A1148" s="49" t="s">
        <v>55</v>
      </c>
      <c r="B1148" s="49" t="s">
        <v>1502</v>
      </c>
      <c r="C1148" s="49" t="s">
        <v>1503</v>
      </c>
      <c r="D1148" s="49" t="s">
        <v>36</v>
      </c>
      <c r="E1148" s="49" t="s">
        <v>24</v>
      </c>
      <c r="F1148" s="49" t="s">
        <v>23</v>
      </c>
      <c r="G1148" s="56">
        <v>2120877.02</v>
      </c>
      <c r="H1148" s="56">
        <v>268652.11</v>
      </c>
      <c r="I1148" s="56">
        <v>2389529.13</v>
      </c>
      <c r="J1148" s="56"/>
    </row>
    <row r="1149" spans="1:10" ht="12.75">
      <c r="A1149" s="49" t="s">
        <v>55</v>
      </c>
      <c r="B1149" s="49" t="s">
        <v>1502</v>
      </c>
      <c r="C1149" s="49" t="s">
        <v>1503</v>
      </c>
      <c r="D1149" s="49" t="s">
        <v>845</v>
      </c>
      <c r="E1149" s="49" t="s">
        <v>22</v>
      </c>
      <c r="F1149" s="49" t="s">
        <v>23</v>
      </c>
      <c r="G1149" s="56">
        <v>154264.35</v>
      </c>
      <c r="H1149" s="56">
        <v>22387.26</v>
      </c>
      <c r="I1149" s="56">
        <v>176651.61</v>
      </c>
      <c r="J1149" s="56"/>
    </row>
    <row r="1150" spans="1:10" ht="12.75">
      <c r="A1150" s="49" t="s">
        <v>55</v>
      </c>
      <c r="B1150" s="49" t="s">
        <v>1502</v>
      </c>
      <c r="C1150" s="49" t="s">
        <v>1503</v>
      </c>
      <c r="D1150" s="49" t="s">
        <v>845</v>
      </c>
      <c r="E1150" s="49" t="s">
        <v>24</v>
      </c>
      <c r="F1150" s="49" t="s">
        <v>23</v>
      </c>
      <c r="G1150" s="56">
        <v>1315304.3</v>
      </c>
      <c r="H1150" s="56">
        <v>166609.98</v>
      </c>
      <c r="I1150" s="56">
        <v>1481914.28</v>
      </c>
      <c r="J1150" s="56"/>
    </row>
    <row r="1151" spans="1:10" ht="12.75">
      <c r="A1151" s="49" t="s">
        <v>55</v>
      </c>
      <c r="B1151" s="49" t="s">
        <v>1502</v>
      </c>
      <c r="C1151" s="49" t="s">
        <v>1503</v>
      </c>
      <c r="D1151" s="49" t="s">
        <v>21</v>
      </c>
      <c r="E1151" s="49" t="s">
        <v>22</v>
      </c>
      <c r="F1151" s="49" t="s">
        <v>23</v>
      </c>
      <c r="G1151" s="56">
        <v>32687.98</v>
      </c>
      <c r="H1151" s="56">
        <v>6207.17</v>
      </c>
      <c r="I1151" s="56">
        <v>38895.15</v>
      </c>
      <c r="J1151" s="56"/>
    </row>
    <row r="1152" spans="1:10" ht="12.75">
      <c r="A1152" s="49" t="s">
        <v>55</v>
      </c>
      <c r="B1152" s="49" t="s">
        <v>1502</v>
      </c>
      <c r="C1152" s="49" t="s">
        <v>1503</v>
      </c>
      <c r="D1152" s="49" t="s">
        <v>21</v>
      </c>
      <c r="E1152" s="49" t="s">
        <v>24</v>
      </c>
      <c r="F1152" s="49" t="s">
        <v>23</v>
      </c>
      <c r="G1152" s="56">
        <v>50690.08</v>
      </c>
      <c r="H1152" s="56">
        <v>6120.15</v>
      </c>
      <c r="I1152" s="56">
        <v>56810.23</v>
      </c>
      <c r="J1152" s="56"/>
    </row>
    <row r="1153" spans="1:10" ht="12.75">
      <c r="A1153" s="49" t="s">
        <v>55</v>
      </c>
      <c r="B1153" s="49" t="s">
        <v>1502</v>
      </c>
      <c r="C1153" s="49" t="s">
        <v>1503</v>
      </c>
      <c r="D1153" s="49" t="s">
        <v>847</v>
      </c>
      <c r="E1153" s="49" t="s">
        <v>22</v>
      </c>
      <c r="F1153" s="49" t="s">
        <v>23</v>
      </c>
      <c r="G1153" s="56">
        <v>94480.93</v>
      </c>
      <c r="H1153" s="56">
        <v>13711.33</v>
      </c>
      <c r="I1153" s="56">
        <v>108192.26</v>
      </c>
      <c r="J1153" s="56"/>
    </row>
    <row r="1154" spans="1:10" ht="12.75">
      <c r="A1154" s="49" t="s">
        <v>55</v>
      </c>
      <c r="B1154" s="49" t="s">
        <v>1502</v>
      </c>
      <c r="C1154" s="49" t="s">
        <v>1503</v>
      </c>
      <c r="D1154" s="49" t="s">
        <v>847</v>
      </c>
      <c r="E1154" s="49" t="s">
        <v>24</v>
      </c>
      <c r="F1154" s="49" t="s">
        <v>23</v>
      </c>
      <c r="G1154" s="56">
        <v>805572.72</v>
      </c>
      <c r="H1154" s="56">
        <v>102042.13</v>
      </c>
      <c r="I1154" s="56">
        <v>907614.85</v>
      </c>
      <c r="J1154" s="56"/>
    </row>
    <row r="1155" spans="1:10" ht="12.75">
      <c r="A1155" s="49" t="s">
        <v>55</v>
      </c>
      <c r="B1155" s="49" t="s">
        <v>1502</v>
      </c>
      <c r="C1155" s="49" t="s">
        <v>1503</v>
      </c>
      <c r="D1155" s="49" t="s">
        <v>25</v>
      </c>
      <c r="E1155" s="49" t="s">
        <v>26</v>
      </c>
      <c r="F1155" s="49" t="s">
        <v>23</v>
      </c>
      <c r="G1155" s="56">
        <v>115055.71</v>
      </c>
      <c r="H1155" s="56">
        <v>15540.66</v>
      </c>
      <c r="I1155" s="56">
        <v>130596.37</v>
      </c>
      <c r="J1155" s="56"/>
    </row>
    <row r="1156" spans="1:10" ht="12.75">
      <c r="A1156" s="49" t="s">
        <v>55</v>
      </c>
      <c r="B1156" s="49" t="s">
        <v>1502</v>
      </c>
      <c r="C1156" s="49" t="s">
        <v>1503</v>
      </c>
      <c r="D1156" s="49" t="s">
        <v>25</v>
      </c>
      <c r="E1156" s="49" t="s">
        <v>24</v>
      </c>
      <c r="F1156" s="49" t="s">
        <v>23</v>
      </c>
      <c r="G1156" s="56">
        <v>7439.43</v>
      </c>
      <c r="H1156" s="56">
        <v>2450.59</v>
      </c>
      <c r="I1156" s="56">
        <v>9890.02</v>
      </c>
      <c r="J1156" s="56"/>
    </row>
    <row r="1157" spans="1:10" ht="12.75">
      <c r="A1157" s="49" t="s">
        <v>55</v>
      </c>
      <c r="B1157" s="49" t="s">
        <v>1504</v>
      </c>
      <c r="C1157" s="49" t="s">
        <v>1505</v>
      </c>
      <c r="D1157" s="49" t="s">
        <v>36</v>
      </c>
      <c r="E1157" s="49" t="s">
        <v>37</v>
      </c>
      <c r="F1157" s="49" t="s">
        <v>23</v>
      </c>
      <c r="G1157" s="56">
        <v>6323948.21</v>
      </c>
      <c r="H1157" s="56">
        <v>827145.05</v>
      </c>
      <c r="I1157" s="56">
        <v>7151093.26</v>
      </c>
      <c r="J1157" s="56"/>
    </row>
    <row r="1158" spans="1:10" ht="12.75">
      <c r="A1158" s="49" t="s">
        <v>55</v>
      </c>
      <c r="B1158" s="49" t="s">
        <v>1504</v>
      </c>
      <c r="C1158" s="49" t="s">
        <v>1505</v>
      </c>
      <c r="D1158" s="49" t="s">
        <v>36</v>
      </c>
      <c r="E1158" s="49" t="s">
        <v>38</v>
      </c>
      <c r="F1158" s="49" t="s">
        <v>23</v>
      </c>
      <c r="G1158" s="56">
        <v>-10.08</v>
      </c>
      <c r="H1158" s="56">
        <v>-3.5</v>
      </c>
      <c r="I1158" s="56">
        <v>-13.58</v>
      </c>
      <c r="J1158" s="56"/>
    </row>
    <row r="1159" spans="1:10" ht="12.75">
      <c r="A1159" s="49" t="s">
        <v>55</v>
      </c>
      <c r="B1159" s="49" t="s">
        <v>1504</v>
      </c>
      <c r="C1159" s="49" t="s">
        <v>1505</v>
      </c>
      <c r="D1159" s="49" t="s">
        <v>36</v>
      </c>
      <c r="E1159" s="49" t="s">
        <v>22</v>
      </c>
      <c r="F1159" s="49" t="s">
        <v>23</v>
      </c>
      <c r="G1159" s="56">
        <v>364702.39</v>
      </c>
      <c r="H1159" s="56">
        <v>47629.78</v>
      </c>
      <c r="I1159" s="56">
        <v>412332.17</v>
      </c>
      <c r="J1159" s="56"/>
    </row>
    <row r="1160" spans="1:10" ht="12.75">
      <c r="A1160" s="49" t="s">
        <v>55</v>
      </c>
      <c r="B1160" s="49" t="s">
        <v>1504</v>
      </c>
      <c r="C1160" s="49" t="s">
        <v>1505</v>
      </c>
      <c r="D1160" s="49" t="s">
        <v>36</v>
      </c>
      <c r="E1160" s="49" t="s">
        <v>843</v>
      </c>
      <c r="F1160" s="49" t="s">
        <v>23</v>
      </c>
      <c r="G1160" s="56">
        <v>-7571910.22</v>
      </c>
      <c r="H1160" s="56">
        <v>-1020482.19</v>
      </c>
      <c r="I1160" s="56">
        <v>-8592392.41</v>
      </c>
      <c r="J1160" s="56"/>
    </row>
    <row r="1161" spans="1:10" ht="12.75">
      <c r="A1161" s="49" t="s">
        <v>55</v>
      </c>
      <c r="B1161" s="49" t="s">
        <v>1504</v>
      </c>
      <c r="C1161" s="49" t="s">
        <v>1505</v>
      </c>
      <c r="D1161" s="49" t="s">
        <v>36</v>
      </c>
      <c r="E1161" s="49" t="s">
        <v>24</v>
      </c>
      <c r="F1161" s="49" t="s">
        <v>23</v>
      </c>
      <c r="G1161" s="56">
        <v>883269.68</v>
      </c>
      <c r="H1161" s="56">
        <v>145710.86</v>
      </c>
      <c r="I1161" s="56">
        <v>1028980.54</v>
      </c>
      <c r="J1161" s="56"/>
    </row>
    <row r="1162" spans="1:10" ht="12.75">
      <c r="A1162" s="49" t="s">
        <v>55</v>
      </c>
      <c r="B1162" s="49" t="s">
        <v>1504</v>
      </c>
      <c r="C1162" s="49" t="s">
        <v>1505</v>
      </c>
      <c r="D1162" s="49" t="s">
        <v>844</v>
      </c>
      <c r="E1162" s="49" t="s">
        <v>38</v>
      </c>
      <c r="F1162" s="49" t="s">
        <v>23</v>
      </c>
      <c r="G1162" s="56">
        <v>3357320.87</v>
      </c>
      <c r="H1162" s="56">
        <v>439123.04</v>
      </c>
      <c r="I1162" s="56">
        <v>3796443.91</v>
      </c>
      <c r="J1162" s="56"/>
    </row>
    <row r="1163" spans="1:10" ht="12.75">
      <c r="A1163" s="49" t="s">
        <v>55</v>
      </c>
      <c r="B1163" s="49" t="s">
        <v>1504</v>
      </c>
      <c r="C1163" s="49" t="s">
        <v>1505</v>
      </c>
      <c r="D1163" s="49" t="s">
        <v>845</v>
      </c>
      <c r="E1163" s="49" t="s">
        <v>38</v>
      </c>
      <c r="F1163" s="49" t="s">
        <v>23</v>
      </c>
      <c r="G1163" s="56">
        <v>-6.25</v>
      </c>
      <c r="H1163" s="56">
        <v>-2.17</v>
      </c>
      <c r="I1163" s="56">
        <v>-8.42</v>
      </c>
      <c r="J1163" s="56"/>
    </row>
    <row r="1164" spans="1:10" ht="12.75">
      <c r="A1164" s="49" t="s">
        <v>55</v>
      </c>
      <c r="B1164" s="49" t="s">
        <v>1504</v>
      </c>
      <c r="C1164" s="49" t="s">
        <v>1505</v>
      </c>
      <c r="D1164" s="49" t="s">
        <v>845</v>
      </c>
      <c r="E1164" s="49" t="s">
        <v>22</v>
      </c>
      <c r="F1164" s="49" t="s">
        <v>23</v>
      </c>
      <c r="G1164" s="56">
        <v>226177.49</v>
      </c>
      <c r="H1164" s="56">
        <v>29538.56</v>
      </c>
      <c r="I1164" s="56">
        <v>255716.05</v>
      </c>
      <c r="J1164" s="56"/>
    </row>
    <row r="1165" spans="1:10" ht="12.75">
      <c r="A1165" s="49" t="s">
        <v>55</v>
      </c>
      <c r="B1165" s="49" t="s">
        <v>1504</v>
      </c>
      <c r="C1165" s="49" t="s">
        <v>1505</v>
      </c>
      <c r="D1165" s="49" t="s">
        <v>845</v>
      </c>
      <c r="E1165" s="49" t="s">
        <v>24</v>
      </c>
      <c r="F1165" s="49" t="s">
        <v>23</v>
      </c>
      <c r="G1165" s="56">
        <v>547777.36</v>
      </c>
      <c r="H1165" s="56">
        <v>90365.5</v>
      </c>
      <c r="I1165" s="56">
        <v>638142.86</v>
      </c>
      <c r="J1165" s="56"/>
    </row>
    <row r="1166" spans="1:10" ht="12.75">
      <c r="A1166" s="49" t="s">
        <v>55</v>
      </c>
      <c r="B1166" s="49" t="s">
        <v>1504</v>
      </c>
      <c r="C1166" s="49" t="s">
        <v>1505</v>
      </c>
      <c r="D1166" s="49" t="s">
        <v>21</v>
      </c>
      <c r="E1166" s="49" t="s">
        <v>22</v>
      </c>
      <c r="F1166" s="49" t="s">
        <v>23</v>
      </c>
      <c r="G1166" s="56">
        <v>92434.22</v>
      </c>
      <c r="H1166" s="56">
        <v>4898.84</v>
      </c>
      <c r="I1166" s="56">
        <v>97333.06</v>
      </c>
      <c r="J1166" s="56"/>
    </row>
    <row r="1167" spans="1:10" ht="12.75">
      <c r="A1167" s="49" t="s">
        <v>55</v>
      </c>
      <c r="B1167" s="49" t="s">
        <v>1504</v>
      </c>
      <c r="C1167" s="49" t="s">
        <v>1505</v>
      </c>
      <c r="D1167" s="49" t="s">
        <v>21</v>
      </c>
      <c r="E1167" s="49" t="s">
        <v>24</v>
      </c>
      <c r="F1167" s="49" t="s">
        <v>23</v>
      </c>
      <c r="G1167" s="56">
        <v>152814.59</v>
      </c>
      <c r="H1167" s="56">
        <v>12241.35</v>
      </c>
      <c r="I1167" s="56">
        <v>165055.94</v>
      </c>
      <c r="J1167" s="56"/>
    </row>
    <row r="1168" spans="1:10" ht="12.75">
      <c r="A1168" s="49" t="s">
        <v>55</v>
      </c>
      <c r="B1168" s="49" t="s">
        <v>1504</v>
      </c>
      <c r="C1168" s="49" t="s">
        <v>1505</v>
      </c>
      <c r="D1168" s="49" t="s">
        <v>846</v>
      </c>
      <c r="E1168" s="49" t="s">
        <v>38</v>
      </c>
      <c r="F1168" s="49" t="s">
        <v>23</v>
      </c>
      <c r="G1168" s="56">
        <v>2056231.77</v>
      </c>
      <c r="H1168" s="56">
        <v>268946.21</v>
      </c>
      <c r="I1168" s="56">
        <v>2325177.98</v>
      </c>
      <c r="J1168" s="56"/>
    </row>
    <row r="1169" spans="1:10" ht="12.75">
      <c r="A1169" s="49" t="s">
        <v>55</v>
      </c>
      <c r="B1169" s="49" t="s">
        <v>1504</v>
      </c>
      <c r="C1169" s="49" t="s">
        <v>1505</v>
      </c>
      <c r="D1169" s="49" t="s">
        <v>846</v>
      </c>
      <c r="E1169" s="49" t="s">
        <v>59</v>
      </c>
      <c r="F1169" s="49" t="s">
        <v>23</v>
      </c>
      <c r="G1169" s="56">
        <v>910395.59</v>
      </c>
      <c r="H1169" s="56">
        <v>119075.8</v>
      </c>
      <c r="I1169" s="56">
        <v>1029471.39</v>
      </c>
      <c r="J1169" s="56"/>
    </row>
    <row r="1170" spans="1:10" ht="12.75">
      <c r="A1170" s="49" t="s">
        <v>55</v>
      </c>
      <c r="B1170" s="49" t="s">
        <v>1504</v>
      </c>
      <c r="C1170" s="49" t="s">
        <v>1505</v>
      </c>
      <c r="D1170" s="49" t="s">
        <v>847</v>
      </c>
      <c r="E1170" s="49" t="s">
        <v>38</v>
      </c>
      <c r="F1170" s="49" t="s">
        <v>23</v>
      </c>
      <c r="G1170" s="56">
        <v>-3.83</v>
      </c>
      <c r="H1170" s="56">
        <v>-1.33</v>
      </c>
      <c r="I1170" s="56">
        <v>-5.16</v>
      </c>
      <c r="J1170" s="56"/>
    </row>
    <row r="1171" spans="1:10" ht="12.75">
      <c r="A1171" s="49" t="s">
        <v>55</v>
      </c>
      <c r="B1171" s="49" t="s">
        <v>1504</v>
      </c>
      <c r="C1171" s="49" t="s">
        <v>1505</v>
      </c>
      <c r="D1171" s="49" t="s">
        <v>847</v>
      </c>
      <c r="E1171" s="49" t="s">
        <v>22</v>
      </c>
      <c r="F1171" s="49" t="s">
        <v>23</v>
      </c>
      <c r="G1171" s="56">
        <v>138524.9</v>
      </c>
      <c r="H1171" s="56">
        <v>18091.22</v>
      </c>
      <c r="I1171" s="56">
        <v>156616.12</v>
      </c>
      <c r="J1171" s="56"/>
    </row>
    <row r="1172" spans="1:10" ht="12.75">
      <c r="A1172" s="49" t="s">
        <v>55</v>
      </c>
      <c r="B1172" s="49" t="s">
        <v>1504</v>
      </c>
      <c r="C1172" s="49" t="s">
        <v>1505</v>
      </c>
      <c r="D1172" s="49" t="s">
        <v>847</v>
      </c>
      <c r="E1172" s="49" t="s">
        <v>24</v>
      </c>
      <c r="F1172" s="49" t="s">
        <v>23</v>
      </c>
      <c r="G1172" s="56">
        <v>335492.32</v>
      </c>
      <c r="H1172" s="56">
        <v>55345.36</v>
      </c>
      <c r="I1172" s="56">
        <v>390837.68</v>
      </c>
      <c r="J1172" s="56"/>
    </row>
    <row r="1173" spans="1:10" ht="12.75">
      <c r="A1173" s="49" t="s">
        <v>55</v>
      </c>
      <c r="B1173" s="49" t="s">
        <v>1504</v>
      </c>
      <c r="C1173" s="49" t="s">
        <v>1505</v>
      </c>
      <c r="D1173" s="49" t="s">
        <v>25</v>
      </c>
      <c r="E1173" s="49" t="s">
        <v>26</v>
      </c>
      <c r="F1173" s="49" t="s">
        <v>23</v>
      </c>
      <c r="G1173" s="56">
        <v>354889.38</v>
      </c>
      <c r="H1173" s="56">
        <v>53169.19</v>
      </c>
      <c r="I1173" s="56">
        <v>408058.57</v>
      </c>
      <c r="J1173" s="56"/>
    </row>
    <row r="1174" spans="1:10" ht="12.75">
      <c r="A1174" s="49" t="s">
        <v>55</v>
      </c>
      <c r="B1174" s="49" t="s">
        <v>1504</v>
      </c>
      <c r="C1174" s="49" t="s">
        <v>1505</v>
      </c>
      <c r="D1174" s="49" t="s">
        <v>25</v>
      </c>
      <c r="E1174" s="49" t="s">
        <v>24</v>
      </c>
      <c r="F1174" s="49" t="s">
        <v>23</v>
      </c>
      <c r="G1174" s="56">
        <v>10335.93</v>
      </c>
      <c r="H1174" s="56">
        <v>0</v>
      </c>
      <c r="I1174" s="56">
        <v>10335.93</v>
      </c>
      <c r="J1174" s="56"/>
    </row>
    <row r="1175" spans="1:10" ht="12.75">
      <c r="A1175" s="49" t="s">
        <v>55</v>
      </c>
      <c r="B1175" s="49" t="s">
        <v>1506</v>
      </c>
      <c r="C1175" s="49" t="s">
        <v>1507</v>
      </c>
      <c r="D1175" s="49" t="s">
        <v>36</v>
      </c>
      <c r="E1175" s="49" t="s">
        <v>37</v>
      </c>
      <c r="F1175" s="49" t="s">
        <v>23</v>
      </c>
      <c r="G1175" s="56">
        <v>118645.73</v>
      </c>
      <c r="H1175" s="56">
        <v>24363.73</v>
      </c>
      <c r="I1175" s="56">
        <v>143009.46</v>
      </c>
      <c r="J1175" s="56"/>
    </row>
    <row r="1176" spans="1:10" ht="12.75">
      <c r="A1176" s="49" t="s">
        <v>55</v>
      </c>
      <c r="B1176" s="49" t="s">
        <v>1506</v>
      </c>
      <c r="C1176" s="49" t="s">
        <v>1507</v>
      </c>
      <c r="D1176" s="49" t="s">
        <v>36</v>
      </c>
      <c r="E1176" s="49" t="s">
        <v>843</v>
      </c>
      <c r="F1176" s="49" t="s">
        <v>23</v>
      </c>
      <c r="G1176" s="56">
        <v>-118645.73</v>
      </c>
      <c r="H1176" s="56">
        <v>-24363.73</v>
      </c>
      <c r="I1176" s="56">
        <v>-143009.46</v>
      </c>
      <c r="J1176" s="56"/>
    </row>
    <row r="1177" spans="1:10" ht="12.75">
      <c r="A1177" s="49" t="s">
        <v>55</v>
      </c>
      <c r="B1177" s="49" t="s">
        <v>1506</v>
      </c>
      <c r="C1177" s="49" t="s">
        <v>1507</v>
      </c>
      <c r="D1177" s="49" t="s">
        <v>844</v>
      </c>
      <c r="E1177" s="49" t="s">
        <v>38</v>
      </c>
      <c r="F1177" s="49" t="s">
        <v>23</v>
      </c>
      <c r="G1177" s="56">
        <v>96473.21</v>
      </c>
      <c r="H1177" s="56">
        <v>19810.64</v>
      </c>
      <c r="I1177" s="56">
        <v>116283.85</v>
      </c>
      <c r="J1177" s="56"/>
    </row>
    <row r="1178" spans="1:10" ht="12.75">
      <c r="A1178" s="49" t="s">
        <v>55</v>
      </c>
      <c r="B1178" s="49" t="s">
        <v>1506</v>
      </c>
      <c r="C1178" s="49" t="s">
        <v>1507</v>
      </c>
      <c r="D1178" s="49" t="s">
        <v>846</v>
      </c>
      <c r="E1178" s="49" t="s">
        <v>38</v>
      </c>
      <c r="F1178" s="49" t="s">
        <v>23</v>
      </c>
      <c r="G1178" s="56">
        <v>15311.23</v>
      </c>
      <c r="H1178" s="56">
        <v>3144.14</v>
      </c>
      <c r="I1178" s="56">
        <v>18455.37</v>
      </c>
      <c r="J1178" s="56"/>
    </row>
    <row r="1179" spans="1:10" ht="12.75">
      <c r="A1179" s="49" t="s">
        <v>55</v>
      </c>
      <c r="B1179" s="49" t="s">
        <v>1506</v>
      </c>
      <c r="C1179" s="49" t="s">
        <v>1507</v>
      </c>
      <c r="D1179" s="49" t="s">
        <v>846</v>
      </c>
      <c r="E1179" s="49" t="s">
        <v>59</v>
      </c>
      <c r="F1179" s="49" t="s">
        <v>23</v>
      </c>
      <c r="G1179" s="56">
        <v>6861.29</v>
      </c>
      <c r="H1179" s="56">
        <v>1408.95</v>
      </c>
      <c r="I1179" s="56">
        <v>8270.24</v>
      </c>
      <c r="J1179" s="56"/>
    </row>
    <row r="1180" spans="1:10" ht="12.75">
      <c r="A1180" s="49" t="s">
        <v>55</v>
      </c>
      <c r="B1180" s="49" t="s">
        <v>1508</v>
      </c>
      <c r="C1180" s="49" t="s">
        <v>1509</v>
      </c>
      <c r="D1180" s="49" t="s">
        <v>36</v>
      </c>
      <c r="E1180" s="49" t="s">
        <v>37</v>
      </c>
      <c r="F1180" s="49" t="s">
        <v>23</v>
      </c>
      <c r="G1180" s="56">
        <v>413862.17</v>
      </c>
      <c r="H1180" s="56">
        <v>113940.65</v>
      </c>
      <c r="I1180" s="56">
        <v>527802.82</v>
      </c>
      <c r="J1180" s="56"/>
    </row>
    <row r="1181" spans="1:10" ht="12.75">
      <c r="A1181" s="49" t="s">
        <v>55</v>
      </c>
      <c r="B1181" s="49" t="s">
        <v>1508</v>
      </c>
      <c r="C1181" s="49" t="s">
        <v>1509</v>
      </c>
      <c r="D1181" s="49" t="s">
        <v>36</v>
      </c>
      <c r="E1181" s="49" t="s">
        <v>843</v>
      </c>
      <c r="F1181" s="49" t="s">
        <v>23</v>
      </c>
      <c r="G1181" s="56">
        <v>-413862.15</v>
      </c>
      <c r="H1181" s="56">
        <v>-113940.65</v>
      </c>
      <c r="I1181" s="56">
        <v>-527802.8</v>
      </c>
      <c r="J1181" s="56"/>
    </row>
    <row r="1182" spans="1:10" ht="12.75">
      <c r="A1182" s="49" t="s">
        <v>55</v>
      </c>
      <c r="B1182" s="49" t="s">
        <v>1508</v>
      </c>
      <c r="C1182" s="49" t="s">
        <v>1509</v>
      </c>
      <c r="D1182" s="49" t="s">
        <v>844</v>
      </c>
      <c r="E1182" s="49" t="s">
        <v>38</v>
      </c>
      <c r="F1182" s="49" t="s">
        <v>23</v>
      </c>
      <c r="G1182" s="56">
        <v>336519.6</v>
      </c>
      <c r="H1182" s="56">
        <v>92647.42</v>
      </c>
      <c r="I1182" s="56">
        <v>429167.02</v>
      </c>
      <c r="J1182" s="56"/>
    </row>
    <row r="1183" spans="1:10" ht="12.75">
      <c r="A1183" s="49" t="s">
        <v>55</v>
      </c>
      <c r="B1183" s="49" t="s">
        <v>1508</v>
      </c>
      <c r="C1183" s="49" t="s">
        <v>1509</v>
      </c>
      <c r="D1183" s="49" t="s">
        <v>846</v>
      </c>
      <c r="E1183" s="49" t="s">
        <v>38</v>
      </c>
      <c r="F1183" s="49" t="s">
        <v>23</v>
      </c>
      <c r="G1183" s="56">
        <v>53408.9</v>
      </c>
      <c r="H1183" s="56">
        <v>14704.04</v>
      </c>
      <c r="I1183" s="56">
        <v>68112.94</v>
      </c>
      <c r="J1183" s="56"/>
    </row>
    <row r="1184" spans="1:10" ht="12.75">
      <c r="A1184" s="49" t="s">
        <v>55</v>
      </c>
      <c r="B1184" s="49" t="s">
        <v>1508</v>
      </c>
      <c r="C1184" s="49" t="s">
        <v>1509</v>
      </c>
      <c r="D1184" s="49" t="s">
        <v>846</v>
      </c>
      <c r="E1184" s="49" t="s">
        <v>59</v>
      </c>
      <c r="F1184" s="49" t="s">
        <v>23</v>
      </c>
      <c r="G1184" s="56">
        <v>23933.65</v>
      </c>
      <c r="H1184" s="56">
        <v>6589.19</v>
      </c>
      <c r="I1184" s="56">
        <v>30522.84</v>
      </c>
      <c r="J1184" s="56"/>
    </row>
    <row r="1185" spans="1:10" ht="12.75">
      <c r="A1185" s="49" t="s">
        <v>55</v>
      </c>
      <c r="B1185" s="49" t="s">
        <v>1510</v>
      </c>
      <c r="C1185" s="49" t="s">
        <v>1511</v>
      </c>
      <c r="D1185" s="49" t="s">
        <v>36</v>
      </c>
      <c r="E1185" s="49" t="s">
        <v>37</v>
      </c>
      <c r="F1185" s="49" t="s">
        <v>23</v>
      </c>
      <c r="G1185" s="56">
        <v>2188482.84</v>
      </c>
      <c r="H1185" s="56">
        <v>323240.1</v>
      </c>
      <c r="I1185" s="56">
        <v>2511722.94</v>
      </c>
      <c r="J1185" s="56"/>
    </row>
    <row r="1186" spans="1:10" ht="12.75">
      <c r="A1186" s="49" t="s">
        <v>55</v>
      </c>
      <c r="B1186" s="49" t="s">
        <v>1510</v>
      </c>
      <c r="C1186" s="49" t="s">
        <v>1511</v>
      </c>
      <c r="D1186" s="49" t="s">
        <v>36</v>
      </c>
      <c r="E1186" s="49" t="s">
        <v>843</v>
      </c>
      <c r="F1186" s="49" t="s">
        <v>23</v>
      </c>
      <c r="G1186" s="56">
        <v>-2188482.89</v>
      </c>
      <c r="H1186" s="56">
        <v>-323240.1</v>
      </c>
      <c r="I1186" s="56">
        <v>-2511722.99</v>
      </c>
      <c r="J1186" s="56"/>
    </row>
    <row r="1187" spans="1:10" ht="12.75">
      <c r="A1187" s="49" t="s">
        <v>55</v>
      </c>
      <c r="B1187" s="49" t="s">
        <v>1510</v>
      </c>
      <c r="C1187" s="49" t="s">
        <v>1511</v>
      </c>
      <c r="D1187" s="49" t="s">
        <v>844</v>
      </c>
      <c r="E1187" s="49" t="s">
        <v>38</v>
      </c>
      <c r="F1187" s="49" t="s">
        <v>23</v>
      </c>
      <c r="G1187" s="56">
        <v>1161843.68</v>
      </c>
      <c r="H1187" s="56">
        <v>171604.94</v>
      </c>
      <c r="I1187" s="56">
        <v>1333448.62</v>
      </c>
      <c r="J1187" s="56"/>
    </row>
    <row r="1188" spans="1:10" ht="12.75">
      <c r="A1188" s="49" t="s">
        <v>55</v>
      </c>
      <c r="B1188" s="49" t="s">
        <v>1510</v>
      </c>
      <c r="C1188" s="49" t="s">
        <v>1511</v>
      </c>
      <c r="D1188" s="49" t="s">
        <v>846</v>
      </c>
      <c r="E1188" s="49" t="s">
        <v>38</v>
      </c>
      <c r="F1188" s="49" t="s">
        <v>23</v>
      </c>
      <c r="G1188" s="56">
        <v>711585.21</v>
      </c>
      <c r="H1188" s="56">
        <v>105101.52</v>
      </c>
      <c r="I1188" s="56">
        <v>816686.73</v>
      </c>
      <c r="J1188" s="56"/>
    </row>
    <row r="1189" spans="1:10" ht="12.75">
      <c r="A1189" s="49" t="s">
        <v>55</v>
      </c>
      <c r="B1189" s="49" t="s">
        <v>1510</v>
      </c>
      <c r="C1189" s="49" t="s">
        <v>1511</v>
      </c>
      <c r="D1189" s="49" t="s">
        <v>846</v>
      </c>
      <c r="E1189" s="49" t="s">
        <v>59</v>
      </c>
      <c r="F1189" s="49" t="s">
        <v>23</v>
      </c>
      <c r="G1189" s="56">
        <v>315054</v>
      </c>
      <c r="H1189" s="56">
        <v>46533.64</v>
      </c>
      <c r="I1189" s="56">
        <v>361587.64</v>
      </c>
      <c r="J1189" s="56"/>
    </row>
    <row r="1190" spans="1:10" ht="12.75">
      <c r="A1190" s="49" t="s">
        <v>55</v>
      </c>
      <c r="B1190" s="49" t="s">
        <v>1512</v>
      </c>
      <c r="C1190" s="49" t="s">
        <v>1513</v>
      </c>
      <c r="D1190" s="49" t="s">
        <v>36</v>
      </c>
      <c r="E1190" s="49" t="s">
        <v>37</v>
      </c>
      <c r="F1190" s="49" t="s">
        <v>23</v>
      </c>
      <c r="G1190" s="56">
        <v>142585.76</v>
      </c>
      <c r="H1190" s="56">
        <v>41808.38</v>
      </c>
      <c r="I1190" s="56">
        <v>184394.14</v>
      </c>
      <c r="J1190" s="56"/>
    </row>
    <row r="1191" spans="1:10" ht="12.75">
      <c r="A1191" s="49" t="s">
        <v>55</v>
      </c>
      <c r="B1191" s="49" t="s">
        <v>1512</v>
      </c>
      <c r="C1191" s="49" t="s">
        <v>1513</v>
      </c>
      <c r="D1191" s="49" t="s">
        <v>36</v>
      </c>
      <c r="E1191" s="49" t="s">
        <v>843</v>
      </c>
      <c r="F1191" s="49" t="s">
        <v>23</v>
      </c>
      <c r="G1191" s="56">
        <v>-142585.77</v>
      </c>
      <c r="H1191" s="56">
        <v>-41808.37</v>
      </c>
      <c r="I1191" s="56">
        <v>-184394.14</v>
      </c>
      <c r="J1191" s="56"/>
    </row>
    <row r="1192" spans="1:10" ht="12.75">
      <c r="A1192" s="49" t="s">
        <v>55</v>
      </c>
      <c r="B1192" s="49" t="s">
        <v>1512</v>
      </c>
      <c r="C1192" s="49" t="s">
        <v>1513</v>
      </c>
      <c r="D1192" s="49" t="s">
        <v>844</v>
      </c>
      <c r="E1192" s="49" t="s">
        <v>38</v>
      </c>
      <c r="F1192" s="49" t="s">
        <v>23</v>
      </c>
      <c r="G1192" s="56">
        <v>75697.36</v>
      </c>
      <c r="H1192" s="56">
        <v>22195.65</v>
      </c>
      <c r="I1192" s="56">
        <v>97893.01</v>
      </c>
      <c r="J1192" s="56"/>
    </row>
    <row r="1193" spans="1:10" ht="12.75">
      <c r="A1193" s="49" t="s">
        <v>55</v>
      </c>
      <c r="B1193" s="49" t="s">
        <v>1512</v>
      </c>
      <c r="C1193" s="49" t="s">
        <v>1513</v>
      </c>
      <c r="D1193" s="49" t="s">
        <v>846</v>
      </c>
      <c r="E1193" s="49" t="s">
        <v>38</v>
      </c>
      <c r="F1193" s="49" t="s">
        <v>23</v>
      </c>
      <c r="G1193" s="56">
        <v>46361.77</v>
      </c>
      <c r="H1193" s="56">
        <v>13593.99</v>
      </c>
      <c r="I1193" s="56">
        <v>59955.76</v>
      </c>
      <c r="J1193" s="56"/>
    </row>
    <row r="1194" spans="1:10" ht="12.75">
      <c r="A1194" s="49" t="s">
        <v>55</v>
      </c>
      <c r="B1194" s="49" t="s">
        <v>1512</v>
      </c>
      <c r="C1194" s="49" t="s">
        <v>1513</v>
      </c>
      <c r="D1194" s="49" t="s">
        <v>846</v>
      </c>
      <c r="E1194" s="49" t="s">
        <v>59</v>
      </c>
      <c r="F1194" s="49" t="s">
        <v>23</v>
      </c>
      <c r="G1194" s="56">
        <v>20526.64</v>
      </c>
      <c r="H1194" s="56">
        <v>6018.73</v>
      </c>
      <c r="I1194" s="56">
        <v>26545.37</v>
      </c>
      <c r="J1194" s="56"/>
    </row>
    <row r="1195" spans="1:10" ht="12.75">
      <c r="A1195" s="49" t="s">
        <v>55</v>
      </c>
      <c r="B1195" s="49" t="s">
        <v>1514</v>
      </c>
      <c r="C1195" s="49" t="s">
        <v>1515</v>
      </c>
      <c r="D1195" s="49" t="s">
        <v>36</v>
      </c>
      <c r="E1195" s="49" t="s">
        <v>37</v>
      </c>
      <c r="F1195" s="49" t="s">
        <v>23</v>
      </c>
      <c r="G1195" s="56">
        <v>25.68</v>
      </c>
      <c r="H1195" s="56">
        <v>0</v>
      </c>
      <c r="I1195" s="56">
        <v>25.68</v>
      </c>
      <c r="J1195" s="56"/>
    </row>
    <row r="1196" spans="1:10" ht="12.75">
      <c r="A1196" s="49" t="s">
        <v>55</v>
      </c>
      <c r="B1196" s="49" t="s">
        <v>1514</v>
      </c>
      <c r="C1196" s="49" t="s">
        <v>1515</v>
      </c>
      <c r="D1196" s="49" t="s">
        <v>36</v>
      </c>
      <c r="E1196" s="49" t="s">
        <v>38</v>
      </c>
      <c r="F1196" s="49" t="s">
        <v>23</v>
      </c>
      <c r="G1196" s="56">
        <v>528381.03</v>
      </c>
      <c r="H1196" s="56">
        <v>77262.1</v>
      </c>
      <c r="I1196" s="56">
        <v>605643.13</v>
      </c>
      <c r="J1196" s="56"/>
    </row>
    <row r="1197" spans="1:10" ht="12.75">
      <c r="A1197" s="49" t="s">
        <v>55</v>
      </c>
      <c r="B1197" s="49" t="s">
        <v>1514</v>
      </c>
      <c r="C1197" s="49" t="s">
        <v>1515</v>
      </c>
      <c r="D1197" s="49" t="s">
        <v>36</v>
      </c>
      <c r="E1197" s="49" t="s">
        <v>22</v>
      </c>
      <c r="F1197" s="49" t="s">
        <v>23</v>
      </c>
      <c r="G1197" s="56">
        <v>40.28</v>
      </c>
      <c r="H1197" s="56">
        <v>0</v>
      </c>
      <c r="I1197" s="56">
        <v>40.28</v>
      </c>
      <c r="J1197" s="56"/>
    </row>
    <row r="1198" spans="1:10" ht="12.75">
      <c r="A1198" s="49" t="s">
        <v>55</v>
      </c>
      <c r="B1198" s="49" t="s">
        <v>1514</v>
      </c>
      <c r="C1198" s="49" t="s">
        <v>1515</v>
      </c>
      <c r="D1198" s="49" t="s">
        <v>36</v>
      </c>
      <c r="E1198" s="49" t="s">
        <v>843</v>
      </c>
      <c r="F1198" s="49" t="s">
        <v>23</v>
      </c>
      <c r="G1198" s="56">
        <v>-528446.99</v>
      </c>
      <c r="H1198" s="56">
        <v>-77262.1</v>
      </c>
      <c r="I1198" s="56">
        <v>-605709.09</v>
      </c>
      <c r="J1198" s="56"/>
    </row>
    <row r="1199" spans="1:10" ht="12.75">
      <c r="A1199" s="49" t="s">
        <v>55</v>
      </c>
      <c r="B1199" s="49" t="s">
        <v>1514</v>
      </c>
      <c r="C1199" s="49" t="s">
        <v>1515</v>
      </c>
      <c r="D1199" s="49" t="s">
        <v>844</v>
      </c>
      <c r="E1199" s="49" t="s">
        <v>38</v>
      </c>
      <c r="F1199" s="49" t="s">
        <v>23</v>
      </c>
      <c r="G1199" s="56">
        <v>13.63</v>
      </c>
      <c r="H1199" s="56">
        <v>0</v>
      </c>
      <c r="I1199" s="56">
        <v>13.63</v>
      </c>
      <c r="J1199" s="56"/>
    </row>
    <row r="1200" spans="1:10" ht="12.75">
      <c r="A1200" s="49" t="s">
        <v>55</v>
      </c>
      <c r="B1200" s="49" t="s">
        <v>1514</v>
      </c>
      <c r="C1200" s="49" t="s">
        <v>1515</v>
      </c>
      <c r="D1200" s="49" t="s">
        <v>845</v>
      </c>
      <c r="E1200" s="49" t="s">
        <v>38</v>
      </c>
      <c r="F1200" s="49" t="s">
        <v>23</v>
      </c>
      <c r="G1200" s="56">
        <v>327686.07</v>
      </c>
      <c r="H1200" s="56">
        <v>47915.64</v>
      </c>
      <c r="I1200" s="56">
        <v>375601.71</v>
      </c>
      <c r="J1200" s="56"/>
    </row>
    <row r="1201" spans="1:10" ht="12.75">
      <c r="A1201" s="49" t="s">
        <v>55</v>
      </c>
      <c r="B1201" s="49" t="s">
        <v>1514</v>
      </c>
      <c r="C1201" s="49" t="s">
        <v>1515</v>
      </c>
      <c r="D1201" s="49" t="s">
        <v>845</v>
      </c>
      <c r="E1201" s="49" t="s">
        <v>22</v>
      </c>
      <c r="F1201" s="49" t="s">
        <v>23</v>
      </c>
      <c r="G1201" s="56">
        <v>24.98</v>
      </c>
      <c r="H1201" s="56">
        <v>0</v>
      </c>
      <c r="I1201" s="56">
        <v>24.98</v>
      </c>
      <c r="J1201" s="56"/>
    </row>
    <row r="1202" spans="1:10" ht="12.75">
      <c r="A1202" s="49" t="s">
        <v>55</v>
      </c>
      <c r="B1202" s="49" t="s">
        <v>1514</v>
      </c>
      <c r="C1202" s="49" t="s">
        <v>1515</v>
      </c>
      <c r="D1202" s="49" t="s">
        <v>21</v>
      </c>
      <c r="E1202" s="49" t="s">
        <v>22</v>
      </c>
      <c r="F1202" s="49" t="s">
        <v>23</v>
      </c>
      <c r="G1202" s="56">
        <v>24.88</v>
      </c>
      <c r="H1202" s="56">
        <v>0</v>
      </c>
      <c r="I1202" s="56">
        <v>24.88</v>
      </c>
      <c r="J1202" s="56"/>
    </row>
    <row r="1203" spans="1:10" ht="12.75">
      <c r="A1203" s="49" t="s">
        <v>55</v>
      </c>
      <c r="B1203" s="49" t="s">
        <v>1514</v>
      </c>
      <c r="C1203" s="49" t="s">
        <v>1515</v>
      </c>
      <c r="D1203" s="49" t="s">
        <v>846</v>
      </c>
      <c r="E1203" s="49" t="s">
        <v>38</v>
      </c>
      <c r="F1203" s="49" t="s">
        <v>23</v>
      </c>
      <c r="G1203" s="56">
        <v>8.35</v>
      </c>
      <c r="H1203" s="56">
        <v>0</v>
      </c>
      <c r="I1203" s="56">
        <v>8.35</v>
      </c>
      <c r="J1203" s="56"/>
    </row>
    <row r="1204" spans="1:10" ht="12.75">
      <c r="A1204" s="49" t="s">
        <v>55</v>
      </c>
      <c r="B1204" s="49" t="s">
        <v>1514</v>
      </c>
      <c r="C1204" s="49" t="s">
        <v>1515</v>
      </c>
      <c r="D1204" s="49" t="s">
        <v>846</v>
      </c>
      <c r="E1204" s="49" t="s">
        <v>59</v>
      </c>
      <c r="F1204" s="49" t="s">
        <v>23</v>
      </c>
      <c r="G1204" s="56">
        <v>3.7</v>
      </c>
      <c r="H1204" s="56">
        <v>0</v>
      </c>
      <c r="I1204" s="56">
        <v>3.7</v>
      </c>
      <c r="J1204" s="56"/>
    </row>
    <row r="1205" spans="1:10" ht="12.75">
      <c r="A1205" s="49" t="s">
        <v>55</v>
      </c>
      <c r="B1205" s="49" t="s">
        <v>1514</v>
      </c>
      <c r="C1205" s="49" t="s">
        <v>1515</v>
      </c>
      <c r="D1205" s="49" t="s">
        <v>847</v>
      </c>
      <c r="E1205" s="49" t="s">
        <v>38</v>
      </c>
      <c r="F1205" s="49" t="s">
        <v>23</v>
      </c>
      <c r="G1205" s="56">
        <v>200694.96</v>
      </c>
      <c r="H1205" s="56">
        <v>29346.46</v>
      </c>
      <c r="I1205" s="56">
        <v>230041.42</v>
      </c>
      <c r="J1205" s="56"/>
    </row>
    <row r="1206" spans="1:10" ht="12.75">
      <c r="A1206" s="49" t="s">
        <v>55</v>
      </c>
      <c r="B1206" s="49" t="s">
        <v>1514</v>
      </c>
      <c r="C1206" s="49" t="s">
        <v>1515</v>
      </c>
      <c r="D1206" s="49" t="s">
        <v>847</v>
      </c>
      <c r="E1206" s="49" t="s">
        <v>22</v>
      </c>
      <c r="F1206" s="49" t="s">
        <v>23</v>
      </c>
      <c r="G1206" s="56">
        <v>15.3</v>
      </c>
      <c r="H1206" s="56">
        <v>0</v>
      </c>
      <c r="I1206" s="56">
        <v>15.3</v>
      </c>
      <c r="J1206" s="56"/>
    </row>
    <row r="1207" spans="1:10" ht="12.75">
      <c r="A1207" s="49" t="s">
        <v>55</v>
      </c>
      <c r="B1207" s="49" t="s">
        <v>1514</v>
      </c>
      <c r="C1207" s="49" t="s">
        <v>1515</v>
      </c>
      <c r="D1207" s="49" t="s">
        <v>25</v>
      </c>
      <c r="E1207" s="49" t="s">
        <v>38</v>
      </c>
      <c r="F1207" s="49" t="s">
        <v>23</v>
      </c>
      <c r="G1207" s="56">
        <v>16</v>
      </c>
      <c r="H1207" s="56">
        <v>0</v>
      </c>
      <c r="I1207" s="56">
        <v>16</v>
      </c>
      <c r="J1207" s="56"/>
    </row>
    <row r="1208" spans="1:10" ht="12.75">
      <c r="A1208" s="49" t="s">
        <v>55</v>
      </c>
      <c r="B1208" s="49" t="s">
        <v>1514</v>
      </c>
      <c r="C1208" s="49" t="s">
        <v>1515</v>
      </c>
      <c r="D1208" s="49" t="s">
        <v>25</v>
      </c>
      <c r="E1208" s="49" t="s">
        <v>26</v>
      </c>
      <c r="F1208" s="49" t="s">
        <v>23</v>
      </c>
      <c r="G1208" s="56">
        <v>64127.32</v>
      </c>
      <c r="H1208" s="56">
        <v>659.43</v>
      </c>
      <c r="I1208" s="56">
        <v>64786.75</v>
      </c>
      <c r="J1208" s="56"/>
    </row>
    <row r="1209" spans="1:10" ht="12.75">
      <c r="A1209" s="49" t="s">
        <v>55</v>
      </c>
      <c r="B1209" s="49" t="s">
        <v>1516</v>
      </c>
      <c r="C1209" s="49" t="s">
        <v>1517</v>
      </c>
      <c r="D1209" s="49" t="s">
        <v>25</v>
      </c>
      <c r="E1209" s="49" t="s">
        <v>26</v>
      </c>
      <c r="F1209" s="49" t="s">
        <v>23</v>
      </c>
      <c r="G1209" s="56">
        <v>1376075.4</v>
      </c>
      <c r="H1209" s="56">
        <v>55974.53</v>
      </c>
      <c r="I1209" s="56">
        <v>1432049.93</v>
      </c>
      <c r="J1209" s="56"/>
    </row>
    <row r="1210" spans="1:10" ht="12.75">
      <c r="A1210" s="49" t="s">
        <v>55</v>
      </c>
      <c r="B1210" s="49" t="s">
        <v>1518</v>
      </c>
      <c r="C1210" s="49" t="s">
        <v>1519</v>
      </c>
      <c r="D1210" s="49" t="s">
        <v>21</v>
      </c>
      <c r="E1210" s="49" t="s">
        <v>22</v>
      </c>
      <c r="F1210" s="49" t="s">
        <v>23</v>
      </c>
      <c r="G1210" s="56">
        <v>1628443.57</v>
      </c>
      <c r="H1210" s="56">
        <v>186590.39</v>
      </c>
      <c r="I1210" s="56">
        <v>1815033.96</v>
      </c>
      <c r="J1210" s="56"/>
    </row>
    <row r="1211" spans="1:10" ht="12.75">
      <c r="A1211" s="49" t="s">
        <v>55</v>
      </c>
      <c r="B1211" s="49" t="s">
        <v>1518</v>
      </c>
      <c r="C1211" s="49" t="s">
        <v>1519</v>
      </c>
      <c r="D1211" s="49" t="s">
        <v>21</v>
      </c>
      <c r="E1211" s="49" t="s">
        <v>24</v>
      </c>
      <c r="F1211" s="49" t="s">
        <v>23</v>
      </c>
      <c r="G1211" s="56">
        <v>7717308.53</v>
      </c>
      <c r="H1211" s="56">
        <v>988097.3</v>
      </c>
      <c r="I1211" s="56">
        <v>8705405.83</v>
      </c>
      <c r="J1211" s="56"/>
    </row>
    <row r="1212" spans="1:10" ht="12.75">
      <c r="A1212" s="49" t="s">
        <v>55</v>
      </c>
      <c r="B1212" s="49" t="s">
        <v>1518</v>
      </c>
      <c r="C1212" s="49" t="s">
        <v>1519</v>
      </c>
      <c r="D1212" s="49" t="s">
        <v>25</v>
      </c>
      <c r="E1212" s="49" t="s">
        <v>22</v>
      </c>
      <c r="F1212" s="49" t="s">
        <v>23</v>
      </c>
      <c r="G1212" s="56">
        <v>1096151.83</v>
      </c>
      <c r="H1212" s="56">
        <v>42037.26</v>
      </c>
      <c r="I1212" s="56">
        <v>1138189.09</v>
      </c>
      <c r="J1212" s="56"/>
    </row>
    <row r="1213" spans="1:10" ht="12.75">
      <c r="A1213" s="49" t="s">
        <v>55</v>
      </c>
      <c r="B1213" s="49" t="s">
        <v>1518</v>
      </c>
      <c r="C1213" s="49" t="s">
        <v>1519</v>
      </c>
      <c r="D1213" s="49" t="s">
        <v>25</v>
      </c>
      <c r="E1213" s="49" t="s">
        <v>26</v>
      </c>
      <c r="F1213" s="49" t="s">
        <v>23</v>
      </c>
      <c r="G1213" s="56">
        <v>164727.99</v>
      </c>
      <c r="H1213" s="56">
        <v>4853.61</v>
      </c>
      <c r="I1213" s="56">
        <v>169581.6</v>
      </c>
      <c r="J1213" s="56"/>
    </row>
    <row r="1214" spans="1:10" ht="12.75">
      <c r="A1214" s="49" t="s">
        <v>55</v>
      </c>
      <c r="B1214" s="49" t="s">
        <v>1518</v>
      </c>
      <c r="C1214" s="49" t="s">
        <v>1519</v>
      </c>
      <c r="D1214" s="49" t="s">
        <v>25</v>
      </c>
      <c r="E1214" s="49" t="s">
        <v>24</v>
      </c>
      <c r="F1214" s="49" t="s">
        <v>23</v>
      </c>
      <c r="G1214" s="56">
        <v>3107488.75</v>
      </c>
      <c r="H1214" s="56">
        <v>102789.35</v>
      </c>
      <c r="I1214" s="56">
        <v>3210278.1</v>
      </c>
      <c r="J1214" s="56"/>
    </row>
    <row r="1215" spans="1:10" ht="12.75">
      <c r="A1215" s="49" t="s">
        <v>55</v>
      </c>
      <c r="B1215" s="49" t="s">
        <v>1520</v>
      </c>
      <c r="C1215" s="49" t="s">
        <v>1521</v>
      </c>
      <c r="D1215" s="49" t="s">
        <v>21</v>
      </c>
      <c r="E1215" s="49" t="s">
        <v>24</v>
      </c>
      <c r="F1215" s="49" t="s">
        <v>23</v>
      </c>
      <c r="G1215" s="56">
        <v>68456.99</v>
      </c>
      <c r="H1215" s="56">
        <v>37726.87</v>
      </c>
      <c r="I1215" s="56">
        <v>106183.86</v>
      </c>
      <c r="J1215" s="56"/>
    </row>
    <row r="1216" spans="1:10" ht="12.75">
      <c r="A1216" s="49" t="s">
        <v>55</v>
      </c>
      <c r="B1216" s="49" t="s">
        <v>1520</v>
      </c>
      <c r="C1216" s="49" t="s">
        <v>1521</v>
      </c>
      <c r="D1216" s="49" t="s">
        <v>25</v>
      </c>
      <c r="E1216" s="49" t="s">
        <v>24</v>
      </c>
      <c r="F1216" s="49" t="s">
        <v>23</v>
      </c>
      <c r="G1216" s="56">
        <v>46070.56</v>
      </c>
      <c r="H1216" s="56">
        <v>24709.98</v>
      </c>
      <c r="I1216" s="56">
        <v>70780.54</v>
      </c>
      <c r="J1216" s="56"/>
    </row>
    <row r="1217" spans="1:10" ht="12.75">
      <c r="A1217" s="49" t="s">
        <v>55</v>
      </c>
      <c r="B1217" s="49" t="s">
        <v>1522</v>
      </c>
      <c r="C1217" s="49" t="s">
        <v>1523</v>
      </c>
      <c r="D1217" s="49" t="s">
        <v>21</v>
      </c>
      <c r="E1217" s="49" t="s">
        <v>22</v>
      </c>
      <c r="F1217" s="49" t="s">
        <v>23</v>
      </c>
      <c r="G1217" s="56">
        <v>-25774</v>
      </c>
      <c r="H1217" s="56">
        <v>-8373</v>
      </c>
      <c r="I1217" s="56">
        <v>-34147</v>
      </c>
      <c r="J1217" s="56"/>
    </row>
    <row r="1218" spans="1:10" ht="12.75">
      <c r="A1218" s="49" t="s">
        <v>55</v>
      </c>
      <c r="B1218" s="49" t="s">
        <v>1522</v>
      </c>
      <c r="C1218" s="49" t="s">
        <v>1523</v>
      </c>
      <c r="D1218" s="49" t="s">
        <v>21</v>
      </c>
      <c r="E1218" s="49" t="s">
        <v>24</v>
      </c>
      <c r="F1218" s="49" t="s">
        <v>23</v>
      </c>
      <c r="G1218" s="56">
        <v>258483</v>
      </c>
      <c r="H1218" s="56">
        <v>-49019</v>
      </c>
      <c r="I1218" s="56">
        <v>209464</v>
      </c>
      <c r="J1218" s="56"/>
    </row>
    <row r="1219" spans="1:10" ht="12.75">
      <c r="A1219" s="49" t="s">
        <v>55</v>
      </c>
      <c r="B1219" s="49" t="s">
        <v>1522</v>
      </c>
      <c r="C1219" s="49" t="s">
        <v>1523</v>
      </c>
      <c r="D1219" s="49" t="s">
        <v>25</v>
      </c>
      <c r="E1219" s="49" t="s">
        <v>22</v>
      </c>
      <c r="F1219" s="49" t="s">
        <v>23</v>
      </c>
      <c r="G1219" s="56">
        <v>-124701</v>
      </c>
      <c r="H1219" s="56">
        <v>5877</v>
      </c>
      <c r="I1219" s="56">
        <v>-118824</v>
      </c>
      <c r="J1219" s="56"/>
    </row>
    <row r="1220" spans="1:10" ht="12.75">
      <c r="A1220" s="49" t="s">
        <v>55</v>
      </c>
      <c r="B1220" s="49" t="s">
        <v>1522</v>
      </c>
      <c r="C1220" s="49" t="s">
        <v>1523</v>
      </c>
      <c r="D1220" s="49" t="s">
        <v>25</v>
      </c>
      <c r="E1220" s="49" t="s">
        <v>24</v>
      </c>
      <c r="F1220" s="49" t="s">
        <v>23</v>
      </c>
      <c r="G1220" s="56">
        <v>-338678</v>
      </c>
      <c r="H1220" s="56">
        <v>14528</v>
      </c>
      <c r="I1220" s="56">
        <v>-324150</v>
      </c>
      <c r="J1220" s="56"/>
    </row>
    <row r="1221" spans="1:10" ht="12.75">
      <c r="A1221" s="49" t="s">
        <v>55</v>
      </c>
      <c r="B1221" s="49" t="s">
        <v>1524</v>
      </c>
      <c r="C1221" s="49" t="s">
        <v>1525</v>
      </c>
      <c r="D1221" s="49" t="s">
        <v>21</v>
      </c>
      <c r="E1221" s="49" t="s">
        <v>22</v>
      </c>
      <c r="F1221" s="49" t="s">
        <v>23</v>
      </c>
      <c r="G1221" s="56">
        <v>853528.4</v>
      </c>
      <c r="H1221" s="56">
        <v>106691.05</v>
      </c>
      <c r="I1221" s="56">
        <v>960219.45</v>
      </c>
      <c r="J1221" s="56"/>
    </row>
    <row r="1222" spans="1:10" ht="12.75">
      <c r="A1222" s="49" t="s">
        <v>55</v>
      </c>
      <c r="B1222" s="49" t="s">
        <v>1524</v>
      </c>
      <c r="C1222" s="49" t="s">
        <v>1525</v>
      </c>
      <c r="D1222" s="49" t="s">
        <v>25</v>
      </c>
      <c r="E1222" s="49" t="s">
        <v>22</v>
      </c>
      <c r="F1222" s="49" t="s">
        <v>23</v>
      </c>
      <c r="G1222" s="56">
        <v>67429.36</v>
      </c>
      <c r="H1222" s="56">
        <v>8428.67</v>
      </c>
      <c r="I1222" s="56">
        <v>75858.03</v>
      </c>
      <c r="J1222" s="56"/>
    </row>
    <row r="1223" spans="1:10" ht="12.75">
      <c r="A1223" s="49" t="s">
        <v>55</v>
      </c>
      <c r="B1223" s="49" t="s">
        <v>1524</v>
      </c>
      <c r="C1223" s="49" t="s">
        <v>1525</v>
      </c>
      <c r="D1223" s="49" t="s">
        <v>25</v>
      </c>
      <c r="E1223" s="49" t="s">
        <v>24</v>
      </c>
      <c r="F1223" s="49" t="s">
        <v>23</v>
      </c>
      <c r="G1223" s="56">
        <v>224275.36</v>
      </c>
      <c r="H1223" s="56">
        <v>28034.42</v>
      </c>
      <c r="I1223" s="56">
        <v>252309.78</v>
      </c>
      <c r="J1223" s="56"/>
    </row>
    <row r="1224" spans="1:10" ht="12.75">
      <c r="A1224" s="49" t="s">
        <v>55</v>
      </c>
      <c r="B1224" s="49" t="s">
        <v>1526</v>
      </c>
      <c r="C1224" s="49" t="s">
        <v>1527</v>
      </c>
      <c r="D1224" s="49" t="s">
        <v>36</v>
      </c>
      <c r="E1224" s="49" t="s">
        <v>37</v>
      </c>
      <c r="F1224" s="49" t="s">
        <v>23</v>
      </c>
      <c r="G1224" s="56">
        <v>34044.36</v>
      </c>
      <c r="H1224" s="56">
        <v>9746.75</v>
      </c>
      <c r="I1224" s="56">
        <v>43791.11</v>
      </c>
      <c r="J1224" s="56"/>
    </row>
    <row r="1225" spans="1:10" ht="12.75">
      <c r="A1225" s="49" t="s">
        <v>55</v>
      </c>
      <c r="B1225" s="49" t="s">
        <v>1526</v>
      </c>
      <c r="C1225" s="49" t="s">
        <v>1527</v>
      </c>
      <c r="D1225" s="49" t="s">
        <v>36</v>
      </c>
      <c r="E1225" s="49" t="s">
        <v>38</v>
      </c>
      <c r="F1225" s="49" t="s">
        <v>23</v>
      </c>
      <c r="G1225" s="56">
        <v>34552.15</v>
      </c>
      <c r="H1225" s="56">
        <v>941.45</v>
      </c>
      <c r="I1225" s="56">
        <v>35493.6</v>
      </c>
      <c r="J1225" s="56"/>
    </row>
    <row r="1226" spans="1:10" ht="12.75">
      <c r="A1226" s="49" t="s">
        <v>55</v>
      </c>
      <c r="B1226" s="49" t="s">
        <v>1526</v>
      </c>
      <c r="C1226" s="49" t="s">
        <v>1527</v>
      </c>
      <c r="D1226" s="49" t="s">
        <v>36</v>
      </c>
      <c r="E1226" s="49" t="s">
        <v>843</v>
      </c>
      <c r="F1226" s="49" t="s">
        <v>23</v>
      </c>
      <c r="G1226" s="56">
        <v>-68596.52</v>
      </c>
      <c r="H1226" s="56">
        <v>-10688.2</v>
      </c>
      <c r="I1226" s="56">
        <v>-79284.72</v>
      </c>
      <c r="J1226" s="56"/>
    </row>
    <row r="1227" spans="1:10" ht="12.75">
      <c r="A1227" s="49" t="s">
        <v>55</v>
      </c>
      <c r="B1227" s="49" t="s">
        <v>1526</v>
      </c>
      <c r="C1227" s="49" t="s">
        <v>1527</v>
      </c>
      <c r="D1227" s="49" t="s">
        <v>844</v>
      </c>
      <c r="E1227" s="49" t="s">
        <v>38</v>
      </c>
      <c r="F1227" s="49" t="s">
        <v>23</v>
      </c>
      <c r="G1227" s="56">
        <v>18073.81</v>
      </c>
      <c r="H1227" s="56">
        <v>5174.45</v>
      </c>
      <c r="I1227" s="56">
        <v>23248.26</v>
      </c>
      <c r="J1227" s="56"/>
    </row>
    <row r="1228" spans="1:10" ht="12.75">
      <c r="A1228" s="49" t="s">
        <v>55</v>
      </c>
      <c r="B1228" s="49" t="s">
        <v>1526</v>
      </c>
      <c r="C1228" s="49" t="s">
        <v>1527</v>
      </c>
      <c r="D1228" s="49" t="s">
        <v>845</v>
      </c>
      <c r="E1228" s="49" t="s">
        <v>38</v>
      </c>
      <c r="F1228" s="49" t="s">
        <v>23</v>
      </c>
      <c r="G1228" s="56">
        <v>21428.2</v>
      </c>
      <c r="H1228" s="56">
        <v>583.86</v>
      </c>
      <c r="I1228" s="56">
        <v>22012.06</v>
      </c>
      <c r="J1228" s="56"/>
    </row>
    <row r="1229" spans="1:10" ht="12.75">
      <c r="A1229" s="49" t="s">
        <v>55</v>
      </c>
      <c r="B1229" s="49" t="s">
        <v>1526</v>
      </c>
      <c r="C1229" s="49" t="s">
        <v>1527</v>
      </c>
      <c r="D1229" s="49" t="s">
        <v>21</v>
      </c>
      <c r="E1229" s="49" t="s">
        <v>22</v>
      </c>
      <c r="F1229" s="49" t="s">
        <v>23</v>
      </c>
      <c r="G1229" s="56">
        <v>10790.75</v>
      </c>
      <c r="H1229" s="56">
        <v>1360.43</v>
      </c>
      <c r="I1229" s="56">
        <v>12151.18</v>
      </c>
      <c r="J1229" s="56"/>
    </row>
    <row r="1230" spans="1:10" ht="12.75">
      <c r="A1230" s="49" t="s">
        <v>55</v>
      </c>
      <c r="B1230" s="49" t="s">
        <v>1526</v>
      </c>
      <c r="C1230" s="49" t="s">
        <v>1527</v>
      </c>
      <c r="D1230" s="49" t="s">
        <v>21</v>
      </c>
      <c r="E1230" s="49" t="s">
        <v>24</v>
      </c>
      <c r="F1230" s="49" t="s">
        <v>23</v>
      </c>
      <c r="G1230" s="56">
        <v>31468.55</v>
      </c>
      <c r="H1230" s="56">
        <v>4067.53</v>
      </c>
      <c r="I1230" s="56">
        <v>35536.08</v>
      </c>
      <c r="J1230" s="56"/>
    </row>
    <row r="1231" spans="1:10" ht="12.75">
      <c r="A1231" s="49" t="s">
        <v>55</v>
      </c>
      <c r="B1231" s="49" t="s">
        <v>1526</v>
      </c>
      <c r="C1231" s="49" t="s">
        <v>1527</v>
      </c>
      <c r="D1231" s="49" t="s">
        <v>846</v>
      </c>
      <c r="E1231" s="49" t="s">
        <v>38</v>
      </c>
      <c r="F1231" s="49" t="s">
        <v>23</v>
      </c>
      <c r="G1231" s="56">
        <v>11069.52</v>
      </c>
      <c r="H1231" s="56">
        <v>3169.16</v>
      </c>
      <c r="I1231" s="56">
        <v>14238.68</v>
      </c>
      <c r="J1231" s="56"/>
    </row>
    <row r="1232" spans="1:10" ht="12.75">
      <c r="A1232" s="49" t="s">
        <v>55</v>
      </c>
      <c r="B1232" s="49" t="s">
        <v>1526</v>
      </c>
      <c r="C1232" s="49" t="s">
        <v>1527</v>
      </c>
      <c r="D1232" s="49" t="s">
        <v>846</v>
      </c>
      <c r="E1232" s="49" t="s">
        <v>59</v>
      </c>
      <c r="F1232" s="49" t="s">
        <v>23</v>
      </c>
      <c r="G1232" s="56">
        <v>4901.04</v>
      </c>
      <c r="H1232" s="56">
        <v>1403.14</v>
      </c>
      <c r="I1232" s="56">
        <v>6304.18</v>
      </c>
      <c r="J1232" s="56"/>
    </row>
    <row r="1233" spans="1:10" ht="12.75">
      <c r="A1233" s="49" t="s">
        <v>55</v>
      </c>
      <c r="B1233" s="49" t="s">
        <v>1526</v>
      </c>
      <c r="C1233" s="49" t="s">
        <v>1527</v>
      </c>
      <c r="D1233" s="49" t="s">
        <v>847</v>
      </c>
      <c r="E1233" s="49" t="s">
        <v>38</v>
      </c>
      <c r="F1233" s="49" t="s">
        <v>23</v>
      </c>
      <c r="G1233" s="56">
        <v>13123.95</v>
      </c>
      <c r="H1233" s="56">
        <v>357.59</v>
      </c>
      <c r="I1233" s="56">
        <v>13481.54</v>
      </c>
      <c r="J1233" s="56"/>
    </row>
    <row r="1234" spans="1:10" ht="12.75">
      <c r="A1234" s="49" t="s">
        <v>55</v>
      </c>
      <c r="B1234" s="49" t="s">
        <v>1526</v>
      </c>
      <c r="C1234" s="49" t="s">
        <v>1527</v>
      </c>
      <c r="D1234" s="49" t="s">
        <v>25</v>
      </c>
      <c r="E1234" s="49" t="s">
        <v>26</v>
      </c>
      <c r="F1234" s="49" t="s">
        <v>23</v>
      </c>
      <c r="G1234" s="56">
        <v>124962.9</v>
      </c>
      <c r="H1234" s="56">
        <v>3888.58</v>
      </c>
      <c r="I1234" s="56">
        <v>128851.48</v>
      </c>
      <c r="J1234" s="56"/>
    </row>
    <row r="1235" spans="1:10" ht="12.75">
      <c r="A1235" s="49" t="s">
        <v>55</v>
      </c>
      <c r="B1235" s="49" t="s">
        <v>1528</v>
      </c>
      <c r="C1235" s="49" t="s">
        <v>1529</v>
      </c>
      <c r="D1235" s="49" t="s">
        <v>36</v>
      </c>
      <c r="E1235" s="49" t="s">
        <v>38</v>
      </c>
      <c r="F1235" s="49" t="s">
        <v>23</v>
      </c>
      <c r="G1235" s="56">
        <v>159434.72</v>
      </c>
      <c r="H1235" s="56">
        <v>20483.57</v>
      </c>
      <c r="I1235" s="56">
        <v>179918.29</v>
      </c>
      <c r="J1235" s="56"/>
    </row>
    <row r="1236" spans="1:10" ht="12.75">
      <c r="A1236" s="49" t="s">
        <v>55</v>
      </c>
      <c r="B1236" s="49" t="s">
        <v>1528</v>
      </c>
      <c r="C1236" s="49" t="s">
        <v>1529</v>
      </c>
      <c r="D1236" s="49" t="s">
        <v>36</v>
      </c>
      <c r="E1236" s="49" t="s">
        <v>843</v>
      </c>
      <c r="F1236" s="49" t="s">
        <v>23</v>
      </c>
      <c r="G1236" s="56">
        <v>-159434.72</v>
      </c>
      <c r="H1236" s="56">
        <v>-20483.57</v>
      </c>
      <c r="I1236" s="56">
        <v>-179918.29</v>
      </c>
      <c r="J1236" s="56"/>
    </row>
    <row r="1237" spans="1:10" ht="12.75">
      <c r="A1237" s="49" t="s">
        <v>55</v>
      </c>
      <c r="B1237" s="49" t="s">
        <v>1528</v>
      </c>
      <c r="C1237" s="49" t="s">
        <v>1529</v>
      </c>
      <c r="D1237" s="49" t="s">
        <v>845</v>
      </c>
      <c r="E1237" s="49" t="s">
        <v>38</v>
      </c>
      <c r="F1237" s="49" t="s">
        <v>23</v>
      </c>
      <c r="G1237" s="56">
        <v>98876.63</v>
      </c>
      <c r="H1237" s="56">
        <v>12703.3</v>
      </c>
      <c r="I1237" s="56">
        <v>111579.93</v>
      </c>
      <c r="J1237" s="56"/>
    </row>
    <row r="1238" spans="1:10" ht="12.75">
      <c r="A1238" s="49" t="s">
        <v>55</v>
      </c>
      <c r="B1238" s="49" t="s">
        <v>1528</v>
      </c>
      <c r="C1238" s="49" t="s">
        <v>1529</v>
      </c>
      <c r="D1238" s="49" t="s">
        <v>847</v>
      </c>
      <c r="E1238" s="49" t="s">
        <v>38</v>
      </c>
      <c r="F1238" s="49" t="s">
        <v>23</v>
      </c>
      <c r="G1238" s="56">
        <v>60558.09</v>
      </c>
      <c r="H1238" s="56">
        <v>7780.27</v>
      </c>
      <c r="I1238" s="56">
        <v>68338.36</v>
      </c>
      <c r="J1238" s="56"/>
    </row>
    <row r="1239" spans="1:10" ht="12.75">
      <c r="A1239" s="49" t="s">
        <v>55</v>
      </c>
      <c r="B1239" s="49" t="s">
        <v>1530</v>
      </c>
      <c r="C1239" s="49" t="s">
        <v>1531</v>
      </c>
      <c r="D1239" s="49" t="s">
        <v>36</v>
      </c>
      <c r="E1239" s="49" t="s">
        <v>38</v>
      </c>
      <c r="F1239" s="49" t="s">
        <v>23</v>
      </c>
      <c r="G1239" s="56">
        <v>488802.58</v>
      </c>
      <c r="H1239" s="56">
        <v>72321.05</v>
      </c>
      <c r="I1239" s="56">
        <v>561123.63</v>
      </c>
      <c r="J1239" s="56"/>
    </row>
    <row r="1240" spans="1:10" ht="12.75">
      <c r="A1240" s="49" t="s">
        <v>55</v>
      </c>
      <c r="B1240" s="49" t="s">
        <v>1530</v>
      </c>
      <c r="C1240" s="49" t="s">
        <v>1531</v>
      </c>
      <c r="D1240" s="49" t="s">
        <v>36</v>
      </c>
      <c r="E1240" s="49" t="s">
        <v>22</v>
      </c>
      <c r="F1240" s="49" t="s">
        <v>23</v>
      </c>
      <c r="G1240" s="56">
        <v>14447.96</v>
      </c>
      <c r="H1240" s="56">
        <v>1680.35</v>
      </c>
      <c r="I1240" s="56">
        <v>16128.31</v>
      </c>
      <c r="J1240" s="56"/>
    </row>
    <row r="1241" spans="1:10" ht="12.75">
      <c r="A1241" s="49" t="s">
        <v>55</v>
      </c>
      <c r="B1241" s="49" t="s">
        <v>1530</v>
      </c>
      <c r="C1241" s="49" t="s">
        <v>1531</v>
      </c>
      <c r="D1241" s="49" t="s">
        <v>36</v>
      </c>
      <c r="E1241" s="49" t="s">
        <v>843</v>
      </c>
      <c r="F1241" s="49" t="s">
        <v>23</v>
      </c>
      <c r="G1241" s="56">
        <v>-503250.54</v>
      </c>
      <c r="H1241" s="56">
        <v>-74001.4</v>
      </c>
      <c r="I1241" s="56">
        <v>-577251.94</v>
      </c>
      <c r="J1241" s="56"/>
    </row>
    <row r="1242" spans="1:10" ht="12.75">
      <c r="A1242" s="49" t="s">
        <v>55</v>
      </c>
      <c r="B1242" s="49" t="s">
        <v>1530</v>
      </c>
      <c r="C1242" s="49" t="s">
        <v>1531</v>
      </c>
      <c r="D1242" s="49" t="s">
        <v>845</v>
      </c>
      <c r="E1242" s="49" t="s">
        <v>38</v>
      </c>
      <c r="F1242" s="49" t="s">
        <v>23</v>
      </c>
      <c r="G1242" s="56">
        <v>303140.7</v>
      </c>
      <c r="H1242" s="56">
        <v>44851.35</v>
      </c>
      <c r="I1242" s="56">
        <v>347992.05</v>
      </c>
      <c r="J1242" s="56"/>
    </row>
    <row r="1243" spans="1:10" ht="12.75">
      <c r="A1243" s="49" t="s">
        <v>55</v>
      </c>
      <c r="B1243" s="49" t="s">
        <v>1530</v>
      </c>
      <c r="C1243" s="49" t="s">
        <v>1531</v>
      </c>
      <c r="D1243" s="49" t="s">
        <v>845</v>
      </c>
      <c r="E1243" s="49" t="s">
        <v>22</v>
      </c>
      <c r="F1243" s="49" t="s">
        <v>23</v>
      </c>
      <c r="G1243" s="56">
        <v>8960.19</v>
      </c>
      <c r="H1243" s="56">
        <v>1042.1</v>
      </c>
      <c r="I1243" s="56">
        <v>10002.29</v>
      </c>
      <c r="J1243" s="56"/>
    </row>
    <row r="1244" spans="1:10" ht="12.75">
      <c r="A1244" s="49" t="s">
        <v>55</v>
      </c>
      <c r="B1244" s="49" t="s">
        <v>1530</v>
      </c>
      <c r="C1244" s="49" t="s">
        <v>1531</v>
      </c>
      <c r="D1244" s="49" t="s">
        <v>847</v>
      </c>
      <c r="E1244" s="49" t="s">
        <v>38</v>
      </c>
      <c r="F1244" s="49" t="s">
        <v>23</v>
      </c>
      <c r="G1244" s="56">
        <v>185661.88</v>
      </c>
      <c r="H1244" s="56">
        <v>27469.7</v>
      </c>
      <c r="I1244" s="56">
        <v>213131.58</v>
      </c>
      <c r="J1244" s="56"/>
    </row>
    <row r="1245" spans="1:10" ht="12.75">
      <c r="A1245" s="49" t="s">
        <v>55</v>
      </c>
      <c r="B1245" s="49" t="s">
        <v>1530</v>
      </c>
      <c r="C1245" s="49" t="s">
        <v>1531</v>
      </c>
      <c r="D1245" s="49" t="s">
        <v>847</v>
      </c>
      <c r="E1245" s="49" t="s">
        <v>22</v>
      </c>
      <c r="F1245" s="49" t="s">
        <v>23</v>
      </c>
      <c r="G1245" s="56">
        <v>5487.77</v>
      </c>
      <c r="H1245" s="56">
        <v>638.25</v>
      </c>
      <c r="I1245" s="56">
        <v>6126.02</v>
      </c>
      <c r="J1245" s="56"/>
    </row>
    <row r="1246" spans="1:10" ht="12.75">
      <c r="A1246" s="49" t="s">
        <v>55</v>
      </c>
      <c r="B1246" s="49" t="s">
        <v>1530</v>
      </c>
      <c r="C1246" s="49" t="s">
        <v>1531</v>
      </c>
      <c r="D1246" s="49" t="s">
        <v>848</v>
      </c>
      <c r="E1246" s="49" t="s">
        <v>38</v>
      </c>
      <c r="F1246" s="49" t="s">
        <v>23</v>
      </c>
      <c r="G1246" s="56">
        <v>108586.66</v>
      </c>
      <c r="H1246" s="56">
        <v>1291.55</v>
      </c>
      <c r="I1246" s="56">
        <v>109878.21</v>
      </c>
      <c r="J1246" s="56"/>
    </row>
    <row r="1247" spans="1:10" ht="12.75">
      <c r="A1247" s="49" t="s">
        <v>55</v>
      </c>
      <c r="B1247" s="49" t="s">
        <v>1530</v>
      </c>
      <c r="C1247" s="49" t="s">
        <v>1531</v>
      </c>
      <c r="D1247" s="49" t="s">
        <v>848</v>
      </c>
      <c r="E1247" s="49" t="s">
        <v>59</v>
      </c>
      <c r="F1247" s="49" t="s">
        <v>23</v>
      </c>
      <c r="G1247" s="56">
        <v>48076.91</v>
      </c>
      <c r="H1247" s="56">
        <v>571.84</v>
      </c>
      <c r="I1247" s="56">
        <v>48648.75</v>
      </c>
      <c r="J1247" s="56"/>
    </row>
    <row r="1248" spans="1:10" ht="12.75">
      <c r="A1248" s="49" t="s">
        <v>55</v>
      </c>
      <c r="B1248" s="49" t="s">
        <v>1530</v>
      </c>
      <c r="C1248" s="49" t="s">
        <v>1531</v>
      </c>
      <c r="D1248" s="49" t="s">
        <v>25</v>
      </c>
      <c r="E1248" s="49" t="s">
        <v>37</v>
      </c>
      <c r="F1248" s="49" t="s">
        <v>23</v>
      </c>
      <c r="G1248" s="56">
        <v>156663.57</v>
      </c>
      <c r="H1248" s="56">
        <v>1863.39</v>
      </c>
      <c r="I1248" s="56">
        <v>158526.96</v>
      </c>
      <c r="J1248" s="56"/>
    </row>
    <row r="1249" spans="1:10" ht="12.75">
      <c r="A1249" s="49" t="s">
        <v>55</v>
      </c>
      <c r="B1249" s="49" t="s">
        <v>1530</v>
      </c>
      <c r="C1249" s="49" t="s">
        <v>1531</v>
      </c>
      <c r="D1249" s="49" t="s">
        <v>25</v>
      </c>
      <c r="E1249" s="49" t="s">
        <v>38</v>
      </c>
      <c r="F1249" s="49" t="s">
        <v>23</v>
      </c>
      <c r="G1249" s="56">
        <v>43.44</v>
      </c>
      <c r="H1249" s="56">
        <v>0</v>
      </c>
      <c r="I1249" s="56">
        <v>43.44</v>
      </c>
      <c r="J1249" s="56"/>
    </row>
    <row r="1250" spans="1:10" ht="12.75">
      <c r="A1250" s="49" t="s">
        <v>55</v>
      </c>
      <c r="B1250" s="49" t="s">
        <v>1530</v>
      </c>
      <c r="C1250" s="49" t="s">
        <v>1531</v>
      </c>
      <c r="D1250" s="49" t="s">
        <v>25</v>
      </c>
      <c r="E1250" s="49" t="s">
        <v>26</v>
      </c>
      <c r="F1250" s="49" t="s">
        <v>23</v>
      </c>
      <c r="G1250" s="56">
        <v>3500.74</v>
      </c>
      <c r="H1250" s="56">
        <v>0</v>
      </c>
      <c r="I1250" s="56">
        <v>3500.74</v>
      </c>
      <c r="J1250" s="56"/>
    </row>
    <row r="1251" spans="1:10" ht="12.75">
      <c r="A1251" s="49" t="s">
        <v>55</v>
      </c>
      <c r="B1251" s="49" t="s">
        <v>1530</v>
      </c>
      <c r="C1251" s="49" t="s">
        <v>1531</v>
      </c>
      <c r="D1251" s="49" t="s">
        <v>25</v>
      </c>
      <c r="E1251" s="49" t="s">
        <v>843</v>
      </c>
      <c r="F1251" s="49" t="s">
        <v>23</v>
      </c>
      <c r="G1251" s="56">
        <v>-156663.57</v>
      </c>
      <c r="H1251" s="56">
        <v>-1863.39</v>
      </c>
      <c r="I1251" s="56">
        <v>-158526.96</v>
      </c>
      <c r="J1251" s="56"/>
    </row>
    <row r="1252" spans="1:10" ht="12.75">
      <c r="A1252" s="49" t="s">
        <v>55</v>
      </c>
      <c r="B1252" s="49" t="s">
        <v>1532</v>
      </c>
      <c r="C1252" s="49" t="s">
        <v>1533</v>
      </c>
      <c r="D1252" s="49" t="s">
        <v>36</v>
      </c>
      <c r="E1252" s="49" t="s">
        <v>38</v>
      </c>
      <c r="F1252" s="49" t="s">
        <v>23</v>
      </c>
      <c r="G1252" s="56">
        <v>219528.97</v>
      </c>
      <c r="H1252" s="56">
        <v>14321.94</v>
      </c>
      <c r="I1252" s="56">
        <v>233850.91</v>
      </c>
      <c r="J1252" s="56"/>
    </row>
    <row r="1253" spans="1:10" ht="12.75">
      <c r="A1253" s="49" t="s">
        <v>55</v>
      </c>
      <c r="B1253" s="49" t="s">
        <v>1532</v>
      </c>
      <c r="C1253" s="49" t="s">
        <v>1533</v>
      </c>
      <c r="D1253" s="49" t="s">
        <v>36</v>
      </c>
      <c r="E1253" s="49" t="s">
        <v>843</v>
      </c>
      <c r="F1253" s="49" t="s">
        <v>23</v>
      </c>
      <c r="G1253" s="56">
        <v>-230474.74</v>
      </c>
      <c r="H1253" s="56">
        <v>-14321.94</v>
      </c>
      <c r="I1253" s="56">
        <v>-244796.68</v>
      </c>
      <c r="J1253" s="56"/>
    </row>
    <row r="1254" spans="1:10" ht="12.75">
      <c r="A1254" s="49" t="s">
        <v>55</v>
      </c>
      <c r="B1254" s="49" t="s">
        <v>1532</v>
      </c>
      <c r="C1254" s="49" t="s">
        <v>1533</v>
      </c>
      <c r="D1254" s="49" t="s">
        <v>36</v>
      </c>
      <c r="E1254" s="49" t="s">
        <v>24</v>
      </c>
      <c r="F1254" s="49" t="s">
        <v>23</v>
      </c>
      <c r="G1254" s="56">
        <v>10945.77</v>
      </c>
      <c r="H1254" s="56">
        <v>0</v>
      </c>
      <c r="I1254" s="56">
        <v>10945.77</v>
      </c>
      <c r="J1254" s="56"/>
    </row>
    <row r="1255" spans="1:10" ht="12.75">
      <c r="A1255" s="49" t="s">
        <v>55</v>
      </c>
      <c r="B1255" s="49" t="s">
        <v>1532</v>
      </c>
      <c r="C1255" s="49" t="s">
        <v>1533</v>
      </c>
      <c r="D1255" s="49" t="s">
        <v>845</v>
      </c>
      <c r="E1255" s="49" t="s">
        <v>38</v>
      </c>
      <c r="F1255" s="49" t="s">
        <v>23</v>
      </c>
      <c r="G1255" s="56">
        <v>136145.28</v>
      </c>
      <c r="H1255" s="56">
        <v>8882.04</v>
      </c>
      <c r="I1255" s="56">
        <v>145027.32</v>
      </c>
      <c r="J1255" s="56"/>
    </row>
    <row r="1256" spans="1:10" ht="12.75">
      <c r="A1256" s="49" t="s">
        <v>55</v>
      </c>
      <c r="B1256" s="49" t="s">
        <v>1532</v>
      </c>
      <c r="C1256" s="49" t="s">
        <v>1533</v>
      </c>
      <c r="D1256" s="49" t="s">
        <v>845</v>
      </c>
      <c r="E1256" s="49" t="s">
        <v>24</v>
      </c>
      <c r="F1256" s="49" t="s">
        <v>23</v>
      </c>
      <c r="G1256" s="56">
        <v>6788.24</v>
      </c>
      <c r="H1256" s="56">
        <v>0</v>
      </c>
      <c r="I1256" s="56">
        <v>6788.24</v>
      </c>
      <c r="J1256" s="56"/>
    </row>
    <row r="1257" spans="1:10" ht="12.75">
      <c r="A1257" s="49" t="s">
        <v>55</v>
      </c>
      <c r="B1257" s="49" t="s">
        <v>1532</v>
      </c>
      <c r="C1257" s="49" t="s">
        <v>1533</v>
      </c>
      <c r="D1257" s="49" t="s">
        <v>847</v>
      </c>
      <c r="E1257" s="49" t="s">
        <v>38</v>
      </c>
      <c r="F1257" s="49" t="s">
        <v>23</v>
      </c>
      <c r="G1257" s="56">
        <v>83383.69</v>
      </c>
      <c r="H1257" s="56">
        <v>5439.9</v>
      </c>
      <c r="I1257" s="56">
        <v>88823.59</v>
      </c>
      <c r="J1257" s="56"/>
    </row>
    <row r="1258" spans="1:10" ht="12.75">
      <c r="A1258" s="49" t="s">
        <v>55</v>
      </c>
      <c r="B1258" s="49" t="s">
        <v>1532</v>
      </c>
      <c r="C1258" s="49" t="s">
        <v>1533</v>
      </c>
      <c r="D1258" s="49" t="s">
        <v>847</v>
      </c>
      <c r="E1258" s="49" t="s">
        <v>24</v>
      </c>
      <c r="F1258" s="49" t="s">
        <v>23</v>
      </c>
      <c r="G1258" s="56">
        <v>4157.53</v>
      </c>
      <c r="H1258" s="56">
        <v>0</v>
      </c>
      <c r="I1258" s="56">
        <v>4157.53</v>
      </c>
      <c r="J1258" s="56"/>
    </row>
    <row r="1259" spans="1:10" ht="12.75">
      <c r="A1259" s="49" t="s">
        <v>55</v>
      </c>
      <c r="B1259" s="49" t="s">
        <v>1532</v>
      </c>
      <c r="C1259" s="49" t="s">
        <v>1533</v>
      </c>
      <c r="D1259" s="49" t="s">
        <v>25</v>
      </c>
      <c r="E1259" s="49" t="s">
        <v>26</v>
      </c>
      <c r="F1259" s="49" t="s">
        <v>23</v>
      </c>
      <c r="G1259" s="56">
        <v>44525.21</v>
      </c>
      <c r="H1259" s="56">
        <v>2835</v>
      </c>
      <c r="I1259" s="56">
        <v>47360.21</v>
      </c>
      <c r="J1259" s="56"/>
    </row>
    <row r="1260" spans="1:10" ht="12.75">
      <c r="A1260" s="49" t="s">
        <v>55</v>
      </c>
      <c r="B1260" s="49" t="s">
        <v>1534</v>
      </c>
      <c r="C1260" s="49" t="s">
        <v>1535</v>
      </c>
      <c r="D1260" s="49" t="s">
        <v>36</v>
      </c>
      <c r="E1260" s="49" t="s">
        <v>38</v>
      </c>
      <c r="F1260" s="49" t="s">
        <v>23</v>
      </c>
      <c r="G1260" s="56">
        <v>99</v>
      </c>
      <c r="H1260" s="56">
        <v>0</v>
      </c>
      <c r="I1260" s="56">
        <v>99</v>
      </c>
      <c r="J1260" s="56"/>
    </row>
    <row r="1261" spans="1:10" ht="12.75">
      <c r="A1261" s="49" t="s">
        <v>55</v>
      </c>
      <c r="B1261" s="49" t="s">
        <v>1534</v>
      </c>
      <c r="C1261" s="49" t="s">
        <v>1535</v>
      </c>
      <c r="D1261" s="49" t="s">
        <v>36</v>
      </c>
      <c r="E1261" s="49" t="s">
        <v>843</v>
      </c>
      <c r="F1261" s="49" t="s">
        <v>23</v>
      </c>
      <c r="G1261" s="56">
        <v>-229423.49</v>
      </c>
      <c r="H1261" s="56">
        <v>-30577.9</v>
      </c>
      <c r="I1261" s="56">
        <v>-260001.39</v>
      </c>
      <c r="J1261" s="56"/>
    </row>
    <row r="1262" spans="1:10" ht="12.75">
      <c r="A1262" s="49" t="s">
        <v>55</v>
      </c>
      <c r="B1262" s="49" t="s">
        <v>1534</v>
      </c>
      <c r="C1262" s="49" t="s">
        <v>1535</v>
      </c>
      <c r="D1262" s="49" t="s">
        <v>36</v>
      </c>
      <c r="E1262" s="49" t="s">
        <v>24</v>
      </c>
      <c r="F1262" s="49" t="s">
        <v>23</v>
      </c>
      <c r="G1262" s="56">
        <v>229324.49</v>
      </c>
      <c r="H1262" s="56">
        <v>30577.9</v>
      </c>
      <c r="I1262" s="56">
        <v>259902.39</v>
      </c>
      <c r="J1262" s="56"/>
    </row>
    <row r="1263" spans="1:10" ht="12.75">
      <c r="A1263" s="49" t="s">
        <v>55</v>
      </c>
      <c r="B1263" s="49" t="s">
        <v>1534</v>
      </c>
      <c r="C1263" s="49" t="s">
        <v>1535</v>
      </c>
      <c r="D1263" s="49" t="s">
        <v>845</v>
      </c>
      <c r="E1263" s="49" t="s">
        <v>38</v>
      </c>
      <c r="F1263" s="49" t="s">
        <v>23</v>
      </c>
      <c r="G1263" s="56">
        <v>61.4</v>
      </c>
      <c r="H1263" s="56">
        <v>0</v>
      </c>
      <c r="I1263" s="56">
        <v>61.4</v>
      </c>
      <c r="J1263" s="56"/>
    </row>
    <row r="1264" spans="1:10" ht="12.75">
      <c r="A1264" s="49" t="s">
        <v>55</v>
      </c>
      <c r="B1264" s="49" t="s">
        <v>1534</v>
      </c>
      <c r="C1264" s="49" t="s">
        <v>1535</v>
      </c>
      <c r="D1264" s="49" t="s">
        <v>845</v>
      </c>
      <c r="E1264" s="49" t="s">
        <v>24</v>
      </c>
      <c r="F1264" s="49" t="s">
        <v>23</v>
      </c>
      <c r="G1264" s="56">
        <v>142220.17</v>
      </c>
      <c r="H1264" s="56">
        <v>18963.5</v>
      </c>
      <c r="I1264" s="56">
        <v>161183.67</v>
      </c>
      <c r="J1264" s="56"/>
    </row>
    <row r="1265" spans="1:10" ht="12.75">
      <c r="A1265" s="49" t="s">
        <v>55</v>
      </c>
      <c r="B1265" s="49" t="s">
        <v>1534</v>
      </c>
      <c r="C1265" s="49" t="s">
        <v>1535</v>
      </c>
      <c r="D1265" s="49" t="s">
        <v>847</v>
      </c>
      <c r="E1265" s="49" t="s">
        <v>38</v>
      </c>
      <c r="F1265" s="49" t="s">
        <v>23</v>
      </c>
      <c r="G1265" s="56">
        <v>37.6</v>
      </c>
      <c r="H1265" s="56">
        <v>0</v>
      </c>
      <c r="I1265" s="56">
        <v>37.6</v>
      </c>
      <c r="J1265" s="56"/>
    </row>
    <row r="1266" spans="1:10" ht="12.75">
      <c r="A1266" s="49" t="s">
        <v>55</v>
      </c>
      <c r="B1266" s="49" t="s">
        <v>1534</v>
      </c>
      <c r="C1266" s="49" t="s">
        <v>1535</v>
      </c>
      <c r="D1266" s="49" t="s">
        <v>847</v>
      </c>
      <c r="E1266" s="49" t="s">
        <v>24</v>
      </c>
      <c r="F1266" s="49" t="s">
        <v>23</v>
      </c>
      <c r="G1266" s="56">
        <v>87104.32</v>
      </c>
      <c r="H1266" s="56">
        <v>11614.4</v>
      </c>
      <c r="I1266" s="56">
        <v>98718.72</v>
      </c>
      <c r="J1266" s="56"/>
    </row>
    <row r="1267" spans="1:10" ht="12.75">
      <c r="A1267" s="49" t="s">
        <v>55</v>
      </c>
      <c r="B1267" s="49" t="s">
        <v>1534</v>
      </c>
      <c r="C1267" s="49" t="s">
        <v>1535</v>
      </c>
      <c r="D1267" s="49" t="s">
        <v>25</v>
      </c>
      <c r="E1267" s="49" t="s">
        <v>24</v>
      </c>
      <c r="F1267" s="49" t="s">
        <v>23</v>
      </c>
      <c r="G1267" s="56">
        <v>465</v>
      </c>
      <c r="H1267" s="56">
        <v>0</v>
      </c>
      <c r="I1267" s="56">
        <v>465</v>
      </c>
      <c r="J1267" s="56"/>
    </row>
    <row r="1268" spans="1:10" ht="12.75">
      <c r="A1268" s="49" t="s">
        <v>55</v>
      </c>
      <c r="B1268" s="49" t="s">
        <v>1536</v>
      </c>
      <c r="C1268" s="49" t="s">
        <v>1537</v>
      </c>
      <c r="D1268" s="49" t="s">
        <v>36</v>
      </c>
      <c r="E1268" s="49" t="s">
        <v>37</v>
      </c>
      <c r="F1268" s="49" t="s">
        <v>23</v>
      </c>
      <c r="G1268" s="56">
        <v>15945350.83</v>
      </c>
      <c r="H1268" s="56">
        <v>2024466.2</v>
      </c>
      <c r="I1268" s="56">
        <v>17969817.03</v>
      </c>
      <c r="J1268" s="56"/>
    </row>
    <row r="1269" spans="1:10" ht="12.75">
      <c r="A1269" s="49" t="s">
        <v>55</v>
      </c>
      <c r="B1269" s="49" t="s">
        <v>1536</v>
      </c>
      <c r="C1269" s="49" t="s">
        <v>1537</v>
      </c>
      <c r="D1269" s="49" t="s">
        <v>36</v>
      </c>
      <c r="E1269" s="49" t="s">
        <v>38</v>
      </c>
      <c r="F1269" s="49" t="s">
        <v>23</v>
      </c>
      <c r="G1269" s="56">
        <v>459388.4</v>
      </c>
      <c r="H1269" s="56">
        <v>51198.83</v>
      </c>
      <c r="I1269" s="56">
        <v>510587.23</v>
      </c>
      <c r="J1269" s="56"/>
    </row>
    <row r="1270" spans="1:10" ht="12.75">
      <c r="A1270" s="49" t="s">
        <v>55</v>
      </c>
      <c r="B1270" s="49" t="s">
        <v>1536</v>
      </c>
      <c r="C1270" s="49" t="s">
        <v>1537</v>
      </c>
      <c r="D1270" s="49" t="s">
        <v>36</v>
      </c>
      <c r="E1270" s="49" t="s">
        <v>22</v>
      </c>
      <c r="F1270" s="49" t="s">
        <v>23</v>
      </c>
      <c r="G1270" s="56">
        <v>57492.85</v>
      </c>
      <c r="H1270" s="56">
        <v>6463.57</v>
      </c>
      <c r="I1270" s="56">
        <v>63956.42</v>
      </c>
      <c r="J1270" s="56"/>
    </row>
    <row r="1271" spans="1:10" ht="12.75">
      <c r="A1271" s="49" t="s">
        <v>55</v>
      </c>
      <c r="B1271" s="49" t="s">
        <v>1536</v>
      </c>
      <c r="C1271" s="49" t="s">
        <v>1537</v>
      </c>
      <c r="D1271" s="49" t="s">
        <v>36</v>
      </c>
      <c r="E1271" s="49" t="s">
        <v>843</v>
      </c>
      <c r="F1271" s="49" t="s">
        <v>23</v>
      </c>
      <c r="G1271" s="56">
        <v>-16473105.71</v>
      </c>
      <c r="H1271" s="56">
        <v>-2084141.2</v>
      </c>
      <c r="I1271" s="56">
        <v>-18557246.91</v>
      </c>
      <c r="J1271" s="56"/>
    </row>
    <row r="1272" spans="1:10" ht="12.75">
      <c r="A1272" s="49" t="s">
        <v>55</v>
      </c>
      <c r="B1272" s="49" t="s">
        <v>1536</v>
      </c>
      <c r="C1272" s="49" t="s">
        <v>1537</v>
      </c>
      <c r="D1272" s="49" t="s">
        <v>36</v>
      </c>
      <c r="E1272" s="49" t="s">
        <v>24</v>
      </c>
      <c r="F1272" s="49" t="s">
        <v>23</v>
      </c>
      <c r="G1272" s="56">
        <v>10873.64</v>
      </c>
      <c r="H1272" s="56">
        <v>2012.59</v>
      </c>
      <c r="I1272" s="56">
        <v>12886.23</v>
      </c>
      <c r="J1272" s="56"/>
    </row>
    <row r="1273" spans="1:10" ht="12.75">
      <c r="A1273" s="49" t="s">
        <v>55</v>
      </c>
      <c r="B1273" s="49" t="s">
        <v>1536</v>
      </c>
      <c r="C1273" s="49" t="s">
        <v>1537</v>
      </c>
      <c r="D1273" s="49" t="s">
        <v>844</v>
      </c>
      <c r="E1273" s="49" t="s">
        <v>38</v>
      </c>
      <c r="F1273" s="49" t="s">
        <v>23</v>
      </c>
      <c r="G1273" s="56">
        <v>11474274.45</v>
      </c>
      <c r="H1273" s="56">
        <v>1456805.88</v>
      </c>
      <c r="I1273" s="56">
        <v>12931080.33</v>
      </c>
      <c r="J1273" s="56"/>
    </row>
    <row r="1274" spans="1:10" ht="12.75">
      <c r="A1274" s="49" t="s">
        <v>55</v>
      </c>
      <c r="B1274" s="49" t="s">
        <v>1536</v>
      </c>
      <c r="C1274" s="49" t="s">
        <v>1537</v>
      </c>
      <c r="D1274" s="49" t="s">
        <v>845</v>
      </c>
      <c r="E1274" s="49" t="s">
        <v>38</v>
      </c>
      <c r="F1274" s="49" t="s">
        <v>23</v>
      </c>
      <c r="G1274" s="56">
        <v>363477.29</v>
      </c>
      <c r="H1274" s="56">
        <v>40509.54</v>
      </c>
      <c r="I1274" s="56">
        <v>403986.83</v>
      </c>
      <c r="J1274" s="56"/>
    </row>
    <row r="1275" spans="1:10" ht="12.75">
      <c r="A1275" s="49" t="s">
        <v>55</v>
      </c>
      <c r="B1275" s="49" t="s">
        <v>1536</v>
      </c>
      <c r="C1275" s="49" t="s">
        <v>1537</v>
      </c>
      <c r="D1275" s="49" t="s">
        <v>845</v>
      </c>
      <c r="E1275" s="49" t="s">
        <v>22</v>
      </c>
      <c r="F1275" s="49" t="s">
        <v>23</v>
      </c>
      <c r="G1275" s="56">
        <v>45489.49</v>
      </c>
      <c r="H1275" s="56">
        <v>5114.11</v>
      </c>
      <c r="I1275" s="56">
        <v>50603.6</v>
      </c>
      <c r="J1275" s="56"/>
    </row>
    <row r="1276" spans="1:10" ht="12.75">
      <c r="A1276" s="49" t="s">
        <v>55</v>
      </c>
      <c r="B1276" s="49" t="s">
        <v>1536</v>
      </c>
      <c r="C1276" s="49" t="s">
        <v>1537</v>
      </c>
      <c r="D1276" s="49" t="s">
        <v>845</v>
      </c>
      <c r="E1276" s="49" t="s">
        <v>24</v>
      </c>
      <c r="F1276" s="49" t="s">
        <v>23</v>
      </c>
      <c r="G1276" s="56">
        <v>8603.45</v>
      </c>
      <c r="H1276" s="56">
        <v>1592.4</v>
      </c>
      <c r="I1276" s="56">
        <v>10195.85</v>
      </c>
      <c r="J1276" s="56"/>
    </row>
    <row r="1277" spans="1:10" ht="12.75">
      <c r="A1277" s="49" t="s">
        <v>55</v>
      </c>
      <c r="B1277" s="49" t="s">
        <v>1536</v>
      </c>
      <c r="C1277" s="49" t="s">
        <v>1537</v>
      </c>
      <c r="D1277" s="49" t="s">
        <v>21</v>
      </c>
      <c r="E1277" s="49" t="s">
        <v>38</v>
      </c>
      <c r="F1277" s="49" t="s">
        <v>23</v>
      </c>
      <c r="G1277" s="56">
        <v>626616.1</v>
      </c>
      <c r="H1277" s="56">
        <v>89804.54</v>
      </c>
      <c r="I1277" s="56">
        <v>716420.64</v>
      </c>
      <c r="J1277" s="56"/>
    </row>
    <row r="1278" spans="1:10" ht="12.75">
      <c r="A1278" s="49" t="s">
        <v>55</v>
      </c>
      <c r="B1278" s="49" t="s">
        <v>1536</v>
      </c>
      <c r="C1278" s="49" t="s">
        <v>1537</v>
      </c>
      <c r="D1278" s="49" t="s">
        <v>21</v>
      </c>
      <c r="E1278" s="49" t="s">
        <v>24</v>
      </c>
      <c r="F1278" s="49" t="s">
        <v>23</v>
      </c>
      <c r="G1278" s="56">
        <v>91895.42</v>
      </c>
      <c r="H1278" s="56">
        <v>16494.92</v>
      </c>
      <c r="I1278" s="56">
        <v>108390.34</v>
      </c>
      <c r="J1278" s="56"/>
    </row>
    <row r="1279" spans="1:10" ht="12.75">
      <c r="A1279" s="49" t="s">
        <v>55</v>
      </c>
      <c r="B1279" s="49" t="s">
        <v>1536</v>
      </c>
      <c r="C1279" s="49" t="s">
        <v>1537</v>
      </c>
      <c r="D1279" s="49" t="s">
        <v>846</v>
      </c>
      <c r="E1279" s="49" t="s">
        <v>38</v>
      </c>
      <c r="F1279" s="49" t="s">
        <v>23</v>
      </c>
      <c r="G1279" s="56">
        <v>3058318.29</v>
      </c>
      <c r="H1279" s="56">
        <v>388292.62</v>
      </c>
      <c r="I1279" s="56">
        <v>3446610.91</v>
      </c>
      <c r="J1279" s="56"/>
    </row>
    <row r="1280" spans="1:10" ht="12.75">
      <c r="A1280" s="49" t="s">
        <v>55</v>
      </c>
      <c r="B1280" s="49" t="s">
        <v>1536</v>
      </c>
      <c r="C1280" s="49" t="s">
        <v>1537</v>
      </c>
      <c r="D1280" s="49" t="s">
        <v>846</v>
      </c>
      <c r="E1280" s="49" t="s">
        <v>59</v>
      </c>
      <c r="F1280" s="49" t="s">
        <v>23</v>
      </c>
      <c r="G1280" s="56">
        <v>1412758.08</v>
      </c>
      <c r="H1280" s="56">
        <v>179367.71</v>
      </c>
      <c r="I1280" s="56">
        <v>1592125.79</v>
      </c>
      <c r="J1280" s="56"/>
    </row>
    <row r="1281" spans="1:10" ht="12.75">
      <c r="A1281" s="49" t="s">
        <v>55</v>
      </c>
      <c r="B1281" s="49" t="s">
        <v>1536</v>
      </c>
      <c r="C1281" s="49" t="s">
        <v>1537</v>
      </c>
      <c r="D1281" s="49" t="s">
        <v>847</v>
      </c>
      <c r="E1281" s="49" t="s">
        <v>38</v>
      </c>
      <c r="F1281" s="49" t="s">
        <v>23</v>
      </c>
      <c r="G1281" s="56">
        <v>95911.11</v>
      </c>
      <c r="H1281" s="56">
        <v>10689.29</v>
      </c>
      <c r="I1281" s="56">
        <v>106600.4</v>
      </c>
      <c r="J1281" s="56"/>
    </row>
    <row r="1282" spans="1:10" ht="12.75">
      <c r="A1282" s="49" t="s">
        <v>55</v>
      </c>
      <c r="B1282" s="49" t="s">
        <v>1536</v>
      </c>
      <c r="C1282" s="49" t="s">
        <v>1537</v>
      </c>
      <c r="D1282" s="49" t="s">
        <v>847</v>
      </c>
      <c r="E1282" s="49" t="s">
        <v>22</v>
      </c>
      <c r="F1282" s="49" t="s">
        <v>23</v>
      </c>
      <c r="G1282" s="56">
        <v>12003.36</v>
      </c>
      <c r="H1282" s="56">
        <v>1349.46</v>
      </c>
      <c r="I1282" s="56">
        <v>13352.82</v>
      </c>
      <c r="J1282" s="56"/>
    </row>
    <row r="1283" spans="1:10" ht="12.75">
      <c r="A1283" s="49" t="s">
        <v>55</v>
      </c>
      <c r="B1283" s="49" t="s">
        <v>1536</v>
      </c>
      <c r="C1283" s="49" t="s">
        <v>1537</v>
      </c>
      <c r="D1283" s="49" t="s">
        <v>847</v>
      </c>
      <c r="E1283" s="49" t="s">
        <v>24</v>
      </c>
      <c r="F1283" s="49" t="s">
        <v>23</v>
      </c>
      <c r="G1283" s="56">
        <v>2270.19</v>
      </c>
      <c r="H1283" s="56">
        <v>420.19</v>
      </c>
      <c r="I1283" s="56">
        <v>2690.38</v>
      </c>
      <c r="J1283" s="56"/>
    </row>
    <row r="1284" spans="1:10" ht="12.75">
      <c r="A1284" s="49" t="s">
        <v>55</v>
      </c>
      <c r="B1284" s="49" t="s">
        <v>1536</v>
      </c>
      <c r="C1284" s="49" t="s">
        <v>1537</v>
      </c>
      <c r="D1284" s="49" t="s">
        <v>848</v>
      </c>
      <c r="E1284" s="49" t="s">
        <v>38</v>
      </c>
      <c r="F1284" s="49" t="s">
        <v>23</v>
      </c>
      <c r="G1284" s="56">
        <v>136956.73</v>
      </c>
      <c r="H1284" s="56">
        <v>10242.74</v>
      </c>
      <c r="I1284" s="56">
        <v>147199.47</v>
      </c>
      <c r="J1284" s="56"/>
    </row>
    <row r="1285" spans="1:10" ht="12.75">
      <c r="A1285" s="49" t="s">
        <v>55</v>
      </c>
      <c r="B1285" s="49" t="s">
        <v>1536</v>
      </c>
      <c r="C1285" s="49" t="s">
        <v>1537</v>
      </c>
      <c r="D1285" s="49" t="s">
        <v>848</v>
      </c>
      <c r="E1285" s="49" t="s">
        <v>59</v>
      </c>
      <c r="F1285" s="49" t="s">
        <v>23</v>
      </c>
      <c r="G1285" s="56">
        <v>63986.27</v>
      </c>
      <c r="H1285" s="56">
        <v>4785.41</v>
      </c>
      <c r="I1285" s="56">
        <v>68771.68</v>
      </c>
      <c r="J1285" s="56"/>
    </row>
    <row r="1286" spans="1:10" ht="12.75">
      <c r="A1286" s="49" t="s">
        <v>55</v>
      </c>
      <c r="B1286" s="49" t="s">
        <v>1536</v>
      </c>
      <c r="C1286" s="49" t="s">
        <v>1537</v>
      </c>
      <c r="D1286" s="49" t="s">
        <v>25</v>
      </c>
      <c r="E1286" s="49" t="s">
        <v>37</v>
      </c>
      <c r="F1286" s="49" t="s">
        <v>23</v>
      </c>
      <c r="G1286" s="56">
        <v>200943</v>
      </c>
      <c r="H1286" s="56">
        <v>15028.15</v>
      </c>
      <c r="I1286" s="56">
        <v>215971.15</v>
      </c>
      <c r="J1286" s="56"/>
    </row>
    <row r="1287" spans="1:10" ht="12.75">
      <c r="A1287" s="49" t="s">
        <v>55</v>
      </c>
      <c r="B1287" s="49" t="s">
        <v>1536</v>
      </c>
      <c r="C1287" s="49" t="s">
        <v>1537</v>
      </c>
      <c r="D1287" s="49" t="s">
        <v>25</v>
      </c>
      <c r="E1287" s="49" t="s">
        <v>38</v>
      </c>
      <c r="F1287" s="49" t="s">
        <v>23</v>
      </c>
      <c r="G1287" s="56">
        <v>7454.64</v>
      </c>
      <c r="H1287" s="56">
        <v>769.5</v>
      </c>
      <c r="I1287" s="56">
        <v>8224.14</v>
      </c>
      <c r="J1287" s="56"/>
    </row>
    <row r="1288" spans="1:10" ht="12.75">
      <c r="A1288" s="49" t="s">
        <v>55</v>
      </c>
      <c r="B1288" s="49" t="s">
        <v>1536</v>
      </c>
      <c r="C1288" s="49" t="s">
        <v>1537</v>
      </c>
      <c r="D1288" s="49" t="s">
        <v>25</v>
      </c>
      <c r="E1288" s="49" t="s">
        <v>26</v>
      </c>
      <c r="F1288" s="49" t="s">
        <v>23</v>
      </c>
      <c r="G1288" s="56">
        <v>122659.05</v>
      </c>
      <c r="H1288" s="56">
        <v>21362.48</v>
      </c>
      <c r="I1288" s="56">
        <v>144021.53</v>
      </c>
      <c r="J1288" s="56"/>
    </row>
    <row r="1289" spans="1:10" ht="12.75">
      <c r="A1289" s="49" t="s">
        <v>55</v>
      </c>
      <c r="B1289" s="49" t="s">
        <v>1536</v>
      </c>
      <c r="C1289" s="49" t="s">
        <v>1537</v>
      </c>
      <c r="D1289" s="49" t="s">
        <v>25</v>
      </c>
      <c r="E1289" s="49" t="s">
        <v>843</v>
      </c>
      <c r="F1289" s="49" t="s">
        <v>23</v>
      </c>
      <c r="G1289" s="56">
        <v>-200943</v>
      </c>
      <c r="H1289" s="56">
        <v>-15028.15</v>
      </c>
      <c r="I1289" s="56">
        <v>-215971.15</v>
      </c>
      <c r="J1289" s="56"/>
    </row>
    <row r="1290" spans="1:10" ht="12.75">
      <c r="A1290" s="49" t="s">
        <v>55</v>
      </c>
      <c r="B1290" s="49" t="s">
        <v>1538</v>
      </c>
      <c r="C1290" s="49" t="s">
        <v>1539</v>
      </c>
      <c r="D1290" s="49" t="s">
        <v>36</v>
      </c>
      <c r="E1290" s="49" t="s">
        <v>37</v>
      </c>
      <c r="F1290" s="49" t="s">
        <v>23</v>
      </c>
      <c r="G1290" s="56">
        <v>3334652.84</v>
      </c>
      <c r="H1290" s="56">
        <v>325734.38</v>
      </c>
      <c r="I1290" s="56">
        <v>3660387.22</v>
      </c>
      <c r="J1290" s="56"/>
    </row>
    <row r="1291" spans="1:10" ht="12.75">
      <c r="A1291" s="49" t="s">
        <v>55</v>
      </c>
      <c r="B1291" s="49" t="s">
        <v>1538</v>
      </c>
      <c r="C1291" s="49" t="s">
        <v>1539</v>
      </c>
      <c r="D1291" s="49" t="s">
        <v>36</v>
      </c>
      <c r="E1291" s="49" t="s">
        <v>38</v>
      </c>
      <c r="F1291" s="49" t="s">
        <v>23</v>
      </c>
      <c r="G1291" s="56">
        <v>20505.09</v>
      </c>
      <c r="H1291" s="56">
        <v>1468.33</v>
      </c>
      <c r="I1291" s="56">
        <v>21973.42</v>
      </c>
      <c r="J1291" s="56"/>
    </row>
    <row r="1292" spans="1:10" ht="12.75">
      <c r="A1292" s="49" t="s">
        <v>55</v>
      </c>
      <c r="B1292" s="49" t="s">
        <v>1538</v>
      </c>
      <c r="C1292" s="49" t="s">
        <v>1539</v>
      </c>
      <c r="D1292" s="49" t="s">
        <v>36</v>
      </c>
      <c r="E1292" s="49" t="s">
        <v>22</v>
      </c>
      <c r="F1292" s="49" t="s">
        <v>23</v>
      </c>
      <c r="G1292" s="56">
        <v>54.33</v>
      </c>
      <c r="H1292" s="56">
        <v>0</v>
      </c>
      <c r="I1292" s="56">
        <v>54.33</v>
      </c>
      <c r="J1292" s="56"/>
    </row>
    <row r="1293" spans="1:10" ht="12.75">
      <c r="A1293" s="49" t="s">
        <v>55</v>
      </c>
      <c r="B1293" s="49" t="s">
        <v>1538</v>
      </c>
      <c r="C1293" s="49" t="s">
        <v>1539</v>
      </c>
      <c r="D1293" s="49" t="s">
        <v>36</v>
      </c>
      <c r="E1293" s="49" t="s">
        <v>843</v>
      </c>
      <c r="F1293" s="49" t="s">
        <v>23</v>
      </c>
      <c r="G1293" s="56">
        <v>-3355404</v>
      </c>
      <c r="H1293" s="56">
        <v>-327202.71</v>
      </c>
      <c r="I1293" s="56">
        <v>-3682606.71</v>
      </c>
      <c r="J1293" s="56"/>
    </row>
    <row r="1294" spans="1:10" ht="12.75">
      <c r="A1294" s="49" t="s">
        <v>55</v>
      </c>
      <c r="B1294" s="49" t="s">
        <v>1538</v>
      </c>
      <c r="C1294" s="49" t="s">
        <v>1539</v>
      </c>
      <c r="D1294" s="49" t="s">
        <v>36</v>
      </c>
      <c r="E1294" s="49" t="s">
        <v>24</v>
      </c>
      <c r="F1294" s="49" t="s">
        <v>23</v>
      </c>
      <c r="G1294" s="56">
        <v>191.72</v>
      </c>
      <c r="H1294" s="56">
        <v>0</v>
      </c>
      <c r="I1294" s="56">
        <v>191.72</v>
      </c>
      <c r="J1294" s="56"/>
    </row>
    <row r="1295" spans="1:10" ht="12.75">
      <c r="A1295" s="49" t="s">
        <v>55</v>
      </c>
      <c r="B1295" s="49" t="s">
        <v>1538</v>
      </c>
      <c r="C1295" s="49" t="s">
        <v>1539</v>
      </c>
      <c r="D1295" s="49" t="s">
        <v>844</v>
      </c>
      <c r="E1295" s="49" t="s">
        <v>38</v>
      </c>
      <c r="F1295" s="49" t="s">
        <v>23</v>
      </c>
      <c r="G1295" s="56">
        <v>2399616.2</v>
      </c>
      <c r="H1295" s="56">
        <v>234398.46</v>
      </c>
      <c r="I1295" s="56">
        <v>2634014.66</v>
      </c>
      <c r="J1295" s="56"/>
    </row>
    <row r="1296" spans="1:10" ht="12.75">
      <c r="A1296" s="49" t="s">
        <v>55</v>
      </c>
      <c r="B1296" s="49" t="s">
        <v>1538</v>
      </c>
      <c r="C1296" s="49" t="s">
        <v>1539</v>
      </c>
      <c r="D1296" s="49" t="s">
        <v>845</v>
      </c>
      <c r="E1296" s="49" t="s">
        <v>38</v>
      </c>
      <c r="F1296" s="49" t="s">
        <v>23</v>
      </c>
      <c r="G1296" s="56">
        <v>16224.05</v>
      </c>
      <c r="H1296" s="56">
        <v>1161.77</v>
      </c>
      <c r="I1296" s="56">
        <v>17385.82</v>
      </c>
      <c r="J1296" s="56"/>
    </row>
    <row r="1297" spans="1:10" ht="12.75">
      <c r="A1297" s="49" t="s">
        <v>55</v>
      </c>
      <c r="B1297" s="49" t="s">
        <v>1538</v>
      </c>
      <c r="C1297" s="49" t="s">
        <v>1539</v>
      </c>
      <c r="D1297" s="49" t="s">
        <v>845</v>
      </c>
      <c r="E1297" s="49" t="s">
        <v>22</v>
      </c>
      <c r="F1297" s="49" t="s">
        <v>23</v>
      </c>
      <c r="G1297" s="56">
        <v>42.99</v>
      </c>
      <c r="H1297" s="56">
        <v>0</v>
      </c>
      <c r="I1297" s="56">
        <v>42.99</v>
      </c>
      <c r="J1297" s="56"/>
    </row>
    <row r="1298" spans="1:10" ht="12.75">
      <c r="A1298" s="49" t="s">
        <v>55</v>
      </c>
      <c r="B1298" s="49" t="s">
        <v>1538</v>
      </c>
      <c r="C1298" s="49" t="s">
        <v>1539</v>
      </c>
      <c r="D1298" s="49" t="s">
        <v>845</v>
      </c>
      <c r="E1298" s="49" t="s">
        <v>24</v>
      </c>
      <c r="F1298" s="49" t="s">
        <v>23</v>
      </c>
      <c r="G1298" s="56">
        <v>151.69</v>
      </c>
      <c r="H1298" s="56">
        <v>0</v>
      </c>
      <c r="I1298" s="56">
        <v>151.69</v>
      </c>
      <c r="J1298" s="56"/>
    </row>
    <row r="1299" spans="1:10" ht="12.75">
      <c r="A1299" s="49" t="s">
        <v>55</v>
      </c>
      <c r="B1299" s="49" t="s">
        <v>1538</v>
      </c>
      <c r="C1299" s="49" t="s">
        <v>1539</v>
      </c>
      <c r="D1299" s="49" t="s">
        <v>21</v>
      </c>
      <c r="E1299" s="49" t="s">
        <v>38</v>
      </c>
      <c r="F1299" s="49" t="s">
        <v>23</v>
      </c>
      <c r="G1299" s="56">
        <v>46094.61</v>
      </c>
      <c r="H1299" s="56">
        <v>19307.87</v>
      </c>
      <c r="I1299" s="56">
        <v>65402.48</v>
      </c>
      <c r="J1299" s="56"/>
    </row>
    <row r="1300" spans="1:10" ht="12.75">
      <c r="A1300" s="49" t="s">
        <v>55</v>
      </c>
      <c r="B1300" s="49" t="s">
        <v>1538</v>
      </c>
      <c r="C1300" s="49" t="s">
        <v>1539</v>
      </c>
      <c r="D1300" s="49" t="s">
        <v>846</v>
      </c>
      <c r="E1300" s="49" t="s">
        <v>38</v>
      </c>
      <c r="F1300" s="49" t="s">
        <v>23</v>
      </c>
      <c r="G1300" s="56">
        <v>639586.41</v>
      </c>
      <c r="H1300" s="56">
        <v>62475.85</v>
      </c>
      <c r="I1300" s="56">
        <v>702062.26</v>
      </c>
      <c r="J1300" s="56"/>
    </row>
    <row r="1301" spans="1:10" ht="12.75">
      <c r="A1301" s="49" t="s">
        <v>55</v>
      </c>
      <c r="B1301" s="49" t="s">
        <v>1538</v>
      </c>
      <c r="C1301" s="49" t="s">
        <v>1539</v>
      </c>
      <c r="D1301" s="49" t="s">
        <v>846</v>
      </c>
      <c r="E1301" s="49" t="s">
        <v>59</v>
      </c>
      <c r="F1301" s="49" t="s">
        <v>23</v>
      </c>
      <c r="G1301" s="56">
        <v>295450.25</v>
      </c>
      <c r="H1301" s="56">
        <v>28860.07</v>
      </c>
      <c r="I1301" s="56">
        <v>324310.32</v>
      </c>
      <c r="J1301" s="56"/>
    </row>
    <row r="1302" spans="1:10" ht="12.75">
      <c r="A1302" s="49" t="s">
        <v>55</v>
      </c>
      <c r="B1302" s="49" t="s">
        <v>1538</v>
      </c>
      <c r="C1302" s="49" t="s">
        <v>1539</v>
      </c>
      <c r="D1302" s="49" t="s">
        <v>847</v>
      </c>
      <c r="E1302" s="49" t="s">
        <v>38</v>
      </c>
      <c r="F1302" s="49" t="s">
        <v>23</v>
      </c>
      <c r="G1302" s="56">
        <v>4281.04</v>
      </c>
      <c r="H1302" s="56">
        <v>306.56</v>
      </c>
      <c r="I1302" s="56">
        <v>4587.6</v>
      </c>
      <c r="J1302" s="56"/>
    </row>
    <row r="1303" spans="1:10" ht="12.75">
      <c r="A1303" s="49" t="s">
        <v>55</v>
      </c>
      <c r="B1303" s="49" t="s">
        <v>1538</v>
      </c>
      <c r="C1303" s="49" t="s">
        <v>1539</v>
      </c>
      <c r="D1303" s="49" t="s">
        <v>847</v>
      </c>
      <c r="E1303" s="49" t="s">
        <v>22</v>
      </c>
      <c r="F1303" s="49" t="s">
        <v>23</v>
      </c>
      <c r="G1303" s="56">
        <v>11.34</v>
      </c>
      <c r="H1303" s="56">
        <v>0</v>
      </c>
      <c r="I1303" s="56">
        <v>11.34</v>
      </c>
      <c r="J1303" s="56"/>
    </row>
    <row r="1304" spans="1:10" ht="12.75">
      <c r="A1304" s="49" t="s">
        <v>55</v>
      </c>
      <c r="B1304" s="49" t="s">
        <v>1538</v>
      </c>
      <c r="C1304" s="49" t="s">
        <v>1539</v>
      </c>
      <c r="D1304" s="49" t="s">
        <v>847</v>
      </c>
      <c r="E1304" s="49" t="s">
        <v>24</v>
      </c>
      <c r="F1304" s="49" t="s">
        <v>23</v>
      </c>
      <c r="G1304" s="56">
        <v>40.03</v>
      </c>
      <c r="H1304" s="56">
        <v>0</v>
      </c>
      <c r="I1304" s="56">
        <v>40.03</v>
      </c>
      <c r="J1304" s="56"/>
    </row>
    <row r="1305" spans="1:10" ht="12.75">
      <c r="A1305" s="49" t="s">
        <v>55</v>
      </c>
      <c r="B1305" s="49" t="s">
        <v>1538</v>
      </c>
      <c r="C1305" s="49" t="s">
        <v>1539</v>
      </c>
      <c r="D1305" s="49" t="s">
        <v>848</v>
      </c>
      <c r="E1305" s="49" t="s">
        <v>38</v>
      </c>
      <c r="F1305" s="49" t="s">
        <v>23</v>
      </c>
      <c r="G1305" s="56">
        <v>454.52</v>
      </c>
      <c r="H1305" s="56">
        <v>33.36</v>
      </c>
      <c r="I1305" s="56">
        <v>487.88</v>
      </c>
      <c r="J1305" s="56"/>
    </row>
    <row r="1306" spans="1:10" ht="12.75">
      <c r="A1306" s="49" t="s">
        <v>55</v>
      </c>
      <c r="B1306" s="49" t="s">
        <v>1538</v>
      </c>
      <c r="C1306" s="49" t="s">
        <v>1539</v>
      </c>
      <c r="D1306" s="49" t="s">
        <v>848</v>
      </c>
      <c r="E1306" s="49" t="s">
        <v>59</v>
      </c>
      <c r="F1306" s="49" t="s">
        <v>23</v>
      </c>
      <c r="G1306" s="56">
        <v>212.36</v>
      </c>
      <c r="H1306" s="56">
        <v>15.59</v>
      </c>
      <c r="I1306" s="56">
        <v>227.95</v>
      </c>
      <c r="J1306" s="56"/>
    </row>
    <row r="1307" spans="1:10" ht="12.75">
      <c r="A1307" s="49" t="s">
        <v>55</v>
      </c>
      <c r="B1307" s="49" t="s">
        <v>1538</v>
      </c>
      <c r="C1307" s="49" t="s">
        <v>1539</v>
      </c>
      <c r="D1307" s="49" t="s">
        <v>25</v>
      </c>
      <c r="E1307" s="49" t="s">
        <v>37</v>
      </c>
      <c r="F1307" s="49" t="s">
        <v>23</v>
      </c>
      <c r="G1307" s="56">
        <v>666.88</v>
      </c>
      <c r="H1307" s="56">
        <v>48.95</v>
      </c>
      <c r="I1307" s="56">
        <v>715.83</v>
      </c>
      <c r="J1307" s="56"/>
    </row>
    <row r="1308" spans="1:10" ht="12.75">
      <c r="A1308" s="49" t="s">
        <v>55</v>
      </c>
      <c r="B1308" s="49" t="s">
        <v>1538</v>
      </c>
      <c r="C1308" s="49" t="s">
        <v>1539</v>
      </c>
      <c r="D1308" s="49" t="s">
        <v>25</v>
      </c>
      <c r="E1308" s="49" t="s">
        <v>26</v>
      </c>
      <c r="F1308" s="49" t="s">
        <v>23</v>
      </c>
      <c r="G1308" s="56">
        <v>38269.36</v>
      </c>
      <c r="H1308" s="56">
        <v>6404.41</v>
      </c>
      <c r="I1308" s="56">
        <v>44673.77</v>
      </c>
      <c r="J1308" s="56"/>
    </row>
    <row r="1309" spans="1:10" ht="12.75">
      <c r="A1309" s="49" t="s">
        <v>55</v>
      </c>
      <c r="B1309" s="49" t="s">
        <v>1538</v>
      </c>
      <c r="C1309" s="49" t="s">
        <v>1539</v>
      </c>
      <c r="D1309" s="49" t="s">
        <v>25</v>
      </c>
      <c r="E1309" s="49" t="s">
        <v>843</v>
      </c>
      <c r="F1309" s="49" t="s">
        <v>23</v>
      </c>
      <c r="G1309" s="56">
        <v>-666.88</v>
      </c>
      <c r="H1309" s="56">
        <v>-48.95</v>
      </c>
      <c r="I1309" s="56">
        <v>-715.83</v>
      </c>
      <c r="J1309" s="56"/>
    </row>
    <row r="1310" spans="1:10" ht="12.75">
      <c r="A1310" s="49" t="s">
        <v>55</v>
      </c>
      <c r="B1310" s="49" t="s">
        <v>1540</v>
      </c>
      <c r="C1310" s="49" t="s">
        <v>1541</v>
      </c>
      <c r="D1310" s="49" t="s">
        <v>21</v>
      </c>
      <c r="E1310" s="49" t="s">
        <v>38</v>
      </c>
      <c r="F1310" s="49" t="s">
        <v>23</v>
      </c>
      <c r="G1310" s="56">
        <v>-23534.04</v>
      </c>
      <c r="H1310" s="56">
        <v>-3276.81</v>
      </c>
      <c r="I1310" s="56">
        <v>-26810.85</v>
      </c>
      <c r="J1310" s="56"/>
    </row>
    <row r="1311" spans="1:10" ht="12.75">
      <c r="A1311" s="49" t="s">
        <v>55</v>
      </c>
      <c r="B1311" s="49" t="s">
        <v>1540</v>
      </c>
      <c r="C1311" s="49" t="s">
        <v>1541</v>
      </c>
      <c r="D1311" s="49" t="s">
        <v>25</v>
      </c>
      <c r="E1311" s="49" t="s">
        <v>38</v>
      </c>
      <c r="F1311" s="49" t="s">
        <v>23</v>
      </c>
      <c r="G1311" s="56">
        <v>-14934.45</v>
      </c>
      <c r="H1311" s="56">
        <v>-2377.19</v>
      </c>
      <c r="I1311" s="56">
        <v>-17311.64</v>
      </c>
      <c r="J1311" s="56"/>
    </row>
    <row r="1312" spans="1:10" ht="12.75">
      <c r="A1312" s="49" t="s">
        <v>55</v>
      </c>
      <c r="B1312" s="49" t="s">
        <v>1542</v>
      </c>
      <c r="C1312" s="49" t="s">
        <v>1543</v>
      </c>
      <c r="D1312" s="49" t="s">
        <v>36</v>
      </c>
      <c r="E1312" s="49" t="s">
        <v>37</v>
      </c>
      <c r="F1312" s="49" t="s">
        <v>23</v>
      </c>
      <c r="G1312" s="56">
        <v>9655832.18</v>
      </c>
      <c r="H1312" s="56">
        <v>1142871.69</v>
      </c>
      <c r="I1312" s="56">
        <v>10798703.87</v>
      </c>
      <c r="J1312" s="56"/>
    </row>
    <row r="1313" spans="1:10" ht="12.75">
      <c r="A1313" s="49" t="s">
        <v>55</v>
      </c>
      <c r="B1313" s="49" t="s">
        <v>1542</v>
      </c>
      <c r="C1313" s="49" t="s">
        <v>1543</v>
      </c>
      <c r="D1313" s="49" t="s">
        <v>36</v>
      </c>
      <c r="E1313" s="49" t="s">
        <v>22</v>
      </c>
      <c r="F1313" s="49" t="s">
        <v>23</v>
      </c>
      <c r="G1313" s="56">
        <v>208.5</v>
      </c>
      <c r="H1313" s="56">
        <v>0</v>
      </c>
      <c r="I1313" s="56">
        <v>208.5</v>
      </c>
      <c r="J1313" s="56"/>
    </row>
    <row r="1314" spans="1:10" ht="12.75">
      <c r="A1314" s="49" t="s">
        <v>55</v>
      </c>
      <c r="B1314" s="49" t="s">
        <v>1542</v>
      </c>
      <c r="C1314" s="49" t="s">
        <v>1543</v>
      </c>
      <c r="D1314" s="49" t="s">
        <v>36</v>
      </c>
      <c r="E1314" s="49" t="s">
        <v>843</v>
      </c>
      <c r="F1314" s="49" t="s">
        <v>23</v>
      </c>
      <c r="G1314" s="56">
        <v>-9656040.7</v>
      </c>
      <c r="H1314" s="56">
        <v>-1142871.69</v>
      </c>
      <c r="I1314" s="56">
        <v>-10798912.39</v>
      </c>
      <c r="J1314" s="56"/>
    </row>
    <row r="1315" spans="1:10" ht="12.75">
      <c r="A1315" s="49" t="s">
        <v>55</v>
      </c>
      <c r="B1315" s="49" t="s">
        <v>1542</v>
      </c>
      <c r="C1315" s="49" t="s">
        <v>1543</v>
      </c>
      <c r="D1315" s="49" t="s">
        <v>844</v>
      </c>
      <c r="E1315" s="49" t="s">
        <v>38</v>
      </c>
      <c r="F1315" s="49" t="s">
        <v>23</v>
      </c>
      <c r="G1315" s="56">
        <v>6948336.85</v>
      </c>
      <c r="H1315" s="56">
        <v>822410.47</v>
      </c>
      <c r="I1315" s="56">
        <v>7770747.32</v>
      </c>
      <c r="J1315" s="56"/>
    </row>
    <row r="1316" spans="1:10" ht="12.75">
      <c r="A1316" s="49" t="s">
        <v>55</v>
      </c>
      <c r="B1316" s="49" t="s">
        <v>1542</v>
      </c>
      <c r="C1316" s="49" t="s">
        <v>1543</v>
      </c>
      <c r="D1316" s="49" t="s">
        <v>845</v>
      </c>
      <c r="E1316" s="49" t="s">
        <v>22</v>
      </c>
      <c r="F1316" s="49" t="s">
        <v>23</v>
      </c>
      <c r="G1316" s="56">
        <v>164.97</v>
      </c>
      <c r="H1316" s="56">
        <v>0</v>
      </c>
      <c r="I1316" s="56">
        <v>164.97</v>
      </c>
      <c r="J1316" s="56"/>
    </row>
    <row r="1317" spans="1:10" ht="12.75">
      <c r="A1317" s="49" t="s">
        <v>55</v>
      </c>
      <c r="B1317" s="49" t="s">
        <v>1542</v>
      </c>
      <c r="C1317" s="49" t="s">
        <v>1543</v>
      </c>
      <c r="D1317" s="49" t="s">
        <v>21</v>
      </c>
      <c r="E1317" s="49" t="s">
        <v>38</v>
      </c>
      <c r="F1317" s="49" t="s">
        <v>23</v>
      </c>
      <c r="G1317" s="56">
        <v>124475.59</v>
      </c>
      <c r="H1317" s="56">
        <v>9631.27</v>
      </c>
      <c r="I1317" s="56">
        <v>134106.86</v>
      </c>
      <c r="J1317" s="56"/>
    </row>
    <row r="1318" spans="1:10" ht="12.75">
      <c r="A1318" s="49" t="s">
        <v>55</v>
      </c>
      <c r="B1318" s="49" t="s">
        <v>1542</v>
      </c>
      <c r="C1318" s="49" t="s">
        <v>1543</v>
      </c>
      <c r="D1318" s="49" t="s">
        <v>846</v>
      </c>
      <c r="E1318" s="49" t="s">
        <v>38</v>
      </c>
      <c r="F1318" s="49" t="s">
        <v>23</v>
      </c>
      <c r="G1318" s="56">
        <v>1851988.61</v>
      </c>
      <c r="H1318" s="56">
        <v>219202.79</v>
      </c>
      <c r="I1318" s="56">
        <v>2071191.4</v>
      </c>
      <c r="J1318" s="56"/>
    </row>
    <row r="1319" spans="1:10" ht="12.75">
      <c r="A1319" s="49" t="s">
        <v>55</v>
      </c>
      <c r="B1319" s="49" t="s">
        <v>1542</v>
      </c>
      <c r="C1319" s="49" t="s">
        <v>1543</v>
      </c>
      <c r="D1319" s="49" t="s">
        <v>846</v>
      </c>
      <c r="E1319" s="49" t="s">
        <v>59</v>
      </c>
      <c r="F1319" s="49" t="s">
        <v>23</v>
      </c>
      <c r="G1319" s="56">
        <v>855506.74</v>
      </c>
      <c r="H1319" s="56">
        <v>101258.43</v>
      </c>
      <c r="I1319" s="56">
        <v>956765.17</v>
      </c>
      <c r="J1319" s="56"/>
    </row>
    <row r="1320" spans="1:10" ht="12.75">
      <c r="A1320" s="49" t="s">
        <v>55</v>
      </c>
      <c r="B1320" s="49" t="s">
        <v>1542</v>
      </c>
      <c r="C1320" s="49" t="s">
        <v>1543</v>
      </c>
      <c r="D1320" s="49" t="s">
        <v>847</v>
      </c>
      <c r="E1320" s="49" t="s">
        <v>22</v>
      </c>
      <c r="F1320" s="49" t="s">
        <v>23</v>
      </c>
      <c r="G1320" s="56">
        <v>43.53</v>
      </c>
      <c r="H1320" s="56">
        <v>0</v>
      </c>
      <c r="I1320" s="56">
        <v>43.53</v>
      </c>
      <c r="J1320" s="56"/>
    </row>
    <row r="1321" spans="1:10" ht="12.75">
      <c r="A1321" s="49" t="s">
        <v>55</v>
      </c>
      <c r="B1321" s="49" t="s">
        <v>1542</v>
      </c>
      <c r="C1321" s="49" t="s">
        <v>1543</v>
      </c>
      <c r="D1321" s="49" t="s">
        <v>25</v>
      </c>
      <c r="E1321" s="49" t="s">
        <v>22</v>
      </c>
      <c r="F1321" s="49" t="s">
        <v>23</v>
      </c>
      <c r="G1321" s="56">
        <v>375</v>
      </c>
      <c r="H1321" s="56">
        <v>0</v>
      </c>
      <c r="I1321" s="56">
        <v>375</v>
      </c>
      <c r="J1321" s="56"/>
    </row>
    <row r="1322" spans="1:10" ht="12.75">
      <c r="A1322" s="49" t="s">
        <v>55</v>
      </c>
      <c r="B1322" s="49" t="s">
        <v>1542</v>
      </c>
      <c r="C1322" s="49" t="s">
        <v>1543</v>
      </c>
      <c r="D1322" s="49" t="s">
        <v>25</v>
      </c>
      <c r="E1322" s="49" t="s">
        <v>26</v>
      </c>
      <c r="F1322" s="49" t="s">
        <v>23</v>
      </c>
      <c r="G1322" s="56">
        <v>487.54</v>
      </c>
      <c r="H1322" s="56">
        <v>0</v>
      </c>
      <c r="I1322" s="56">
        <v>487.54</v>
      </c>
      <c r="J1322" s="56"/>
    </row>
    <row r="1323" spans="1:10" ht="12.75">
      <c r="A1323" s="49" t="s">
        <v>55</v>
      </c>
      <c r="B1323" s="49" t="s">
        <v>1544</v>
      </c>
      <c r="C1323" s="49" t="s">
        <v>1545</v>
      </c>
      <c r="D1323" s="49" t="s">
        <v>36</v>
      </c>
      <c r="E1323" s="49" t="s">
        <v>37</v>
      </c>
      <c r="F1323" s="49" t="s">
        <v>23</v>
      </c>
      <c r="G1323" s="56">
        <v>731188.26</v>
      </c>
      <c r="H1323" s="56">
        <v>108847.6</v>
      </c>
      <c r="I1323" s="56">
        <v>840035.86</v>
      </c>
      <c r="J1323" s="56"/>
    </row>
    <row r="1324" spans="1:10" ht="12.75">
      <c r="A1324" s="49" t="s">
        <v>55</v>
      </c>
      <c r="B1324" s="49" t="s">
        <v>1544</v>
      </c>
      <c r="C1324" s="49" t="s">
        <v>1545</v>
      </c>
      <c r="D1324" s="49" t="s">
        <v>36</v>
      </c>
      <c r="E1324" s="49" t="s">
        <v>843</v>
      </c>
      <c r="F1324" s="49" t="s">
        <v>23</v>
      </c>
      <c r="G1324" s="56">
        <v>-731188.24</v>
      </c>
      <c r="H1324" s="56">
        <v>-108847.6</v>
      </c>
      <c r="I1324" s="56">
        <v>-840035.84</v>
      </c>
      <c r="J1324" s="56"/>
    </row>
    <row r="1325" spans="1:10" ht="12.75">
      <c r="A1325" s="49" t="s">
        <v>55</v>
      </c>
      <c r="B1325" s="49" t="s">
        <v>1544</v>
      </c>
      <c r="C1325" s="49" t="s">
        <v>1545</v>
      </c>
      <c r="D1325" s="49" t="s">
        <v>844</v>
      </c>
      <c r="E1325" s="49" t="s">
        <v>38</v>
      </c>
      <c r="F1325" s="49" t="s">
        <v>23</v>
      </c>
      <c r="G1325" s="56">
        <v>526163.08</v>
      </c>
      <c r="H1325" s="56">
        <v>78326.73</v>
      </c>
      <c r="I1325" s="56">
        <v>604489.81</v>
      </c>
      <c r="J1325" s="56"/>
    </row>
    <row r="1326" spans="1:10" ht="12.75">
      <c r="A1326" s="49" t="s">
        <v>55</v>
      </c>
      <c r="B1326" s="49" t="s">
        <v>1544</v>
      </c>
      <c r="C1326" s="49" t="s">
        <v>1545</v>
      </c>
      <c r="D1326" s="49" t="s">
        <v>21</v>
      </c>
      <c r="E1326" s="49" t="s">
        <v>38</v>
      </c>
      <c r="F1326" s="49" t="s">
        <v>23</v>
      </c>
      <c r="G1326" s="56">
        <v>131580.85</v>
      </c>
      <c r="H1326" s="56">
        <v>16196.57</v>
      </c>
      <c r="I1326" s="56">
        <v>147777.42</v>
      </c>
      <c r="J1326" s="56"/>
    </row>
    <row r="1327" spans="1:10" ht="12.75">
      <c r="A1327" s="49" t="s">
        <v>55</v>
      </c>
      <c r="B1327" s="49" t="s">
        <v>1544</v>
      </c>
      <c r="C1327" s="49" t="s">
        <v>1545</v>
      </c>
      <c r="D1327" s="49" t="s">
        <v>846</v>
      </c>
      <c r="E1327" s="49" t="s">
        <v>38</v>
      </c>
      <c r="F1327" s="49" t="s">
        <v>23</v>
      </c>
      <c r="G1327" s="56">
        <v>140241.9</v>
      </c>
      <c r="H1327" s="56">
        <v>20876.97</v>
      </c>
      <c r="I1327" s="56">
        <v>161118.87</v>
      </c>
      <c r="J1327" s="56"/>
    </row>
    <row r="1328" spans="1:10" ht="12.75">
      <c r="A1328" s="49" t="s">
        <v>55</v>
      </c>
      <c r="B1328" s="49" t="s">
        <v>1544</v>
      </c>
      <c r="C1328" s="49" t="s">
        <v>1545</v>
      </c>
      <c r="D1328" s="49" t="s">
        <v>846</v>
      </c>
      <c r="E1328" s="49" t="s">
        <v>59</v>
      </c>
      <c r="F1328" s="49" t="s">
        <v>23</v>
      </c>
      <c r="G1328" s="56">
        <v>64783.26</v>
      </c>
      <c r="H1328" s="56">
        <v>9643.9</v>
      </c>
      <c r="I1328" s="56">
        <v>74427.16</v>
      </c>
      <c r="J1328" s="56"/>
    </row>
    <row r="1329" spans="1:10" ht="12.75">
      <c r="A1329" s="49" t="s">
        <v>55</v>
      </c>
      <c r="B1329" s="49" t="s">
        <v>1544</v>
      </c>
      <c r="C1329" s="49" t="s">
        <v>1545</v>
      </c>
      <c r="D1329" s="49" t="s">
        <v>848</v>
      </c>
      <c r="E1329" s="49" t="s">
        <v>38</v>
      </c>
      <c r="F1329" s="49" t="s">
        <v>23</v>
      </c>
      <c r="G1329" s="56">
        <v>5545.29</v>
      </c>
      <c r="H1329" s="56">
        <v>0</v>
      </c>
      <c r="I1329" s="56">
        <v>5545.29</v>
      </c>
      <c r="J1329" s="56"/>
    </row>
    <row r="1330" spans="1:10" ht="12.75">
      <c r="A1330" s="49" t="s">
        <v>55</v>
      </c>
      <c r="B1330" s="49" t="s">
        <v>1544</v>
      </c>
      <c r="C1330" s="49" t="s">
        <v>1545</v>
      </c>
      <c r="D1330" s="49" t="s">
        <v>848</v>
      </c>
      <c r="E1330" s="49" t="s">
        <v>59</v>
      </c>
      <c r="F1330" s="49" t="s">
        <v>23</v>
      </c>
      <c r="G1330" s="56">
        <v>2590.76</v>
      </c>
      <c r="H1330" s="56">
        <v>0</v>
      </c>
      <c r="I1330" s="56">
        <v>2590.76</v>
      </c>
      <c r="J1330" s="56"/>
    </row>
    <row r="1331" spans="1:10" ht="12.75">
      <c r="A1331" s="49" t="s">
        <v>55</v>
      </c>
      <c r="B1331" s="49" t="s">
        <v>1544</v>
      </c>
      <c r="C1331" s="49" t="s">
        <v>1545</v>
      </c>
      <c r="D1331" s="49" t="s">
        <v>25</v>
      </c>
      <c r="E1331" s="49" t="s">
        <v>37</v>
      </c>
      <c r="F1331" s="49" t="s">
        <v>23</v>
      </c>
      <c r="G1331" s="56">
        <v>8136.05</v>
      </c>
      <c r="H1331" s="56">
        <v>0</v>
      </c>
      <c r="I1331" s="56">
        <v>8136.05</v>
      </c>
      <c r="J1331" s="56"/>
    </row>
    <row r="1332" spans="1:10" ht="12.75">
      <c r="A1332" s="49" t="s">
        <v>55</v>
      </c>
      <c r="B1332" s="49" t="s">
        <v>1544</v>
      </c>
      <c r="C1332" s="49" t="s">
        <v>1545</v>
      </c>
      <c r="D1332" s="49" t="s">
        <v>25</v>
      </c>
      <c r="E1332" s="49" t="s">
        <v>843</v>
      </c>
      <c r="F1332" s="49" t="s">
        <v>23</v>
      </c>
      <c r="G1332" s="56">
        <v>-8136.05</v>
      </c>
      <c r="H1332" s="56">
        <v>0</v>
      </c>
      <c r="I1332" s="56">
        <v>-8136.05</v>
      </c>
      <c r="J1332" s="56"/>
    </row>
    <row r="1333" spans="1:10" ht="12.75">
      <c r="A1333" s="49" t="s">
        <v>55</v>
      </c>
      <c r="B1333" s="49" t="s">
        <v>1546</v>
      </c>
      <c r="C1333" s="49" t="s">
        <v>1547</v>
      </c>
      <c r="D1333" s="49" t="s">
        <v>36</v>
      </c>
      <c r="E1333" s="49" t="s">
        <v>37</v>
      </c>
      <c r="F1333" s="49" t="s">
        <v>23</v>
      </c>
      <c r="G1333" s="56">
        <v>2048025.91</v>
      </c>
      <c r="H1333" s="56">
        <v>337280.58</v>
      </c>
      <c r="I1333" s="56">
        <v>2385306.49</v>
      </c>
      <c r="J1333" s="56"/>
    </row>
    <row r="1334" spans="1:10" ht="12.75">
      <c r="A1334" s="49" t="s">
        <v>55</v>
      </c>
      <c r="B1334" s="49" t="s">
        <v>1546</v>
      </c>
      <c r="C1334" s="49" t="s">
        <v>1547</v>
      </c>
      <c r="D1334" s="49" t="s">
        <v>36</v>
      </c>
      <c r="E1334" s="49" t="s">
        <v>38</v>
      </c>
      <c r="F1334" s="49" t="s">
        <v>23</v>
      </c>
      <c r="G1334" s="56">
        <v>165348.07</v>
      </c>
      <c r="H1334" s="56">
        <v>13069.94</v>
      </c>
      <c r="I1334" s="56">
        <v>178418.01</v>
      </c>
      <c r="J1334" s="56"/>
    </row>
    <row r="1335" spans="1:10" ht="12.75">
      <c r="A1335" s="49" t="s">
        <v>55</v>
      </c>
      <c r="B1335" s="49" t="s">
        <v>1546</v>
      </c>
      <c r="C1335" s="49" t="s">
        <v>1547</v>
      </c>
      <c r="D1335" s="49" t="s">
        <v>36</v>
      </c>
      <c r="E1335" s="49" t="s">
        <v>843</v>
      </c>
      <c r="F1335" s="49" t="s">
        <v>23</v>
      </c>
      <c r="G1335" s="56">
        <v>-2213373.96</v>
      </c>
      <c r="H1335" s="56">
        <v>-350350.53</v>
      </c>
      <c r="I1335" s="56">
        <v>-2563724.49</v>
      </c>
      <c r="J1335" s="56"/>
    </row>
    <row r="1336" spans="1:10" ht="12.75">
      <c r="A1336" s="49" t="s">
        <v>55</v>
      </c>
      <c r="B1336" s="49" t="s">
        <v>1546</v>
      </c>
      <c r="C1336" s="49" t="s">
        <v>1547</v>
      </c>
      <c r="D1336" s="49" t="s">
        <v>844</v>
      </c>
      <c r="E1336" s="49" t="s">
        <v>38</v>
      </c>
      <c r="F1336" s="49" t="s">
        <v>23</v>
      </c>
      <c r="G1336" s="56">
        <v>1473759.43</v>
      </c>
      <c r="H1336" s="56">
        <v>242707.11</v>
      </c>
      <c r="I1336" s="56">
        <v>1716466.54</v>
      </c>
      <c r="J1336" s="56"/>
    </row>
    <row r="1337" spans="1:10" ht="12.75">
      <c r="A1337" s="49" t="s">
        <v>55</v>
      </c>
      <c r="B1337" s="49" t="s">
        <v>1546</v>
      </c>
      <c r="C1337" s="49" t="s">
        <v>1547</v>
      </c>
      <c r="D1337" s="49" t="s">
        <v>845</v>
      </c>
      <c r="E1337" s="49" t="s">
        <v>38</v>
      </c>
      <c r="F1337" s="49" t="s">
        <v>23</v>
      </c>
      <c r="G1337" s="56">
        <v>130826.71</v>
      </c>
      <c r="H1337" s="56">
        <v>10341.2</v>
      </c>
      <c r="I1337" s="56">
        <v>141167.91</v>
      </c>
      <c r="J1337" s="56"/>
    </row>
    <row r="1338" spans="1:10" ht="12.75">
      <c r="A1338" s="49" t="s">
        <v>55</v>
      </c>
      <c r="B1338" s="49" t="s">
        <v>1546</v>
      </c>
      <c r="C1338" s="49" t="s">
        <v>1547</v>
      </c>
      <c r="D1338" s="49" t="s">
        <v>21</v>
      </c>
      <c r="E1338" s="49" t="s">
        <v>38</v>
      </c>
      <c r="F1338" s="49" t="s">
        <v>23</v>
      </c>
      <c r="G1338" s="56">
        <v>309156.1</v>
      </c>
      <c r="H1338" s="56">
        <v>68371.37</v>
      </c>
      <c r="I1338" s="56">
        <v>377527.47</v>
      </c>
      <c r="J1338" s="56"/>
    </row>
    <row r="1339" spans="1:10" ht="12.75">
      <c r="A1339" s="49" t="s">
        <v>55</v>
      </c>
      <c r="B1339" s="49" t="s">
        <v>1546</v>
      </c>
      <c r="C1339" s="49" t="s">
        <v>1547</v>
      </c>
      <c r="D1339" s="49" t="s">
        <v>21</v>
      </c>
      <c r="E1339" s="49" t="s">
        <v>24</v>
      </c>
      <c r="F1339" s="49" t="s">
        <v>23</v>
      </c>
      <c r="G1339" s="56">
        <v>-16477.4</v>
      </c>
      <c r="H1339" s="56">
        <v>2758.58</v>
      </c>
      <c r="I1339" s="56">
        <v>-13718.82</v>
      </c>
      <c r="J1339" s="56"/>
    </row>
    <row r="1340" spans="1:10" ht="12.75">
      <c r="A1340" s="49" t="s">
        <v>55</v>
      </c>
      <c r="B1340" s="49" t="s">
        <v>1546</v>
      </c>
      <c r="C1340" s="49" t="s">
        <v>1547</v>
      </c>
      <c r="D1340" s="49" t="s">
        <v>846</v>
      </c>
      <c r="E1340" s="49" t="s">
        <v>38</v>
      </c>
      <c r="F1340" s="49" t="s">
        <v>23</v>
      </c>
      <c r="G1340" s="56">
        <v>392811.37</v>
      </c>
      <c r="H1340" s="56">
        <v>64690.42</v>
      </c>
      <c r="I1340" s="56">
        <v>457501.79</v>
      </c>
      <c r="J1340" s="56"/>
    </row>
    <row r="1341" spans="1:10" ht="12.75">
      <c r="A1341" s="49" t="s">
        <v>55</v>
      </c>
      <c r="B1341" s="49" t="s">
        <v>1546</v>
      </c>
      <c r="C1341" s="49" t="s">
        <v>1547</v>
      </c>
      <c r="D1341" s="49" t="s">
        <v>846</v>
      </c>
      <c r="E1341" s="49" t="s">
        <v>59</v>
      </c>
      <c r="F1341" s="49" t="s">
        <v>23</v>
      </c>
      <c r="G1341" s="56">
        <v>181455.09</v>
      </c>
      <c r="H1341" s="56">
        <v>29883.06</v>
      </c>
      <c r="I1341" s="56">
        <v>211338.15</v>
      </c>
      <c r="J1341" s="56"/>
    </row>
    <row r="1342" spans="1:10" ht="12.75">
      <c r="A1342" s="49" t="s">
        <v>55</v>
      </c>
      <c r="B1342" s="49" t="s">
        <v>1546</v>
      </c>
      <c r="C1342" s="49" t="s">
        <v>1547</v>
      </c>
      <c r="D1342" s="49" t="s">
        <v>847</v>
      </c>
      <c r="E1342" s="49" t="s">
        <v>38</v>
      </c>
      <c r="F1342" s="49" t="s">
        <v>23</v>
      </c>
      <c r="G1342" s="56">
        <v>34521.36</v>
      </c>
      <c r="H1342" s="56">
        <v>2728.74</v>
      </c>
      <c r="I1342" s="56">
        <v>37250.1</v>
      </c>
      <c r="J1342" s="56"/>
    </row>
    <row r="1343" spans="1:10" ht="12.75">
      <c r="A1343" s="49" t="s">
        <v>55</v>
      </c>
      <c r="B1343" s="49" t="s">
        <v>1546</v>
      </c>
      <c r="C1343" s="49" t="s">
        <v>1547</v>
      </c>
      <c r="D1343" s="49" t="s">
        <v>848</v>
      </c>
      <c r="E1343" s="49" t="s">
        <v>38</v>
      </c>
      <c r="F1343" s="49" t="s">
        <v>23</v>
      </c>
      <c r="G1343" s="56">
        <v>64733.6</v>
      </c>
      <c r="H1343" s="56">
        <v>-53342.08</v>
      </c>
      <c r="I1343" s="56">
        <v>11391.52</v>
      </c>
      <c r="J1343" s="56"/>
    </row>
    <row r="1344" spans="1:10" ht="12.75">
      <c r="A1344" s="49" t="s">
        <v>55</v>
      </c>
      <c r="B1344" s="49" t="s">
        <v>1546</v>
      </c>
      <c r="C1344" s="49" t="s">
        <v>1547</v>
      </c>
      <c r="D1344" s="49" t="s">
        <v>848</v>
      </c>
      <c r="E1344" s="49" t="s">
        <v>59</v>
      </c>
      <c r="F1344" s="49" t="s">
        <v>23</v>
      </c>
      <c r="G1344" s="56">
        <v>30243.55</v>
      </c>
      <c r="H1344" s="56">
        <v>-24921.46</v>
      </c>
      <c r="I1344" s="56">
        <v>5322.09</v>
      </c>
      <c r="J1344" s="56"/>
    </row>
    <row r="1345" spans="1:10" ht="12.75">
      <c r="A1345" s="49" t="s">
        <v>55</v>
      </c>
      <c r="B1345" s="49" t="s">
        <v>1546</v>
      </c>
      <c r="C1345" s="49" t="s">
        <v>1547</v>
      </c>
      <c r="D1345" s="49" t="s">
        <v>25</v>
      </c>
      <c r="E1345" s="49" t="s">
        <v>37</v>
      </c>
      <c r="F1345" s="49" t="s">
        <v>23</v>
      </c>
      <c r="G1345" s="56">
        <v>94977.15</v>
      </c>
      <c r="H1345" s="56">
        <v>-78263.54</v>
      </c>
      <c r="I1345" s="56">
        <v>16713.61</v>
      </c>
      <c r="J1345" s="56"/>
    </row>
    <row r="1346" spans="1:10" ht="12.75">
      <c r="A1346" s="49" t="s">
        <v>55</v>
      </c>
      <c r="B1346" s="49" t="s">
        <v>1546</v>
      </c>
      <c r="C1346" s="49" t="s">
        <v>1547</v>
      </c>
      <c r="D1346" s="49" t="s">
        <v>25</v>
      </c>
      <c r="E1346" s="49" t="s">
        <v>59</v>
      </c>
      <c r="F1346" s="49" t="s">
        <v>23</v>
      </c>
      <c r="G1346" s="56">
        <v>2141.21</v>
      </c>
      <c r="H1346" s="56">
        <v>0</v>
      </c>
      <c r="I1346" s="56">
        <v>2141.21</v>
      </c>
      <c r="J1346" s="56"/>
    </row>
    <row r="1347" spans="1:10" ht="12.75">
      <c r="A1347" s="49" t="s">
        <v>55</v>
      </c>
      <c r="B1347" s="49" t="s">
        <v>1546</v>
      </c>
      <c r="C1347" s="49" t="s">
        <v>1547</v>
      </c>
      <c r="D1347" s="49" t="s">
        <v>25</v>
      </c>
      <c r="E1347" s="49" t="s">
        <v>26</v>
      </c>
      <c r="F1347" s="49" t="s">
        <v>23</v>
      </c>
      <c r="G1347" s="56">
        <v>-11479.22</v>
      </c>
      <c r="H1347" s="56">
        <v>179.4</v>
      </c>
      <c r="I1347" s="56">
        <v>-11299.82</v>
      </c>
      <c r="J1347" s="56"/>
    </row>
    <row r="1348" spans="1:10" ht="12.75">
      <c r="A1348" s="49" t="s">
        <v>55</v>
      </c>
      <c r="B1348" s="49" t="s">
        <v>1546</v>
      </c>
      <c r="C1348" s="49" t="s">
        <v>1547</v>
      </c>
      <c r="D1348" s="49" t="s">
        <v>25</v>
      </c>
      <c r="E1348" s="49" t="s">
        <v>843</v>
      </c>
      <c r="F1348" s="49" t="s">
        <v>23</v>
      </c>
      <c r="G1348" s="56">
        <v>-94977.15</v>
      </c>
      <c r="H1348" s="56">
        <v>78263.54</v>
      </c>
      <c r="I1348" s="56">
        <v>-16713.61</v>
      </c>
      <c r="J1348" s="56"/>
    </row>
    <row r="1349" spans="1:10" ht="12.75">
      <c r="A1349" s="49" t="s">
        <v>55</v>
      </c>
      <c r="B1349" s="49" t="s">
        <v>1548</v>
      </c>
      <c r="C1349" s="49" t="s">
        <v>1549</v>
      </c>
      <c r="D1349" s="49" t="s">
        <v>36</v>
      </c>
      <c r="E1349" s="49" t="s">
        <v>37</v>
      </c>
      <c r="F1349" s="49" t="s">
        <v>23</v>
      </c>
      <c r="G1349" s="56">
        <v>293565.64</v>
      </c>
      <c r="H1349" s="56">
        <v>30414.33</v>
      </c>
      <c r="I1349" s="56">
        <v>323979.97</v>
      </c>
      <c r="J1349" s="56"/>
    </row>
    <row r="1350" spans="1:10" ht="12.75">
      <c r="A1350" s="49" t="s">
        <v>55</v>
      </c>
      <c r="B1350" s="49" t="s">
        <v>1548</v>
      </c>
      <c r="C1350" s="49" t="s">
        <v>1549</v>
      </c>
      <c r="D1350" s="49" t="s">
        <v>36</v>
      </c>
      <c r="E1350" s="49" t="s">
        <v>38</v>
      </c>
      <c r="F1350" s="49" t="s">
        <v>23</v>
      </c>
      <c r="G1350" s="56">
        <v>1117096.26</v>
      </c>
      <c r="H1350" s="56">
        <v>214574.01</v>
      </c>
      <c r="I1350" s="56">
        <v>1331670.27</v>
      </c>
      <c r="J1350" s="56"/>
    </row>
    <row r="1351" spans="1:10" ht="12.75">
      <c r="A1351" s="49" t="s">
        <v>55</v>
      </c>
      <c r="B1351" s="49" t="s">
        <v>1548</v>
      </c>
      <c r="C1351" s="49" t="s">
        <v>1549</v>
      </c>
      <c r="D1351" s="49" t="s">
        <v>36</v>
      </c>
      <c r="E1351" s="49" t="s">
        <v>843</v>
      </c>
      <c r="F1351" s="49" t="s">
        <v>23</v>
      </c>
      <c r="G1351" s="56">
        <v>-1410661.9</v>
      </c>
      <c r="H1351" s="56">
        <v>-244988.34</v>
      </c>
      <c r="I1351" s="56">
        <v>-1655650.24</v>
      </c>
      <c r="J1351" s="56"/>
    </row>
    <row r="1352" spans="1:10" ht="12.75">
      <c r="A1352" s="49" t="s">
        <v>55</v>
      </c>
      <c r="B1352" s="49" t="s">
        <v>1548</v>
      </c>
      <c r="C1352" s="49" t="s">
        <v>1549</v>
      </c>
      <c r="D1352" s="49" t="s">
        <v>844</v>
      </c>
      <c r="E1352" s="49" t="s">
        <v>38</v>
      </c>
      <c r="F1352" s="49" t="s">
        <v>23</v>
      </c>
      <c r="G1352" s="56">
        <v>211249.83</v>
      </c>
      <c r="H1352" s="56">
        <v>21886.15</v>
      </c>
      <c r="I1352" s="56">
        <v>233135.98</v>
      </c>
      <c r="J1352" s="56"/>
    </row>
    <row r="1353" spans="1:10" ht="12.75">
      <c r="A1353" s="49" t="s">
        <v>55</v>
      </c>
      <c r="B1353" s="49" t="s">
        <v>1548</v>
      </c>
      <c r="C1353" s="49" t="s">
        <v>1549</v>
      </c>
      <c r="D1353" s="49" t="s">
        <v>845</v>
      </c>
      <c r="E1353" s="49" t="s">
        <v>38</v>
      </c>
      <c r="F1353" s="49" t="s">
        <v>23</v>
      </c>
      <c r="G1353" s="56">
        <v>883868.91</v>
      </c>
      <c r="H1353" s="56">
        <v>169775.25</v>
      </c>
      <c r="I1353" s="56">
        <v>1053644.16</v>
      </c>
      <c r="J1353" s="56"/>
    </row>
    <row r="1354" spans="1:10" ht="12.75">
      <c r="A1354" s="49" t="s">
        <v>55</v>
      </c>
      <c r="B1354" s="49" t="s">
        <v>1548</v>
      </c>
      <c r="C1354" s="49" t="s">
        <v>1549</v>
      </c>
      <c r="D1354" s="49" t="s">
        <v>846</v>
      </c>
      <c r="E1354" s="49" t="s">
        <v>38</v>
      </c>
      <c r="F1354" s="49" t="s">
        <v>23</v>
      </c>
      <c r="G1354" s="56">
        <v>56305.89</v>
      </c>
      <c r="H1354" s="56">
        <v>5833.47</v>
      </c>
      <c r="I1354" s="56">
        <v>62139.36</v>
      </c>
      <c r="J1354" s="56"/>
    </row>
    <row r="1355" spans="1:10" ht="12.75">
      <c r="A1355" s="49" t="s">
        <v>55</v>
      </c>
      <c r="B1355" s="49" t="s">
        <v>1548</v>
      </c>
      <c r="C1355" s="49" t="s">
        <v>1549</v>
      </c>
      <c r="D1355" s="49" t="s">
        <v>846</v>
      </c>
      <c r="E1355" s="49" t="s">
        <v>59</v>
      </c>
      <c r="F1355" s="49" t="s">
        <v>23</v>
      </c>
      <c r="G1355" s="56">
        <v>26009.92</v>
      </c>
      <c r="H1355" s="56">
        <v>2694.71</v>
      </c>
      <c r="I1355" s="56">
        <v>28704.63</v>
      </c>
      <c r="J1355" s="56"/>
    </row>
    <row r="1356" spans="1:10" ht="12.75">
      <c r="A1356" s="49" t="s">
        <v>55</v>
      </c>
      <c r="B1356" s="49" t="s">
        <v>1548</v>
      </c>
      <c r="C1356" s="49" t="s">
        <v>1549</v>
      </c>
      <c r="D1356" s="49" t="s">
        <v>847</v>
      </c>
      <c r="E1356" s="49" t="s">
        <v>38</v>
      </c>
      <c r="F1356" s="49" t="s">
        <v>23</v>
      </c>
      <c r="G1356" s="56">
        <v>233227.35</v>
      </c>
      <c r="H1356" s="56">
        <v>44798.76</v>
      </c>
      <c r="I1356" s="56">
        <v>278026.11</v>
      </c>
      <c r="J1356" s="56"/>
    </row>
    <row r="1357" spans="1:10" ht="12.75">
      <c r="A1357" s="49" t="s">
        <v>55</v>
      </c>
      <c r="B1357" s="49" t="s">
        <v>1550</v>
      </c>
      <c r="C1357" s="49" t="s">
        <v>1551</v>
      </c>
      <c r="D1357" s="49" t="s">
        <v>21</v>
      </c>
      <c r="E1357" s="49" t="s">
        <v>843</v>
      </c>
      <c r="F1357" s="49" t="s">
        <v>23</v>
      </c>
      <c r="G1357" s="56">
        <v>-1095118.74</v>
      </c>
      <c r="H1357" s="56">
        <v>-191661.4</v>
      </c>
      <c r="I1357" s="56">
        <v>-1286780.14</v>
      </c>
      <c r="J1357" s="56"/>
    </row>
    <row r="1358" spans="1:10" ht="12.75">
      <c r="A1358" s="49" t="s">
        <v>55</v>
      </c>
      <c r="B1358" s="49" t="s">
        <v>1550</v>
      </c>
      <c r="C1358" s="49" t="s">
        <v>1551</v>
      </c>
      <c r="D1358" s="49" t="s">
        <v>25</v>
      </c>
      <c r="E1358" s="49" t="s">
        <v>843</v>
      </c>
      <c r="F1358" s="49" t="s">
        <v>23</v>
      </c>
      <c r="G1358" s="56">
        <v>-315543.16</v>
      </c>
      <c r="H1358" s="56">
        <v>-53326.94</v>
      </c>
      <c r="I1358" s="56">
        <v>-368870.1</v>
      </c>
      <c r="J1358" s="56"/>
    </row>
    <row r="1359" spans="1:10" ht="12.75">
      <c r="A1359" s="49" t="s">
        <v>55</v>
      </c>
      <c r="B1359" s="49" t="s">
        <v>1552</v>
      </c>
      <c r="C1359" s="49" t="s">
        <v>1553</v>
      </c>
      <c r="D1359" s="49" t="s">
        <v>36</v>
      </c>
      <c r="E1359" s="49" t="s">
        <v>37</v>
      </c>
      <c r="F1359" s="49" t="s">
        <v>23</v>
      </c>
      <c r="G1359" s="56">
        <v>535567.81</v>
      </c>
      <c r="H1359" s="56">
        <v>50746.14</v>
      </c>
      <c r="I1359" s="56">
        <v>586313.95</v>
      </c>
      <c r="J1359" s="56"/>
    </row>
    <row r="1360" spans="1:10" ht="12.75">
      <c r="A1360" s="49" t="s">
        <v>55</v>
      </c>
      <c r="B1360" s="49" t="s">
        <v>1552</v>
      </c>
      <c r="C1360" s="49" t="s">
        <v>1553</v>
      </c>
      <c r="D1360" s="49" t="s">
        <v>36</v>
      </c>
      <c r="E1360" s="49" t="s">
        <v>38</v>
      </c>
      <c r="F1360" s="49" t="s">
        <v>23</v>
      </c>
      <c r="G1360" s="56">
        <v>71783.99</v>
      </c>
      <c r="H1360" s="56">
        <v>-3158.48</v>
      </c>
      <c r="I1360" s="56">
        <v>68625.51</v>
      </c>
      <c r="J1360" s="56"/>
    </row>
    <row r="1361" spans="1:10" ht="12.75">
      <c r="A1361" s="49" t="s">
        <v>55</v>
      </c>
      <c r="B1361" s="49" t="s">
        <v>1552</v>
      </c>
      <c r="C1361" s="49" t="s">
        <v>1553</v>
      </c>
      <c r="D1361" s="49" t="s">
        <v>36</v>
      </c>
      <c r="E1361" s="49" t="s">
        <v>843</v>
      </c>
      <c r="F1361" s="49" t="s">
        <v>23</v>
      </c>
      <c r="G1361" s="56">
        <v>-614985</v>
      </c>
      <c r="H1361" s="56">
        <v>-47587.66</v>
      </c>
      <c r="I1361" s="56">
        <v>-662572.66</v>
      </c>
      <c r="J1361" s="56"/>
    </row>
    <row r="1362" spans="1:10" ht="12.75">
      <c r="A1362" s="49" t="s">
        <v>55</v>
      </c>
      <c r="B1362" s="49" t="s">
        <v>1552</v>
      </c>
      <c r="C1362" s="49" t="s">
        <v>1553</v>
      </c>
      <c r="D1362" s="49" t="s">
        <v>36</v>
      </c>
      <c r="E1362" s="49" t="s">
        <v>24</v>
      </c>
      <c r="F1362" s="49" t="s">
        <v>23</v>
      </c>
      <c r="G1362" s="56">
        <v>7633.18</v>
      </c>
      <c r="H1362" s="56">
        <v>0</v>
      </c>
      <c r="I1362" s="56">
        <v>7633.18</v>
      </c>
      <c r="J1362" s="56"/>
    </row>
    <row r="1363" spans="1:10" ht="12.75">
      <c r="A1363" s="49" t="s">
        <v>55</v>
      </c>
      <c r="B1363" s="49" t="s">
        <v>1552</v>
      </c>
      <c r="C1363" s="49" t="s">
        <v>1553</v>
      </c>
      <c r="D1363" s="49" t="s">
        <v>844</v>
      </c>
      <c r="E1363" s="49" t="s">
        <v>38</v>
      </c>
      <c r="F1363" s="49" t="s">
        <v>23</v>
      </c>
      <c r="G1363" s="56">
        <v>385394.6</v>
      </c>
      <c r="H1363" s="56">
        <v>36516.92</v>
      </c>
      <c r="I1363" s="56">
        <v>421911.52</v>
      </c>
      <c r="J1363" s="56"/>
    </row>
    <row r="1364" spans="1:10" ht="12.75">
      <c r="A1364" s="49" t="s">
        <v>55</v>
      </c>
      <c r="B1364" s="49" t="s">
        <v>1552</v>
      </c>
      <c r="C1364" s="49" t="s">
        <v>1553</v>
      </c>
      <c r="D1364" s="49" t="s">
        <v>845</v>
      </c>
      <c r="E1364" s="49" t="s">
        <v>38</v>
      </c>
      <c r="F1364" s="49" t="s">
        <v>23</v>
      </c>
      <c r="G1364" s="56">
        <v>56796.95</v>
      </c>
      <c r="H1364" s="56">
        <v>-2499.05</v>
      </c>
      <c r="I1364" s="56">
        <v>54297.9</v>
      </c>
      <c r="J1364" s="56"/>
    </row>
    <row r="1365" spans="1:10" ht="12.75">
      <c r="A1365" s="49" t="s">
        <v>55</v>
      </c>
      <c r="B1365" s="49" t="s">
        <v>1552</v>
      </c>
      <c r="C1365" s="49" t="s">
        <v>1553</v>
      </c>
      <c r="D1365" s="49" t="s">
        <v>845</v>
      </c>
      <c r="E1365" s="49" t="s">
        <v>24</v>
      </c>
      <c r="F1365" s="49" t="s">
        <v>23</v>
      </c>
      <c r="G1365" s="56">
        <v>6039.53</v>
      </c>
      <c r="H1365" s="56">
        <v>0</v>
      </c>
      <c r="I1365" s="56">
        <v>6039.53</v>
      </c>
      <c r="J1365" s="56"/>
    </row>
    <row r="1366" spans="1:10" ht="12.75">
      <c r="A1366" s="49" t="s">
        <v>55</v>
      </c>
      <c r="B1366" s="49" t="s">
        <v>1552</v>
      </c>
      <c r="C1366" s="49" t="s">
        <v>1553</v>
      </c>
      <c r="D1366" s="49" t="s">
        <v>21</v>
      </c>
      <c r="E1366" s="49" t="s">
        <v>38</v>
      </c>
      <c r="F1366" s="49" t="s">
        <v>23</v>
      </c>
      <c r="G1366" s="56">
        <v>151674.12</v>
      </c>
      <c r="H1366" s="56">
        <v>2027.03</v>
      </c>
      <c r="I1366" s="56">
        <v>153701.15</v>
      </c>
      <c r="J1366" s="56"/>
    </row>
    <row r="1367" spans="1:10" ht="12.75">
      <c r="A1367" s="49" t="s">
        <v>55</v>
      </c>
      <c r="B1367" s="49" t="s">
        <v>1552</v>
      </c>
      <c r="C1367" s="49" t="s">
        <v>1553</v>
      </c>
      <c r="D1367" s="49" t="s">
        <v>846</v>
      </c>
      <c r="E1367" s="49" t="s">
        <v>38</v>
      </c>
      <c r="F1367" s="49" t="s">
        <v>23</v>
      </c>
      <c r="G1367" s="56">
        <v>102721.91</v>
      </c>
      <c r="H1367" s="56">
        <v>9733.11</v>
      </c>
      <c r="I1367" s="56">
        <v>112455.02</v>
      </c>
      <c r="J1367" s="56"/>
    </row>
    <row r="1368" spans="1:10" ht="12.75">
      <c r="A1368" s="49" t="s">
        <v>55</v>
      </c>
      <c r="B1368" s="49" t="s">
        <v>1552</v>
      </c>
      <c r="C1368" s="49" t="s">
        <v>1553</v>
      </c>
      <c r="D1368" s="49" t="s">
        <v>846</v>
      </c>
      <c r="E1368" s="49" t="s">
        <v>59</v>
      </c>
      <c r="F1368" s="49" t="s">
        <v>23</v>
      </c>
      <c r="G1368" s="56">
        <v>47451.32</v>
      </c>
      <c r="H1368" s="56">
        <v>4496.11</v>
      </c>
      <c r="I1368" s="56">
        <v>51947.43</v>
      </c>
      <c r="J1368" s="56"/>
    </row>
    <row r="1369" spans="1:10" ht="12.75">
      <c r="A1369" s="49" t="s">
        <v>55</v>
      </c>
      <c r="B1369" s="49" t="s">
        <v>1552</v>
      </c>
      <c r="C1369" s="49" t="s">
        <v>1553</v>
      </c>
      <c r="D1369" s="49" t="s">
        <v>847</v>
      </c>
      <c r="E1369" s="49" t="s">
        <v>38</v>
      </c>
      <c r="F1369" s="49" t="s">
        <v>23</v>
      </c>
      <c r="G1369" s="56">
        <v>14987.04</v>
      </c>
      <c r="H1369" s="56">
        <v>-659.43</v>
      </c>
      <c r="I1369" s="56">
        <v>14327.61</v>
      </c>
      <c r="J1369" s="56"/>
    </row>
    <row r="1370" spans="1:10" ht="12.75">
      <c r="A1370" s="49" t="s">
        <v>55</v>
      </c>
      <c r="B1370" s="49" t="s">
        <v>1552</v>
      </c>
      <c r="C1370" s="49" t="s">
        <v>1553</v>
      </c>
      <c r="D1370" s="49" t="s">
        <v>847</v>
      </c>
      <c r="E1370" s="49" t="s">
        <v>24</v>
      </c>
      <c r="F1370" s="49" t="s">
        <v>23</v>
      </c>
      <c r="G1370" s="56">
        <v>1593.65</v>
      </c>
      <c r="H1370" s="56">
        <v>0</v>
      </c>
      <c r="I1370" s="56">
        <v>1593.65</v>
      </c>
      <c r="J1370" s="56"/>
    </row>
    <row r="1371" spans="1:10" ht="12.75">
      <c r="A1371" s="49" t="s">
        <v>55</v>
      </c>
      <c r="B1371" s="49" t="s">
        <v>1552</v>
      </c>
      <c r="C1371" s="49" t="s">
        <v>1553</v>
      </c>
      <c r="D1371" s="49" t="s">
        <v>848</v>
      </c>
      <c r="E1371" s="49" t="s">
        <v>38</v>
      </c>
      <c r="F1371" s="49" t="s">
        <v>23</v>
      </c>
      <c r="G1371" s="56">
        <v>5455.08</v>
      </c>
      <c r="H1371" s="56">
        <v>0</v>
      </c>
      <c r="I1371" s="56">
        <v>5455.08</v>
      </c>
      <c r="J1371" s="56"/>
    </row>
    <row r="1372" spans="1:10" ht="12.75">
      <c r="A1372" s="49" t="s">
        <v>55</v>
      </c>
      <c r="B1372" s="49" t="s">
        <v>1552</v>
      </c>
      <c r="C1372" s="49" t="s">
        <v>1553</v>
      </c>
      <c r="D1372" s="49" t="s">
        <v>848</v>
      </c>
      <c r="E1372" s="49" t="s">
        <v>59</v>
      </c>
      <c r="F1372" s="49" t="s">
        <v>23</v>
      </c>
      <c r="G1372" s="56">
        <v>2548.6</v>
      </c>
      <c r="H1372" s="56">
        <v>0</v>
      </c>
      <c r="I1372" s="56">
        <v>2548.6</v>
      </c>
      <c r="J1372" s="56"/>
    </row>
    <row r="1373" spans="1:10" ht="12.75">
      <c r="A1373" s="49" t="s">
        <v>55</v>
      </c>
      <c r="B1373" s="49" t="s">
        <v>1552</v>
      </c>
      <c r="C1373" s="49" t="s">
        <v>1553</v>
      </c>
      <c r="D1373" s="49" t="s">
        <v>25</v>
      </c>
      <c r="E1373" s="49" t="s">
        <v>37</v>
      </c>
      <c r="F1373" s="49" t="s">
        <v>23</v>
      </c>
      <c r="G1373" s="56">
        <v>8003.68</v>
      </c>
      <c r="H1373" s="56">
        <v>0</v>
      </c>
      <c r="I1373" s="56">
        <v>8003.68</v>
      </c>
      <c r="J1373" s="56"/>
    </row>
    <row r="1374" spans="1:10" ht="12.75">
      <c r="A1374" s="49" t="s">
        <v>55</v>
      </c>
      <c r="B1374" s="49" t="s">
        <v>1552</v>
      </c>
      <c r="C1374" s="49" t="s">
        <v>1553</v>
      </c>
      <c r="D1374" s="49" t="s">
        <v>25</v>
      </c>
      <c r="E1374" s="49" t="s">
        <v>59</v>
      </c>
      <c r="F1374" s="49" t="s">
        <v>23</v>
      </c>
      <c r="G1374" s="56">
        <v>4900.04</v>
      </c>
      <c r="H1374" s="56">
        <v>146.08</v>
      </c>
      <c r="I1374" s="56">
        <v>5046.12</v>
      </c>
      <c r="J1374" s="56"/>
    </row>
    <row r="1375" spans="1:10" ht="12.75">
      <c r="A1375" s="49" t="s">
        <v>55</v>
      </c>
      <c r="B1375" s="49" t="s">
        <v>1552</v>
      </c>
      <c r="C1375" s="49" t="s">
        <v>1553</v>
      </c>
      <c r="D1375" s="49" t="s">
        <v>25</v>
      </c>
      <c r="E1375" s="49" t="s">
        <v>843</v>
      </c>
      <c r="F1375" s="49" t="s">
        <v>23</v>
      </c>
      <c r="G1375" s="56">
        <v>-8003.68</v>
      </c>
      <c r="H1375" s="56">
        <v>0</v>
      </c>
      <c r="I1375" s="56">
        <v>-8003.68</v>
      </c>
      <c r="J1375" s="56"/>
    </row>
    <row r="1376" spans="1:10" ht="12.75">
      <c r="A1376" s="49" t="s">
        <v>55</v>
      </c>
      <c r="B1376" s="49" t="s">
        <v>1554</v>
      </c>
      <c r="C1376" s="49" t="s">
        <v>1555</v>
      </c>
      <c r="D1376" s="49" t="s">
        <v>36</v>
      </c>
      <c r="E1376" s="49" t="s">
        <v>37</v>
      </c>
      <c r="F1376" s="49" t="s">
        <v>23</v>
      </c>
      <c r="G1376" s="56">
        <v>22798458.57</v>
      </c>
      <c r="H1376" s="56">
        <v>2757248.64</v>
      </c>
      <c r="I1376" s="56">
        <v>25555707.21</v>
      </c>
      <c r="J1376" s="56"/>
    </row>
    <row r="1377" spans="1:10" ht="12.75">
      <c r="A1377" s="49" t="s">
        <v>55</v>
      </c>
      <c r="B1377" s="49" t="s">
        <v>1554</v>
      </c>
      <c r="C1377" s="49" t="s">
        <v>1555</v>
      </c>
      <c r="D1377" s="49" t="s">
        <v>36</v>
      </c>
      <c r="E1377" s="49" t="s">
        <v>38</v>
      </c>
      <c r="F1377" s="49" t="s">
        <v>23</v>
      </c>
      <c r="G1377" s="56">
        <v>782584.33</v>
      </c>
      <c r="H1377" s="56">
        <v>100298.2</v>
      </c>
      <c r="I1377" s="56">
        <v>882882.53</v>
      </c>
      <c r="J1377" s="56"/>
    </row>
    <row r="1378" spans="1:10" ht="12.75">
      <c r="A1378" s="49" t="s">
        <v>55</v>
      </c>
      <c r="B1378" s="49" t="s">
        <v>1554</v>
      </c>
      <c r="C1378" s="49" t="s">
        <v>1555</v>
      </c>
      <c r="D1378" s="49" t="s">
        <v>36</v>
      </c>
      <c r="E1378" s="49" t="s">
        <v>843</v>
      </c>
      <c r="F1378" s="49" t="s">
        <v>23</v>
      </c>
      <c r="G1378" s="56">
        <v>-23581042.92</v>
      </c>
      <c r="H1378" s="56">
        <v>-2857546.84</v>
      </c>
      <c r="I1378" s="56">
        <v>-26438589.76</v>
      </c>
      <c r="J1378" s="56"/>
    </row>
    <row r="1379" spans="1:10" ht="12.75">
      <c r="A1379" s="49" t="s">
        <v>55</v>
      </c>
      <c r="B1379" s="49" t="s">
        <v>1554</v>
      </c>
      <c r="C1379" s="49" t="s">
        <v>1555</v>
      </c>
      <c r="D1379" s="49" t="s">
        <v>844</v>
      </c>
      <c r="E1379" s="49" t="s">
        <v>38</v>
      </c>
      <c r="F1379" s="49" t="s">
        <v>23</v>
      </c>
      <c r="G1379" s="56">
        <v>16405770.78</v>
      </c>
      <c r="H1379" s="56">
        <v>1984116.12</v>
      </c>
      <c r="I1379" s="56">
        <v>18389886.9</v>
      </c>
      <c r="J1379" s="56"/>
    </row>
    <row r="1380" spans="1:10" ht="12.75">
      <c r="A1380" s="49" t="s">
        <v>55</v>
      </c>
      <c r="B1380" s="49" t="s">
        <v>1554</v>
      </c>
      <c r="C1380" s="49" t="s">
        <v>1555</v>
      </c>
      <c r="D1380" s="49" t="s">
        <v>845</v>
      </c>
      <c r="E1380" s="49" t="s">
        <v>38</v>
      </c>
      <c r="F1380" s="49" t="s">
        <v>23</v>
      </c>
      <c r="G1380" s="56">
        <v>619196.36</v>
      </c>
      <c r="H1380" s="56">
        <v>79357.94</v>
      </c>
      <c r="I1380" s="56">
        <v>698554.3</v>
      </c>
      <c r="J1380" s="56"/>
    </row>
    <row r="1381" spans="1:10" ht="12.75">
      <c r="A1381" s="49" t="s">
        <v>55</v>
      </c>
      <c r="B1381" s="49" t="s">
        <v>1554</v>
      </c>
      <c r="C1381" s="49" t="s">
        <v>1555</v>
      </c>
      <c r="D1381" s="49" t="s">
        <v>846</v>
      </c>
      <c r="E1381" s="49" t="s">
        <v>38</v>
      </c>
      <c r="F1381" s="49" t="s">
        <v>23</v>
      </c>
      <c r="G1381" s="56">
        <v>4372744.37</v>
      </c>
      <c r="H1381" s="56">
        <v>528840.29</v>
      </c>
      <c r="I1381" s="56">
        <v>4901584.66</v>
      </c>
      <c r="J1381" s="56"/>
    </row>
    <row r="1382" spans="1:10" ht="12.75">
      <c r="A1382" s="49" t="s">
        <v>55</v>
      </c>
      <c r="B1382" s="49" t="s">
        <v>1554</v>
      </c>
      <c r="C1382" s="49" t="s">
        <v>1555</v>
      </c>
      <c r="D1382" s="49" t="s">
        <v>846</v>
      </c>
      <c r="E1382" s="49" t="s">
        <v>59</v>
      </c>
      <c r="F1382" s="49" t="s">
        <v>23</v>
      </c>
      <c r="G1382" s="56">
        <v>2019943.44</v>
      </c>
      <c r="H1382" s="56">
        <v>244292.23</v>
      </c>
      <c r="I1382" s="56">
        <v>2264235.67</v>
      </c>
      <c r="J1382" s="56"/>
    </row>
    <row r="1383" spans="1:10" ht="12.75">
      <c r="A1383" s="49" t="s">
        <v>55</v>
      </c>
      <c r="B1383" s="49" t="s">
        <v>1554</v>
      </c>
      <c r="C1383" s="49" t="s">
        <v>1555</v>
      </c>
      <c r="D1383" s="49" t="s">
        <v>847</v>
      </c>
      <c r="E1383" s="49" t="s">
        <v>38</v>
      </c>
      <c r="F1383" s="49" t="s">
        <v>23</v>
      </c>
      <c r="G1383" s="56">
        <v>163387.97</v>
      </c>
      <c r="H1383" s="56">
        <v>20940.26</v>
      </c>
      <c r="I1383" s="56">
        <v>184328.23</v>
      </c>
      <c r="J1383" s="56"/>
    </row>
    <row r="1384" spans="1:10" ht="12.75">
      <c r="A1384" s="49" t="s">
        <v>55</v>
      </c>
      <c r="B1384" s="49" t="s">
        <v>1556</v>
      </c>
      <c r="C1384" s="49" t="s">
        <v>1557</v>
      </c>
      <c r="D1384" s="49" t="s">
        <v>21</v>
      </c>
      <c r="E1384" s="49" t="s">
        <v>843</v>
      </c>
      <c r="F1384" s="49" t="s">
        <v>23</v>
      </c>
      <c r="G1384" s="56">
        <v>-17024967.14</v>
      </c>
      <c r="H1384" s="56">
        <v>-2063474.06</v>
      </c>
      <c r="I1384" s="56">
        <v>-19088441.2</v>
      </c>
      <c r="J1384" s="56"/>
    </row>
    <row r="1385" spans="1:10" ht="12.75">
      <c r="A1385" s="49" t="s">
        <v>55</v>
      </c>
      <c r="B1385" s="49" t="s">
        <v>1556</v>
      </c>
      <c r="C1385" s="49" t="s">
        <v>1557</v>
      </c>
      <c r="D1385" s="49" t="s">
        <v>25</v>
      </c>
      <c r="E1385" s="49" t="s">
        <v>843</v>
      </c>
      <c r="F1385" s="49" t="s">
        <v>23</v>
      </c>
      <c r="G1385" s="56">
        <v>-6556075.78</v>
      </c>
      <c r="H1385" s="56">
        <v>-794072.78</v>
      </c>
      <c r="I1385" s="56">
        <v>-7350148.56</v>
      </c>
      <c r="J1385" s="56"/>
    </row>
    <row r="1386" spans="1:10" ht="12.75">
      <c r="A1386" s="49" t="s">
        <v>55</v>
      </c>
      <c r="B1386" s="49" t="s">
        <v>1558</v>
      </c>
      <c r="C1386" s="49" t="s">
        <v>1559</v>
      </c>
      <c r="D1386" s="49" t="s">
        <v>21</v>
      </c>
      <c r="E1386" s="49" t="s">
        <v>22</v>
      </c>
      <c r="F1386" s="49" t="s">
        <v>23</v>
      </c>
      <c r="G1386" s="56">
        <v>59188.16</v>
      </c>
      <c r="H1386" s="56">
        <v>7398.52</v>
      </c>
      <c r="I1386" s="56">
        <v>66586.68</v>
      </c>
      <c r="J1386" s="56"/>
    </row>
    <row r="1387" spans="1:10" ht="12.75">
      <c r="A1387" s="49" t="s">
        <v>55</v>
      </c>
      <c r="B1387" s="49" t="s">
        <v>1558</v>
      </c>
      <c r="C1387" s="49" t="s">
        <v>1559</v>
      </c>
      <c r="D1387" s="49" t="s">
        <v>21</v>
      </c>
      <c r="E1387" s="49" t="s">
        <v>24</v>
      </c>
      <c r="F1387" s="49" t="s">
        <v>23</v>
      </c>
      <c r="G1387" s="56">
        <v>167049.44</v>
      </c>
      <c r="H1387" s="56">
        <v>20881.18</v>
      </c>
      <c r="I1387" s="56">
        <v>187930.62</v>
      </c>
      <c r="J1387" s="56"/>
    </row>
    <row r="1388" spans="1:10" ht="12.75">
      <c r="A1388" s="49" t="s">
        <v>55</v>
      </c>
      <c r="B1388" s="49" t="s">
        <v>1558</v>
      </c>
      <c r="C1388" s="49" t="s">
        <v>1559</v>
      </c>
      <c r="D1388" s="49" t="s">
        <v>25</v>
      </c>
      <c r="E1388" s="49" t="s">
        <v>24</v>
      </c>
      <c r="F1388" s="49" t="s">
        <v>23</v>
      </c>
      <c r="G1388" s="56">
        <v>37040.64</v>
      </c>
      <c r="H1388" s="56">
        <v>4630.08</v>
      </c>
      <c r="I1388" s="56">
        <v>41670.72</v>
      </c>
      <c r="J1388" s="56"/>
    </row>
    <row r="1389" spans="1:10" ht="12.75">
      <c r="A1389" s="49" t="s">
        <v>55</v>
      </c>
      <c r="B1389" s="49" t="s">
        <v>1560</v>
      </c>
      <c r="C1389" s="49" t="s">
        <v>1561</v>
      </c>
      <c r="D1389" s="49" t="s">
        <v>21</v>
      </c>
      <c r="E1389" s="49" t="s">
        <v>22</v>
      </c>
      <c r="F1389" s="49" t="s">
        <v>23</v>
      </c>
      <c r="G1389" s="56">
        <v>4217.84</v>
      </c>
      <c r="H1389" s="56">
        <v>527.23</v>
      </c>
      <c r="I1389" s="56">
        <v>4745.07</v>
      </c>
      <c r="J1389" s="56"/>
    </row>
    <row r="1390" spans="1:10" ht="12.75">
      <c r="A1390" s="49" t="s">
        <v>55</v>
      </c>
      <c r="B1390" s="49" t="s">
        <v>1562</v>
      </c>
      <c r="C1390" s="49" t="s">
        <v>1563</v>
      </c>
      <c r="D1390" s="49" t="s">
        <v>36</v>
      </c>
      <c r="E1390" s="49" t="s">
        <v>37</v>
      </c>
      <c r="F1390" s="49" t="s">
        <v>23</v>
      </c>
      <c r="G1390" s="56">
        <v>675741.56</v>
      </c>
      <c r="H1390" s="56">
        <v>65689.58</v>
      </c>
      <c r="I1390" s="56">
        <v>741431.14</v>
      </c>
      <c r="J1390" s="31"/>
    </row>
    <row r="1391" spans="1:9" ht="12.75">
      <c r="A1391" s="49" t="s">
        <v>55</v>
      </c>
      <c r="B1391" s="49" t="s">
        <v>1562</v>
      </c>
      <c r="C1391" s="49" t="s">
        <v>1563</v>
      </c>
      <c r="D1391" s="49" t="s">
        <v>36</v>
      </c>
      <c r="E1391" s="49" t="s">
        <v>843</v>
      </c>
      <c r="F1391" s="49" t="s">
        <v>23</v>
      </c>
      <c r="G1391" s="56">
        <v>-675741.55</v>
      </c>
      <c r="H1391" s="56">
        <v>-65689.58</v>
      </c>
      <c r="I1391" s="56">
        <v>-741431.13</v>
      </c>
    </row>
    <row r="1392" spans="1:9" ht="12.75">
      <c r="A1392" s="49" t="s">
        <v>55</v>
      </c>
      <c r="B1392" s="49" t="s">
        <v>1562</v>
      </c>
      <c r="C1392" s="49" t="s">
        <v>1563</v>
      </c>
      <c r="D1392" s="49" t="s">
        <v>844</v>
      </c>
      <c r="E1392" s="49" t="s">
        <v>38</v>
      </c>
      <c r="F1392" s="49" t="s">
        <v>23</v>
      </c>
      <c r="G1392" s="56">
        <v>486263.63</v>
      </c>
      <c r="H1392" s="56">
        <v>47270.22</v>
      </c>
      <c r="I1392" s="56">
        <v>533533.85</v>
      </c>
    </row>
    <row r="1393" spans="1:9" ht="12.75">
      <c r="A1393" s="49" t="s">
        <v>55</v>
      </c>
      <c r="B1393" s="49" t="s">
        <v>1562</v>
      </c>
      <c r="C1393" s="49" t="s">
        <v>1563</v>
      </c>
      <c r="D1393" s="49" t="s">
        <v>21</v>
      </c>
      <c r="E1393" s="49" t="s">
        <v>38</v>
      </c>
      <c r="F1393" s="49" t="s">
        <v>23</v>
      </c>
      <c r="G1393" s="56">
        <v>1410373.99</v>
      </c>
      <c r="H1393" s="56">
        <v>247398.12</v>
      </c>
      <c r="I1393" s="56">
        <v>1657772.11</v>
      </c>
    </row>
    <row r="1394" spans="1:9" ht="12.75">
      <c r="A1394" s="49" t="s">
        <v>55</v>
      </c>
      <c r="B1394" s="49" t="s">
        <v>1562</v>
      </c>
      <c r="C1394" s="49" t="s">
        <v>1563</v>
      </c>
      <c r="D1394" s="49" t="s">
        <v>21</v>
      </c>
      <c r="E1394" s="49" t="s">
        <v>22</v>
      </c>
      <c r="F1394" s="49" t="s">
        <v>23</v>
      </c>
      <c r="G1394" s="56">
        <v>512886.87</v>
      </c>
      <c r="H1394" s="56">
        <v>53191.13</v>
      </c>
      <c r="I1394" s="56">
        <v>566078</v>
      </c>
    </row>
    <row r="1395" spans="1:9" ht="12.75">
      <c r="A1395" s="49" t="s">
        <v>55</v>
      </c>
      <c r="B1395" s="49" t="s">
        <v>1562</v>
      </c>
      <c r="C1395" s="49" t="s">
        <v>1563</v>
      </c>
      <c r="D1395" s="49" t="s">
        <v>21</v>
      </c>
      <c r="E1395" s="49" t="s">
        <v>24</v>
      </c>
      <c r="F1395" s="49" t="s">
        <v>23</v>
      </c>
      <c r="G1395" s="56">
        <v>686457.88</v>
      </c>
      <c r="H1395" s="56">
        <v>101524.52</v>
      </c>
      <c r="I1395" s="56">
        <v>787982.4</v>
      </c>
    </row>
    <row r="1396" spans="1:9" ht="12.75">
      <c r="A1396" s="49" t="s">
        <v>55</v>
      </c>
      <c r="B1396" s="49" t="s">
        <v>1562</v>
      </c>
      <c r="C1396" s="49" t="s">
        <v>1563</v>
      </c>
      <c r="D1396" s="49" t="s">
        <v>846</v>
      </c>
      <c r="E1396" s="49" t="s">
        <v>38</v>
      </c>
      <c r="F1396" s="49" t="s">
        <v>23</v>
      </c>
      <c r="G1396" s="56">
        <v>129607.22</v>
      </c>
      <c r="H1396" s="56">
        <v>12599.26</v>
      </c>
      <c r="I1396" s="56">
        <v>142206.48</v>
      </c>
    </row>
    <row r="1397" spans="1:9" ht="12.75">
      <c r="A1397" s="49" t="s">
        <v>55</v>
      </c>
      <c r="B1397" s="49" t="s">
        <v>1562</v>
      </c>
      <c r="C1397" s="49" t="s">
        <v>1563</v>
      </c>
      <c r="D1397" s="49" t="s">
        <v>846</v>
      </c>
      <c r="E1397" s="49" t="s">
        <v>59</v>
      </c>
      <c r="F1397" s="49" t="s">
        <v>23</v>
      </c>
      <c r="G1397" s="56">
        <v>59870.7</v>
      </c>
      <c r="H1397" s="56">
        <v>5820.1</v>
      </c>
      <c r="I1397" s="56">
        <v>65690.8</v>
      </c>
    </row>
    <row r="1398" spans="1:9" ht="12.75">
      <c r="A1398" s="49" t="s">
        <v>55</v>
      </c>
      <c r="B1398" s="49" t="s">
        <v>1562</v>
      </c>
      <c r="C1398" s="49" t="s">
        <v>1563</v>
      </c>
      <c r="D1398" s="49" t="s">
        <v>25</v>
      </c>
      <c r="E1398" s="49" t="s">
        <v>22</v>
      </c>
      <c r="F1398" s="49" t="s">
        <v>23</v>
      </c>
      <c r="G1398" s="56">
        <v>228269.39</v>
      </c>
      <c r="H1398" s="56">
        <v>24761.88</v>
      </c>
      <c r="I1398" s="56">
        <v>253031.27</v>
      </c>
    </row>
    <row r="1399" spans="1:9" ht="12.75">
      <c r="A1399" s="49" t="s">
        <v>55</v>
      </c>
      <c r="B1399" s="49" t="s">
        <v>1562</v>
      </c>
      <c r="C1399" s="49" t="s">
        <v>1563</v>
      </c>
      <c r="D1399" s="49" t="s">
        <v>25</v>
      </c>
      <c r="E1399" s="49" t="s">
        <v>26</v>
      </c>
      <c r="F1399" s="49" t="s">
        <v>23</v>
      </c>
      <c r="G1399" s="56">
        <v>499776.51</v>
      </c>
      <c r="H1399" s="56">
        <v>55229.46</v>
      </c>
      <c r="I1399" s="56">
        <v>555005.97</v>
      </c>
    </row>
    <row r="1400" spans="1:9" ht="12.75">
      <c r="A1400" s="49" t="s">
        <v>55</v>
      </c>
      <c r="B1400" s="49" t="s">
        <v>1562</v>
      </c>
      <c r="C1400" s="49" t="s">
        <v>1563</v>
      </c>
      <c r="D1400" s="49" t="s">
        <v>25</v>
      </c>
      <c r="E1400" s="49" t="s">
        <v>24</v>
      </c>
      <c r="F1400" s="49" t="s">
        <v>23</v>
      </c>
      <c r="G1400" s="56">
        <v>407411.45</v>
      </c>
      <c r="H1400" s="56">
        <v>64586.25</v>
      </c>
      <c r="I1400" s="56">
        <v>471997.7</v>
      </c>
    </row>
    <row r="1401" spans="1:9" ht="12.75">
      <c r="A1401" s="49" t="s">
        <v>55</v>
      </c>
      <c r="B1401" s="49" t="s">
        <v>1564</v>
      </c>
      <c r="C1401" s="49" t="s">
        <v>1565</v>
      </c>
      <c r="D1401" s="49" t="s">
        <v>36</v>
      </c>
      <c r="E1401" s="49" t="s">
        <v>843</v>
      </c>
      <c r="F1401" s="49" t="s">
        <v>23</v>
      </c>
      <c r="G1401" s="56">
        <v>-3974.45</v>
      </c>
      <c r="H1401" s="56">
        <v>-320</v>
      </c>
      <c r="I1401" s="56">
        <v>-4294.45</v>
      </c>
    </row>
    <row r="1402" spans="1:9" ht="12.75">
      <c r="A1402" s="49" t="s">
        <v>55</v>
      </c>
      <c r="B1402" s="49" t="s">
        <v>1564</v>
      </c>
      <c r="C1402" s="49" t="s">
        <v>1565</v>
      </c>
      <c r="D1402" s="49" t="s">
        <v>36</v>
      </c>
      <c r="E1402" s="49" t="s">
        <v>24</v>
      </c>
      <c r="F1402" s="49" t="s">
        <v>23</v>
      </c>
      <c r="G1402" s="56">
        <v>3974.45</v>
      </c>
      <c r="H1402" s="56">
        <v>320</v>
      </c>
      <c r="I1402" s="56">
        <v>4294.45</v>
      </c>
    </row>
    <row r="1403" spans="1:9" ht="12.75">
      <c r="A1403" s="49" t="s">
        <v>55</v>
      </c>
      <c r="B1403" s="49" t="s">
        <v>1564</v>
      </c>
      <c r="C1403" s="49" t="s">
        <v>1565</v>
      </c>
      <c r="D1403" s="49" t="s">
        <v>845</v>
      </c>
      <c r="E1403" s="49" t="s">
        <v>24</v>
      </c>
      <c r="F1403" s="49" t="s">
        <v>23</v>
      </c>
      <c r="G1403" s="56">
        <v>3144.67</v>
      </c>
      <c r="H1403" s="56">
        <v>253.19</v>
      </c>
      <c r="I1403" s="56">
        <v>3397.86</v>
      </c>
    </row>
    <row r="1404" spans="1:9" ht="12.75">
      <c r="A1404" s="49" t="s">
        <v>55</v>
      </c>
      <c r="B1404" s="49" t="s">
        <v>1564</v>
      </c>
      <c r="C1404" s="49" t="s">
        <v>1565</v>
      </c>
      <c r="D1404" s="49" t="s">
        <v>847</v>
      </c>
      <c r="E1404" s="49" t="s">
        <v>24</v>
      </c>
      <c r="F1404" s="49" t="s">
        <v>23</v>
      </c>
      <c r="G1404" s="56">
        <v>829.78</v>
      </c>
      <c r="H1404" s="56">
        <v>66.81</v>
      </c>
      <c r="I1404" s="56">
        <v>896.59</v>
      </c>
    </row>
    <row r="1405" spans="1:9" ht="12.75">
      <c r="A1405" s="49" t="s">
        <v>55</v>
      </c>
      <c r="B1405" s="49" t="s">
        <v>1566</v>
      </c>
      <c r="C1405" s="49" t="s">
        <v>1567</v>
      </c>
      <c r="D1405" s="49" t="s">
        <v>36</v>
      </c>
      <c r="E1405" s="49" t="s">
        <v>37</v>
      </c>
      <c r="F1405" s="49" t="s">
        <v>23</v>
      </c>
      <c r="G1405" s="56">
        <v>2482997.86</v>
      </c>
      <c r="H1405" s="56">
        <v>270401.34</v>
      </c>
      <c r="I1405" s="56">
        <v>2753399.2</v>
      </c>
    </row>
    <row r="1406" spans="1:9" ht="12.75">
      <c r="A1406" s="49" t="s">
        <v>55</v>
      </c>
      <c r="B1406" s="49" t="s">
        <v>1566</v>
      </c>
      <c r="C1406" s="49" t="s">
        <v>1567</v>
      </c>
      <c r="D1406" s="49" t="s">
        <v>36</v>
      </c>
      <c r="E1406" s="49" t="s">
        <v>38</v>
      </c>
      <c r="F1406" s="49" t="s">
        <v>23</v>
      </c>
      <c r="G1406" s="56">
        <v>192627.15</v>
      </c>
      <c r="H1406" s="56">
        <v>17362.59</v>
      </c>
      <c r="I1406" s="56">
        <v>209989.74</v>
      </c>
    </row>
    <row r="1407" spans="1:9" ht="12.75">
      <c r="A1407" s="49" t="s">
        <v>55</v>
      </c>
      <c r="B1407" s="49" t="s">
        <v>1566</v>
      </c>
      <c r="C1407" s="49" t="s">
        <v>1567</v>
      </c>
      <c r="D1407" s="49" t="s">
        <v>36</v>
      </c>
      <c r="E1407" s="49" t="s">
        <v>22</v>
      </c>
      <c r="F1407" s="49" t="s">
        <v>23</v>
      </c>
      <c r="G1407" s="56">
        <v>55308.21</v>
      </c>
      <c r="H1407" s="56">
        <v>3006.64</v>
      </c>
      <c r="I1407" s="56">
        <v>58314.85</v>
      </c>
    </row>
    <row r="1408" spans="1:9" ht="12.75">
      <c r="A1408" s="49" t="s">
        <v>55</v>
      </c>
      <c r="B1408" s="49" t="s">
        <v>1566</v>
      </c>
      <c r="C1408" s="49" t="s">
        <v>1567</v>
      </c>
      <c r="D1408" s="49" t="s">
        <v>36</v>
      </c>
      <c r="E1408" s="49" t="s">
        <v>843</v>
      </c>
      <c r="F1408" s="49" t="s">
        <v>23</v>
      </c>
      <c r="G1408" s="56">
        <v>-2947992.27</v>
      </c>
      <c r="H1408" s="56">
        <v>-307616.41</v>
      </c>
      <c r="I1408" s="56">
        <v>-3255608.68</v>
      </c>
    </row>
    <row r="1409" spans="1:9" ht="12.75">
      <c r="A1409" s="49" t="s">
        <v>55</v>
      </c>
      <c r="B1409" s="49" t="s">
        <v>1566</v>
      </c>
      <c r="C1409" s="49" t="s">
        <v>1567</v>
      </c>
      <c r="D1409" s="49" t="s">
        <v>36</v>
      </c>
      <c r="E1409" s="49" t="s">
        <v>24</v>
      </c>
      <c r="F1409" s="49" t="s">
        <v>23</v>
      </c>
      <c r="G1409" s="56">
        <v>217059.03</v>
      </c>
      <c r="H1409" s="56">
        <v>16845.84</v>
      </c>
      <c r="I1409" s="56">
        <v>233904.87</v>
      </c>
    </row>
    <row r="1410" spans="1:9" ht="12.75">
      <c r="A1410" s="49" t="s">
        <v>55</v>
      </c>
      <c r="B1410" s="49" t="s">
        <v>1566</v>
      </c>
      <c r="C1410" s="49" t="s">
        <v>1567</v>
      </c>
      <c r="D1410" s="49" t="s">
        <v>844</v>
      </c>
      <c r="E1410" s="49" t="s">
        <v>38</v>
      </c>
      <c r="F1410" s="49" t="s">
        <v>23</v>
      </c>
      <c r="G1410" s="56">
        <v>1786765.27</v>
      </c>
      <c r="H1410" s="56">
        <v>194580.8</v>
      </c>
      <c r="I1410" s="56">
        <v>1981346.07</v>
      </c>
    </row>
    <row r="1411" spans="1:9" ht="12.75">
      <c r="A1411" s="49" t="s">
        <v>55</v>
      </c>
      <c r="B1411" s="49" t="s">
        <v>1566</v>
      </c>
      <c r="C1411" s="49" t="s">
        <v>1567</v>
      </c>
      <c r="D1411" s="49" t="s">
        <v>845</v>
      </c>
      <c r="E1411" s="49" t="s">
        <v>38</v>
      </c>
      <c r="F1411" s="49" t="s">
        <v>23</v>
      </c>
      <c r="G1411" s="56">
        <v>152410.45</v>
      </c>
      <c r="H1411" s="56">
        <v>13737.63</v>
      </c>
      <c r="I1411" s="56">
        <v>166148.08</v>
      </c>
    </row>
    <row r="1412" spans="1:9" ht="12.75">
      <c r="A1412" s="49" t="s">
        <v>55</v>
      </c>
      <c r="B1412" s="49" t="s">
        <v>1566</v>
      </c>
      <c r="C1412" s="49" t="s">
        <v>1567</v>
      </c>
      <c r="D1412" s="49" t="s">
        <v>845</v>
      </c>
      <c r="E1412" s="49" t="s">
        <v>22</v>
      </c>
      <c r="F1412" s="49" t="s">
        <v>23</v>
      </c>
      <c r="G1412" s="56">
        <v>43760.97</v>
      </c>
      <c r="H1412" s="56">
        <v>2378.91</v>
      </c>
      <c r="I1412" s="56">
        <v>46139.88</v>
      </c>
    </row>
    <row r="1413" spans="1:9" ht="12.75">
      <c r="A1413" s="49" t="s">
        <v>55</v>
      </c>
      <c r="B1413" s="49" t="s">
        <v>1566</v>
      </c>
      <c r="C1413" s="49" t="s">
        <v>1567</v>
      </c>
      <c r="D1413" s="49" t="s">
        <v>845</v>
      </c>
      <c r="E1413" s="49" t="s">
        <v>24</v>
      </c>
      <c r="F1413" s="49" t="s">
        <v>23</v>
      </c>
      <c r="G1413" s="56">
        <v>171741.43</v>
      </c>
      <c r="H1413" s="56">
        <v>13328.77</v>
      </c>
      <c r="I1413" s="56">
        <v>185070.2</v>
      </c>
    </row>
    <row r="1414" spans="1:9" ht="12.75">
      <c r="A1414" s="49" t="s">
        <v>55</v>
      </c>
      <c r="B1414" s="49" t="s">
        <v>1566</v>
      </c>
      <c r="C1414" s="49" t="s">
        <v>1567</v>
      </c>
      <c r="D1414" s="49" t="s">
        <v>21</v>
      </c>
      <c r="E1414" s="49" t="s">
        <v>38</v>
      </c>
      <c r="F1414" s="49" t="s">
        <v>23</v>
      </c>
      <c r="G1414" s="56">
        <v>91251.36</v>
      </c>
      <c r="H1414" s="56">
        <v>5003.04</v>
      </c>
      <c r="I1414" s="56">
        <v>96254.4</v>
      </c>
    </row>
    <row r="1415" spans="1:9" ht="12.75">
      <c r="A1415" s="49" t="s">
        <v>55</v>
      </c>
      <c r="B1415" s="49" t="s">
        <v>1566</v>
      </c>
      <c r="C1415" s="49" t="s">
        <v>1567</v>
      </c>
      <c r="D1415" s="49" t="s">
        <v>846</v>
      </c>
      <c r="E1415" s="49" t="s">
        <v>38</v>
      </c>
      <c r="F1415" s="49" t="s">
        <v>23</v>
      </c>
      <c r="G1415" s="56">
        <v>476238.99</v>
      </c>
      <c r="H1415" s="56">
        <v>51862.98</v>
      </c>
      <c r="I1415" s="56">
        <v>528101.97</v>
      </c>
    </row>
    <row r="1416" spans="1:9" ht="12.75">
      <c r="A1416" s="49" t="s">
        <v>55</v>
      </c>
      <c r="B1416" s="49" t="s">
        <v>1566</v>
      </c>
      <c r="C1416" s="49" t="s">
        <v>1567</v>
      </c>
      <c r="D1416" s="49" t="s">
        <v>846</v>
      </c>
      <c r="E1416" s="49" t="s">
        <v>59</v>
      </c>
      <c r="F1416" s="49" t="s">
        <v>23</v>
      </c>
      <c r="G1416" s="56">
        <v>219993.62</v>
      </c>
      <c r="H1416" s="56">
        <v>23957.56</v>
      </c>
      <c r="I1416" s="56">
        <v>243951.18</v>
      </c>
    </row>
    <row r="1417" spans="1:9" ht="12.75">
      <c r="A1417" s="49" t="s">
        <v>55</v>
      </c>
      <c r="B1417" s="49" t="s">
        <v>1566</v>
      </c>
      <c r="C1417" s="49" t="s">
        <v>1567</v>
      </c>
      <c r="D1417" s="49" t="s">
        <v>847</v>
      </c>
      <c r="E1417" s="49" t="s">
        <v>38</v>
      </c>
      <c r="F1417" s="49" t="s">
        <v>23</v>
      </c>
      <c r="G1417" s="56">
        <v>40216.7</v>
      </c>
      <c r="H1417" s="56">
        <v>3624.96</v>
      </c>
      <c r="I1417" s="56">
        <v>43841.66</v>
      </c>
    </row>
    <row r="1418" spans="1:9" ht="12.75">
      <c r="A1418" s="49" t="s">
        <v>55</v>
      </c>
      <c r="B1418" s="49" t="s">
        <v>1566</v>
      </c>
      <c r="C1418" s="49" t="s">
        <v>1567</v>
      </c>
      <c r="D1418" s="49" t="s">
        <v>847</v>
      </c>
      <c r="E1418" s="49" t="s">
        <v>22</v>
      </c>
      <c r="F1418" s="49" t="s">
        <v>23</v>
      </c>
      <c r="G1418" s="56">
        <v>11547.24</v>
      </c>
      <c r="H1418" s="56">
        <v>627.73</v>
      </c>
      <c r="I1418" s="56">
        <v>12174.97</v>
      </c>
    </row>
    <row r="1419" spans="1:9" ht="12.75">
      <c r="A1419" s="49" t="s">
        <v>55</v>
      </c>
      <c r="B1419" s="49" t="s">
        <v>1566</v>
      </c>
      <c r="C1419" s="49" t="s">
        <v>1567</v>
      </c>
      <c r="D1419" s="49" t="s">
        <v>847</v>
      </c>
      <c r="E1419" s="49" t="s">
        <v>24</v>
      </c>
      <c r="F1419" s="49" t="s">
        <v>23</v>
      </c>
      <c r="G1419" s="56">
        <v>45317.6</v>
      </c>
      <c r="H1419" s="56">
        <v>3517.07</v>
      </c>
      <c r="I1419" s="56">
        <v>48834.67</v>
      </c>
    </row>
    <row r="1420" spans="1:9" ht="12.75">
      <c r="A1420" s="49" t="s">
        <v>55</v>
      </c>
      <c r="B1420" s="49" t="s">
        <v>1566</v>
      </c>
      <c r="C1420" s="49" t="s">
        <v>1567</v>
      </c>
      <c r="D1420" s="49" t="s">
        <v>848</v>
      </c>
      <c r="E1420" s="49" t="s">
        <v>38</v>
      </c>
      <c r="F1420" s="49" t="s">
        <v>23</v>
      </c>
      <c r="G1420" s="56">
        <v>127294.02</v>
      </c>
      <c r="H1420" s="56">
        <v>1110.18</v>
      </c>
      <c r="I1420" s="56">
        <v>128404.2</v>
      </c>
    </row>
    <row r="1421" spans="1:9" ht="12.75">
      <c r="A1421" s="49" t="s">
        <v>55</v>
      </c>
      <c r="B1421" s="49" t="s">
        <v>1566</v>
      </c>
      <c r="C1421" s="49" t="s">
        <v>1567</v>
      </c>
      <c r="D1421" s="49" t="s">
        <v>848</v>
      </c>
      <c r="E1421" s="49" t="s">
        <v>59</v>
      </c>
      <c r="F1421" s="49" t="s">
        <v>23</v>
      </c>
      <c r="G1421" s="56">
        <v>59471.88</v>
      </c>
      <c r="H1421" s="56">
        <v>518.67</v>
      </c>
      <c r="I1421" s="56">
        <v>59990.55</v>
      </c>
    </row>
    <row r="1422" spans="1:9" ht="12.75">
      <c r="A1422" s="49" t="s">
        <v>55</v>
      </c>
      <c r="B1422" s="49" t="s">
        <v>1566</v>
      </c>
      <c r="C1422" s="49" t="s">
        <v>1567</v>
      </c>
      <c r="D1422" s="49" t="s">
        <v>25</v>
      </c>
      <c r="E1422" s="49" t="s">
        <v>37</v>
      </c>
      <c r="F1422" s="49" t="s">
        <v>23</v>
      </c>
      <c r="G1422" s="56">
        <v>186765.9</v>
      </c>
      <c r="H1422" s="56">
        <v>1628.85</v>
      </c>
      <c r="I1422" s="56">
        <v>188394.75</v>
      </c>
    </row>
    <row r="1423" spans="1:9" ht="12.75">
      <c r="A1423" s="49" t="s">
        <v>55</v>
      </c>
      <c r="B1423" s="49" t="s">
        <v>1566</v>
      </c>
      <c r="C1423" s="49" t="s">
        <v>1567</v>
      </c>
      <c r="D1423" s="49" t="s">
        <v>25</v>
      </c>
      <c r="E1423" s="49" t="s">
        <v>26</v>
      </c>
      <c r="F1423" s="49" t="s">
        <v>23</v>
      </c>
      <c r="G1423" s="56">
        <v>18091.55</v>
      </c>
      <c r="H1423" s="56">
        <v>7956.37</v>
      </c>
      <c r="I1423" s="56">
        <v>26047.92</v>
      </c>
    </row>
    <row r="1424" spans="1:9" ht="12.75">
      <c r="A1424" s="49" t="s">
        <v>55</v>
      </c>
      <c r="B1424" s="49" t="s">
        <v>1566</v>
      </c>
      <c r="C1424" s="49" t="s">
        <v>1567</v>
      </c>
      <c r="D1424" s="49" t="s">
        <v>25</v>
      </c>
      <c r="E1424" s="49" t="s">
        <v>843</v>
      </c>
      <c r="F1424" s="49" t="s">
        <v>23</v>
      </c>
      <c r="G1424" s="56">
        <v>-186765.9</v>
      </c>
      <c r="H1424" s="56">
        <v>-1628.85</v>
      </c>
      <c r="I1424" s="56">
        <v>-188394.75</v>
      </c>
    </row>
    <row r="1425" spans="1:9" ht="12.75">
      <c r="A1425" s="49" t="s">
        <v>55</v>
      </c>
      <c r="B1425" s="49" t="s">
        <v>1568</v>
      </c>
      <c r="C1425" s="49" t="s">
        <v>1569</v>
      </c>
      <c r="D1425" s="49" t="s">
        <v>36</v>
      </c>
      <c r="E1425" s="49" t="s">
        <v>37</v>
      </c>
      <c r="F1425" s="49" t="s">
        <v>23</v>
      </c>
      <c r="G1425" s="56">
        <v>620781.25</v>
      </c>
      <c r="H1425" s="56">
        <v>72151.19</v>
      </c>
      <c r="I1425" s="56">
        <v>692932.44</v>
      </c>
    </row>
    <row r="1426" spans="1:9" ht="12.75">
      <c r="A1426" s="49" t="s">
        <v>55</v>
      </c>
      <c r="B1426" s="49" t="s">
        <v>1568</v>
      </c>
      <c r="C1426" s="49" t="s">
        <v>1569</v>
      </c>
      <c r="D1426" s="49" t="s">
        <v>36</v>
      </c>
      <c r="E1426" s="49" t="s">
        <v>38</v>
      </c>
      <c r="F1426" s="49" t="s">
        <v>23</v>
      </c>
      <c r="G1426" s="56">
        <v>-91608.89</v>
      </c>
      <c r="H1426" s="56">
        <v>-17670.53</v>
      </c>
      <c r="I1426" s="56">
        <v>-109279.42</v>
      </c>
    </row>
    <row r="1427" spans="1:9" ht="12.75">
      <c r="A1427" s="49" t="s">
        <v>55</v>
      </c>
      <c r="B1427" s="49" t="s">
        <v>1568</v>
      </c>
      <c r="C1427" s="49" t="s">
        <v>1569</v>
      </c>
      <c r="D1427" s="49" t="s">
        <v>36</v>
      </c>
      <c r="E1427" s="49" t="s">
        <v>22</v>
      </c>
      <c r="F1427" s="49" t="s">
        <v>23</v>
      </c>
      <c r="G1427" s="56">
        <v>2200</v>
      </c>
      <c r="H1427" s="56">
        <v>275</v>
      </c>
      <c r="I1427" s="56">
        <v>2475</v>
      </c>
    </row>
    <row r="1428" spans="1:9" ht="12.75">
      <c r="A1428" s="49" t="s">
        <v>55</v>
      </c>
      <c r="B1428" s="49" t="s">
        <v>1568</v>
      </c>
      <c r="C1428" s="49" t="s">
        <v>1569</v>
      </c>
      <c r="D1428" s="49" t="s">
        <v>36</v>
      </c>
      <c r="E1428" s="49" t="s">
        <v>843</v>
      </c>
      <c r="F1428" s="49" t="s">
        <v>23</v>
      </c>
      <c r="G1428" s="56">
        <v>-559647.9</v>
      </c>
      <c r="H1428" s="56">
        <v>-58229.46</v>
      </c>
      <c r="I1428" s="56">
        <v>-617877.36</v>
      </c>
    </row>
    <row r="1429" spans="1:9" ht="12.75">
      <c r="A1429" s="49" t="s">
        <v>55</v>
      </c>
      <c r="B1429" s="49" t="s">
        <v>1568</v>
      </c>
      <c r="C1429" s="49" t="s">
        <v>1569</v>
      </c>
      <c r="D1429" s="49" t="s">
        <v>36</v>
      </c>
      <c r="E1429" s="49" t="s">
        <v>24</v>
      </c>
      <c r="F1429" s="49" t="s">
        <v>23</v>
      </c>
      <c r="G1429" s="56">
        <v>28275.52</v>
      </c>
      <c r="H1429" s="56">
        <v>3473.79</v>
      </c>
      <c r="I1429" s="56">
        <v>31749.31</v>
      </c>
    </row>
    <row r="1430" spans="1:9" ht="12.75">
      <c r="A1430" s="49" t="s">
        <v>55</v>
      </c>
      <c r="B1430" s="49" t="s">
        <v>1568</v>
      </c>
      <c r="C1430" s="49" t="s">
        <v>1569</v>
      </c>
      <c r="D1430" s="49" t="s">
        <v>844</v>
      </c>
      <c r="E1430" s="49" t="s">
        <v>38</v>
      </c>
      <c r="F1430" s="49" t="s">
        <v>23</v>
      </c>
      <c r="G1430" s="56">
        <v>446714.19</v>
      </c>
      <c r="H1430" s="56">
        <v>51920</v>
      </c>
      <c r="I1430" s="56">
        <v>498634.19</v>
      </c>
    </row>
    <row r="1431" spans="1:9" ht="12.75">
      <c r="A1431" s="49" t="s">
        <v>55</v>
      </c>
      <c r="B1431" s="49" t="s">
        <v>1568</v>
      </c>
      <c r="C1431" s="49" t="s">
        <v>1569</v>
      </c>
      <c r="D1431" s="49" t="s">
        <v>845</v>
      </c>
      <c r="E1431" s="49" t="s">
        <v>38</v>
      </c>
      <c r="F1431" s="49" t="s">
        <v>23</v>
      </c>
      <c r="G1431" s="56">
        <v>-72482.78</v>
      </c>
      <c r="H1431" s="56">
        <v>-13981.28</v>
      </c>
      <c r="I1431" s="56">
        <v>-86464.06</v>
      </c>
    </row>
    <row r="1432" spans="1:9" ht="12.75">
      <c r="A1432" s="49" t="s">
        <v>55</v>
      </c>
      <c r="B1432" s="49" t="s">
        <v>1568</v>
      </c>
      <c r="C1432" s="49" t="s">
        <v>1569</v>
      </c>
      <c r="D1432" s="49" t="s">
        <v>845</v>
      </c>
      <c r="E1432" s="49" t="s">
        <v>22</v>
      </c>
      <c r="F1432" s="49" t="s">
        <v>23</v>
      </c>
      <c r="G1432" s="56">
        <v>1740.7</v>
      </c>
      <c r="H1432" s="56">
        <v>217.59</v>
      </c>
      <c r="I1432" s="56">
        <v>1958.29</v>
      </c>
    </row>
    <row r="1433" spans="1:9" ht="12.75">
      <c r="A1433" s="49" t="s">
        <v>55</v>
      </c>
      <c r="B1433" s="49" t="s">
        <v>1568</v>
      </c>
      <c r="C1433" s="49" t="s">
        <v>1569</v>
      </c>
      <c r="D1433" s="49" t="s">
        <v>845</v>
      </c>
      <c r="E1433" s="49" t="s">
        <v>24</v>
      </c>
      <c r="F1433" s="49" t="s">
        <v>23</v>
      </c>
      <c r="G1433" s="56">
        <v>22372.14</v>
      </c>
      <c r="H1433" s="56">
        <v>2748.53</v>
      </c>
      <c r="I1433" s="56">
        <v>25120.67</v>
      </c>
    </row>
    <row r="1434" spans="1:9" ht="12.75">
      <c r="A1434" s="49" t="s">
        <v>55</v>
      </c>
      <c r="B1434" s="49" t="s">
        <v>1568</v>
      </c>
      <c r="C1434" s="49" t="s">
        <v>1569</v>
      </c>
      <c r="D1434" s="49" t="s">
        <v>21</v>
      </c>
      <c r="E1434" s="49" t="s">
        <v>22</v>
      </c>
      <c r="F1434" s="49" t="s">
        <v>23</v>
      </c>
      <c r="G1434" s="56">
        <v>6520</v>
      </c>
      <c r="H1434" s="56">
        <v>790</v>
      </c>
      <c r="I1434" s="56">
        <v>7310</v>
      </c>
    </row>
    <row r="1435" spans="1:9" ht="12.75">
      <c r="A1435" s="49" t="s">
        <v>55</v>
      </c>
      <c r="B1435" s="49" t="s">
        <v>1568</v>
      </c>
      <c r="C1435" s="49" t="s">
        <v>1569</v>
      </c>
      <c r="D1435" s="49" t="s">
        <v>21</v>
      </c>
      <c r="E1435" s="49" t="s">
        <v>24</v>
      </c>
      <c r="F1435" s="49" t="s">
        <v>23</v>
      </c>
      <c r="G1435" s="56">
        <v>17685</v>
      </c>
      <c r="H1435" s="56">
        <v>1845</v>
      </c>
      <c r="I1435" s="56">
        <v>19530</v>
      </c>
    </row>
    <row r="1436" spans="1:9" ht="12.75">
      <c r="A1436" s="49" t="s">
        <v>55</v>
      </c>
      <c r="B1436" s="49" t="s">
        <v>1568</v>
      </c>
      <c r="C1436" s="49" t="s">
        <v>1569</v>
      </c>
      <c r="D1436" s="49" t="s">
        <v>846</v>
      </c>
      <c r="E1436" s="49" t="s">
        <v>38</v>
      </c>
      <c r="F1436" s="49" t="s">
        <v>23</v>
      </c>
      <c r="G1436" s="56">
        <v>119065.86</v>
      </c>
      <c r="H1436" s="56">
        <v>13838.6</v>
      </c>
      <c r="I1436" s="56">
        <v>132904.46</v>
      </c>
    </row>
    <row r="1437" spans="1:9" ht="12.75">
      <c r="A1437" s="49" t="s">
        <v>55</v>
      </c>
      <c r="B1437" s="49" t="s">
        <v>1568</v>
      </c>
      <c r="C1437" s="49" t="s">
        <v>1569</v>
      </c>
      <c r="D1437" s="49" t="s">
        <v>846</v>
      </c>
      <c r="E1437" s="49" t="s">
        <v>59</v>
      </c>
      <c r="F1437" s="49" t="s">
        <v>23</v>
      </c>
      <c r="G1437" s="56">
        <v>55001.22</v>
      </c>
      <c r="H1437" s="56">
        <v>6392.6</v>
      </c>
      <c r="I1437" s="56">
        <v>61393.82</v>
      </c>
    </row>
    <row r="1438" spans="1:9" ht="12.75">
      <c r="A1438" s="49" t="s">
        <v>55</v>
      </c>
      <c r="B1438" s="49" t="s">
        <v>1568</v>
      </c>
      <c r="C1438" s="49" t="s">
        <v>1569</v>
      </c>
      <c r="D1438" s="49" t="s">
        <v>847</v>
      </c>
      <c r="E1438" s="49" t="s">
        <v>38</v>
      </c>
      <c r="F1438" s="49" t="s">
        <v>23</v>
      </c>
      <c r="G1438" s="56">
        <v>-19126.11</v>
      </c>
      <c r="H1438" s="56">
        <v>-3689.25</v>
      </c>
      <c r="I1438" s="56">
        <v>-22815.36</v>
      </c>
    </row>
    <row r="1439" spans="1:9" ht="12.75">
      <c r="A1439" s="49" t="s">
        <v>55</v>
      </c>
      <c r="B1439" s="49" t="s">
        <v>1568</v>
      </c>
      <c r="C1439" s="49" t="s">
        <v>1569</v>
      </c>
      <c r="D1439" s="49" t="s">
        <v>847</v>
      </c>
      <c r="E1439" s="49" t="s">
        <v>22</v>
      </c>
      <c r="F1439" s="49" t="s">
        <v>23</v>
      </c>
      <c r="G1439" s="56">
        <v>459.3</v>
      </c>
      <c r="H1439" s="56">
        <v>57.41</v>
      </c>
      <c r="I1439" s="56">
        <v>516.71</v>
      </c>
    </row>
    <row r="1440" spans="1:9" ht="12.75">
      <c r="A1440" s="49" t="s">
        <v>55</v>
      </c>
      <c r="B1440" s="49" t="s">
        <v>1568</v>
      </c>
      <c r="C1440" s="49" t="s">
        <v>1569</v>
      </c>
      <c r="D1440" s="49" t="s">
        <v>847</v>
      </c>
      <c r="E1440" s="49" t="s">
        <v>24</v>
      </c>
      <c r="F1440" s="49" t="s">
        <v>23</v>
      </c>
      <c r="G1440" s="56">
        <v>5903.38</v>
      </c>
      <c r="H1440" s="56">
        <v>725.26</v>
      </c>
      <c r="I1440" s="56">
        <v>6628.64</v>
      </c>
    </row>
    <row r="1441" spans="1:9" ht="12.75">
      <c r="A1441" s="49" t="s">
        <v>55</v>
      </c>
      <c r="B1441" s="49" t="s">
        <v>1568</v>
      </c>
      <c r="C1441" s="49" t="s">
        <v>1569</v>
      </c>
      <c r="D1441" s="49" t="s">
        <v>25</v>
      </c>
      <c r="E1441" s="49" t="s">
        <v>24</v>
      </c>
      <c r="F1441" s="49" t="s">
        <v>23</v>
      </c>
      <c r="G1441" s="56">
        <v>4654</v>
      </c>
      <c r="H1441" s="56">
        <v>590.5</v>
      </c>
      <c r="I1441" s="56">
        <v>5244.5</v>
      </c>
    </row>
    <row r="1442" spans="1:9" ht="12.75">
      <c r="A1442" s="49" t="s">
        <v>55</v>
      </c>
      <c r="B1442" s="49" t="s">
        <v>1570</v>
      </c>
      <c r="C1442" s="49" t="s">
        <v>1571</v>
      </c>
      <c r="D1442" s="49" t="s">
        <v>36</v>
      </c>
      <c r="E1442" s="49" t="s">
        <v>37</v>
      </c>
      <c r="F1442" s="49" t="s">
        <v>23</v>
      </c>
      <c r="G1442" s="56">
        <v>4545264.19</v>
      </c>
      <c r="H1442" s="56">
        <v>412313.33</v>
      </c>
      <c r="I1442" s="56">
        <v>4957577.52</v>
      </c>
    </row>
    <row r="1443" spans="1:9" ht="12.75">
      <c r="A1443" s="49" t="s">
        <v>55</v>
      </c>
      <c r="B1443" s="49" t="s">
        <v>1570</v>
      </c>
      <c r="C1443" s="49" t="s">
        <v>1571</v>
      </c>
      <c r="D1443" s="49" t="s">
        <v>36</v>
      </c>
      <c r="E1443" s="49" t="s">
        <v>38</v>
      </c>
      <c r="F1443" s="49" t="s">
        <v>23</v>
      </c>
      <c r="G1443" s="56">
        <v>204553.72</v>
      </c>
      <c r="H1443" s="56">
        <v>21674.57</v>
      </c>
      <c r="I1443" s="56">
        <v>226228.29</v>
      </c>
    </row>
    <row r="1444" spans="1:9" ht="12.75">
      <c r="A1444" s="49" t="s">
        <v>55</v>
      </c>
      <c r="B1444" s="49" t="s">
        <v>1570</v>
      </c>
      <c r="C1444" s="49" t="s">
        <v>1571</v>
      </c>
      <c r="D1444" s="49" t="s">
        <v>36</v>
      </c>
      <c r="E1444" s="49" t="s">
        <v>22</v>
      </c>
      <c r="F1444" s="49" t="s">
        <v>23</v>
      </c>
      <c r="G1444" s="56">
        <v>339932.06</v>
      </c>
      <c r="H1444" s="56">
        <v>31902.28</v>
      </c>
      <c r="I1444" s="56">
        <v>371834.34</v>
      </c>
    </row>
    <row r="1445" spans="1:9" ht="12.75">
      <c r="A1445" s="49" t="s">
        <v>55</v>
      </c>
      <c r="B1445" s="49" t="s">
        <v>1570</v>
      </c>
      <c r="C1445" s="49" t="s">
        <v>1571</v>
      </c>
      <c r="D1445" s="49" t="s">
        <v>36</v>
      </c>
      <c r="E1445" s="49" t="s">
        <v>843</v>
      </c>
      <c r="F1445" s="49" t="s">
        <v>23</v>
      </c>
      <c r="G1445" s="56">
        <v>-5233754.27</v>
      </c>
      <c r="H1445" s="56">
        <v>-476807.2</v>
      </c>
      <c r="I1445" s="56">
        <v>-5710561.47</v>
      </c>
    </row>
    <row r="1446" spans="1:9" ht="12.75">
      <c r="A1446" s="49" t="s">
        <v>55</v>
      </c>
      <c r="B1446" s="49" t="s">
        <v>1570</v>
      </c>
      <c r="C1446" s="49" t="s">
        <v>1571</v>
      </c>
      <c r="D1446" s="49" t="s">
        <v>36</v>
      </c>
      <c r="E1446" s="49" t="s">
        <v>24</v>
      </c>
      <c r="F1446" s="49" t="s">
        <v>23</v>
      </c>
      <c r="G1446" s="56">
        <v>144004.31</v>
      </c>
      <c r="H1446" s="56">
        <v>10917.02</v>
      </c>
      <c r="I1446" s="56">
        <v>154921.33</v>
      </c>
    </row>
    <row r="1447" spans="1:9" ht="12.75">
      <c r="A1447" s="49" t="s">
        <v>55</v>
      </c>
      <c r="B1447" s="49" t="s">
        <v>1570</v>
      </c>
      <c r="C1447" s="49" t="s">
        <v>1571</v>
      </c>
      <c r="D1447" s="49" t="s">
        <v>844</v>
      </c>
      <c r="E1447" s="49" t="s">
        <v>38</v>
      </c>
      <c r="F1447" s="49" t="s">
        <v>23</v>
      </c>
      <c r="G1447" s="56">
        <v>3270772.12</v>
      </c>
      <c r="H1447" s="56">
        <v>296700.67</v>
      </c>
      <c r="I1447" s="56">
        <v>3567472.79</v>
      </c>
    </row>
    <row r="1448" spans="1:9" ht="12.75">
      <c r="A1448" s="49" t="s">
        <v>55</v>
      </c>
      <c r="B1448" s="49" t="s">
        <v>1570</v>
      </c>
      <c r="C1448" s="49" t="s">
        <v>1571</v>
      </c>
      <c r="D1448" s="49" t="s">
        <v>845</v>
      </c>
      <c r="E1448" s="49" t="s">
        <v>38</v>
      </c>
      <c r="F1448" s="49" t="s">
        <v>23</v>
      </c>
      <c r="G1448" s="56">
        <v>161846.99</v>
      </c>
      <c r="H1448" s="56">
        <v>17149.35</v>
      </c>
      <c r="I1448" s="56">
        <v>178996.34</v>
      </c>
    </row>
    <row r="1449" spans="1:9" ht="12.75">
      <c r="A1449" s="49" t="s">
        <v>55</v>
      </c>
      <c r="B1449" s="49" t="s">
        <v>1570</v>
      </c>
      <c r="C1449" s="49" t="s">
        <v>1571</v>
      </c>
      <c r="D1449" s="49" t="s">
        <v>845</v>
      </c>
      <c r="E1449" s="49" t="s">
        <v>22</v>
      </c>
      <c r="F1449" s="49" t="s">
        <v>23</v>
      </c>
      <c r="G1449" s="56">
        <v>268961.04</v>
      </c>
      <c r="H1449" s="56">
        <v>25241.72</v>
      </c>
      <c r="I1449" s="56">
        <v>294202.76</v>
      </c>
    </row>
    <row r="1450" spans="1:9" ht="12.75">
      <c r="A1450" s="49" t="s">
        <v>55</v>
      </c>
      <c r="B1450" s="49" t="s">
        <v>1570</v>
      </c>
      <c r="C1450" s="49" t="s">
        <v>1571</v>
      </c>
      <c r="D1450" s="49" t="s">
        <v>845</v>
      </c>
      <c r="E1450" s="49" t="s">
        <v>24</v>
      </c>
      <c r="F1450" s="49" t="s">
        <v>23</v>
      </c>
      <c r="G1450" s="56">
        <v>113939.1</v>
      </c>
      <c r="H1450" s="56">
        <v>8637.76</v>
      </c>
      <c r="I1450" s="56">
        <v>122576.86</v>
      </c>
    </row>
    <row r="1451" spans="1:9" ht="12.75">
      <c r="A1451" s="49" t="s">
        <v>55</v>
      </c>
      <c r="B1451" s="49" t="s">
        <v>1570</v>
      </c>
      <c r="C1451" s="49" t="s">
        <v>1571</v>
      </c>
      <c r="D1451" s="49" t="s">
        <v>21</v>
      </c>
      <c r="E1451" s="49" t="s">
        <v>38</v>
      </c>
      <c r="F1451" s="49" t="s">
        <v>23</v>
      </c>
      <c r="G1451" s="56">
        <v>984498.44</v>
      </c>
      <c r="H1451" s="56">
        <v>224104.82</v>
      </c>
      <c r="I1451" s="56">
        <v>1208603.26</v>
      </c>
    </row>
    <row r="1452" spans="1:9" ht="12.75">
      <c r="A1452" s="49" t="s">
        <v>55</v>
      </c>
      <c r="B1452" s="49" t="s">
        <v>1570</v>
      </c>
      <c r="C1452" s="49" t="s">
        <v>1571</v>
      </c>
      <c r="D1452" s="49" t="s">
        <v>21</v>
      </c>
      <c r="E1452" s="49" t="s">
        <v>22</v>
      </c>
      <c r="F1452" s="49" t="s">
        <v>23</v>
      </c>
      <c r="G1452" s="56">
        <v>67441.72</v>
      </c>
      <c r="H1452" s="56">
        <v>5472.43</v>
      </c>
      <c r="I1452" s="56">
        <v>72914.15</v>
      </c>
    </row>
    <row r="1453" spans="1:9" ht="12.75">
      <c r="A1453" s="49" t="s">
        <v>55</v>
      </c>
      <c r="B1453" s="49" t="s">
        <v>1570</v>
      </c>
      <c r="C1453" s="49" t="s">
        <v>1571</v>
      </c>
      <c r="D1453" s="49" t="s">
        <v>21</v>
      </c>
      <c r="E1453" s="49" t="s">
        <v>24</v>
      </c>
      <c r="F1453" s="49" t="s">
        <v>23</v>
      </c>
      <c r="G1453" s="56">
        <v>30474.86</v>
      </c>
      <c r="H1453" s="56">
        <v>3618.77</v>
      </c>
      <c r="I1453" s="56">
        <v>34093.63</v>
      </c>
    </row>
    <row r="1454" spans="1:9" ht="12.75">
      <c r="A1454" s="49" t="s">
        <v>55</v>
      </c>
      <c r="B1454" s="49" t="s">
        <v>1570</v>
      </c>
      <c r="C1454" s="49" t="s">
        <v>1571</v>
      </c>
      <c r="D1454" s="49" t="s">
        <v>846</v>
      </c>
      <c r="E1454" s="49" t="s">
        <v>38</v>
      </c>
      <c r="F1454" s="49" t="s">
        <v>23</v>
      </c>
      <c r="G1454" s="56">
        <v>871781.67</v>
      </c>
      <c r="H1454" s="56">
        <v>79081.7</v>
      </c>
      <c r="I1454" s="56">
        <v>950863.37</v>
      </c>
    </row>
    <row r="1455" spans="1:9" ht="12.75">
      <c r="A1455" s="49" t="s">
        <v>55</v>
      </c>
      <c r="B1455" s="49" t="s">
        <v>1570</v>
      </c>
      <c r="C1455" s="49" t="s">
        <v>1571</v>
      </c>
      <c r="D1455" s="49" t="s">
        <v>846</v>
      </c>
      <c r="E1455" s="49" t="s">
        <v>59</v>
      </c>
      <c r="F1455" s="49" t="s">
        <v>23</v>
      </c>
      <c r="G1455" s="56">
        <v>402710.39</v>
      </c>
      <c r="H1455" s="56">
        <v>36530.96</v>
      </c>
      <c r="I1455" s="56">
        <v>439241.35</v>
      </c>
    </row>
    <row r="1456" spans="1:9" ht="12.75">
      <c r="A1456" s="49" t="s">
        <v>55</v>
      </c>
      <c r="B1456" s="49" t="s">
        <v>1570</v>
      </c>
      <c r="C1456" s="49" t="s">
        <v>1571</v>
      </c>
      <c r="D1456" s="49" t="s">
        <v>847</v>
      </c>
      <c r="E1456" s="49" t="s">
        <v>38</v>
      </c>
      <c r="F1456" s="49" t="s">
        <v>23</v>
      </c>
      <c r="G1456" s="56">
        <v>42706.73</v>
      </c>
      <c r="H1456" s="56">
        <v>4525.22</v>
      </c>
      <c r="I1456" s="56">
        <v>47231.95</v>
      </c>
    </row>
    <row r="1457" spans="1:9" ht="12.75">
      <c r="A1457" s="49" t="s">
        <v>55</v>
      </c>
      <c r="B1457" s="49" t="s">
        <v>1570</v>
      </c>
      <c r="C1457" s="49" t="s">
        <v>1571</v>
      </c>
      <c r="D1457" s="49" t="s">
        <v>847</v>
      </c>
      <c r="E1457" s="49" t="s">
        <v>22</v>
      </c>
      <c r="F1457" s="49" t="s">
        <v>23</v>
      </c>
      <c r="G1457" s="56">
        <v>70971.02</v>
      </c>
      <c r="H1457" s="56">
        <v>6660.56</v>
      </c>
      <c r="I1457" s="56">
        <v>77631.58</v>
      </c>
    </row>
    <row r="1458" spans="1:9" ht="12.75">
      <c r="A1458" s="49" t="s">
        <v>55</v>
      </c>
      <c r="B1458" s="49" t="s">
        <v>1570</v>
      </c>
      <c r="C1458" s="49" t="s">
        <v>1571</v>
      </c>
      <c r="D1458" s="49" t="s">
        <v>847</v>
      </c>
      <c r="E1458" s="49" t="s">
        <v>24</v>
      </c>
      <c r="F1458" s="49" t="s">
        <v>23</v>
      </c>
      <c r="G1458" s="56">
        <v>30065.21</v>
      </c>
      <c r="H1458" s="56">
        <v>2279.26</v>
      </c>
      <c r="I1458" s="56">
        <v>32344.47</v>
      </c>
    </row>
    <row r="1459" spans="1:9" ht="12.75">
      <c r="A1459" s="49" t="s">
        <v>55</v>
      </c>
      <c r="B1459" s="49" t="s">
        <v>1570</v>
      </c>
      <c r="C1459" s="49" t="s">
        <v>1571</v>
      </c>
      <c r="D1459" s="49" t="s">
        <v>25</v>
      </c>
      <c r="E1459" s="49" t="s">
        <v>38</v>
      </c>
      <c r="F1459" s="49" t="s">
        <v>23</v>
      </c>
      <c r="G1459" s="56">
        <v>57407.67</v>
      </c>
      <c r="H1459" s="56">
        <v>12671.86</v>
      </c>
      <c r="I1459" s="56">
        <v>70079.53</v>
      </c>
    </row>
    <row r="1460" spans="1:9" ht="12.75">
      <c r="A1460" s="49" t="s">
        <v>55</v>
      </c>
      <c r="B1460" s="49" t="s">
        <v>1570</v>
      </c>
      <c r="C1460" s="49" t="s">
        <v>1571</v>
      </c>
      <c r="D1460" s="49" t="s">
        <v>25</v>
      </c>
      <c r="E1460" s="49" t="s">
        <v>59</v>
      </c>
      <c r="F1460" s="49" t="s">
        <v>23</v>
      </c>
      <c r="G1460" s="56">
        <v>51184.78</v>
      </c>
      <c r="H1460" s="56">
        <v>2496.52</v>
      </c>
      <c r="I1460" s="56">
        <v>53681.3</v>
      </c>
    </row>
    <row r="1461" spans="1:9" ht="12.75">
      <c r="A1461" s="49" t="s">
        <v>55</v>
      </c>
      <c r="B1461" s="49" t="s">
        <v>1570</v>
      </c>
      <c r="C1461" s="49" t="s">
        <v>1571</v>
      </c>
      <c r="D1461" s="49" t="s">
        <v>25</v>
      </c>
      <c r="E1461" s="49" t="s">
        <v>26</v>
      </c>
      <c r="F1461" s="49" t="s">
        <v>23</v>
      </c>
      <c r="G1461" s="56">
        <v>22697.16</v>
      </c>
      <c r="H1461" s="56">
        <v>2637.8</v>
      </c>
      <c r="I1461" s="56">
        <v>25334.96</v>
      </c>
    </row>
    <row r="1462" spans="1:9" ht="12.75">
      <c r="A1462" s="49" t="s">
        <v>55</v>
      </c>
      <c r="B1462" s="49" t="s">
        <v>1570</v>
      </c>
      <c r="C1462" s="49" t="s">
        <v>1571</v>
      </c>
      <c r="D1462" s="49" t="s">
        <v>25</v>
      </c>
      <c r="E1462" s="49" t="s">
        <v>24</v>
      </c>
      <c r="F1462" s="49" t="s">
        <v>23</v>
      </c>
      <c r="G1462" s="56">
        <v>42718.46</v>
      </c>
      <c r="H1462" s="56">
        <v>3512.2</v>
      </c>
      <c r="I1462" s="56">
        <v>46230.66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5" sqref="E25"/>
    </sheetView>
  </sheetViews>
  <sheetFormatPr defaultColWidth="9.00390625" defaultRowHeight="12.75"/>
  <cols>
    <col min="2" max="2" width="43.00390625" style="0" bestFit="1" customWidth="1"/>
    <col min="3" max="3" width="5.00390625" style="0" customWidth="1"/>
    <col min="4" max="4" width="5.375" style="0" customWidth="1"/>
    <col min="5" max="5" width="15.875" style="0" customWidth="1"/>
    <col min="6" max="7" width="15.625" style="0" bestFit="1" customWidth="1"/>
    <col min="8" max="8" width="15.625" style="0" customWidth="1"/>
  </cols>
  <sheetData>
    <row r="1" ht="12.75">
      <c r="B1" s="87" t="s">
        <v>1578</v>
      </c>
    </row>
    <row r="3" spans="1:6" ht="12.75">
      <c r="A3" s="61" t="s">
        <v>398</v>
      </c>
      <c r="B3" s="61" t="s">
        <v>39</v>
      </c>
      <c r="C3" s="61" t="s">
        <v>396</v>
      </c>
      <c r="D3" s="61" t="s">
        <v>397</v>
      </c>
      <c r="E3" s="99">
        <v>37893</v>
      </c>
      <c r="F3" s="99">
        <v>38259</v>
      </c>
    </row>
    <row r="6" spans="1:6" ht="12.75">
      <c r="A6" s="49" t="s">
        <v>19</v>
      </c>
      <c r="B6" s="49" t="s">
        <v>20</v>
      </c>
      <c r="C6" s="29" t="s">
        <v>21</v>
      </c>
      <c r="D6" s="29" t="s">
        <v>22</v>
      </c>
      <c r="E6" s="113">
        <f>'GL 092007'!I298</f>
        <v>4003584</v>
      </c>
      <c r="F6" s="113">
        <f>'GL 092008'!I313</f>
        <v>4460503</v>
      </c>
    </row>
    <row r="7" spans="1:6" ht="12.75">
      <c r="A7" s="49" t="s">
        <v>19</v>
      </c>
      <c r="B7" s="49" t="s">
        <v>20</v>
      </c>
      <c r="C7" s="29" t="s">
        <v>21</v>
      </c>
      <c r="D7" s="29" t="s">
        <v>24</v>
      </c>
      <c r="E7" s="113">
        <f>'GL 092007'!I299</f>
        <v>6929741</v>
      </c>
      <c r="F7" s="113">
        <f>'GL 092008'!I314</f>
        <v>7720618</v>
      </c>
    </row>
    <row r="8" spans="1:6" ht="12.75">
      <c r="A8" s="49" t="s">
        <v>19</v>
      </c>
      <c r="B8" s="49" t="s">
        <v>20</v>
      </c>
      <c r="C8" s="29" t="s">
        <v>25</v>
      </c>
      <c r="D8" s="29" t="s">
        <v>22</v>
      </c>
      <c r="E8" s="113">
        <f>'GL 092007'!I300</f>
        <v>401325</v>
      </c>
      <c r="F8" s="113">
        <f>'GL 092008'!I315</f>
        <v>395343</v>
      </c>
    </row>
    <row r="9" spans="1:6" ht="12.75">
      <c r="A9" s="49" t="s">
        <v>19</v>
      </c>
      <c r="B9" s="49" t="s">
        <v>20</v>
      </c>
      <c r="C9" s="29" t="s">
        <v>25</v>
      </c>
      <c r="D9" s="29" t="s">
        <v>26</v>
      </c>
      <c r="E9" s="113">
        <f>'GL 092007'!I301</f>
        <v>269519</v>
      </c>
      <c r="F9" s="113">
        <f>'GL 092008'!I316</f>
        <v>252079</v>
      </c>
    </row>
    <row r="10" spans="1:6" ht="12.75">
      <c r="A10" s="49" t="s">
        <v>19</v>
      </c>
      <c r="B10" s="49" t="s">
        <v>20</v>
      </c>
      <c r="C10" s="29" t="s">
        <v>25</v>
      </c>
      <c r="D10" s="29" t="s">
        <v>24</v>
      </c>
      <c r="E10" s="115">
        <f>'GL 092007'!I302</f>
        <v>952597</v>
      </c>
      <c r="F10" s="115">
        <f>'GL 092008'!I317</f>
        <v>940325</v>
      </c>
    </row>
    <row r="11" spans="1:6" ht="12.75">
      <c r="A11" s="49"/>
      <c r="B11" s="49"/>
      <c r="C11" s="29"/>
      <c r="D11" s="29"/>
      <c r="E11" s="29">
        <f>SUM(E6:E10)</f>
        <v>12556766</v>
      </c>
      <c r="F11" s="29">
        <f>SUM(F6:F10)</f>
        <v>13768868</v>
      </c>
    </row>
    <row r="12" spans="1:6" ht="12.75">
      <c r="A12" s="49"/>
      <c r="B12" s="49"/>
      <c r="C12" s="29"/>
      <c r="D12" s="29"/>
      <c r="E12" s="29"/>
      <c r="F12" s="29"/>
    </row>
    <row r="13" spans="1:6" ht="12.75">
      <c r="A13" s="49" t="s">
        <v>34</v>
      </c>
      <c r="B13" s="49" t="s">
        <v>35</v>
      </c>
      <c r="C13" s="29" t="s">
        <v>36</v>
      </c>
      <c r="D13" s="29" t="s">
        <v>37</v>
      </c>
      <c r="E13" s="113">
        <f>'GL 092007'!I508</f>
        <v>-8874594</v>
      </c>
      <c r="F13" s="116">
        <f>'GL 092008'!I539</f>
        <v>-9892488</v>
      </c>
    </row>
    <row r="14" spans="1:6" ht="12.75">
      <c r="A14" s="49" t="s">
        <v>34</v>
      </c>
      <c r="B14" s="49" t="s">
        <v>35</v>
      </c>
      <c r="C14" s="29" t="s">
        <v>36</v>
      </c>
      <c r="D14" s="29" t="s">
        <v>38</v>
      </c>
      <c r="E14" s="113">
        <f>'GL 092007'!I509</f>
        <v>-1372881</v>
      </c>
      <c r="F14" s="116">
        <f>'GL 092008'!I540</f>
        <v>-1523567</v>
      </c>
    </row>
    <row r="15" spans="1:6" ht="12.75">
      <c r="A15" s="49" t="s">
        <v>34</v>
      </c>
      <c r="B15" s="49" t="s">
        <v>35</v>
      </c>
      <c r="C15" s="29" t="s">
        <v>21</v>
      </c>
      <c r="D15" s="29" t="s">
        <v>38</v>
      </c>
      <c r="E15" s="113">
        <f>'GL 092007'!I510</f>
        <v>-217942951</v>
      </c>
      <c r="F15" s="116">
        <f>'GL 092008'!I541</f>
        <v>-229126704</v>
      </c>
    </row>
    <row r="16" spans="1:7" ht="12.75">
      <c r="A16" s="49" t="s">
        <v>34</v>
      </c>
      <c r="B16" s="49" t="s">
        <v>35</v>
      </c>
      <c r="C16" s="29" t="s">
        <v>25</v>
      </c>
      <c r="D16" s="29" t="s">
        <v>38</v>
      </c>
      <c r="E16" s="113">
        <f>'GL 092007'!I511</f>
        <v>-38119072</v>
      </c>
      <c r="F16" s="116">
        <f>'GL 092008'!I542</f>
        <v>-41431666</v>
      </c>
      <c r="G16" s="56"/>
    </row>
    <row r="17" spans="1:6" ht="12.75">
      <c r="A17" s="49" t="s">
        <v>34</v>
      </c>
      <c r="B17" s="49" t="s">
        <v>35</v>
      </c>
      <c r="C17" s="29" t="s">
        <v>25</v>
      </c>
      <c r="D17" s="29" t="s">
        <v>26</v>
      </c>
      <c r="E17" s="113">
        <f>'GL 092007'!I512</f>
        <v>-16636344</v>
      </c>
      <c r="F17" s="116">
        <f>'GL 092008'!I543</f>
        <v>-18893638</v>
      </c>
    </row>
    <row r="18" spans="1:7" ht="12.75">
      <c r="A18" s="49" t="s">
        <v>32</v>
      </c>
      <c r="B18" s="49" t="s">
        <v>33</v>
      </c>
      <c r="C18" s="29" t="s">
        <v>25</v>
      </c>
      <c r="D18" s="29" t="s">
        <v>26</v>
      </c>
      <c r="E18" s="115">
        <f>'GL 092007'!I503</f>
        <v>-938165</v>
      </c>
      <c r="F18" s="117">
        <f>'GL 092008'!I535</f>
        <v>-1182568</v>
      </c>
      <c r="G18" s="57"/>
    </row>
    <row r="19" spans="1:7" ht="12.75">
      <c r="A19" s="49"/>
      <c r="B19" s="49"/>
      <c r="C19" s="29"/>
      <c r="D19" s="29"/>
      <c r="E19" s="29">
        <f>SUM(E13:E18)</f>
        <v>-283884007</v>
      </c>
      <c r="F19" s="29">
        <f>SUM(F13:F18)</f>
        <v>-302050631</v>
      </c>
      <c r="G19" s="56"/>
    </row>
    <row r="20" spans="1:7" ht="12.75">
      <c r="A20" s="49"/>
      <c r="B20" s="49"/>
      <c r="C20" s="29"/>
      <c r="D20" s="29"/>
      <c r="E20" s="29"/>
      <c r="F20" s="29"/>
      <c r="G20" s="56"/>
    </row>
    <row r="21" spans="1:6" ht="12.75">
      <c r="A21" s="49" t="s">
        <v>27</v>
      </c>
      <c r="B21" s="49" t="s">
        <v>28</v>
      </c>
      <c r="C21" s="29" t="s">
        <v>29</v>
      </c>
      <c r="D21" s="29" t="s">
        <v>29</v>
      </c>
      <c r="E21" s="113">
        <f>'GL 092007'!I492</f>
        <v>-53051</v>
      </c>
      <c r="F21" s="116">
        <f>'GL 092008'!I524</f>
        <v>-57056</v>
      </c>
    </row>
    <row r="22" spans="1:6" ht="12.75">
      <c r="A22" s="49" t="s">
        <v>30</v>
      </c>
      <c r="B22" s="49" t="s">
        <v>31</v>
      </c>
      <c r="C22" s="29" t="s">
        <v>29</v>
      </c>
      <c r="D22" s="29" t="s">
        <v>29</v>
      </c>
      <c r="E22" s="115">
        <f>'GL 092007'!I493</f>
        <v>347283</v>
      </c>
      <c r="F22" s="117">
        <f>'GL 092008'!I525</f>
        <v>186941</v>
      </c>
    </row>
    <row r="23" spans="5:6" ht="12.75">
      <c r="E23" s="57">
        <f>SUM(E21:E22)</f>
        <v>294232</v>
      </c>
      <c r="F23" s="57">
        <f>SUM(F21:F22)</f>
        <v>129885</v>
      </c>
    </row>
    <row r="25" spans="2:8" ht="12.75">
      <c r="B25" s="44" t="s">
        <v>42</v>
      </c>
      <c r="E25" s="58">
        <f>E11+E19+E23</f>
        <v>-271033009</v>
      </c>
      <c r="F25" s="58">
        <f>F11+F19+F23</f>
        <v>-288151878</v>
      </c>
      <c r="G25" s="56"/>
      <c r="H25" s="57"/>
    </row>
    <row r="26" spans="2:6" ht="12.75">
      <c r="B26" s="44"/>
      <c r="E26" s="57"/>
      <c r="F26" s="57"/>
    </row>
    <row r="27" spans="2:6" ht="12.75">
      <c r="B27" s="44"/>
      <c r="E27" s="57"/>
      <c r="F27" s="57"/>
    </row>
    <row r="28" spans="2:6" ht="12.75">
      <c r="B28" s="44"/>
      <c r="E28" s="57"/>
      <c r="F28" s="57"/>
    </row>
    <row r="30" ht="12.75">
      <c r="F30" s="57"/>
    </row>
  </sheetData>
  <printOptions/>
  <pageMargins left="0.5" right="0.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F13" sqref="F13"/>
    </sheetView>
  </sheetViews>
  <sheetFormatPr defaultColWidth="9.00390625" defaultRowHeight="12.75"/>
  <cols>
    <col min="1" max="1" width="11.375" style="0" customWidth="1"/>
    <col min="2" max="2" width="15.75390625" style="0" customWidth="1"/>
    <col min="3" max="3" width="14.375" style="0" customWidth="1"/>
    <col min="4" max="4" width="12.875" style="0" customWidth="1"/>
    <col min="5" max="6" width="15.875" style="0" customWidth="1"/>
    <col min="7" max="7" width="14.00390625" style="0" customWidth="1"/>
    <col min="8" max="16384" width="11.375" style="0" customWidth="1"/>
  </cols>
  <sheetData>
    <row r="1" ht="12.75">
      <c r="D1" s="27" t="s">
        <v>1578</v>
      </c>
    </row>
    <row r="2" ht="12.75">
      <c r="D2" s="1" t="s">
        <v>1584</v>
      </c>
    </row>
    <row r="3" ht="12.75">
      <c r="D3" s="1" t="s">
        <v>1585</v>
      </c>
    </row>
    <row r="4" ht="12.75">
      <c r="D4" s="19" t="s">
        <v>1011</v>
      </c>
    </row>
    <row r="6" spans="4:6" ht="12.75">
      <c r="D6" s="1" t="s">
        <v>1587</v>
      </c>
      <c r="E6" s="27" t="s">
        <v>1587</v>
      </c>
      <c r="F6" s="27" t="s">
        <v>47</v>
      </c>
    </row>
    <row r="7" spans="3:6" ht="12.75">
      <c r="C7" s="3" t="s">
        <v>1588</v>
      </c>
      <c r="D7" s="110">
        <v>37893</v>
      </c>
      <c r="E7" s="59">
        <v>38259</v>
      </c>
      <c r="F7" s="59">
        <f>E7</f>
        <v>38259</v>
      </c>
    </row>
    <row r="8" spans="3:6" ht="12.75">
      <c r="C8" s="3"/>
      <c r="D8" s="48"/>
      <c r="E8" s="59"/>
      <c r="F8" s="59"/>
    </row>
    <row r="9" spans="1:7" ht="12.75">
      <c r="A9" s="20" t="s">
        <v>44</v>
      </c>
      <c r="B9" s="20"/>
      <c r="C9" s="19" t="s">
        <v>43</v>
      </c>
      <c r="D9" s="111">
        <f>'DFIT GL'!E15</f>
        <v>-217942951</v>
      </c>
      <c r="E9" s="111">
        <f>'DFIT GL'!F15</f>
        <v>-229126704</v>
      </c>
      <c r="F9" s="24">
        <f>AVERAGE(D9:E9)</f>
        <v>-223534828</v>
      </c>
      <c r="G9" s="6"/>
    </row>
    <row r="10" spans="3:7" ht="12.75">
      <c r="C10" s="1"/>
      <c r="D10" s="6"/>
      <c r="E10" s="43"/>
      <c r="F10" s="24"/>
      <c r="G10" s="6"/>
    </row>
    <row r="11" spans="1:7" ht="12.75">
      <c r="A11" s="20" t="s">
        <v>45</v>
      </c>
      <c r="C11" s="19" t="s">
        <v>46</v>
      </c>
      <c r="D11" s="111">
        <f>'DFIT GL'!E16</f>
        <v>-38119072</v>
      </c>
      <c r="E11" s="111">
        <f>'DFIT GL'!F16</f>
        <v>-41431666</v>
      </c>
      <c r="F11" s="24">
        <f>AVERAGE(D11:E11)</f>
        <v>-39775369</v>
      </c>
      <c r="G11" s="6"/>
    </row>
    <row r="12" spans="1:7" ht="12.75">
      <c r="A12" s="20"/>
      <c r="C12" s="19"/>
      <c r="D12" s="6"/>
      <c r="E12" s="21"/>
      <c r="F12" s="24"/>
      <c r="G12" s="6"/>
    </row>
    <row r="13" spans="1:6" ht="12.75">
      <c r="A13" s="20" t="s">
        <v>48</v>
      </c>
      <c r="C13" s="19" t="s">
        <v>49</v>
      </c>
      <c r="D13" s="111">
        <f>'DFIT GL'!E17</f>
        <v>-16636344</v>
      </c>
      <c r="E13" s="111">
        <f>'DFIT GL'!F17</f>
        <v>-18893638</v>
      </c>
      <c r="F13" s="24">
        <f>AVERAGE(D13:E13)</f>
        <v>-17764991</v>
      </c>
    </row>
    <row r="14" spans="1:6" ht="12.75">
      <c r="A14" s="5"/>
      <c r="C14" s="1"/>
      <c r="D14" s="6"/>
      <c r="E14" s="43"/>
      <c r="F14" s="24"/>
    </row>
    <row r="15" spans="1:6" ht="12.75">
      <c r="A15" s="20" t="s">
        <v>50</v>
      </c>
      <c r="C15" s="19" t="s">
        <v>4</v>
      </c>
      <c r="D15" s="111">
        <f>'DFIT GL'!E13</f>
        <v>-8874594</v>
      </c>
      <c r="E15" s="111">
        <f>'DFIT GL'!F13</f>
        <v>-9892488</v>
      </c>
      <c r="F15" s="24">
        <f>AVERAGE(D15:E15)</f>
        <v>-9383541</v>
      </c>
    </row>
    <row r="16" spans="1:6" ht="12.75">
      <c r="A16" s="5"/>
      <c r="C16" s="1"/>
      <c r="D16" s="6"/>
      <c r="E16" s="43"/>
      <c r="F16" s="24"/>
    </row>
    <row r="17" spans="1:6" ht="12.75">
      <c r="A17" s="20" t="s">
        <v>1572</v>
      </c>
      <c r="C17" s="19" t="s">
        <v>5</v>
      </c>
      <c r="D17" s="112">
        <f>'DFIT GL'!E14</f>
        <v>-1372881</v>
      </c>
      <c r="E17" s="112">
        <f>'DFIT GL'!F14</f>
        <v>-1523567</v>
      </c>
      <c r="F17" s="65">
        <f>AVERAGE(D17:E17)</f>
        <v>-1448224</v>
      </c>
    </row>
    <row r="18" spans="4:6" ht="12.75">
      <c r="D18" s="61"/>
      <c r="E18" s="61"/>
      <c r="F18" s="66"/>
    </row>
    <row r="19" spans="1:6" ht="12.75">
      <c r="A19" t="s">
        <v>1589</v>
      </c>
      <c r="D19" s="6">
        <f>D9+D11+D13+D15+D17</f>
        <v>-282945842</v>
      </c>
      <c r="E19" s="6">
        <f>SUM(E9:E17)</f>
        <v>-300868063</v>
      </c>
      <c r="F19" s="65">
        <f>AVERAGE(D19:E19)</f>
        <v>-291906953</v>
      </c>
    </row>
    <row r="20" spans="1:6" ht="12.75">
      <c r="A20" s="29"/>
      <c r="F20" s="60"/>
    </row>
    <row r="21" spans="1:6" ht="12.75">
      <c r="A21" s="44" t="s">
        <v>13</v>
      </c>
      <c r="D21" s="113">
        <f>'DFIT GL'!E11</f>
        <v>12556766</v>
      </c>
      <c r="E21" s="113">
        <f>'DFIT GL'!F11</f>
        <v>13768868</v>
      </c>
      <c r="F21" s="24">
        <f>AVERAGE(D21:E21)</f>
        <v>13162817</v>
      </c>
    </row>
    <row r="22" spans="1:6" ht="12.75">
      <c r="A22" s="6" t="s">
        <v>14</v>
      </c>
      <c r="D22" s="114">
        <f>'DFIT GL'!E21+'DFIT GL'!E22+'DFIT GL'!E18</f>
        <v>-643933</v>
      </c>
      <c r="E22" s="114">
        <f>'DFIT GL'!F21+'DFIT GL'!F22+'DFIT GL'!F18</f>
        <v>-1052683</v>
      </c>
      <c r="F22" s="67">
        <f>AVERAGE(D22:E22)</f>
        <v>-848308</v>
      </c>
    </row>
    <row r="23" spans="1:6" ht="16.5" thickBot="1">
      <c r="A23" t="s">
        <v>15</v>
      </c>
      <c r="B23" s="26"/>
      <c r="D23" s="46">
        <f>SUM(D19:D22)</f>
        <v>-271033009</v>
      </c>
      <c r="E23" s="46">
        <f>SUM(E19:E22)</f>
        <v>-288151878</v>
      </c>
      <c r="F23" s="46">
        <f>AVERAGE(D23:E23)</f>
        <v>-279592444</v>
      </c>
    </row>
    <row r="24" spans="2:4" ht="16.5" thickTop="1">
      <c r="B24" s="26"/>
      <c r="D24" s="45"/>
    </row>
    <row r="25" spans="1:4" ht="12.75">
      <c r="A25" t="s">
        <v>18</v>
      </c>
      <c r="D25" s="2"/>
    </row>
    <row r="26" ht="12.75">
      <c r="D26" s="2"/>
    </row>
  </sheetData>
  <printOptions horizontalCentered="1"/>
  <pageMargins left="0.75" right="0.75" top="0.75" bottom="0.75" header="0.5" footer="0.5"/>
  <pageSetup fitToHeight="1" fitToWidth="1" horizontalDpi="300" verticalDpi="300" orientation="portrait" r:id="rId1"/>
  <headerFooter alignWithMargins="0">
    <oddFooter xml:space="preserve">&amp;R&amp;"Courier New,Regular"&amp;9tm file: &amp;F
Sheet: &amp;A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D56" sqref="D56"/>
    </sheetView>
  </sheetViews>
  <sheetFormatPr defaultColWidth="9.00390625" defaultRowHeight="12.75"/>
  <cols>
    <col min="1" max="1" width="27.00390625" style="2" customWidth="1"/>
    <col min="2" max="2" width="14.00390625" style="2" customWidth="1"/>
    <col min="3" max="3" width="13.25390625" style="2" customWidth="1"/>
    <col min="4" max="4" width="14.125" style="2" customWidth="1"/>
    <col min="5" max="6" width="14.625" style="2" customWidth="1"/>
    <col min="7" max="7" width="13.25390625" style="2" customWidth="1"/>
    <col min="8" max="8" width="13.375" style="2" customWidth="1"/>
    <col min="9" max="9" width="11.25390625" style="2" bestFit="1" customWidth="1"/>
    <col min="10" max="11" width="12.875" style="2" bestFit="1" customWidth="1"/>
    <col min="12" max="12" width="13.375" style="2" customWidth="1"/>
    <col min="13" max="13" width="13.875" style="2" customWidth="1"/>
    <col min="14" max="16384" width="10.75390625" style="2" customWidth="1"/>
  </cols>
  <sheetData>
    <row r="1" spans="1:6" ht="12.75">
      <c r="A1" s="10" t="str">
        <f>AvgCalc!D1</f>
        <v>AVISTA UTILITIES</v>
      </c>
      <c r="B1" s="11"/>
      <c r="C1" s="10"/>
      <c r="D1" s="10"/>
      <c r="E1" s="10"/>
      <c r="F1" s="10"/>
    </row>
    <row r="2" spans="1:6" ht="12.75">
      <c r="A2" s="10" t="s">
        <v>1623</v>
      </c>
      <c r="B2" s="11"/>
      <c r="C2" s="10"/>
      <c r="D2" s="10"/>
      <c r="E2" s="10"/>
      <c r="F2" s="10"/>
    </row>
    <row r="3" spans="1:6" ht="12.75">
      <c r="A3" s="55" t="s">
        <v>1013</v>
      </c>
      <c r="B3" s="11"/>
      <c r="C3" s="10"/>
      <c r="D3" s="10"/>
      <c r="E3" s="10"/>
      <c r="F3" s="10"/>
    </row>
    <row r="4" spans="1:2" ht="12.75">
      <c r="A4" s="12" t="s">
        <v>18</v>
      </c>
      <c r="B4" s="13"/>
    </row>
    <row r="5" spans="2:6" s="14" customFormat="1" ht="12.75">
      <c r="B5" s="15" t="s">
        <v>1624</v>
      </c>
      <c r="C5" s="14" t="s">
        <v>1625</v>
      </c>
      <c r="D5" s="14" t="s">
        <v>1626</v>
      </c>
      <c r="E5" s="14" t="s">
        <v>1627</v>
      </c>
      <c r="F5" s="14" t="s">
        <v>748</v>
      </c>
    </row>
    <row r="6" spans="1:7" s="14" customFormat="1" ht="12.75">
      <c r="A6" s="1"/>
      <c r="B6" s="13" t="s">
        <v>1641</v>
      </c>
      <c r="C6" s="13" t="s">
        <v>1642</v>
      </c>
      <c r="D6" s="13" t="s">
        <v>1643</v>
      </c>
      <c r="E6" s="13" t="s">
        <v>0</v>
      </c>
      <c r="F6" s="13" t="s">
        <v>0</v>
      </c>
      <c r="G6" s="41" t="s">
        <v>12</v>
      </c>
    </row>
    <row r="7" spans="1:7" ht="12.75">
      <c r="A7" s="53">
        <v>37893</v>
      </c>
      <c r="B7" s="119">
        <f>'DFIT GL'!E7</f>
        <v>6929741</v>
      </c>
      <c r="C7" s="119">
        <f>'DFIT GL'!E6</f>
        <v>4003584</v>
      </c>
      <c r="D7" s="119">
        <f>'DFIT GL'!E10</f>
        <v>952597</v>
      </c>
      <c r="E7" s="119">
        <f>'DFIT GL'!E8</f>
        <v>401325</v>
      </c>
      <c r="F7" s="119">
        <f>'DFIT GL'!E9</f>
        <v>269519</v>
      </c>
      <c r="G7" s="2">
        <f>SUM(B7:F7)</f>
        <v>12556766</v>
      </c>
    </row>
    <row r="8" spans="1:7" ht="12.75">
      <c r="A8" s="53">
        <v>38259</v>
      </c>
      <c r="B8" s="113">
        <f>'DFIT GL'!F7</f>
        <v>7720618</v>
      </c>
      <c r="C8" s="113">
        <f>'DFIT GL'!F6</f>
        <v>4460503</v>
      </c>
      <c r="D8" s="113">
        <f>'DFIT GL'!F10</f>
        <v>940325</v>
      </c>
      <c r="E8" s="113">
        <f>'DFIT GL'!F8</f>
        <v>395343</v>
      </c>
      <c r="F8" s="113">
        <f>'DFIT GL'!F9</f>
        <v>252079</v>
      </c>
      <c r="G8" s="2">
        <f>SUM(B8:F8)</f>
        <v>13768868</v>
      </c>
    </row>
    <row r="9" spans="1:6" ht="12.75">
      <c r="A9" s="16" t="s">
        <v>1629</v>
      </c>
      <c r="B9" s="23">
        <f>B7+B8</f>
        <v>14650359</v>
      </c>
      <c r="C9" s="23">
        <f>C7+C8</f>
        <v>8464087</v>
      </c>
      <c r="D9" s="23">
        <f>D7+D8</f>
        <v>1892922</v>
      </c>
      <c r="E9" s="23">
        <f>E7+E8</f>
        <v>796668</v>
      </c>
      <c r="F9" s="23">
        <f>F7+F8</f>
        <v>521598</v>
      </c>
    </row>
    <row r="10" spans="1:7" ht="12.75">
      <c r="A10" s="16" t="s">
        <v>1586</v>
      </c>
      <c r="B10" s="24">
        <f>B9/2</f>
        <v>7325180</v>
      </c>
      <c r="C10" s="24">
        <f>C9/2</f>
        <v>4232044</v>
      </c>
      <c r="D10" s="24">
        <f>D9/2</f>
        <v>946461</v>
      </c>
      <c r="E10" s="24">
        <f>E9/2</f>
        <v>398334</v>
      </c>
      <c r="F10" s="24">
        <f>F9/2</f>
        <v>260799</v>
      </c>
      <c r="G10" s="2">
        <f>SUM(B10:F10)</f>
        <v>13162818</v>
      </c>
    </row>
    <row r="11" ht="12.75">
      <c r="A11" s="18"/>
    </row>
    <row r="13" spans="2:6" s="14" customFormat="1" ht="12.75">
      <c r="B13" s="1" t="s">
        <v>1598</v>
      </c>
      <c r="C13" s="14" t="s">
        <v>1631</v>
      </c>
      <c r="D13" s="32"/>
      <c r="E13"/>
      <c r="F13"/>
    </row>
    <row r="14" spans="2:6" s="14" customFormat="1" ht="12.75">
      <c r="B14" s="1" t="s">
        <v>1628</v>
      </c>
      <c r="C14" s="1"/>
      <c r="D14" s="33"/>
      <c r="E14"/>
      <c r="F14"/>
    </row>
    <row r="15" spans="1:6" s="14" customFormat="1" ht="12.75">
      <c r="A15" s="1"/>
      <c r="B15" s="13" t="s">
        <v>1639</v>
      </c>
      <c r="C15" s="13" t="s">
        <v>1640</v>
      </c>
      <c r="D15" s="34"/>
      <c r="E15"/>
      <c r="F15"/>
    </row>
    <row r="16" spans="1:6" ht="12.75">
      <c r="A16" s="25">
        <f>A7</f>
        <v>37893</v>
      </c>
      <c r="B16" s="111">
        <f>'283200 ED AN'!D13</f>
        <v>-731953</v>
      </c>
      <c r="C16" s="119">
        <f>'283850 CD AA'!D13</f>
        <v>-7284777</v>
      </c>
      <c r="D16" s="35"/>
      <c r="E16"/>
      <c r="F16"/>
    </row>
    <row r="17" spans="1:6" ht="12.75">
      <c r="A17" s="120">
        <f>A8</f>
        <v>38259</v>
      </c>
      <c r="B17" s="119">
        <f>'283200 ED AN'!D30</f>
        <v>-663721</v>
      </c>
      <c r="C17" s="119">
        <f>'283850 CD AA'!D30</f>
        <v>-4372115</v>
      </c>
      <c r="D17" s="35"/>
      <c r="E17"/>
      <c r="F17"/>
    </row>
    <row r="18" spans="1:6" ht="12.75">
      <c r="A18" s="25" t="s">
        <v>1629</v>
      </c>
      <c r="B18" s="23">
        <f>B16+B17</f>
        <v>-1395674</v>
      </c>
      <c r="C18" s="23">
        <f>C16+C17</f>
        <v>-11656892</v>
      </c>
      <c r="D18" s="36"/>
      <c r="E18"/>
      <c r="F18"/>
    </row>
    <row r="19" spans="1:6" ht="12.75">
      <c r="A19" s="25"/>
      <c r="B19" s="24"/>
      <c r="C19" s="24"/>
      <c r="D19" s="36"/>
      <c r="E19"/>
      <c r="F19"/>
    </row>
    <row r="20" spans="1:6" ht="12.75">
      <c r="A20" s="25" t="s">
        <v>1586</v>
      </c>
      <c r="B20" s="24">
        <f>B18/2</f>
        <v>-697837</v>
      </c>
      <c r="C20" s="24">
        <f>C18/2</f>
        <v>-5828446</v>
      </c>
      <c r="D20" s="36"/>
      <c r="E20"/>
      <c r="F20"/>
    </row>
    <row r="21" spans="1:6" ht="12.75">
      <c r="A21" s="54">
        <v>37894</v>
      </c>
      <c r="B21" s="119">
        <f>'283200 ED AN'!D14</f>
        <v>-726267</v>
      </c>
      <c r="C21" s="119">
        <f>'283850 CD AA'!D14</f>
        <v>-8546802</v>
      </c>
      <c r="D21" s="35"/>
      <c r="E21"/>
      <c r="F21"/>
    </row>
    <row r="22" spans="1:6" ht="12.75">
      <c r="A22" s="54">
        <v>37925</v>
      </c>
      <c r="B22" s="119">
        <f>'283200 ED AN'!D15</f>
        <v>-720581</v>
      </c>
      <c r="C22" s="119">
        <f>'283850 CD AA'!D15</f>
        <v>-5766615</v>
      </c>
      <c r="D22" s="35"/>
      <c r="E22"/>
      <c r="F22"/>
    </row>
    <row r="23" spans="1:6" ht="12.75">
      <c r="A23" s="54">
        <v>37955</v>
      </c>
      <c r="B23" s="119">
        <f>'283200 ED AN'!D16</f>
        <v>-714895</v>
      </c>
      <c r="C23" s="119">
        <f>'283850 CD AA'!D16</f>
        <v>-5388226</v>
      </c>
      <c r="D23" s="35"/>
      <c r="E23"/>
      <c r="F23"/>
    </row>
    <row r="24" spans="1:8" ht="12.75">
      <c r="A24" s="54">
        <v>37986</v>
      </c>
      <c r="B24" s="119">
        <f>'283200 ED AN'!D22</f>
        <v>-709209</v>
      </c>
      <c r="C24" s="119">
        <f>'283850 CD AA'!D22</f>
        <v>-5332812</v>
      </c>
      <c r="D24" s="35"/>
      <c r="E24"/>
      <c r="F24"/>
      <c r="G24" s="50"/>
      <c r="H24" s="50"/>
    </row>
    <row r="25" spans="1:8" ht="12.75">
      <c r="A25" s="54">
        <v>38017</v>
      </c>
      <c r="B25" s="119">
        <f>'283200 ED AN'!D23</f>
        <v>-703523</v>
      </c>
      <c r="C25" s="119">
        <f>'283850 CD AA'!D23</f>
        <v>-4691255</v>
      </c>
      <c r="D25" s="35"/>
      <c r="E25"/>
      <c r="F25"/>
      <c r="H25" s="49"/>
    </row>
    <row r="26" spans="1:10" ht="12.75">
      <c r="A26" s="54">
        <v>38046</v>
      </c>
      <c r="B26" s="119">
        <f>'283200 ED AN'!D24</f>
        <v>-697837</v>
      </c>
      <c r="C26" s="119">
        <f>'283850 CD AA'!D24</f>
        <v>-4637622</v>
      </c>
      <c r="D26" s="35"/>
      <c r="E26" s="49"/>
      <c r="F26" s="49"/>
      <c r="G26" s="49"/>
      <c r="H26" s="49"/>
      <c r="I26" s="50"/>
      <c r="J26" s="50"/>
    </row>
    <row r="27" spans="1:10" ht="12.75">
      <c r="A27" s="54">
        <v>38077</v>
      </c>
      <c r="B27" s="119">
        <f>'283200 ED AN'!D25</f>
        <v>-692151</v>
      </c>
      <c r="C27" s="119">
        <f>'283850 CD AA'!D25</f>
        <v>-4583988</v>
      </c>
      <c r="D27" s="35"/>
      <c r="E27" s="49"/>
      <c r="F27" s="49"/>
      <c r="G27" s="49"/>
      <c r="H27" s="49"/>
      <c r="I27" s="50"/>
      <c r="J27" s="50"/>
    </row>
    <row r="28" spans="1:10" ht="12.75">
      <c r="A28" s="54">
        <v>38107</v>
      </c>
      <c r="B28" s="119">
        <f>'283200 ED AN'!D26</f>
        <v>-686465</v>
      </c>
      <c r="C28" s="119">
        <f>'283850 CD AA'!D26</f>
        <v>-4530355</v>
      </c>
      <c r="D28" s="35"/>
      <c r="E28" s="49"/>
      <c r="F28" s="49"/>
      <c r="G28" s="49"/>
      <c r="H28" s="49"/>
      <c r="I28" s="50"/>
      <c r="J28" s="50"/>
    </row>
    <row r="29" spans="1:10" ht="12.75">
      <c r="A29" s="54">
        <v>38138</v>
      </c>
      <c r="B29" s="119">
        <f>'283200 ED AN'!D27</f>
        <v>-680779</v>
      </c>
      <c r="C29" s="119">
        <f>'283850 CD AA'!D27</f>
        <v>-4520855</v>
      </c>
      <c r="D29" s="35"/>
      <c r="E29" s="49"/>
      <c r="F29" s="49"/>
      <c r="G29" s="49"/>
      <c r="H29" s="49"/>
      <c r="I29" s="50"/>
      <c r="J29" s="50"/>
    </row>
    <row r="30" spans="1:10" ht="12.75">
      <c r="A30" s="54">
        <v>38168</v>
      </c>
      <c r="B30" s="119">
        <f>'283200 ED AN'!D28</f>
        <v>-675093</v>
      </c>
      <c r="C30" s="119">
        <f>'283850 CD AA'!D28</f>
        <v>-4471301</v>
      </c>
      <c r="D30" s="35"/>
      <c r="E30" s="49"/>
      <c r="F30" s="49"/>
      <c r="G30" s="49"/>
      <c r="H30" s="49"/>
      <c r="I30" s="50"/>
      <c r="J30" s="50"/>
    </row>
    <row r="31" spans="1:8" ht="12.75">
      <c r="A31" s="54">
        <v>38199</v>
      </c>
      <c r="B31" s="119">
        <f>'283200 ED AN'!D29</f>
        <v>-669407</v>
      </c>
      <c r="C31" s="119">
        <f>'283850 CD AA'!D29</f>
        <v>-4421728</v>
      </c>
      <c r="D31" s="35"/>
      <c r="E31"/>
      <c r="F31"/>
      <c r="H31" s="49"/>
    </row>
    <row r="32" spans="1:6" ht="12.75">
      <c r="A32" s="17" t="s">
        <v>1629</v>
      </c>
      <c r="B32" s="23">
        <f>SUM(B20:B31)</f>
        <v>-8374044</v>
      </c>
      <c r="C32" s="23">
        <f>SUM(C20:C31)</f>
        <v>-62720005</v>
      </c>
      <c r="D32" s="36"/>
      <c r="E32"/>
      <c r="F32"/>
    </row>
    <row r="33" spans="1:6" ht="12.75">
      <c r="A33" s="18" t="s">
        <v>1630</v>
      </c>
      <c r="B33" s="6">
        <f>B32/12</f>
        <v>-697837</v>
      </c>
      <c r="C33" s="6">
        <f>C32/12</f>
        <v>-5226667</v>
      </c>
      <c r="D33" s="37"/>
      <c r="E33"/>
      <c r="F33"/>
    </row>
    <row r="36" spans="2:6" s="14" customFormat="1" ht="12.75">
      <c r="B36" s="1" t="s">
        <v>1635</v>
      </c>
      <c r="C36" s="1" t="s">
        <v>1635</v>
      </c>
      <c r="D36" s="1" t="s">
        <v>1635</v>
      </c>
      <c r="E36"/>
      <c r="F36"/>
    </row>
    <row r="37" spans="2:6" s="14" customFormat="1" ht="12.75">
      <c r="B37" s="1" t="s">
        <v>1636</v>
      </c>
      <c r="C37" s="1" t="s">
        <v>1637</v>
      </c>
      <c r="D37" s="1" t="s">
        <v>1638</v>
      </c>
      <c r="E37"/>
      <c r="F37"/>
    </row>
    <row r="38" spans="1:10" s="14" customFormat="1" ht="12.75">
      <c r="A38" s="1"/>
      <c r="B38" s="13" t="s">
        <v>1</v>
      </c>
      <c r="C38" s="13" t="s">
        <v>2</v>
      </c>
      <c r="D38" s="13" t="s">
        <v>3</v>
      </c>
      <c r="E38" s="49"/>
      <c r="F38" s="49"/>
      <c r="G38" s="2"/>
      <c r="H38" s="2"/>
      <c r="I38" s="50"/>
      <c r="J38" s="50"/>
    </row>
    <row r="39" spans="1:10" ht="12.75">
      <c r="A39" s="25">
        <f>A16</f>
        <v>37893</v>
      </c>
      <c r="B39" s="111">
        <f>'283720 ED ID'!D13</f>
        <v>-1009446</v>
      </c>
      <c r="C39" s="111">
        <f>'283720 GD WA'!D13</f>
        <v>-303844</v>
      </c>
      <c r="D39" s="111">
        <f>'283720 GD ID'!D13</f>
        <v>-132994</v>
      </c>
      <c r="E39" s="49"/>
      <c r="F39" s="49"/>
      <c r="G39" s="14"/>
      <c r="H39" s="14"/>
      <c r="I39" s="50"/>
      <c r="J39" s="50"/>
    </row>
    <row r="40" spans="1:10" ht="12.75">
      <c r="A40" s="120">
        <f>A17</f>
        <v>38259</v>
      </c>
      <c r="B40" s="113">
        <f>'283720 ED ID'!D30</f>
        <v>-561343</v>
      </c>
      <c r="C40" s="113">
        <f>'283720 GD WA'!D30</f>
        <v>-186099</v>
      </c>
      <c r="D40" s="113">
        <f>'283720 GD ID'!D30</f>
        <v>-97593</v>
      </c>
      <c r="E40" s="49"/>
      <c r="F40" s="49"/>
      <c r="I40" s="50"/>
      <c r="J40" s="50"/>
    </row>
    <row r="41" spans="1:6" ht="12.75">
      <c r="A41" s="25" t="s">
        <v>1629</v>
      </c>
      <c r="B41" s="23">
        <f>B39+B40</f>
        <v>-1570789</v>
      </c>
      <c r="C41" s="23">
        <f>C39+C40</f>
        <v>-489943</v>
      </c>
      <c r="D41" s="23">
        <f>D39+D40</f>
        <v>-230587</v>
      </c>
      <c r="E41"/>
      <c r="F41"/>
    </row>
    <row r="42" spans="1:6" ht="12.75">
      <c r="A42" s="25"/>
      <c r="B42" s="24"/>
      <c r="C42" s="24"/>
      <c r="D42" s="24"/>
      <c r="E42"/>
      <c r="F42"/>
    </row>
    <row r="43" spans="1:6" ht="12.75">
      <c r="A43" s="25" t="s">
        <v>1586</v>
      </c>
      <c r="B43" s="24">
        <f>B41/2</f>
        <v>-785395</v>
      </c>
      <c r="C43" s="24">
        <f>C41/2</f>
        <v>-244972</v>
      </c>
      <c r="D43" s="24">
        <f>D41/2</f>
        <v>-115294</v>
      </c>
      <c r="E43"/>
      <c r="F43"/>
    </row>
    <row r="44" spans="1:6" ht="12.75">
      <c r="A44" s="25">
        <f aca="true" t="shared" si="0" ref="A44:A54">A21</f>
        <v>37894</v>
      </c>
      <c r="B44" s="119">
        <f>'283720 ED ID'!D14</f>
        <v>-972104</v>
      </c>
      <c r="C44" s="119">
        <f>'283720 GD WA'!D14</f>
        <v>-294032</v>
      </c>
      <c r="D44" s="119">
        <f>'283720 GD ID'!D14</f>
        <v>-130044</v>
      </c>
      <c r="E44"/>
      <c r="F44"/>
    </row>
    <row r="45" spans="1:6" ht="12.75">
      <c r="A45" s="25">
        <f t="shared" si="0"/>
        <v>37925</v>
      </c>
      <c r="B45" s="119">
        <f>'283720 ED ID'!D15</f>
        <v>-934762</v>
      </c>
      <c r="C45" s="119">
        <f>'283720 GD WA'!D15</f>
        <v>-284220</v>
      </c>
      <c r="D45" s="119">
        <f>'283720 GD ID'!D15</f>
        <v>-127094</v>
      </c>
      <c r="E45"/>
      <c r="F45"/>
    </row>
    <row r="46" spans="1:6" ht="12.75">
      <c r="A46" s="25">
        <f t="shared" si="0"/>
        <v>37955</v>
      </c>
      <c r="B46" s="119">
        <f>'283720 ED ID'!D16</f>
        <v>-897420</v>
      </c>
      <c r="C46" s="119">
        <f>'283720 GD WA'!D16</f>
        <v>-274408</v>
      </c>
      <c r="D46" s="119">
        <f>'283720 GD ID'!D16</f>
        <v>-124144</v>
      </c>
      <c r="E46"/>
      <c r="F46"/>
    </row>
    <row r="47" spans="1:6" ht="12.75">
      <c r="A47" s="25">
        <f t="shared" si="0"/>
        <v>37986</v>
      </c>
      <c r="B47" s="119">
        <f>'283720 ED ID'!D22</f>
        <v>-860078</v>
      </c>
      <c r="C47" s="119">
        <f>'283720 GD WA'!D22</f>
        <v>-264596</v>
      </c>
      <c r="D47" s="119">
        <f>'283720 GD ID'!D22</f>
        <v>-121194</v>
      </c>
      <c r="E47"/>
      <c r="F47"/>
    </row>
    <row r="48" spans="1:6" ht="12.75">
      <c r="A48" s="25">
        <f t="shared" si="0"/>
        <v>38017</v>
      </c>
      <c r="B48" s="119">
        <f>'283720 ED ID'!D23</f>
        <v>-822736</v>
      </c>
      <c r="C48" s="119">
        <f>'283720 GD WA'!D23</f>
        <v>-254784</v>
      </c>
      <c r="D48" s="119">
        <f>'283720 GD ID'!D23</f>
        <v>-118244</v>
      </c>
      <c r="E48"/>
      <c r="F48"/>
    </row>
    <row r="49" spans="1:6" ht="12.75">
      <c r="A49" s="25">
        <f t="shared" si="0"/>
        <v>38046</v>
      </c>
      <c r="B49" s="119">
        <f>'283720 ED ID'!D24</f>
        <v>-785395</v>
      </c>
      <c r="C49" s="119">
        <f>'283720 GD WA'!D24</f>
        <v>-244972</v>
      </c>
      <c r="D49" s="119">
        <f>'283720 GD ID'!D24</f>
        <v>-115293</v>
      </c>
      <c r="E49"/>
      <c r="F49"/>
    </row>
    <row r="50" spans="1:6" ht="12.75">
      <c r="A50" s="25">
        <f t="shared" si="0"/>
        <v>38077</v>
      </c>
      <c r="B50" s="119">
        <f>'283720 ED ID'!D25</f>
        <v>-748053</v>
      </c>
      <c r="C50" s="119">
        <f>'283720 GD WA'!D25</f>
        <v>-235160</v>
      </c>
      <c r="D50" s="119">
        <f>'283720 GD ID'!D25</f>
        <v>-112343</v>
      </c>
      <c r="E50"/>
      <c r="F50"/>
    </row>
    <row r="51" spans="1:6" ht="12.75">
      <c r="A51" s="25">
        <f t="shared" si="0"/>
        <v>38107</v>
      </c>
      <c r="B51" s="119">
        <f>'283720 ED ID'!D26</f>
        <v>-710711</v>
      </c>
      <c r="C51" s="119">
        <f>'283720 GD WA'!D26</f>
        <v>-225348</v>
      </c>
      <c r="D51" s="119">
        <f>'283720 GD ID'!D26</f>
        <v>-109393</v>
      </c>
      <c r="E51"/>
      <c r="F51"/>
    </row>
    <row r="52" spans="1:6" ht="12.75">
      <c r="A52" s="25">
        <f t="shared" si="0"/>
        <v>38138</v>
      </c>
      <c r="B52" s="119">
        <f>'283720 ED ID'!D27</f>
        <v>-673369</v>
      </c>
      <c r="C52" s="119">
        <f>'283720 GD WA'!D27</f>
        <v>-215536</v>
      </c>
      <c r="D52" s="119">
        <f>'283720 GD ID'!D27</f>
        <v>-106443</v>
      </c>
      <c r="E52"/>
      <c r="F52"/>
    </row>
    <row r="53" spans="1:6" ht="12.75">
      <c r="A53" s="25">
        <f t="shared" si="0"/>
        <v>38168</v>
      </c>
      <c r="B53" s="119">
        <f>'283720 ED ID'!D28</f>
        <v>-636027</v>
      </c>
      <c r="C53" s="119">
        <f>'283720 GD WA'!D28</f>
        <v>-205724</v>
      </c>
      <c r="D53" s="119">
        <f>'283720 GD ID'!D28</f>
        <v>-103493</v>
      </c>
      <c r="E53"/>
      <c r="F53"/>
    </row>
    <row r="54" spans="1:6" ht="12.75">
      <c r="A54" s="25">
        <f t="shared" si="0"/>
        <v>38199</v>
      </c>
      <c r="B54" s="119">
        <f>'283720 ED ID'!D29</f>
        <v>-598685</v>
      </c>
      <c r="C54" s="119">
        <f>'283720 GD WA'!D29</f>
        <v>-195911</v>
      </c>
      <c r="D54" s="119">
        <f>'283720 GD ID'!D29</f>
        <v>-100543</v>
      </c>
      <c r="E54"/>
      <c r="F54"/>
    </row>
    <row r="55" spans="1:6" ht="12.75">
      <c r="A55" s="17" t="s">
        <v>1629</v>
      </c>
      <c r="B55" s="23">
        <f>SUM(B43:B54)</f>
        <v>-9424735</v>
      </c>
      <c r="C55" s="23">
        <f>SUM(C43:C54)</f>
        <v>-2939663</v>
      </c>
      <c r="D55" s="23">
        <f>SUM(D43:D54)</f>
        <v>-1383522</v>
      </c>
      <c r="E55"/>
      <c r="F55"/>
    </row>
    <row r="56" spans="1:6" ht="12.75">
      <c r="A56" s="18" t="s">
        <v>1630</v>
      </c>
      <c r="B56" s="6">
        <f>B55/12</f>
        <v>-785395</v>
      </c>
      <c r="C56" s="6">
        <f>C55/12</f>
        <v>-244972</v>
      </c>
      <c r="D56" s="6">
        <f>D55/12</f>
        <v>-115294</v>
      </c>
      <c r="E56"/>
      <c r="F56"/>
    </row>
  </sheetData>
  <printOptions horizontalCentered="1"/>
  <pageMargins left="0.75" right="0.75" top="0.75" bottom="0.75" header="0.5" footer="0.5"/>
  <pageSetup fitToHeight="1" fitToWidth="1" horizontalDpi="600" verticalDpi="600" orientation="portrait" scale="80" r:id="rId1"/>
  <headerFooter alignWithMargins="0">
    <oddFooter>&amp;R&amp;"Courier New,Regular"&amp;9tm file: &amp;F  
Sheet: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30" sqref="D30"/>
    </sheetView>
  </sheetViews>
  <sheetFormatPr defaultColWidth="9.00390625" defaultRowHeight="12.75"/>
  <cols>
    <col min="1" max="1" width="19.75390625" style="31" customWidth="1"/>
    <col min="2" max="2" width="21.125" style="31" bestFit="1" customWidth="1"/>
    <col min="3" max="3" width="16.125" style="31" customWidth="1"/>
    <col min="4" max="4" width="13.125" style="31" bestFit="1" customWidth="1"/>
    <col min="5" max="16384" width="9.125" style="31" customWidth="1"/>
  </cols>
  <sheetData>
    <row r="1" ht="12.75">
      <c r="A1" s="31" t="s">
        <v>1287</v>
      </c>
    </row>
    <row r="3" spans="1:4" ht="25.5">
      <c r="A3" s="69" t="s">
        <v>1288</v>
      </c>
      <c r="B3" s="77" t="s">
        <v>1292</v>
      </c>
      <c r="C3" s="70" t="s">
        <v>1289</v>
      </c>
      <c r="D3" s="70" t="s">
        <v>1290</v>
      </c>
    </row>
    <row r="4" spans="1:4" ht="12.75">
      <c r="A4" s="78" t="s">
        <v>1272</v>
      </c>
      <c r="B4" s="78" t="s">
        <v>1273</v>
      </c>
      <c r="C4" s="79" t="s">
        <v>1274</v>
      </c>
      <c r="D4" s="79" t="s">
        <v>1275</v>
      </c>
    </row>
    <row r="5" spans="1:4" ht="12.75">
      <c r="A5" s="71" t="s">
        <v>1276</v>
      </c>
      <c r="B5" s="72">
        <v>-783127</v>
      </c>
      <c r="C5" s="73">
        <v>5686</v>
      </c>
      <c r="D5" s="72">
        <v>-777441</v>
      </c>
    </row>
    <row r="6" spans="1:4" ht="12.75">
      <c r="A6" s="71" t="s">
        <v>1277</v>
      </c>
      <c r="B6" s="72">
        <v>-777441</v>
      </c>
      <c r="C6" s="73">
        <v>5686</v>
      </c>
      <c r="D6" s="72">
        <v>-771755</v>
      </c>
    </row>
    <row r="7" spans="1:4" ht="12.75">
      <c r="A7" s="71" t="s">
        <v>1278</v>
      </c>
      <c r="B7" s="72">
        <v>-771755</v>
      </c>
      <c r="C7" s="73">
        <v>5686</v>
      </c>
      <c r="D7" s="72">
        <v>-766069</v>
      </c>
    </row>
    <row r="8" spans="1:4" ht="12.75">
      <c r="A8" s="71" t="s">
        <v>1279</v>
      </c>
      <c r="B8" s="72">
        <v>-766069</v>
      </c>
      <c r="C8" s="73">
        <v>5686</v>
      </c>
      <c r="D8" s="72">
        <v>-760383</v>
      </c>
    </row>
    <row r="9" spans="1:4" ht="12.75">
      <c r="A9" s="71" t="s">
        <v>1280</v>
      </c>
      <c r="B9" s="72">
        <v>-760383</v>
      </c>
      <c r="C9" s="73">
        <v>5686.01</v>
      </c>
      <c r="D9" s="72">
        <v>-754696.99</v>
      </c>
    </row>
    <row r="10" spans="1:4" ht="12.75">
      <c r="A10" s="71" t="s">
        <v>1281</v>
      </c>
      <c r="B10" s="72">
        <v>-754696.99</v>
      </c>
      <c r="C10" s="73">
        <v>5686.01</v>
      </c>
      <c r="D10" s="72">
        <v>-749010.98</v>
      </c>
    </row>
    <row r="11" spans="1:4" ht="12.75">
      <c r="A11" s="71" t="s">
        <v>1282</v>
      </c>
      <c r="B11" s="72">
        <v>-749010.98</v>
      </c>
      <c r="C11" s="73">
        <v>5686.01</v>
      </c>
      <c r="D11" s="72">
        <v>-743324.97</v>
      </c>
    </row>
    <row r="12" spans="1:4" ht="12.75">
      <c r="A12" s="71" t="s">
        <v>1283</v>
      </c>
      <c r="B12" s="72">
        <v>-743324.97</v>
      </c>
      <c r="C12" s="73">
        <v>5686.01</v>
      </c>
      <c r="D12" s="72">
        <v>-737638.96</v>
      </c>
    </row>
    <row r="13" spans="1:4" ht="12.75">
      <c r="A13" s="71" t="s">
        <v>1284</v>
      </c>
      <c r="B13" s="72">
        <v>-737638.96</v>
      </c>
      <c r="C13" s="73">
        <v>5686.01</v>
      </c>
      <c r="D13" s="72">
        <v>-731952.95</v>
      </c>
    </row>
    <row r="14" spans="1:4" ht="12.75">
      <c r="A14" s="71" t="s">
        <v>1285</v>
      </c>
      <c r="B14" s="72">
        <v>-731952.95</v>
      </c>
      <c r="C14" s="73">
        <v>5686.01</v>
      </c>
      <c r="D14" s="72">
        <v>-726266.94</v>
      </c>
    </row>
    <row r="15" spans="1:4" ht="12.75">
      <c r="A15" s="71" t="s">
        <v>1286</v>
      </c>
      <c r="B15" s="72">
        <v>-726266.94</v>
      </c>
      <c r="C15" s="73">
        <v>5686.01</v>
      </c>
      <c r="D15" s="72">
        <v>-720580.93</v>
      </c>
    </row>
    <row r="16" spans="1:4" ht="12.75">
      <c r="A16" s="71" t="s">
        <v>52</v>
      </c>
      <c r="B16" s="72">
        <v>-720580.93</v>
      </c>
      <c r="C16" s="73">
        <v>5686.01</v>
      </c>
      <c r="D16" s="72">
        <v>-714894.92</v>
      </c>
    </row>
    <row r="18" ht="12.75">
      <c r="A18" s="31" t="s">
        <v>1024</v>
      </c>
    </row>
    <row r="20" spans="1:4" ht="25.5">
      <c r="A20" s="69" t="s">
        <v>1288</v>
      </c>
      <c r="B20" s="77" t="s">
        <v>1023</v>
      </c>
      <c r="C20" s="70" t="s">
        <v>1289</v>
      </c>
      <c r="D20" s="70" t="s">
        <v>1290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-714894.92</v>
      </c>
      <c r="C22" s="73">
        <v>5686.01</v>
      </c>
      <c r="D22" s="72">
        <v>-709208.91</v>
      </c>
    </row>
    <row r="23" spans="1:4" ht="12.75">
      <c r="A23" s="71" t="s">
        <v>1021</v>
      </c>
      <c r="B23" s="72">
        <v>-709208.91</v>
      </c>
      <c r="C23" s="73">
        <v>5686.01</v>
      </c>
      <c r="D23" s="72">
        <v>-703522.9</v>
      </c>
    </row>
    <row r="24" spans="1:4" ht="12.75">
      <c r="A24" s="71" t="s">
        <v>1020</v>
      </c>
      <c r="B24" s="72">
        <v>-703522.9</v>
      </c>
      <c r="C24" s="73">
        <v>5686.01</v>
      </c>
      <c r="D24" s="72">
        <v>-697836.89</v>
      </c>
    </row>
    <row r="25" spans="1:4" ht="12.75">
      <c r="A25" s="71" t="s">
        <v>1019</v>
      </c>
      <c r="B25" s="72">
        <v>-697836.89</v>
      </c>
      <c r="C25" s="73">
        <v>5686.01</v>
      </c>
      <c r="D25" s="72">
        <v>-692150.88</v>
      </c>
    </row>
    <row r="26" spans="1:4" ht="12.75">
      <c r="A26" s="71" t="s">
        <v>1018</v>
      </c>
      <c r="B26" s="72">
        <v>-692150.88</v>
      </c>
      <c r="C26" s="73">
        <v>5686.01</v>
      </c>
      <c r="D26" s="72">
        <v>-686464.87</v>
      </c>
    </row>
    <row r="27" spans="1:4" ht="12.75">
      <c r="A27" s="71" t="s">
        <v>1017</v>
      </c>
      <c r="B27" s="72">
        <v>-686464.87</v>
      </c>
      <c r="C27" s="73">
        <v>5686.01</v>
      </c>
      <c r="D27" s="72">
        <v>-680778.86</v>
      </c>
    </row>
    <row r="28" spans="1:4" ht="12.75">
      <c r="A28" s="71" t="s">
        <v>1016</v>
      </c>
      <c r="B28" s="72">
        <v>-680778.86</v>
      </c>
      <c r="C28" s="73">
        <v>5686.01</v>
      </c>
      <c r="D28" s="72">
        <v>-675092.85</v>
      </c>
    </row>
    <row r="29" spans="1:4" ht="12.75">
      <c r="A29" s="71" t="s">
        <v>1015</v>
      </c>
      <c r="B29" s="72">
        <v>-675092.85</v>
      </c>
      <c r="C29" s="73">
        <v>5686.01</v>
      </c>
      <c r="D29" s="72">
        <v>-669406.84</v>
      </c>
    </row>
    <row r="30" spans="1:4" ht="12.75">
      <c r="A30" s="71" t="s">
        <v>1014</v>
      </c>
      <c r="B30" s="72">
        <v>-669406.84</v>
      </c>
      <c r="C30" s="73">
        <v>5686.01</v>
      </c>
      <c r="D30" s="72">
        <v>-663720.83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2007_2008 AMA DFIT 09302008.xls</dc:title>
  <dc:subject/>
  <dc:creator>TM - Rates</dc:creator>
  <cp:keywords/>
  <dc:description/>
  <cp:lastModifiedBy>rzk7kq</cp:lastModifiedBy>
  <cp:lastPrinted>2008-12-11T21:02:45Z</cp:lastPrinted>
  <dcterms:created xsi:type="dcterms:W3CDTF">2000-09-08T18:26:08Z</dcterms:created>
  <dcterms:modified xsi:type="dcterms:W3CDTF">2009-04-29T23:04:09Z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