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M:\2019\2019 WA I-937 RPS Reports\"/>
    </mc:Choice>
  </mc:AlternateContent>
  <bookViews>
    <workbookView xWindow="0" yWindow="0" windowWidth="15360" windowHeight="8610"/>
  </bookViews>
  <sheets>
    <sheet name="data" sheetId="1" r:id="rId1"/>
    <sheet name="screenshot" sheetId="2" r:id="rId2"/>
  </sheets>
  <calcPr calcId="152511"/>
</workbook>
</file>

<file path=xl/calcChain.xml><?xml version="1.0" encoding="utf-8"?>
<calcChain xmlns="http://schemas.openxmlformats.org/spreadsheetml/2006/main">
  <c r="T5" i="1" l="1"/>
  <c r="U5" i="1" s="1"/>
  <c r="T1" i="1"/>
  <c r="T8" i="1" s="1"/>
  <c r="O4" i="1"/>
  <c r="O1" i="1"/>
  <c r="O5" i="1" s="1"/>
  <c r="P4" i="1"/>
  <c r="P1" i="1"/>
  <c r="P2" i="1" s="1"/>
  <c r="P3" i="1" s="1"/>
  <c r="P5" i="1" s="1"/>
  <c r="U1" i="1" l="1"/>
  <c r="U6" i="1"/>
  <c r="U7" i="1" s="1"/>
  <c r="U2" i="1"/>
  <c r="U3" i="1" l="1"/>
  <c r="U8" i="1" s="1"/>
</calcChain>
</file>

<file path=xl/sharedStrings.xml><?xml version="1.0" encoding="utf-8"?>
<sst xmlns="http://schemas.openxmlformats.org/spreadsheetml/2006/main" count="781" uniqueCount="86">
  <si>
    <t>SubAccount</t>
  </si>
  <si>
    <t>State/ Province</t>
  </si>
  <si>
    <t>Compliance Period</t>
  </si>
  <si>
    <t>Reason</t>
  </si>
  <si>
    <t>Additional Details</t>
  </si>
  <si>
    <t>Retirement Types</t>
  </si>
  <si>
    <t>WREGIS GU ID</t>
  </si>
  <si>
    <t>Generator Plant-Unit Name</t>
  </si>
  <si>
    <t>County</t>
  </si>
  <si>
    <t>State</t>
  </si>
  <si>
    <t>Fuel Type</t>
  </si>
  <si>
    <t>Vintage Month</t>
  </si>
  <si>
    <t>Vintage Year</t>
  </si>
  <si>
    <t>Certificate Serial Numbers</t>
  </si>
  <si>
    <t>Quantity</t>
  </si>
  <si>
    <t>AZ</t>
  </si>
  <si>
    <t>BC</t>
  </si>
  <si>
    <t>CA</t>
  </si>
  <si>
    <t>CO</t>
  </si>
  <si>
    <t>MT</t>
  </si>
  <si>
    <t>NV</t>
  </si>
  <si>
    <t>NM</t>
  </si>
  <si>
    <t>TX</t>
  </si>
  <si>
    <t>WA</t>
  </si>
  <si>
    <t>OR</t>
  </si>
  <si>
    <t>AB</t>
  </si>
  <si>
    <t>UT</t>
  </si>
  <si>
    <t>Green-e Energy Eligible</t>
  </si>
  <si>
    <t>Ecologo Certified</t>
  </si>
  <si>
    <t>Hydro Certification</t>
  </si>
  <si>
    <t>SMUD Eligible</t>
  </si>
  <si>
    <t>eTag Matched</t>
  </si>
  <si>
    <t>eTag</t>
  </si>
  <si>
    <t>WA I-937 Retirement</t>
  </si>
  <si>
    <t>In-State/Province Resource</t>
  </si>
  <si>
    <t>WA RPS 2017 KF/Pal</t>
  </si>
  <si>
    <t>RPS</t>
  </si>
  <si>
    <t>W797</t>
  </si>
  <si>
    <t>Kettle Falls Woodwaste Plant - Kettle Falls 2</t>
  </si>
  <si>
    <t>Stevens</t>
  </si>
  <si>
    <t>Biomass</t>
  </si>
  <si>
    <t>797-WA-238577-1 to 2770</t>
  </si>
  <si>
    <t>No</t>
  </si>
  <si>
    <t>797-WA-270068-1 to 4177</t>
  </si>
  <si>
    <t>Yes</t>
  </si>
  <si>
    <t>797-WA-273961-1 to 4329</t>
  </si>
  <si>
    <t>797-WA-254125-1 to 3757</t>
  </si>
  <si>
    <t>797-WA-258332-1229 to 3578</t>
  </si>
  <si>
    <t>797-WA-262222-1 to 4132</t>
  </si>
  <si>
    <t>797-WA-266041-1 to 3352</t>
  </si>
  <si>
    <t>W130</t>
  </si>
  <si>
    <t>Kettle Falls Woodwaste Plant - Kettle Falls Woodwaste Plant</t>
  </si>
  <si>
    <t>130-WA-264162-26414 to 29100</t>
  </si>
  <si>
    <t>130-WA-272216-11618 to 29413</t>
  </si>
  <si>
    <t>130-WA-268134-14980 to 23604</t>
  </si>
  <si>
    <t>130-WA-276307-5788 to 30482</t>
  </si>
  <si>
    <t>130-WA-256267-18960 to 26457</t>
  </si>
  <si>
    <t>130-WA-244351-3723 to 11203</t>
  </si>
  <si>
    <t>130-WA-252149-1307 to 4633</t>
  </si>
  <si>
    <t>130-WA-240486-10710 to 19504</t>
  </si>
  <si>
    <t>W2906</t>
  </si>
  <si>
    <t>Palouse Wind, LLC - Palouse Wind</t>
  </si>
  <si>
    <t>Whitman</t>
  </si>
  <si>
    <t>Wind</t>
  </si>
  <si>
    <t>2906-WA-252851-3330 to 21053</t>
  </si>
  <si>
    <t>2906-WA-276987-1 to 15469</t>
  </si>
  <si>
    <t>2906-WA-280865-523 to 7061</t>
  </si>
  <si>
    <t>2906-WA-248927-3474 to 14800</t>
  </si>
  <si>
    <t>2906-WA-280865-1 to 56</t>
  </si>
  <si>
    <t>2906-WA-272930-203 to 43800</t>
  </si>
  <si>
    <t>2906-WA-265020-560 to 14965</t>
  </si>
  <si>
    <t>2906-WA-245113-25456 to 34655</t>
  </si>
  <si>
    <t>2906-WA-257118-1307 to 14114</t>
  </si>
  <si>
    <t>2906-WA-269038-3029 to 33151</t>
  </si>
  <si>
    <t>2906-WA-261049-4199 to 14815</t>
  </si>
  <si>
    <t>Palouse</t>
  </si>
  <si>
    <t>apprenticeship adder x0.2</t>
  </si>
  <si>
    <t>Kettle Falls</t>
  </si>
  <si>
    <t>Total</t>
  </si>
  <si>
    <t>Total Palouse</t>
  </si>
  <si>
    <t>WREGIS</t>
  </si>
  <si>
    <t>RECs</t>
  </si>
  <si>
    <t>I-937</t>
  </si>
  <si>
    <t>Palouse 2017</t>
  </si>
  <si>
    <t>Palouse 2018</t>
  </si>
  <si>
    <t>adder x0.2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</si>
</sst>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9">
    <xf numFmtId="0" fontId="0" fillId="0" borderId="0" xfId="0"/>
    <xf numFmtId="3" fontId="0" fillId="0" borderId="0" xfId="0" applyNumberFormat="1"/>
    <xf numFmtId="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3" fontId="16" fillId="0" borderId="0" xfId="0" applyNumberFormat="1" applyFont="1"/>
    <xf numFmtId="3" fontId="18" fillId="0" borderId="0" xfId="0" applyNumberFormat="1" applyFont="1"/>
    <xf numFmtId="0" fontId="0" fillId="33" borderId="0" xfId="0" applyFill="1"/>
    <xf numFmtId="3" fontId="0" fillId="34" borderId="0" xfId="0" applyNumberFormat="1" applyFill="1"/>
    <xf numFmtId="3" fontId="0" fillId="35" borderId="0" xfId="0" applyNumberFormat="1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608076</xdr:colOff>
      <xdr:row>52</xdr:row>
      <xdr:rowOff>4526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90476" cy="95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19</xdr:col>
      <xdr:colOff>608076</xdr:colOff>
      <xdr:row>104</xdr:row>
      <xdr:rowOff>4526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509760"/>
          <a:ext cx="12190476" cy="95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19</xdr:col>
      <xdr:colOff>608076</xdr:colOff>
      <xdr:row>156</xdr:row>
      <xdr:rowOff>4526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9019520"/>
          <a:ext cx="12190476" cy="95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19</xdr:col>
      <xdr:colOff>608076</xdr:colOff>
      <xdr:row>208</xdr:row>
      <xdr:rowOff>4526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8529280"/>
          <a:ext cx="12190476" cy="95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208</xdr:row>
      <xdr:rowOff>0</xdr:rowOff>
    </xdr:from>
    <xdr:to>
      <xdr:col>19</xdr:col>
      <xdr:colOff>608076</xdr:colOff>
      <xdr:row>260</xdr:row>
      <xdr:rowOff>4526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8039040"/>
          <a:ext cx="12190476" cy="9514286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39</xdr:col>
      <xdr:colOff>608076</xdr:colOff>
      <xdr:row>52</xdr:row>
      <xdr:rowOff>4526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192000" y="0"/>
          <a:ext cx="12190476" cy="9514286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52</xdr:row>
      <xdr:rowOff>0</xdr:rowOff>
    </xdr:from>
    <xdr:to>
      <xdr:col>39</xdr:col>
      <xdr:colOff>608076</xdr:colOff>
      <xdr:row>104</xdr:row>
      <xdr:rowOff>4526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192000" y="9509760"/>
          <a:ext cx="12190476" cy="9514286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104</xdr:row>
      <xdr:rowOff>0</xdr:rowOff>
    </xdr:from>
    <xdr:to>
      <xdr:col>39</xdr:col>
      <xdr:colOff>608076</xdr:colOff>
      <xdr:row>156</xdr:row>
      <xdr:rowOff>4526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192000" y="19019520"/>
          <a:ext cx="12190476" cy="9514286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156</xdr:row>
      <xdr:rowOff>0</xdr:rowOff>
    </xdr:from>
    <xdr:to>
      <xdr:col>39</xdr:col>
      <xdr:colOff>608076</xdr:colOff>
      <xdr:row>208</xdr:row>
      <xdr:rowOff>4526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192000" y="28529280"/>
          <a:ext cx="12190476" cy="9514286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208</xdr:row>
      <xdr:rowOff>0</xdr:rowOff>
    </xdr:from>
    <xdr:to>
      <xdr:col>39</xdr:col>
      <xdr:colOff>608076</xdr:colOff>
      <xdr:row>260</xdr:row>
      <xdr:rowOff>4526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192000" y="38039040"/>
          <a:ext cx="12190476" cy="9514286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0</xdr:row>
      <xdr:rowOff>0</xdr:rowOff>
    </xdr:from>
    <xdr:to>
      <xdr:col>59</xdr:col>
      <xdr:colOff>608076</xdr:colOff>
      <xdr:row>52</xdr:row>
      <xdr:rowOff>4526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384000" y="0"/>
          <a:ext cx="12190476" cy="9514286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52</xdr:row>
      <xdr:rowOff>0</xdr:rowOff>
    </xdr:from>
    <xdr:to>
      <xdr:col>59</xdr:col>
      <xdr:colOff>608076</xdr:colOff>
      <xdr:row>104</xdr:row>
      <xdr:rowOff>4526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4384000" y="9509760"/>
          <a:ext cx="12190476" cy="9514286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104</xdr:row>
      <xdr:rowOff>0</xdr:rowOff>
    </xdr:from>
    <xdr:to>
      <xdr:col>59</xdr:col>
      <xdr:colOff>608076</xdr:colOff>
      <xdr:row>156</xdr:row>
      <xdr:rowOff>4526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384000" y="19019520"/>
          <a:ext cx="12190476" cy="9514286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156</xdr:row>
      <xdr:rowOff>0</xdr:rowOff>
    </xdr:from>
    <xdr:to>
      <xdr:col>59</xdr:col>
      <xdr:colOff>608076</xdr:colOff>
      <xdr:row>208</xdr:row>
      <xdr:rowOff>4526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384000" y="28529280"/>
          <a:ext cx="12190476" cy="9514286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208</xdr:row>
      <xdr:rowOff>0</xdr:rowOff>
    </xdr:from>
    <xdr:to>
      <xdr:col>59</xdr:col>
      <xdr:colOff>608076</xdr:colOff>
      <xdr:row>260</xdr:row>
      <xdr:rowOff>4526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4384000" y="38039040"/>
          <a:ext cx="12190476" cy="9514286"/>
        </a:xfrm>
        <a:prstGeom prst="rect">
          <a:avLst/>
        </a:prstGeom>
      </xdr:spPr>
    </xdr:pic>
    <xdr:clientData/>
  </xdr:twoCellAnchor>
  <xdr:twoCellAnchor>
    <xdr:from>
      <xdr:col>30</xdr:col>
      <xdr:colOff>0</xdr:colOff>
      <xdr:row>133</xdr:row>
      <xdr:rowOff>20320</xdr:rowOff>
    </xdr:from>
    <xdr:to>
      <xdr:col>30</xdr:col>
      <xdr:colOff>568960</xdr:colOff>
      <xdr:row>133</xdr:row>
      <xdr:rowOff>20320</xdr:rowOff>
    </xdr:to>
    <xdr:cxnSp macro="">
      <xdr:nvCxnSpPr>
        <xdr:cNvPr id="18" name="Straight Connector 17"/>
        <xdr:cNvCxnSpPr/>
      </xdr:nvCxnSpPr>
      <xdr:spPr>
        <a:xfrm>
          <a:off x="18288000" y="24343360"/>
          <a:ext cx="568960" cy="0"/>
        </a:xfrm>
        <a:prstGeom prst="line">
          <a:avLst/>
        </a:prstGeom>
        <a:ln w="317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0</xdr:colOff>
      <xdr:row>186</xdr:row>
      <xdr:rowOff>30480</xdr:rowOff>
    </xdr:from>
    <xdr:to>
      <xdr:col>30</xdr:col>
      <xdr:colOff>568960</xdr:colOff>
      <xdr:row>186</xdr:row>
      <xdr:rowOff>30480</xdr:rowOff>
    </xdr:to>
    <xdr:cxnSp macro="">
      <xdr:nvCxnSpPr>
        <xdr:cNvPr id="19" name="Straight Connector 18"/>
        <xdr:cNvCxnSpPr/>
      </xdr:nvCxnSpPr>
      <xdr:spPr>
        <a:xfrm>
          <a:off x="18288000" y="34046160"/>
          <a:ext cx="568960" cy="0"/>
        </a:xfrm>
        <a:prstGeom prst="line">
          <a:avLst/>
        </a:prstGeom>
        <a:ln w="317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568960</xdr:colOff>
      <xdr:row>238</xdr:row>
      <xdr:rowOff>101600</xdr:rowOff>
    </xdr:from>
    <xdr:to>
      <xdr:col>30</xdr:col>
      <xdr:colOff>528320</xdr:colOff>
      <xdr:row>238</xdr:row>
      <xdr:rowOff>101600</xdr:rowOff>
    </xdr:to>
    <xdr:cxnSp macro="">
      <xdr:nvCxnSpPr>
        <xdr:cNvPr id="20" name="Straight Connector 19"/>
        <xdr:cNvCxnSpPr/>
      </xdr:nvCxnSpPr>
      <xdr:spPr>
        <a:xfrm>
          <a:off x="18247360" y="43627040"/>
          <a:ext cx="568960" cy="0"/>
        </a:xfrm>
        <a:prstGeom prst="line">
          <a:avLst/>
        </a:prstGeom>
        <a:ln w="317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568960</xdr:colOff>
      <xdr:row>241</xdr:row>
      <xdr:rowOff>20320</xdr:rowOff>
    </xdr:from>
    <xdr:to>
      <xdr:col>30</xdr:col>
      <xdr:colOff>528320</xdr:colOff>
      <xdr:row>241</xdr:row>
      <xdr:rowOff>20320</xdr:rowOff>
    </xdr:to>
    <xdr:cxnSp macro="">
      <xdr:nvCxnSpPr>
        <xdr:cNvPr id="21" name="Straight Connector 20"/>
        <xdr:cNvCxnSpPr/>
      </xdr:nvCxnSpPr>
      <xdr:spPr>
        <a:xfrm>
          <a:off x="18247360" y="44094400"/>
          <a:ext cx="568960" cy="0"/>
        </a:xfrm>
        <a:prstGeom prst="line">
          <a:avLst/>
        </a:prstGeom>
        <a:ln w="317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568960</xdr:colOff>
      <xdr:row>243</xdr:row>
      <xdr:rowOff>111760</xdr:rowOff>
    </xdr:from>
    <xdr:to>
      <xdr:col>30</xdr:col>
      <xdr:colOff>528320</xdr:colOff>
      <xdr:row>243</xdr:row>
      <xdr:rowOff>111760</xdr:rowOff>
    </xdr:to>
    <xdr:cxnSp macro="">
      <xdr:nvCxnSpPr>
        <xdr:cNvPr id="22" name="Straight Connector 21"/>
        <xdr:cNvCxnSpPr/>
      </xdr:nvCxnSpPr>
      <xdr:spPr>
        <a:xfrm>
          <a:off x="18247360" y="44551600"/>
          <a:ext cx="568960" cy="0"/>
        </a:xfrm>
        <a:prstGeom prst="line">
          <a:avLst/>
        </a:prstGeom>
        <a:ln w="317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8"/>
  <sheetViews>
    <sheetView showGridLines="0" tabSelected="1" zoomScale="75" zoomScaleNormal="75" workbookViewId="0">
      <pane ySplit="12" topLeftCell="A13" activePane="bottomLeft" state="frozen"/>
      <selection pane="bottomLeft" activeCell="A9" sqref="A9"/>
    </sheetView>
  </sheetViews>
  <sheetFormatPr defaultRowHeight="15" x14ac:dyDescent="0.25"/>
  <cols>
    <col min="14" max="14" width="30" bestFit="1" customWidth="1"/>
  </cols>
  <sheetData>
    <row r="1" spans="1:33" x14ac:dyDescent="0.25">
      <c r="N1" t="s">
        <v>75</v>
      </c>
      <c r="O1" s="7">
        <f>SUM(O28:O38)</f>
        <v>171867</v>
      </c>
      <c r="P1" s="1">
        <f>SUMIF($G$13:$G$38, "W2906", $O$13:$O$38)</f>
        <v>171867</v>
      </c>
      <c r="R1" t="s">
        <v>83</v>
      </c>
      <c r="T1" s="1">
        <f>SUMIFS($O$13:$O$38, $G$13:$G$38, "W2906", $M$13:$M$38, 2017)</f>
        <v>165272</v>
      </c>
      <c r="U1" s="1">
        <f>T1</f>
        <v>165272</v>
      </c>
    </row>
    <row r="2" spans="1:33" x14ac:dyDescent="0.25">
      <c r="N2" t="s">
        <v>76</v>
      </c>
      <c r="O2" s="5"/>
      <c r="P2" s="5">
        <f>ROUNDDOWN(0.2*P1, 0)</f>
        <v>34373</v>
      </c>
      <c r="R2" t="s">
        <v>85</v>
      </c>
      <c r="U2" s="5">
        <f>ROUNDDOWN(0.2 * T1, 0)</f>
        <v>33054</v>
      </c>
    </row>
    <row r="3" spans="1:33" x14ac:dyDescent="0.25">
      <c r="N3" t="s">
        <v>79</v>
      </c>
      <c r="O3" s="1"/>
      <c r="P3" s="8">
        <f>P1+P2</f>
        <v>206240</v>
      </c>
      <c r="R3" t="s">
        <v>83</v>
      </c>
      <c r="U3" s="1">
        <f>U1+U2</f>
        <v>198326</v>
      </c>
    </row>
    <row r="4" spans="1:33" x14ac:dyDescent="0.25">
      <c r="N4" t="s">
        <v>77</v>
      </c>
      <c r="O4" s="5">
        <f>SUM(O13:O27)</f>
        <v>105771</v>
      </c>
      <c r="P4" s="5">
        <f>SUM(SUMIF($G$13:$G$38, {"W130";"W797"}, $O$13:$O$38))</f>
        <v>105771</v>
      </c>
    </row>
    <row r="5" spans="1:33" x14ac:dyDescent="0.25">
      <c r="N5" t="s">
        <v>78</v>
      </c>
      <c r="O5" s="4">
        <f>O1+O4</f>
        <v>277638</v>
      </c>
      <c r="P5" s="4">
        <f>P3+P4</f>
        <v>312011</v>
      </c>
      <c r="R5" t="s">
        <v>84</v>
      </c>
      <c r="T5" s="1">
        <f>SUMIFS($O$13:$O$38, $G$13:$G$38, "W2906", $M$13:$M$38, 2018)</f>
        <v>6595</v>
      </c>
      <c r="U5" s="1">
        <f>T5</f>
        <v>6595</v>
      </c>
    </row>
    <row r="6" spans="1:33" x14ac:dyDescent="0.25">
      <c r="O6" s="2" t="s">
        <v>80</v>
      </c>
      <c r="P6" s="2" t="s">
        <v>82</v>
      </c>
      <c r="R6" t="s">
        <v>85</v>
      </c>
      <c r="U6" s="5">
        <f>ROUNDDOWN(0.2 * T5, 0)</f>
        <v>1319</v>
      </c>
    </row>
    <row r="7" spans="1:33" x14ac:dyDescent="0.25">
      <c r="O7" s="3" t="s">
        <v>81</v>
      </c>
      <c r="P7" s="3" t="s">
        <v>81</v>
      </c>
      <c r="R7" t="s">
        <v>84</v>
      </c>
      <c r="U7" s="1">
        <f>U5+U6</f>
        <v>7914</v>
      </c>
    </row>
    <row r="8" spans="1:33" x14ac:dyDescent="0.25">
      <c r="O8" s="3"/>
      <c r="P8" s="3"/>
      <c r="R8" t="s">
        <v>79</v>
      </c>
      <c r="T8" s="7">
        <f>SUM(T1:T7)</f>
        <v>171867</v>
      </c>
      <c r="U8" s="8">
        <f>U3+U7</f>
        <v>206240</v>
      </c>
    </row>
    <row r="9" spans="1:33" x14ac:dyDescent="0.25">
      <c r="O9" s="3"/>
      <c r="P9" s="3"/>
      <c r="T9" s="2" t="s">
        <v>80</v>
      </c>
      <c r="U9" s="2" t="s">
        <v>82</v>
      </c>
    </row>
    <row r="10" spans="1:33" x14ac:dyDescent="0.25">
      <c r="O10" s="3"/>
      <c r="P10" s="3"/>
      <c r="T10" s="3" t="s">
        <v>81</v>
      </c>
      <c r="U10" s="3" t="s">
        <v>81</v>
      </c>
    </row>
    <row r="12" spans="1:33" x14ac:dyDescent="0.25">
      <c r="A12" t="s">
        <v>0</v>
      </c>
      <c r="B12" t="s">
        <v>1</v>
      </c>
      <c r="C12" t="s">
        <v>2</v>
      </c>
      <c r="D12" t="s">
        <v>3</v>
      </c>
      <c r="E12" t="s">
        <v>4</v>
      </c>
      <c r="F12" t="s">
        <v>5</v>
      </c>
      <c r="G12" t="s">
        <v>6</v>
      </c>
      <c r="H12" t="s">
        <v>7</v>
      </c>
      <c r="I12" t="s">
        <v>8</v>
      </c>
      <c r="J12" t="s">
        <v>9</v>
      </c>
      <c r="K12" t="s">
        <v>10</v>
      </c>
      <c r="L12" t="s">
        <v>11</v>
      </c>
      <c r="M12" t="s">
        <v>12</v>
      </c>
      <c r="N12" s="6" t="s">
        <v>13</v>
      </c>
      <c r="O12" s="6" t="s">
        <v>14</v>
      </c>
      <c r="P12" t="s">
        <v>15</v>
      </c>
      <c r="Q12" t="s">
        <v>16</v>
      </c>
      <c r="R12" t="s">
        <v>17</v>
      </c>
      <c r="S12" t="s">
        <v>18</v>
      </c>
      <c r="T12" t="s">
        <v>19</v>
      </c>
      <c r="U12" t="s">
        <v>20</v>
      </c>
      <c r="V12" t="s">
        <v>21</v>
      </c>
      <c r="W12" t="s">
        <v>22</v>
      </c>
      <c r="X12" t="s">
        <v>23</v>
      </c>
      <c r="Y12" t="s">
        <v>24</v>
      </c>
      <c r="Z12" t="s">
        <v>25</v>
      </c>
      <c r="AA12" t="s">
        <v>26</v>
      </c>
      <c r="AB12" t="s">
        <v>27</v>
      </c>
      <c r="AC12" t="s">
        <v>28</v>
      </c>
      <c r="AD12" t="s">
        <v>29</v>
      </c>
      <c r="AE12" t="s">
        <v>30</v>
      </c>
      <c r="AF12" t="s">
        <v>31</v>
      </c>
      <c r="AG12" t="s">
        <v>32</v>
      </c>
    </row>
    <row r="13" spans="1:33" x14ac:dyDescent="0.25">
      <c r="A13" t="s">
        <v>33</v>
      </c>
      <c r="B13" t="s">
        <v>23</v>
      </c>
      <c r="C13">
        <v>2017</v>
      </c>
      <c r="D13" t="s">
        <v>34</v>
      </c>
      <c r="E13" t="s">
        <v>35</v>
      </c>
      <c r="F13" t="s">
        <v>36</v>
      </c>
      <c r="G13" t="s">
        <v>37</v>
      </c>
      <c r="H13" t="s">
        <v>38</v>
      </c>
      <c r="I13" t="s">
        <v>39</v>
      </c>
      <c r="J13" t="s">
        <v>23</v>
      </c>
      <c r="K13" t="s">
        <v>40</v>
      </c>
      <c r="L13">
        <v>3</v>
      </c>
      <c r="M13">
        <v>2017</v>
      </c>
      <c r="N13" t="s">
        <v>41</v>
      </c>
      <c r="O13">
        <v>2770</v>
      </c>
      <c r="P13" t="s">
        <v>42</v>
      </c>
      <c r="Q13" t="s">
        <v>42</v>
      </c>
      <c r="R13" t="s">
        <v>42</v>
      </c>
      <c r="S13" t="s">
        <v>42</v>
      </c>
      <c r="T13" t="s">
        <v>42</v>
      </c>
      <c r="U13" t="s">
        <v>42</v>
      </c>
      <c r="V13" t="s">
        <v>42</v>
      </c>
      <c r="W13" t="s">
        <v>42</v>
      </c>
      <c r="X13" t="s">
        <v>42</v>
      </c>
      <c r="Y13" t="s">
        <v>42</v>
      </c>
      <c r="Z13" t="s">
        <v>42</v>
      </c>
      <c r="AA13" t="s">
        <v>42</v>
      </c>
      <c r="AB13" t="s">
        <v>42</v>
      </c>
      <c r="AC13" t="s">
        <v>42</v>
      </c>
      <c r="AD13" t="s">
        <v>42</v>
      </c>
      <c r="AE13" t="s">
        <v>42</v>
      </c>
      <c r="AF13" t="s">
        <v>42</v>
      </c>
    </row>
    <row r="14" spans="1:33" x14ac:dyDescent="0.25">
      <c r="A14" t="s">
        <v>33</v>
      </c>
      <c r="B14" t="s">
        <v>23</v>
      </c>
      <c r="C14">
        <v>2017</v>
      </c>
      <c r="D14" t="s">
        <v>34</v>
      </c>
      <c r="E14" t="s">
        <v>35</v>
      </c>
      <c r="F14" t="s">
        <v>36</v>
      </c>
      <c r="G14" t="s">
        <v>37</v>
      </c>
      <c r="H14" t="s">
        <v>38</v>
      </c>
      <c r="I14" t="s">
        <v>39</v>
      </c>
      <c r="J14" t="s">
        <v>23</v>
      </c>
      <c r="K14" t="s">
        <v>40</v>
      </c>
      <c r="L14">
        <v>11</v>
      </c>
      <c r="M14">
        <v>2017</v>
      </c>
      <c r="N14" t="s">
        <v>43</v>
      </c>
      <c r="O14">
        <v>4177</v>
      </c>
      <c r="P14" t="s">
        <v>42</v>
      </c>
      <c r="Q14" t="s">
        <v>42</v>
      </c>
      <c r="R14" t="s">
        <v>42</v>
      </c>
      <c r="S14" t="s">
        <v>42</v>
      </c>
      <c r="T14" t="s">
        <v>42</v>
      </c>
      <c r="U14" t="s">
        <v>42</v>
      </c>
      <c r="V14" t="s">
        <v>42</v>
      </c>
      <c r="W14" t="s">
        <v>42</v>
      </c>
      <c r="X14" t="s">
        <v>44</v>
      </c>
      <c r="Y14" t="s">
        <v>42</v>
      </c>
      <c r="Z14" t="s">
        <v>42</v>
      </c>
      <c r="AA14" t="s">
        <v>42</v>
      </c>
      <c r="AB14" t="s">
        <v>42</v>
      </c>
      <c r="AC14" t="s">
        <v>42</v>
      </c>
      <c r="AD14" t="s">
        <v>42</v>
      </c>
      <c r="AE14" t="s">
        <v>42</v>
      </c>
      <c r="AF14" t="s">
        <v>42</v>
      </c>
    </row>
    <row r="15" spans="1:33" x14ac:dyDescent="0.25">
      <c r="A15" t="s">
        <v>33</v>
      </c>
      <c r="B15" t="s">
        <v>23</v>
      </c>
      <c r="C15">
        <v>2017</v>
      </c>
      <c r="D15" t="s">
        <v>34</v>
      </c>
      <c r="E15" t="s">
        <v>35</v>
      </c>
      <c r="F15" t="s">
        <v>36</v>
      </c>
      <c r="G15" t="s">
        <v>37</v>
      </c>
      <c r="H15" t="s">
        <v>38</v>
      </c>
      <c r="I15" t="s">
        <v>39</v>
      </c>
      <c r="J15" t="s">
        <v>23</v>
      </c>
      <c r="K15" t="s">
        <v>40</v>
      </c>
      <c r="L15">
        <v>12</v>
      </c>
      <c r="M15">
        <v>2017</v>
      </c>
      <c r="N15" t="s">
        <v>45</v>
      </c>
      <c r="O15">
        <v>4329</v>
      </c>
      <c r="P15" t="s">
        <v>42</v>
      </c>
      <c r="Q15" t="s">
        <v>42</v>
      </c>
      <c r="R15" t="s">
        <v>42</v>
      </c>
      <c r="S15" t="s">
        <v>42</v>
      </c>
      <c r="T15" t="s">
        <v>42</v>
      </c>
      <c r="U15" t="s">
        <v>42</v>
      </c>
      <c r="V15" t="s">
        <v>42</v>
      </c>
      <c r="W15" t="s">
        <v>42</v>
      </c>
      <c r="X15" t="s">
        <v>44</v>
      </c>
      <c r="Y15" t="s">
        <v>42</v>
      </c>
      <c r="Z15" t="s">
        <v>42</v>
      </c>
      <c r="AA15" t="s">
        <v>42</v>
      </c>
      <c r="AB15" t="s">
        <v>42</v>
      </c>
      <c r="AC15" t="s">
        <v>42</v>
      </c>
      <c r="AD15" t="s">
        <v>42</v>
      </c>
      <c r="AE15" t="s">
        <v>42</v>
      </c>
      <c r="AF15" t="s">
        <v>42</v>
      </c>
    </row>
    <row r="16" spans="1:33" x14ac:dyDescent="0.25">
      <c r="A16" t="s">
        <v>33</v>
      </c>
      <c r="B16" t="s">
        <v>23</v>
      </c>
      <c r="C16">
        <v>2017</v>
      </c>
      <c r="D16" t="s">
        <v>34</v>
      </c>
      <c r="E16" t="s">
        <v>35</v>
      </c>
      <c r="F16" t="s">
        <v>36</v>
      </c>
      <c r="G16" t="s">
        <v>37</v>
      </c>
      <c r="H16" t="s">
        <v>38</v>
      </c>
      <c r="I16" t="s">
        <v>39</v>
      </c>
      <c r="J16" t="s">
        <v>23</v>
      </c>
      <c r="K16" t="s">
        <v>40</v>
      </c>
      <c r="L16">
        <v>7</v>
      </c>
      <c r="M16">
        <v>2017</v>
      </c>
      <c r="N16" t="s">
        <v>46</v>
      </c>
      <c r="O16">
        <v>3757</v>
      </c>
      <c r="P16" t="s">
        <v>42</v>
      </c>
      <c r="Q16" t="s">
        <v>42</v>
      </c>
      <c r="R16" t="s">
        <v>42</v>
      </c>
      <c r="S16" t="s">
        <v>42</v>
      </c>
      <c r="T16" t="s">
        <v>42</v>
      </c>
      <c r="U16" t="s">
        <v>42</v>
      </c>
      <c r="V16" t="s">
        <v>42</v>
      </c>
      <c r="W16" t="s">
        <v>42</v>
      </c>
      <c r="X16" t="s">
        <v>44</v>
      </c>
      <c r="Y16" t="s">
        <v>42</v>
      </c>
      <c r="Z16" t="s">
        <v>42</v>
      </c>
      <c r="AA16" t="s">
        <v>42</v>
      </c>
      <c r="AB16" t="s">
        <v>42</v>
      </c>
      <c r="AC16" t="s">
        <v>42</v>
      </c>
      <c r="AD16" t="s">
        <v>42</v>
      </c>
      <c r="AE16" t="s">
        <v>42</v>
      </c>
      <c r="AF16" t="s">
        <v>42</v>
      </c>
    </row>
    <row r="17" spans="1:32" x14ac:dyDescent="0.25">
      <c r="A17" t="s">
        <v>33</v>
      </c>
      <c r="B17" t="s">
        <v>23</v>
      </c>
      <c r="C17">
        <v>2017</v>
      </c>
      <c r="D17" t="s">
        <v>34</v>
      </c>
      <c r="E17" t="s">
        <v>35</v>
      </c>
      <c r="F17" t="s">
        <v>36</v>
      </c>
      <c r="G17" t="s">
        <v>37</v>
      </c>
      <c r="H17" t="s">
        <v>38</v>
      </c>
      <c r="I17" t="s">
        <v>39</v>
      </c>
      <c r="J17" t="s">
        <v>23</v>
      </c>
      <c r="K17" t="s">
        <v>40</v>
      </c>
      <c r="L17">
        <v>8</v>
      </c>
      <c r="M17">
        <v>2017</v>
      </c>
      <c r="N17" t="s">
        <v>47</v>
      </c>
      <c r="O17">
        <v>2350</v>
      </c>
      <c r="P17" t="s">
        <v>42</v>
      </c>
      <c r="Q17" t="s">
        <v>42</v>
      </c>
      <c r="R17" t="s">
        <v>42</v>
      </c>
      <c r="S17" t="s">
        <v>42</v>
      </c>
      <c r="T17" t="s">
        <v>42</v>
      </c>
      <c r="U17" t="s">
        <v>42</v>
      </c>
      <c r="V17" t="s">
        <v>42</v>
      </c>
      <c r="W17" t="s">
        <v>42</v>
      </c>
      <c r="X17" t="s">
        <v>44</v>
      </c>
      <c r="Y17" t="s">
        <v>42</v>
      </c>
      <c r="Z17" t="s">
        <v>42</v>
      </c>
      <c r="AA17" t="s">
        <v>42</v>
      </c>
      <c r="AB17" t="s">
        <v>42</v>
      </c>
      <c r="AC17" t="s">
        <v>42</v>
      </c>
      <c r="AD17" t="s">
        <v>42</v>
      </c>
      <c r="AE17" t="s">
        <v>42</v>
      </c>
      <c r="AF17" t="s">
        <v>42</v>
      </c>
    </row>
    <row r="18" spans="1:32" x14ac:dyDescent="0.25">
      <c r="A18" t="s">
        <v>33</v>
      </c>
      <c r="B18" t="s">
        <v>23</v>
      </c>
      <c r="C18">
        <v>2017</v>
      </c>
      <c r="D18" t="s">
        <v>34</v>
      </c>
      <c r="E18" t="s">
        <v>35</v>
      </c>
      <c r="F18" t="s">
        <v>36</v>
      </c>
      <c r="G18" t="s">
        <v>37</v>
      </c>
      <c r="H18" t="s">
        <v>38</v>
      </c>
      <c r="I18" t="s">
        <v>39</v>
      </c>
      <c r="J18" t="s">
        <v>23</v>
      </c>
      <c r="K18" t="s">
        <v>40</v>
      </c>
      <c r="L18">
        <v>9</v>
      </c>
      <c r="M18">
        <v>2017</v>
      </c>
      <c r="N18" t="s">
        <v>48</v>
      </c>
      <c r="O18">
        <v>4132</v>
      </c>
      <c r="P18" t="s">
        <v>42</v>
      </c>
      <c r="Q18" t="s">
        <v>42</v>
      </c>
      <c r="R18" t="s">
        <v>42</v>
      </c>
      <c r="S18" t="s">
        <v>42</v>
      </c>
      <c r="T18" t="s">
        <v>42</v>
      </c>
      <c r="U18" t="s">
        <v>42</v>
      </c>
      <c r="V18" t="s">
        <v>42</v>
      </c>
      <c r="W18" t="s">
        <v>42</v>
      </c>
      <c r="X18" t="s">
        <v>44</v>
      </c>
      <c r="Y18" t="s">
        <v>42</v>
      </c>
      <c r="Z18" t="s">
        <v>42</v>
      </c>
      <c r="AA18" t="s">
        <v>42</v>
      </c>
      <c r="AB18" t="s">
        <v>42</v>
      </c>
      <c r="AC18" t="s">
        <v>42</v>
      </c>
      <c r="AD18" t="s">
        <v>42</v>
      </c>
      <c r="AE18" t="s">
        <v>42</v>
      </c>
      <c r="AF18" t="s">
        <v>42</v>
      </c>
    </row>
    <row r="19" spans="1:32" x14ac:dyDescent="0.25">
      <c r="A19" t="s">
        <v>33</v>
      </c>
      <c r="B19" t="s">
        <v>23</v>
      </c>
      <c r="C19">
        <v>2017</v>
      </c>
      <c r="D19" t="s">
        <v>34</v>
      </c>
      <c r="E19" t="s">
        <v>35</v>
      </c>
      <c r="F19" t="s">
        <v>36</v>
      </c>
      <c r="G19" t="s">
        <v>37</v>
      </c>
      <c r="H19" t="s">
        <v>38</v>
      </c>
      <c r="I19" t="s">
        <v>39</v>
      </c>
      <c r="J19" t="s">
        <v>23</v>
      </c>
      <c r="K19" t="s">
        <v>40</v>
      </c>
      <c r="L19">
        <v>10</v>
      </c>
      <c r="M19">
        <v>2017</v>
      </c>
      <c r="N19" t="s">
        <v>49</v>
      </c>
      <c r="O19">
        <v>3352</v>
      </c>
      <c r="P19" t="s">
        <v>42</v>
      </c>
      <c r="Q19" t="s">
        <v>42</v>
      </c>
      <c r="R19" t="s">
        <v>42</v>
      </c>
      <c r="S19" t="s">
        <v>42</v>
      </c>
      <c r="T19" t="s">
        <v>42</v>
      </c>
      <c r="U19" t="s">
        <v>42</v>
      </c>
      <c r="V19" t="s">
        <v>42</v>
      </c>
      <c r="W19" t="s">
        <v>42</v>
      </c>
      <c r="X19" t="s">
        <v>44</v>
      </c>
      <c r="Y19" t="s">
        <v>42</v>
      </c>
      <c r="Z19" t="s">
        <v>42</v>
      </c>
      <c r="AA19" t="s">
        <v>42</v>
      </c>
      <c r="AB19" t="s">
        <v>42</v>
      </c>
      <c r="AC19" t="s">
        <v>42</v>
      </c>
      <c r="AD19" t="s">
        <v>42</v>
      </c>
      <c r="AE19" t="s">
        <v>42</v>
      </c>
      <c r="AF19" t="s">
        <v>42</v>
      </c>
    </row>
    <row r="20" spans="1:32" x14ac:dyDescent="0.25">
      <c r="A20" t="s">
        <v>33</v>
      </c>
      <c r="B20" t="s">
        <v>23</v>
      </c>
      <c r="C20">
        <v>2017</v>
      </c>
      <c r="D20" t="s">
        <v>34</v>
      </c>
      <c r="E20" t="s">
        <v>35</v>
      </c>
      <c r="F20" t="s">
        <v>36</v>
      </c>
      <c r="G20" t="s">
        <v>50</v>
      </c>
      <c r="H20" t="s">
        <v>51</v>
      </c>
      <c r="I20" t="s">
        <v>39</v>
      </c>
      <c r="J20" t="s">
        <v>23</v>
      </c>
      <c r="K20" t="s">
        <v>40</v>
      </c>
      <c r="L20">
        <v>9</v>
      </c>
      <c r="M20">
        <v>2017</v>
      </c>
      <c r="N20" t="s">
        <v>52</v>
      </c>
      <c r="O20">
        <v>2687</v>
      </c>
      <c r="P20" t="s">
        <v>42</v>
      </c>
      <c r="Q20" t="s">
        <v>42</v>
      </c>
      <c r="R20" t="s">
        <v>42</v>
      </c>
      <c r="S20" t="s">
        <v>42</v>
      </c>
      <c r="T20" t="s">
        <v>42</v>
      </c>
      <c r="U20" t="s">
        <v>42</v>
      </c>
      <c r="V20" t="s">
        <v>42</v>
      </c>
      <c r="W20" t="s">
        <v>42</v>
      </c>
      <c r="X20" t="s">
        <v>44</v>
      </c>
      <c r="Y20" t="s">
        <v>42</v>
      </c>
      <c r="Z20" t="s">
        <v>42</v>
      </c>
      <c r="AA20" t="s">
        <v>42</v>
      </c>
      <c r="AB20" t="s">
        <v>42</v>
      </c>
      <c r="AC20" t="s">
        <v>42</v>
      </c>
      <c r="AD20" t="s">
        <v>42</v>
      </c>
      <c r="AE20" t="s">
        <v>42</v>
      </c>
      <c r="AF20" t="s">
        <v>42</v>
      </c>
    </row>
    <row r="21" spans="1:32" x14ac:dyDescent="0.25">
      <c r="A21" t="s">
        <v>33</v>
      </c>
      <c r="B21" t="s">
        <v>23</v>
      </c>
      <c r="C21">
        <v>2017</v>
      </c>
      <c r="D21" t="s">
        <v>34</v>
      </c>
      <c r="E21" t="s">
        <v>35</v>
      </c>
      <c r="F21" t="s">
        <v>36</v>
      </c>
      <c r="G21" t="s">
        <v>50</v>
      </c>
      <c r="H21" t="s">
        <v>51</v>
      </c>
      <c r="I21" t="s">
        <v>39</v>
      </c>
      <c r="J21" t="s">
        <v>23</v>
      </c>
      <c r="K21" t="s">
        <v>40</v>
      </c>
      <c r="L21">
        <v>11</v>
      </c>
      <c r="M21">
        <v>2017</v>
      </c>
      <c r="N21" t="s">
        <v>53</v>
      </c>
      <c r="O21">
        <v>17796</v>
      </c>
      <c r="P21" t="s">
        <v>42</v>
      </c>
      <c r="Q21" t="s">
        <v>42</v>
      </c>
      <c r="R21" t="s">
        <v>42</v>
      </c>
      <c r="S21" t="s">
        <v>42</v>
      </c>
      <c r="T21" t="s">
        <v>42</v>
      </c>
      <c r="U21" t="s">
        <v>42</v>
      </c>
      <c r="V21" t="s">
        <v>42</v>
      </c>
      <c r="W21" t="s">
        <v>42</v>
      </c>
      <c r="X21" t="s">
        <v>44</v>
      </c>
      <c r="Y21" t="s">
        <v>42</v>
      </c>
      <c r="Z21" t="s">
        <v>42</v>
      </c>
      <c r="AA21" t="s">
        <v>42</v>
      </c>
      <c r="AB21" t="s">
        <v>42</v>
      </c>
      <c r="AC21" t="s">
        <v>42</v>
      </c>
      <c r="AD21" t="s">
        <v>42</v>
      </c>
      <c r="AE21" t="s">
        <v>42</v>
      </c>
      <c r="AF21" t="s">
        <v>42</v>
      </c>
    </row>
    <row r="22" spans="1:32" x14ac:dyDescent="0.25">
      <c r="A22" t="s">
        <v>33</v>
      </c>
      <c r="B22" t="s">
        <v>23</v>
      </c>
      <c r="C22">
        <v>2017</v>
      </c>
      <c r="D22" t="s">
        <v>34</v>
      </c>
      <c r="E22" t="s">
        <v>35</v>
      </c>
      <c r="F22" t="s">
        <v>36</v>
      </c>
      <c r="G22" t="s">
        <v>50</v>
      </c>
      <c r="H22" t="s">
        <v>51</v>
      </c>
      <c r="I22" t="s">
        <v>39</v>
      </c>
      <c r="J22" t="s">
        <v>23</v>
      </c>
      <c r="K22" t="s">
        <v>40</v>
      </c>
      <c r="L22">
        <v>10</v>
      </c>
      <c r="M22">
        <v>2017</v>
      </c>
      <c r="N22" t="s">
        <v>54</v>
      </c>
      <c r="O22">
        <v>8625</v>
      </c>
      <c r="P22" t="s">
        <v>42</v>
      </c>
      <c r="Q22" t="s">
        <v>42</v>
      </c>
      <c r="R22" t="s">
        <v>42</v>
      </c>
      <c r="S22" t="s">
        <v>42</v>
      </c>
      <c r="T22" t="s">
        <v>42</v>
      </c>
      <c r="U22" t="s">
        <v>42</v>
      </c>
      <c r="V22" t="s">
        <v>42</v>
      </c>
      <c r="W22" t="s">
        <v>42</v>
      </c>
      <c r="X22" t="s">
        <v>44</v>
      </c>
      <c r="Y22" t="s">
        <v>42</v>
      </c>
      <c r="Z22" t="s">
        <v>42</v>
      </c>
      <c r="AA22" t="s">
        <v>42</v>
      </c>
      <c r="AB22" t="s">
        <v>42</v>
      </c>
      <c r="AC22" t="s">
        <v>42</v>
      </c>
      <c r="AD22" t="s">
        <v>42</v>
      </c>
      <c r="AE22" t="s">
        <v>42</v>
      </c>
      <c r="AF22" t="s">
        <v>42</v>
      </c>
    </row>
    <row r="23" spans="1:32" x14ac:dyDescent="0.25">
      <c r="A23" t="s">
        <v>33</v>
      </c>
      <c r="B23" t="s">
        <v>23</v>
      </c>
      <c r="C23">
        <v>2017</v>
      </c>
      <c r="D23" t="s">
        <v>34</v>
      </c>
      <c r="E23" t="s">
        <v>35</v>
      </c>
      <c r="F23" t="s">
        <v>36</v>
      </c>
      <c r="G23" t="s">
        <v>50</v>
      </c>
      <c r="H23" t="s">
        <v>51</v>
      </c>
      <c r="I23" t="s">
        <v>39</v>
      </c>
      <c r="J23" t="s">
        <v>23</v>
      </c>
      <c r="K23" t="s">
        <v>40</v>
      </c>
      <c r="L23">
        <v>12</v>
      </c>
      <c r="M23">
        <v>2017</v>
      </c>
      <c r="N23" t="s">
        <v>55</v>
      </c>
      <c r="O23">
        <v>24695</v>
      </c>
      <c r="P23" t="s">
        <v>42</v>
      </c>
      <c r="Q23" t="s">
        <v>42</v>
      </c>
      <c r="R23" t="s">
        <v>42</v>
      </c>
      <c r="S23" t="s">
        <v>42</v>
      </c>
      <c r="T23" t="s">
        <v>42</v>
      </c>
      <c r="U23" t="s">
        <v>42</v>
      </c>
      <c r="V23" t="s">
        <v>42</v>
      </c>
      <c r="W23" t="s">
        <v>42</v>
      </c>
      <c r="X23" t="s">
        <v>44</v>
      </c>
      <c r="Y23" t="s">
        <v>42</v>
      </c>
      <c r="Z23" t="s">
        <v>42</v>
      </c>
      <c r="AA23" t="s">
        <v>42</v>
      </c>
      <c r="AB23" t="s">
        <v>42</v>
      </c>
      <c r="AC23" t="s">
        <v>42</v>
      </c>
      <c r="AD23" t="s">
        <v>42</v>
      </c>
      <c r="AE23" t="s">
        <v>42</v>
      </c>
      <c r="AF23" t="s">
        <v>42</v>
      </c>
    </row>
    <row r="24" spans="1:32" x14ac:dyDescent="0.25">
      <c r="A24" t="s">
        <v>33</v>
      </c>
      <c r="B24" t="s">
        <v>23</v>
      </c>
      <c r="C24">
        <v>2017</v>
      </c>
      <c r="D24" t="s">
        <v>34</v>
      </c>
      <c r="E24" t="s">
        <v>35</v>
      </c>
      <c r="F24" t="s">
        <v>36</v>
      </c>
      <c r="G24" t="s">
        <v>50</v>
      </c>
      <c r="H24" t="s">
        <v>51</v>
      </c>
      <c r="I24" t="s">
        <v>39</v>
      </c>
      <c r="J24" t="s">
        <v>23</v>
      </c>
      <c r="K24" t="s">
        <v>40</v>
      </c>
      <c r="L24">
        <v>7</v>
      </c>
      <c r="M24">
        <v>2017</v>
      </c>
      <c r="N24" t="s">
        <v>56</v>
      </c>
      <c r="O24">
        <v>7498</v>
      </c>
      <c r="P24" t="s">
        <v>42</v>
      </c>
      <c r="Q24" t="s">
        <v>42</v>
      </c>
      <c r="R24" t="s">
        <v>42</v>
      </c>
      <c r="S24" t="s">
        <v>42</v>
      </c>
      <c r="T24" t="s">
        <v>42</v>
      </c>
      <c r="U24" t="s">
        <v>42</v>
      </c>
      <c r="V24" t="s">
        <v>42</v>
      </c>
      <c r="W24" t="s">
        <v>42</v>
      </c>
      <c r="X24" t="s">
        <v>44</v>
      </c>
      <c r="Y24" t="s">
        <v>42</v>
      </c>
      <c r="Z24" t="s">
        <v>42</v>
      </c>
      <c r="AA24" t="s">
        <v>42</v>
      </c>
      <c r="AB24" t="s">
        <v>42</v>
      </c>
      <c r="AC24" t="s">
        <v>42</v>
      </c>
      <c r="AD24" t="s">
        <v>42</v>
      </c>
      <c r="AE24" t="s">
        <v>42</v>
      </c>
      <c r="AF24" t="s">
        <v>42</v>
      </c>
    </row>
    <row r="25" spans="1:32" x14ac:dyDescent="0.25">
      <c r="A25" t="s">
        <v>33</v>
      </c>
      <c r="B25" t="s">
        <v>23</v>
      </c>
      <c r="C25">
        <v>2017</v>
      </c>
      <c r="D25" t="s">
        <v>34</v>
      </c>
      <c r="E25" t="s">
        <v>35</v>
      </c>
      <c r="F25" t="s">
        <v>36</v>
      </c>
      <c r="G25" t="s">
        <v>50</v>
      </c>
      <c r="H25" t="s">
        <v>51</v>
      </c>
      <c r="I25" t="s">
        <v>39</v>
      </c>
      <c r="J25" t="s">
        <v>23</v>
      </c>
      <c r="K25" t="s">
        <v>40</v>
      </c>
      <c r="L25">
        <v>4</v>
      </c>
      <c r="M25">
        <v>2017</v>
      </c>
      <c r="N25" t="s">
        <v>57</v>
      </c>
      <c r="O25">
        <v>7481</v>
      </c>
      <c r="P25" t="s">
        <v>42</v>
      </c>
      <c r="Q25" t="s">
        <v>42</v>
      </c>
      <c r="R25" t="s">
        <v>42</v>
      </c>
      <c r="S25" t="s">
        <v>42</v>
      </c>
      <c r="T25" t="s">
        <v>42</v>
      </c>
      <c r="U25" t="s">
        <v>42</v>
      </c>
      <c r="V25" t="s">
        <v>42</v>
      </c>
      <c r="W25" t="s">
        <v>42</v>
      </c>
      <c r="X25" t="s">
        <v>42</v>
      </c>
      <c r="Y25" t="s">
        <v>42</v>
      </c>
      <c r="Z25" t="s">
        <v>42</v>
      </c>
      <c r="AA25" t="s">
        <v>42</v>
      </c>
      <c r="AB25" t="s">
        <v>42</v>
      </c>
      <c r="AC25" t="s">
        <v>42</v>
      </c>
      <c r="AD25" t="s">
        <v>42</v>
      </c>
      <c r="AE25" t="s">
        <v>42</v>
      </c>
      <c r="AF25" t="s">
        <v>42</v>
      </c>
    </row>
    <row r="26" spans="1:32" x14ac:dyDescent="0.25">
      <c r="A26" t="s">
        <v>33</v>
      </c>
      <c r="B26" t="s">
        <v>23</v>
      </c>
      <c r="C26">
        <v>2017</v>
      </c>
      <c r="D26" t="s">
        <v>34</v>
      </c>
      <c r="E26" t="s">
        <v>35</v>
      </c>
      <c r="F26" t="s">
        <v>36</v>
      </c>
      <c r="G26" t="s">
        <v>50</v>
      </c>
      <c r="H26" t="s">
        <v>51</v>
      </c>
      <c r="I26" t="s">
        <v>39</v>
      </c>
      <c r="J26" t="s">
        <v>23</v>
      </c>
      <c r="K26" t="s">
        <v>40</v>
      </c>
      <c r="L26">
        <v>6</v>
      </c>
      <c r="M26">
        <v>2017</v>
      </c>
      <c r="N26" t="s">
        <v>58</v>
      </c>
      <c r="O26">
        <v>3327</v>
      </c>
      <c r="P26" t="s">
        <v>42</v>
      </c>
      <c r="Q26" t="s">
        <v>42</v>
      </c>
      <c r="R26" t="s">
        <v>42</v>
      </c>
      <c r="S26" t="s">
        <v>42</v>
      </c>
      <c r="T26" t="s">
        <v>42</v>
      </c>
      <c r="U26" t="s">
        <v>42</v>
      </c>
      <c r="V26" t="s">
        <v>42</v>
      </c>
      <c r="W26" t="s">
        <v>42</v>
      </c>
      <c r="X26" t="s">
        <v>44</v>
      </c>
      <c r="Y26" t="s">
        <v>42</v>
      </c>
      <c r="Z26" t="s">
        <v>42</v>
      </c>
      <c r="AA26" t="s">
        <v>42</v>
      </c>
      <c r="AB26" t="s">
        <v>42</v>
      </c>
      <c r="AC26" t="s">
        <v>42</v>
      </c>
      <c r="AD26" t="s">
        <v>42</v>
      </c>
      <c r="AE26" t="s">
        <v>42</v>
      </c>
      <c r="AF26" t="s">
        <v>42</v>
      </c>
    </row>
    <row r="27" spans="1:32" x14ac:dyDescent="0.25">
      <c r="A27" t="s">
        <v>33</v>
      </c>
      <c r="B27" t="s">
        <v>23</v>
      </c>
      <c r="C27">
        <v>2017</v>
      </c>
      <c r="D27" t="s">
        <v>34</v>
      </c>
      <c r="E27" t="s">
        <v>35</v>
      </c>
      <c r="F27" t="s">
        <v>36</v>
      </c>
      <c r="G27" t="s">
        <v>50</v>
      </c>
      <c r="H27" t="s">
        <v>51</v>
      </c>
      <c r="I27" t="s">
        <v>39</v>
      </c>
      <c r="J27" t="s">
        <v>23</v>
      </c>
      <c r="K27" t="s">
        <v>40</v>
      </c>
      <c r="L27">
        <v>3</v>
      </c>
      <c r="M27">
        <v>2017</v>
      </c>
      <c r="N27" t="s">
        <v>59</v>
      </c>
      <c r="O27">
        <v>8795</v>
      </c>
      <c r="P27" t="s">
        <v>42</v>
      </c>
      <c r="Q27" t="s">
        <v>42</v>
      </c>
      <c r="R27" t="s">
        <v>42</v>
      </c>
      <c r="S27" t="s">
        <v>42</v>
      </c>
      <c r="T27" t="s">
        <v>42</v>
      </c>
      <c r="U27" t="s">
        <v>42</v>
      </c>
      <c r="V27" t="s">
        <v>42</v>
      </c>
      <c r="W27" t="s">
        <v>42</v>
      </c>
      <c r="X27" t="s">
        <v>42</v>
      </c>
      <c r="Y27" t="s">
        <v>42</v>
      </c>
      <c r="Z27" t="s">
        <v>42</v>
      </c>
      <c r="AA27" t="s">
        <v>42</v>
      </c>
      <c r="AB27" t="s">
        <v>42</v>
      </c>
      <c r="AC27" t="s">
        <v>42</v>
      </c>
      <c r="AD27" t="s">
        <v>42</v>
      </c>
      <c r="AE27" t="s">
        <v>42</v>
      </c>
      <c r="AF27" t="s">
        <v>42</v>
      </c>
    </row>
    <row r="28" spans="1:32" x14ac:dyDescent="0.25">
      <c r="A28" t="s">
        <v>33</v>
      </c>
      <c r="B28" t="s">
        <v>23</v>
      </c>
      <c r="C28">
        <v>2017</v>
      </c>
      <c r="D28" t="s">
        <v>34</v>
      </c>
      <c r="E28" t="s">
        <v>35</v>
      </c>
      <c r="F28" t="s">
        <v>36</v>
      </c>
      <c r="G28" t="s">
        <v>60</v>
      </c>
      <c r="H28" t="s">
        <v>61</v>
      </c>
      <c r="I28" t="s">
        <v>62</v>
      </c>
      <c r="J28" t="s">
        <v>23</v>
      </c>
      <c r="K28" t="s">
        <v>63</v>
      </c>
      <c r="L28">
        <v>6</v>
      </c>
      <c r="M28">
        <v>2017</v>
      </c>
      <c r="N28" t="s">
        <v>64</v>
      </c>
      <c r="O28">
        <v>17724</v>
      </c>
      <c r="P28" t="s">
        <v>42</v>
      </c>
      <c r="Q28" t="s">
        <v>42</v>
      </c>
      <c r="R28" t="s">
        <v>42</v>
      </c>
      <c r="S28" t="s">
        <v>42</v>
      </c>
      <c r="T28" t="s">
        <v>42</v>
      </c>
      <c r="U28" t="s">
        <v>42</v>
      </c>
      <c r="V28" t="s">
        <v>42</v>
      </c>
      <c r="W28" t="s">
        <v>42</v>
      </c>
      <c r="X28" t="s">
        <v>44</v>
      </c>
      <c r="Y28" t="s">
        <v>42</v>
      </c>
      <c r="Z28" t="s">
        <v>42</v>
      </c>
      <c r="AA28" t="s">
        <v>42</v>
      </c>
      <c r="AB28" t="s">
        <v>44</v>
      </c>
      <c r="AC28" t="s">
        <v>42</v>
      </c>
      <c r="AD28" t="s">
        <v>42</v>
      </c>
      <c r="AE28" t="s">
        <v>42</v>
      </c>
      <c r="AF28" t="s">
        <v>42</v>
      </c>
    </row>
    <row r="29" spans="1:32" x14ac:dyDescent="0.25">
      <c r="A29" t="s">
        <v>33</v>
      </c>
      <c r="B29" t="s">
        <v>23</v>
      </c>
      <c r="C29">
        <v>2017</v>
      </c>
      <c r="D29" t="s">
        <v>34</v>
      </c>
      <c r="E29" t="s">
        <v>35</v>
      </c>
      <c r="F29" t="s">
        <v>36</v>
      </c>
      <c r="G29" t="s">
        <v>60</v>
      </c>
      <c r="H29" t="s">
        <v>61</v>
      </c>
      <c r="I29" t="s">
        <v>62</v>
      </c>
      <c r="J29" t="s">
        <v>23</v>
      </c>
      <c r="K29" t="s">
        <v>63</v>
      </c>
      <c r="L29">
        <v>12</v>
      </c>
      <c r="M29">
        <v>2017</v>
      </c>
      <c r="N29" t="s">
        <v>65</v>
      </c>
      <c r="O29">
        <v>15469</v>
      </c>
      <c r="P29" t="s">
        <v>42</v>
      </c>
      <c r="Q29" t="s">
        <v>42</v>
      </c>
      <c r="R29" t="s">
        <v>42</v>
      </c>
      <c r="S29" t="s">
        <v>42</v>
      </c>
      <c r="T29" t="s">
        <v>42</v>
      </c>
      <c r="U29" t="s">
        <v>42</v>
      </c>
      <c r="V29" t="s">
        <v>42</v>
      </c>
      <c r="W29" t="s">
        <v>42</v>
      </c>
      <c r="X29" t="s">
        <v>44</v>
      </c>
      <c r="Y29" t="s">
        <v>42</v>
      </c>
      <c r="Z29" t="s">
        <v>42</v>
      </c>
      <c r="AA29" t="s">
        <v>42</v>
      </c>
      <c r="AB29" t="s">
        <v>44</v>
      </c>
      <c r="AC29" t="s">
        <v>42</v>
      </c>
      <c r="AD29" t="s">
        <v>42</v>
      </c>
      <c r="AE29" t="s">
        <v>42</v>
      </c>
      <c r="AF29" t="s">
        <v>42</v>
      </c>
    </row>
    <row r="30" spans="1:32" x14ac:dyDescent="0.25">
      <c r="A30" t="s">
        <v>33</v>
      </c>
      <c r="B30" t="s">
        <v>23</v>
      </c>
      <c r="C30">
        <v>2017</v>
      </c>
      <c r="D30" t="s">
        <v>34</v>
      </c>
      <c r="E30" t="s">
        <v>35</v>
      </c>
      <c r="F30" t="s">
        <v>36</v>
      </c>
      <c r="G30" t="s">
        <v>60</v>
      </c>
      <c r="H30" t="s">
        <v>61</v>
      </c>
      <c r="I30" t="s">
        <v>62</v>
      </c>
      <c r="J30" t="s">
        <v>23</v>
      </c>
      <c r="K30" t="s">
        <v>63</v>
      </c>
      <c r="L30">
        <v>1</v>
      </c>
      <c r="M30">
        <v>2018</v>
      </c>
      <c r="N30" t="s">
        <v>66</v>
      </c>
      <c r="O30">
        <v>6539</v>
      </c>
      <c r="P30" t="s">
        <v>42</v>
      </c>
      <c r="Q30" t="s">
        <v>42</v>
      </c>
      <c r="R30" t="s">
        <v>42</v>
      </c>
      <c r="S30" t="s">
        <v>42</v>
      </c>
      <c r="T30" t="s">
        <v>42</v>
      </c>
      <c r="U30" t="s">
        <v>42</v>
      </c>
      <c r="V30" t="s">
        <v>42</v>
      </c>
      <c r="W30" t="s">
        <v>42</v>
      </c>
      <c r="X30" t="s">
        <v>44</v>
      </c>
      <c r="Y30" t="s">
        <v>42</v>
      </c>
      <c r="Z30" t="s">
        <v>42</v>
      </c>
      <c r="AA30" t="s">
        <v>42</v>
      </c>
      <c r="AB30" t="s">
        <v>44</v>
      </c>
      <c r="AC30" t="s">
        <v>42</v>
      </c>
      <c r="AD30" t="s">
        <v>42</v>
      </c>
      <c r="AE30" t="s">
        <v>42</v>
      </c>
      <c r="AF30" t="s">
        <v>42</v>
      </c>
    </row>
    <row r="31" spans="1:32" x14ac:dyDescent="0.25">
      <c r="A31" t="s">
        <v>33</v>
      </c>
      <c r="B31" t="s">
        <v>23</v>
      </c>
      <c r="C31">
        <v>2017</v>
      </c>
      <c r="D31" t="s">
        <v>34</v>
      </c>
      <c r="E31" t="s">
        <v>35</v>
      </c>
      <c r="F31" t="s">
        <v>36</v>
      </c>
      <c r="G31" t="s">
        <v>60</v>
      </c>
      <c r="H31" t="s">
        <v>61</v>
      </c>
      <c r="I31" t="s">
        <v>62</v>
      </c>
      <c r="J31" t="s">
        <v>23</v>
      </c>
      <c r="K31" t="s">
        <v>63</v>
      </c>
      <c r="L31">
        <v>5</v>
      </c>
      <c r="M31">
        <v>2017</v>
      </c>
      <c r="N31" t="s">
        <v>67</v>
      </c>
      <c r="O31">
        <v>11327</v>
      </c>
      <c r="P31" t="s">
        <v>42</v>
      </c>
      <c r="Q31" t="s">
        <v>42</v>
      </c>
      <c r="R31" t="s">
        <v>42</v>
      </c>
      <c r="S31" t="s">
        <v>42</v>
      </c>
      <c r="T31" t="s">
        <v>42</v>
      </c>
      <c r="U31" t="s">
        <v>42</v>
      </c>
      <c r="V31" t="s">
        <v>42</v>
      </c>
      <c r="W31" t="s">
        <v>42</v>
      </c>
      <c r="X31" t="s">
        <v>42</v>
      </c>
      <c r="Y31" t="s">
        <v>42</v>
      </c>
      <c r="Z31" t="s">
        <v>42</v>
      </c>
      <c r="AA31" t="s">
        <v>42</v>
      </c>
      <c r="AB31" t="s">
        <v>44</v>
      </c>
      <c r="AC31" t="s">
        <v>42</v>
      </c>
      <c r="AD31" t="s">
        <v>42</v>
      </c>
      <c r="AE31" t="s">
        <v>42</v>
      </c>
      <c r="AF31" t="s">
        <v>42</v>
      </c>
    </row>
    <row r="32" spans="1:32" x14ac:dyDescent="0.25">
      <c r="A32" t="s">
        <v>33</v>
      </c>
      <c r="B32" t="s">
        <v>23</v>
      </c>
      <c r="C32">
        <v>2017</v>
      </c>
      <c r="D32" t="s">
        <v>34</v>
      </c>
      <c r="E32" t="s">
        <v>35</v>
      </c>
      <c r="F32" t="s">
        <v>36</v>
      </c>
      <c r="G32" t="s">
        <v>60</v>
      </c>
      <c r="H32" t="s">
        <v>61</v>
      </c>
      <c r="I32" t="s">
        <v>62</v>
      </c>
      <c r="J32" t="s">
        <v>23</v>
      </c>
      <c r="K32" t="s">
        <v>63</v>
      </c>
      <c r="L32">
        <v>1</v>
      </c>
      <c r="M32">
        <v>2018</v>
      </c>
      <c r="N32" t="s">
        <v>68</v>
      </c>
      <c r="O32">
        <v>56</v>
      </c>
      <c r="P32" t="s">
        <v>42</v>
      </c>
      <c r="Q32" t="s">
        <v>42</v>
      </c>
      <c r="R32" t="s">
        <v>42</v>
      </c>
      <c r="S32" t="s">
        <v>42</v>
      </c>
      <c r="T32" t="s">
        <v>42</v>
      </c>
      <c r="U32" t="s">
        <v>42</v>
      </c>
      <c r="V32" t="s">
        <v>42</v>
      </c>
      <c r="W32" t="s">
        <v>42</v>
      </c>
      <c r="X32" t="s">
        <v>44</v>
      </c>
      <c r="Y32" t="s">
        <v>42</v>
      </c>
      <c r="Z32" t="s">
        <v>42</v>
      </c>
      <c r="AA32" t="s">
        <v>42</v>
      </c>
      <c r="AB32" t="s">
        <v>44</v>
      </c>
      <c r="AC32" t="s">
        <v>42</v>
      </c>
      <c r="AD32" t="s">
        <v>42</v>
      </c>
      <c r="AE32" t="s">
        <v>42</v>
      </c>
      <c r="AF32" t="s">
        <v>42</v>
      </c>
    </row>
    <row r="33" spans="1:32" x14ac:dyDescent="0.25">
      <c r="A33" t="s">
        <v>33</v>
      </c>
      <c r="B33" t="s">
        <v>23</v>
      </c>
      <c r="C33">
        <v>2017</v>
      </c>
      <c r="D33" t="s">
        <v>34</v>
      </c>
      <c r="E33" t="s">
        <v>35</v>
      </c>
      <c r="F33" t="s">
        <v>36</v>
      </c>
      <c r="G33" t="s">
        <v>60</v>
      </c>
      <c r="H33" t="s">
        <v>61</v>
      </c>
      <c r="I33" t="s">
        <v>62</v>
      </c>
      <c r="J33" t="s">
        <v>23</v>
      </c>
      <c r="K33" t="s">
        <v>63</v>
      </c>
      <c r="L33">
        <v>11</v>
      </c>
      <c r="M33">
        <v>2017</v>
      </c>
      <c r="N33" t="s">
        <v>69</v>
      </c>
      <c r="O33">
        <v>43598</v>
      </c>
      <c r="P33" t="s">
        <v>42</v>
      </c>
      <c r="Q33" t="s">
        <v>42</v>
      </c>
      <c r="R33" t="s">
        <v>42</v>
      </c>
      <c r="S33" t="s">
        <v>42</v>
      </c>
      <c r="T33" t="s">
        <v>42</v>
      </c>
      <c r="U33" t="s">
        <v>42</v>
      </c>
      <c r="V33" t="s">
        <v>42</v>
      </c>
      <c r="W33" t="s">
        <v>42</v>
      </c>
      <c r="X33" t="s">
        <v>44</v>
      </c>
      <c r="Y33" t="s">
        <v>42</v>
      </c>
      <c r="Z33" t="s">
        <v>42</v>
      </c>
      <c r="AA33" t="s">
        <v>42</v>
      </c>
      <c r="AB33" t="s">
        <v>44</v>
      </c>
      <c r="AC33" t="s">
        <v>42</v>
      </c>
      <c r="AD33" t="s">
        <v>42</v>
      </c>
      <c r="AE33" t="s">
        <v>42</v>
      </c>
      <c r="AF33" t="s">
        <v>42</v>
      </c>
    </row>
    <row r="34" spans="1:32" x14ac:dyDescent="0.25">
      <c r="A34" t="s">
        <v>33</v>
      </c>
      <c r="B34" t="s">
        <v>23</v>
      </c>
      <c r="C34">
        <v>2017</v>
      </c>
      <c r="D34" t="s">
        <v>34</v>
      </c>
      <c r="E34" t="s">
        <v>35</v>
      </c>
      <c r="F34" t="s">
        <v>36</v>
      </c>
      <c r="G34" t="s">
        <v>60</v>
      </c>
      <c r="H34" t="s">
        <v>61</v>
      </c>
      <c r="I34" t="s">
        <v>62</v>
      </c>
      <c r="J34" t="s">
        <v>23</v>
      </c>
      <c r="K34" t="s">
        <v>63</v>
      </c>
      <c r="L34">
        <v>9</v>
      </c>
      <c r="M34">
        <v>2017</v>
      </c>
      <c r="N34" t="s">
        <v>70</v>
      </c>
      <c r="O34">
        <v>14406</v>
      </c>
      <c r="P34" t="s">
        <v>42</v>
      </c>
      <c r="Q34" t="s">
        <v>42</v>
      </c>
      <c r="R34" t="s">
        <v>42</v>
      </c>
      <c r="S34" t="s">
        <v>42</v>
      </c>
      <c r="T34" t="s">
        <v>42</v>
      </c>
      <c r="U34" t="s">
        <v>42</v>
      </c>
      <c r="V34" t="s">
        <v>42</v>
      </c>
      <c r="W34" t="s">
        <v>42</v>
      </c>
      <c r="X34" t="s">
        <v>44</v>
      </c>
      <c r="Y34" t="s">
        <v>42</v>
      </c>
      <c r="Z34" t="s">
        <v>42</v>
      </c>
      <c r="AA34" t="s">
        <v>42</v>
      </c>
      <c r="AB34" t="s">
        <v>44</v>
      </c>
      <c r="AC34" t="s">
        <v>42</v>
      </c>
      <c r="AD34" t="s">
        <v>42</v>
      </c>
      <c r="AE34" t="s">
        <v>42</v>
      </c>
      <c r="AF34" t="s">
        <v>42</v>
      </c>
    </row>
    <row r="35" spans="1:32" x14ac:dyDescent="0.25">
      <c r="A35" t="s">
        <v>33</v>
      </c>
      <c r="B35" t="s">
        <v>23</v>
      </c>
      <c r="C35">
        <v>2017</v>
      </c>
      <c r="D35" t="s">
        <v>34</v>
      </c>
      <c r="E35" t="s">
        <v>35</v>
      </c>
      <c r="F35" t="s">
        <v>36</v>
      </c>
      <c r="G35" t="s">
        <v>60</v>
      </c>
      <c r="H35" t="s">
        <v>61</v>
      </c>
      <c r="I35" t="s">
        <v>62</v>
      </c>
      <c r="J35" t="s">
        <v>23</v>
      </c>
      <c r="K35" t="s">
        <v>63</v>
      </c>
      <c r="L35">
        <v>4</v>
      </c>
      <c r="M35">
        <v>2017</v>
      </c>
      <c r="N35" t="s">
        <v>71</v>
      </c>
      <c r="O35">
        <v>9200</v>
      </c>
      <c r="P35" t="s">
        <v>42</v>
      </c>
      <c r="Q35" t="s">
        <v>42</v>
      </c>
      <c r="R35" t="s">
        <v>42</v>
      </c>
      <c r="S35" t="s">
        <v>42</v>
      </c>
      <c r="T35" t="s">
        <v>42</v>
      </c>
      <c r="U35" t="s">
        <v>42</v>
      </c>
      <c r="V35" t="s">
        <v>42</v>
      </c>
      <c r="W35" t="s">
        <v>42</v>
      </c>
      <c r="X35" t="s">
        <v>42</v>
      </c>
      <c r="Y35" t="s">
        <v>42</v>
      </c>
      <c r="Z35" t="s">
        <v>42</v>
      </c>
      <c r="AA35" t="s">
        <v>42</v>
      </c>
      <c r="AB35" t="s">
        <v>44</v>
      </c>
      <c r="AC35" t="s">
        <v>42</v>
      </c>
      <c r="AD35" t="s">
        <v>42</v>
      </c>
      <c r="AE35" t="s">
        <v>42</v>
      </c>
      <c r="AF35" t="s">
        <v>42</v>
      </c>
    </row>
    <row r="36" spans="1:32" x14ac:dyDescent="0.25">
      <c r="A36" t="s">
        <v>33</v>
      </c>
      <c r="B36" t="s">
        <v>23</v>
      </c>
      <c r="C36">
        <v>2017</v>
      </c>
      <c r="D36" t="s">
        <v>34</v>
      </c>
      <c r="E36" t="s">
        <v>35</v>
      </c>
      <c r="F36" t="s">
        <v>36</v>
      </c>
      <c r="G36" t="s">
        <v>60</v>
      </c>
      <c r="H36" t="s">
        <v>61</v>
      </c>
      <c r="I36" t="s">
        <v>62</v>
      </c>
      <c r="J36" t="s">
        <v>23</v>
      </c>
      <c r="K36" t="s">
        <v>63</v>
      </c>
      <c r="L36">
        <v>7</v>
      </c>
      <c r="M36">
        <v>2017</v>
      </c>
      <c r="N36" t="s">
        <v>72</v>
      </c>
      <c r="O36">
        <v>12808</v>
      </c>
      <c r="P36" t="s">
        <v>42</v>
      </c>
      <c r="Q36" t="s">
        <v>42</v>
      </c>
      <c r="R36" t="s">
        <v>42</v>
      </c>
      <c r="S36" t="s">
        <v>42</v>
      </c>
      <c r="T36" t="s">
        <v>42</v>
      </c>
      <c r="U36" t="s">
        <v>42</v>
      </c>
      <c r="V36" t="s">
        <v>42</v>
      </c>
      <c r="W36" t="s">
        <v>42</v>
      </c>
      <c r="X36" t="s">
        <v>44</v>
      </c>
      <c r="Y36" t="s">
        <v>42</v>
      </c>
      <c r="Z36" t="s">
        <v>42</v>
      </c>
      <c r="AA36" t="s">
        <v>42</v>
      </c>
      <c r="AB36" t="s">
        <v>44</v>
      </c>
      <c r="AC36" t="s">
        <v>42</v>
      </c>
      <c r="AD36" t="s">
        <v>42</v>
      </c>
      <c r="AE36" t="s">
        <v>42</v>
      </c>
      <c r="AF36" t="s">
        <v>42</v>
      </c>
    </row>
    <row r="37" spans="1:32" x14ac:dyDescent="0.25">
      <c r="A37" t="s">
        <v>33</v>
      </c>
      <c r="B37" t="s">
        <v>23</v>
      </c>
      <c r="C37">
        <v>2017</v>
      </c>
      <c r="D37" t="s">
        <v>34</v>
      </c>
      <c r="E37" t="s">
        <v>35</v>
      </c>
      <c r="F37" t="s">
        <v>36</v>
      </c>
      <c r="G37" t="s">
        <v>60</v>
      </c>
      <c r="H37" t="s">
        <v>61</v>
      </c>
      <c r="I37" t="s">
        <v>62</v>
      </c>
      <c r="J37" t="s">
        <v>23</v>
      </c>
      <c r="K37" t="s">
        <v>63</v>
      </c>
      <c r="L37">
        <v>10</v>
      </c>
      <c r="M37">
        <v>2017</v>
      </c>
      <c r="N37" t="s">
        <v>73</v>
      </c>
      <c r="O37">
        <v>30123</v>
      </c>
      <c r="P37" t="s">
        <v>42</v>
      </c>
      <c r="Q37" t="s">
        <v>42</v>
      </c>
      <c r="R37" t="s">
        <v>42</v>
      </c>
      <c r="S37" t="s">
        <v>42</v>
      </c>
      <c r="T37" t="s">
        <v>42</v>
      </c>
      <c r="U37" t="s">
        <v>42</v>
      </c>
      <c r="V37" t="s">
        <v>42</v>
      </c>
      <c r="W37" t="s">
        <v>42</v>
      </c>
      <c r="X37" t="s">
        <v>44</v>
      </c>
      <c r="Y37" t="s">
        <v>42</v>
      </c>
      <c r="Z37" t="s">
        <v>42</v>
      </c>
      <c r="AA37" t="s">
        <v>42</v>
      </c>
      <c r="AB37" t="s">
        <v>44</v>
      </c>
      <c r="AC37" t="s">
        <v>42</v>
      </c>
      <c r="AD37" t="s">
        <v>42</v>
      </c>
      <c r="AE37" t="s">
        <v>42</v>
      </c>
      <c r="AF37" t="s">
        <v>42</v>
      </c>
    </row>
    <row r="38" spans="1:32" x14ac:dyDescent="0.25">
      <c r="A38" t="s">
        <v>33</v>
      </c>
      <c r="B38" t="s">
        <v>23</v>
      </c>
      <c r="C38">
        <v>2017</v>
      </c>
      <c r="D38" t="s">
        <v>34</v>
      </c>
      <c r="E38" t="s">
        <v>35</v>
      </c>
      <c r="F38" t="s">
        <v>36</v>
      </c>
      <c r="G38" t="s">
        <v>60</v>
      </c>
      <c r="H38" t="s">
        <v>61</v>
      </c>
      <c r="I38" t="s">
        <v>62</v>
      </c>
      <c r="J38" t="s">
        <v>23</v>
      </c>
      <c r="K38" t="s">
        <v>63</v>
      </c>
      <c r="L38">
        <v>8</v>
      </c>
      <c r="M38">
        <v>2017</v>
      </c>
      <c r="N38" t="s">
        <v>74</v>
      </c>
      <c r="O38">
        <v>10617</v>
      </c>
      <c r="P38" t="s">
        <v>42</v>
      </c>
      <c r="Q38" t="s">
        <v>42</v>
      </c>
      <c r="R38" t="s">
        <v>42</v>
      </c>
      <c r="S38" t="s">
        <v>42</v>
      </c>
      <c r="T38" t="s">
        <v>42</v>
      </c>
      <c r="U38" t="s">
        <v>42</v>
      </c>
      <c r="V38" t="s">
        <v>42</v>
      </c>
      <c r="W38" t="s">
        <v>42</v>
      </c>
      <c r="X38" t="s">
        <v>44</v>
      </c>
      <c r="Y38" t="s">
        <v>42</v>
      </c>
      <c r="Z38" t="s">
        <v>42</v>
      </c>
      <c r="AA38" t="s">
        <v>42</v>
      </c>
      <c r="AB38" t="s">
        <v>44</v>
      </c>
      <c r="AC38" t="s">
        <v>42</v>
      </c>
      <c r="AD38" t="s">
        <v>42</v>
      </c>
      <c r="AE38" t="s">
        <v>42</v>
      </c>
      <c r="AF38" t="s">
        <v>42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zoomScale="75" zoomScaleNormal="75" workbookViewId="0"/>
  </sheetViews>
  <sheetFormatPr defaultRowHeight="15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9EC303289E123146BC0E2ADA93E52D6E" ma:contentTypeVersion="92" ma:contentTypeDescription="" ma:contentTypeScope="" ma:versionID="35ff29a6f22bf8a4f42e0a35bdf2abb6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26c2ae407b9b0feeaee7be0625273c8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Document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Closed</CaseStatus>
    <OpenedDate xmlns="dc463f71-b30c-4ab2-9473-d307f9d35888">2017-06-01T07:00:00+00:00</OpenedDate>
    <SignificantOrder xmlns="dc463f71-b30c-4ab2-9473-d307f9d35888">false</SignificantOrder>
    <Date1 xmlns="dc463f71-b30c-4ab2-9473-d307f9d35888">2019-05-29T07:00:00+00:00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170682</DocketNumber>
    <DelegatedOrder xmlns="dc463f71-b30c-4ab2-9473-d307f9d35888">false</DelegatedOrder>
  </documentManagement>
</p:properti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8652E467-A2BA-4DC9-BF74-85FDDF9B2583}"/>
</file>

<file path=customXml/itemProps2.xml><?xml version="1.0" encoding="utf-8"?>
<ds:datastoreItem xmlns:ds="http://schemas.openxmlformats.org/officeDocument/2006/customXml" ds:itemID="{7FD4DF35-B935-40EF-8F58-D9F1F4E930C8}"/>
</file>

<file path=customXml/itemProps3.xml><?xml version="1.0" encoding="utf-8"?>
<ds:datastoreItem xmlns:ds="http://schemas.openxmlformats.org/officeDocument/2006/customXml" ds:itemID="{CECE3A1E-C7C8-46D3-958C-5A5F33F12DE7}"/>
</file>

<file path=customXml/itemProps4.xml><?xml version="1.0" encoding="utf-8"?>
<ds:datastoreItem xmlns:ds="http://schemas.openxmlformats.org/officeDocument/2006/customXml" ds:itemID="{8EFC2A2B-A230-4746-A8CA-54921C89599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data</vt:lpstr>
      <vt:lpstr>screenshot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Reid, Scott</dc:creator>
  <cp:lastModifiedBy>Gervais, Linda</cp:lastModifiedBy>
  <dcterms:created xsi:type="dcterms:W3CDTF">2019-05-23T20:55:39Z</dcterms:created>
  <dcterms:modified xsi:type="dcterms:W3CDTF">2019-05-28T14:41:11Z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0x0101006E56B4D1795A2E4DB2F0B01679ED314A009EC303289E123146BC0E2ADA93E52D6E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