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\Documents\"/>
    </mc:Choice>
  </mc:AlternateContent>
  <xr:revisionPtr revIDLastSave="0" documentId="13_ncr:1_{8811DBAC-D871-479F-9983-B15AD4DAB8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_xlnm.Print_Area" localSheetId="0">Sheet1!$B$1:$I$20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E18" i="1"/>
  <c r="D18" i="1"/>
  <c r="C18" i="1"/>
  <c r="G15" i="1"/>
  <c r="E14" i="1"/>
  <c r="D14" i="1"/>
  <c r="C14" i="1"/>
  <c r="B14" i="1"/>
  <c r="E13" i="1"/>
  <c r="E15" i="1" s="1"/>
  <c r="D13" i="1"/>
  <c r="D15" i="1" s="1"/>
  <c r="D20" i="1" s="1"/>
  <c r="E20" i="1" s="1"/>
  <c r="C13" i="1"/>
  <c r="C15" i="1" s="1"/>
  <c r="B13" i="1"/>
  <c r="I10" i="1"/>
  <c r="H10" i="1"/>
  <c r="G10" i="1"/>
  <c r="E10" i="1"/>
  <c r="D10" i="1"/>
  <c r="C10" i="1"/>
  <c r="E7" i="1"/>
  <c r="D7" i="1"/>
  <c r="C7" i="1"/>
  <c r="E6" i="1"/>
  <c r="D6" i="1"/>
  <c r="C6" i="1"/>
  <c r="F15" i="1" l="1"/>
  <c r="F10" i="1"/>
</calcChain>
</file>

<file path=xl/sharedStrings.xml><?xml version="1.0" encoding="utf-8"?>
<sst xmlns="http://schemas.openxmlformats.org/spreadsheetml/2006/main" count="26" uniqueCount="25">
  <si>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</si>
  <si>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</si>
  <si>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</si>
  <si>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</si>
  <si>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</si>
  <si>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</si>
  <si>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</si>
  <si>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</si>
  <si>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</si>
  <si>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</si>
  <si>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</si>
  <si>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</si>
  <si>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</si>
  <si>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</si>
  <si>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</si>
  <si>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BALANCE TO</t>
  </si>
  <si>
    <t>RECOVER</t>
  </si>
  <si>
    <t>UW-161232</t>
  </si>
  <si>
    <t>TO DATE</t>
  </si>
  <si>
    <t>TO RECOVER</t>
  </si>
  <si>
    <t>AUTHORIZED</t>
  </si>
  <si>
    <t>RECOVERED</t>
  </si>
  <si>
    <t>TOTALS</t>
  </si>
  <si>
    <t xml:space="preserve">COSTS </t>
  </si>
  <si>
    <t>3rd Quarter Ending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</si>
</sst>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0" fontId="5" fillId="0" borderId="5" xfId="0" applyFont="1" applyBorder="1"/>
    <xf numFmtId="43" fontId="0" fillId="0" borderId="0" xfId="2" applyFont="1" applyAlignment="1">
      <alignment horizontal="center"/>
    </xf>
    <xf numFmtId="0" fontId="2" fillId="0" borderId="6" xfId="0" applyFont="1" applyBorder="1"/>
    <xf numFmtId="43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43" fontId="1" fillId="0" borderId="0" xfId="2" applyFont="1"/>
    <xf numFmtId="43" fontId="0" fillId="0" borderId="0" xfId="2" applyFont="1" applyBorder="1"/>
    <xf numFmtId="0" fontId="0" fillId="0" borderId="7" xfId="0" applyBorder="1" applyAlignment="1">
      <alignment horizontal="right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CHARGE-TR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19"/>
      <sheetName val="1STQTR"/>
      <sheetName val="2NDQTR"/>
      <sheetName val="3RDQTR"/>
      <sheetName val="4THQTR"/>
    </sheetNames>
    <sheetDataSet>
      <sheetData sheetId="0">
        <row r="6">
          <cell r="I6">
            <v>43647</v>
          </cell>
          <cell r="J6">
            <v>43678</v>
          </cell>
          <cell r="K6">
            <v>43709</v>
          </cell>
        </row>
        <row r="7">
          <cell r="I7">
            <v>2086806.2000000004</v>
          </cell>
          <cell r="J7">
            <v>2082146.6800000002</v>
          </cell>
          <cell r="K7">
            <v>2077503.0000000002</v>
          </cell>
        </row>
        <row r="10">
          <cell r="I10">
            <v>13806.75</v>
          </cell>
          <cell r="J10">
            <v>13798.5</v>
          </cell>
          <cell r="K10">
            <v>13770</v>
          </cell>
          <cell r="P10">
            <v>838295.02</v>
          </cell>
          <cell r="Q10">
            <v>901738.98</v>
          </cell>
          <cell r="R10">
            <v>1740034</v>
          </cell>
        </row>
        <row r="12">
          <cell r="B12" t="str">
            <v>Treatment Equipment</v>
          </cell>
        </row>
        <row r="13">
          <cell r="B13" t="str">
            <v>CoBank loan fees</v>
          </cell>
          <cell r="I13">
            <v>18466.27</v>
          </cell>
          <cell r="J13">
            <v>18442.18</v>
          </cell>
          <cell r="K13">
            <v>18371.400000000001</v>
          </cell>
        </row>
        <row r="14">
          <cell r="O14">
            <v>3024450.17</v>
          </cell>
        </row>
        <row r="19">
          <cell r="I19">
            <v>2082146.6800000002</v>
          </cell>
          <cell r="J19">
            <v>2077503.0000000002</v>
          </cell>
          <cell r="K19">
            <v>2072901.6000000003</v>
          </cell>
        </row>
      </sheetData>
      <sheetData sheetId="1"/>
      <sheetData sheetId="2">
        <row r="20">
          <cell r="E20">
            <v>-1083002.7899999998</v>
          </cell>
        </row>
      </sheetData>
      <sheetData sheetId="3">
        <row r="10">
          <cell r="C10">
            <v>13806.75</v>
          </cell>
        </row>
        <row r="15">
          <cell r="C15">
            <v>18466.27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088"/>
  <sheetViews>
    <sheetView tabSelected="1" zoomScaleNormal="100" workbookViewId="0">
      <selection activeCell="C34" sqref="C34"/>
    </sheetView>
  </sheetViews>
  <sheetFormatPr defaultRowHeight="15" x14ac:dyDescent="0.25"/>
  <cols>
    <col min="1" max="1" width="3.7109375" style="6" customWidth="1"/>
    <col min="2" max="2" width="51.140625" bestFit="1" customWidth="1"/>
    <col min="3" max="5" width="15.42578125" customWidth="1"/>
    <col min="6" max="6" width="18.85546875" style="2" customWidth="1"/>
    <col min="7" max="17" width="13.28515625" customWidth="1"/>
  </cols>
  <sheetData>
    <row r="1" spans="1:96" x14ac:dyDescent="0.25">
      <c r="B1" s="22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17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t="s">
        <v>24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+[1]YR2019!I6</f>
        <v>43647</v>
      </c>
      <c r="D6" s="9">
        <f>+[1]YR2019!J6</f>
        <v>43678</v>
      </c>
      <c r="E6" s="9">
        <f>+[1]YR2019!K6</f>
        <v>43709</v>
      </c>
      <c r="F6" s="1" t="s">
        <v>4</v>
      </c>
      <c r="G6" s="17" t="s">
        <v>21</v>
      </c>
      <c r="H6" s="23" t="s">
        <v>15</v>
      </c>
      <c r="I6" s="17" t="s">
        <v>20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10" t="s">
        <v>6</v>
      </c>
      <c r="C7" s="7">
        <f>+[1]YR2019!I7</f>
        <v>2086806.2000000004</v>
      </c>
      <c r="D7" s="7">
        <f>+[1]YR2019!J7</f>
        <v>2082146.6800000002</v>
      </c>
      <c r="E7" s="7">
        <f>+[1]YR2019!K7</f>
        <v>2077503.0000000002</v>
      </c>
      <c r="F7" s="1" t="s">
        <v>22</v>
      </c>
      <c r="G7" s="17" t="s">
        <v>18</v>
      </c>
      <c r="H7" s="7" t="s">
        <v>16</v>
      </c>
      <c r="I7" s="17" t="s">
        <v>19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18"/>
      <c r="F8" s="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13">
        <f>+[1]YR2019!I10</f>
        <v>13806.75</v>
      </c>
      <c r="D10" s="13">
        <f>+[1]YR2019!J10</f>
        <v>13798.5</v>
      </c>
      <c r="E10" s="13">
        <f>+[1]YR2019!K10</f>
        <v>13770</v>
      </c>
      <c r="F10" s="4">
        <f>SUM(C10:E10)</f>
        <v>41375.25</v>
      </c>
      <c r="G10" s="7">
        <f>+[1]YR2019!P10</f>
        <v>838295.02</v>
      </c>
      <c r="H10" s="7">
        <f>+[1]YR2019!Q10</f>
        <v>901738.98</v>
      </c>
      <c r="I10" s="7">
        <f>+[1]YR2019!R10</f>
        <v>1740034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6"/>
      <c r="C11" s="24"/>
      <c r="D11" s="24"/>
      <c r="E11" s="24"/>
      <c r="F11" s="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20"/>
      <c r="C12" s="24"/>
      <c r="D12" s="24"/>
      <c r="E12" s="24"/>
      <c r="F12" s="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21" t="str">
        <f>+[1]YR2019!B12</f>
        <v>Treatment Equipment</v>
      </c>
      <c r="C13" s="7">
        <f>+[1]YR2019!I12</f>
        <v>0</v>
      </c>
      <c r="D13" s="7">
        <f>+[1]YR2019!J12</f>
        <v>0</v>
      </c>
      <c r="E13" s="7">
        <f>+[1]YR2019!K12</f>
        <v>0</v>
      </c>
      <c r="F13" s="3"/>
      <c r="G13" s="17" t="s">
        <v>23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25" t="str">
        <f>+[1]YR2019!B13</f>
        <v>CoBank loan fees</v>
      </c>
      <c r="C14" s="7">
        <f>+[1]YR2019!I13</f>
        <v>18466.27</v>
      </c>
      <c r="D14" s="7">
        <f>+[1]YR2019!J13</f>
        <v>18442.18</v>
      </c>
      <c r="E14" s="7">
        <f>+[1]YR2019!K13</f>
        <v>18371.400000000001</v>
      </c>
      <c r="F14" s="3"/>
      <c r="G14" s="17" t="s">
        <v>18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13">
        <f>SUM(C11:C14)</f>
        <v>18466.27</v>
      </c>
      <c r="D15" s="13">
        <f t="shared" ref="D15:E15" si="0">SUM(D11:D14)</f>
        <v>18442.18</v>
      </c>
      <c r="E15" s="13">
        <f t="shared" si="0"/>
        <v>18371.400000000001</v>
      </c>
      <c r="F15" s="4">
        <f>SUM(C15:E15)</f>
        <v>55279.85</v>
      </c>
      <c r="G15" s="7">
        <f>+[1]YR2019!O14</f>
        <v>3024450.17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F17" s="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13">
        <f>+[1]YR2019!I19</f>
        <v>2082146.6800000002</v>
      </c>
      <c r="D18" s="13">
        <f>+[1]YR2019!J19</f>
        <v>2077503.0000000002</v>
      </c>
      <c r="E18" s="13">
        <f>+[1]YR2019!K19</f>
        <v>2072901.6000000003</v>
      </c>
      <c r="F18" s="4"/>
      <c r="G18" s="19"/>
      <c r="H18" s="19"/>
    </row>
    <row r="19" spans="1:96" x14ac:dyDescent="0.25">
      <c r="B19" s="7"/>
      <c r="F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+'[1]2NDQTR'!E20+'[1]3RDQTR'!C10-'[1]3RDQTR'!C15</f>
        <v>-1087662.3099999998</v>
      </c>
      <c r="D20" s="13">
        <f>+C20+D10-D15</f>
        <v>-1092305.9899999998</v>
      </c>
      <c r="E20" s="13">
        <f>+D20+E10-E15</f>
        <v>-1096907.3899999997</v>
      </c>
      <c r="F20" s="4"/>
      <c r="G20" s="19"/>
      <c r="H20" s="19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A33"/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  <row r="1088" spans="1:96" x14ac:dyDescent="0.25">
      <c r="A1088"/>
    </row>
  </sheetData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SignificantOrder xmlns="dc463f71-b30c-4ab2-9473-d307f9d35888">false</SignificantOrder>
    <Date1 xmlns="dc463f71-b30c-4ab2-9473-d307f9d35888">2019-11-20T08:00:00+00:00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D17BBA-196E-4498-8DAF-F796F18551AE}"/>
</file>

<file path=customXml/itemProps2.xml><?xml version="1.0" encoding="utf-8"?>
<ds:datastoreItem xmlns:ds="http://schemas.openxmlformats.org/officeDocument/2006/customXml" ds:itemID="{E89D68E5-77E7-4449-8CE4-BD13F398489A}"/>
</file>

<file path=customXml/itemProps3.xml><?xml version="1.0" encoding="utf-8"?>
<ds:datastoreItem xmlns:ds="http://schemas.openxmlformats.org/officeDocument/2006/customXml" ds:itemID="{54363BCF-AC6E-4D48-8657-A1B8951E287A}"/>
</file>

<file path=customXml/itemProps4.xml><?xml version="1.0" encoding="utf-8"?>
<ds:datastoreItem xmlns:ds="http://schemas.openxmlformats.org/officeDocument/2006/customXml" ds:itemID="{9107931C-3296-4BD9-B9E1-B52467ED7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Rainier View Water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Doug Fisher</cp:lastModifiedBy>
  <cp:lastPrinted>2019-11-20T23:13:43Z</cp:lastPrinted>
  <dcterms:created xsi:type="dcterms:W3CDTF">2015-04-16T15:49:13Z</dcterms:created>
  <dcterms:modified xsi:type="dcterms:W3CDTF">2019-11-20T23:13:51Z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