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7" activeTab="0"/>
  </bookViews>
  <sheets>
    <sheet name="2008 Capital Expenditures" sheetId="1" r:id="rId1"/>
  </sheets>
  <definedNames>
    <definedName name="_xlnm.Print_Area" localSheetId="0">'2008 Capital Expenditures'!$A$1:$I$44</definedName>
    <definedName name="_xlnm.Print_Titles" localSheetId="0">'2008 Capital Expenditures'!$1:$1</definedName>
  </definedNames>
  <calcPr fullCalcOnLoad="1"/>
</workbook>
</file>

<file path=xl/sharedStrings.xml><?xml version="1.0" encoding="utf-8"?>
<sst xmlns="http://schemas.openxmlformats.org/spreadsheetml/2006/main" count="63" uniqueCount="59">
  <si>
    <t>Generation:</t>
  </si>
  <si>
    <t>CS2 Joint Share Projects</t>
  </si>
  <si>
    <t>CS2 Capital Projects</t>
  </si>
  <si>
    <t>Beacon 230 Bus Convert to DB-DB</t>
  </si>
  <si>
    <t>Spokane-CDA 115 kV Line Relay Upgrades</t>
  </si>
  <si>
    <t>West Plains Transmission Reinforce</t>
  </si>
  <si>
    <t>Nez Perce 115 Sub-Inst Capacitor Bank</t>
  </si>
  <si>
    <t>Lolo 230 - Rebuild 230 kV Yard</t>
  </si>
  <si>
    <t>Xsmn Air Switch Ground Mat</t>
  </si>
  <si>
    <t>Power Xfmr-Distribution</t>
  </si>
  <si>
    <t>Electric Underground Replacement</t>
  </si>
  <si>
    <t>Electric Distribution Minor Blanket</t>
  </si>
  <si>
    <t>T&amp;D Line Relocation</t>
  </si>
  <si>
    <t>Failed Electric Plant-Unknown</t>
  </si>
  <si>
    <t>Wood Pole Mgmt</t>
  </si>
  <si>
    <t>Plummer-Increase Capacity/Rebuild</t>
  </si>
  <si>
    <t>Spokane Electric Network Incr Capacity</t>
  </si>
  <si>
    <t>Critchfield 115 Sub-Construct</t>
  </si>
  <si>
    <t>Indian Trail 115-13kV Sub-Cnstrct New Sub</t>
  </si>
  <si>
    <t>C&amp;W Kendall Project</t>
  </si>
  <si>
    <t>WSDOT Highway Franchise Consolidation</t>
  </si>
  <si>
    <t>Computer/Network Hardware</t>
  </si>
  <si>
    <t>Backup Control Center</t>
  </si>
  <si>
    <t>Tools Lab &amp; Shop Equipment</t>
  </si>
  <si>
    <t>HVAC Systems Improvement Project</t>
  </si>
  <si>
    <t>Computer Software</t>
  </si>
  <si>
    <t>Jackson Prairie Storage</t>
  </si>
  <si>
    <t>Replace Deteriorating Gas System</t>
  </si>
  <si>
    <t>Gas Replace-St&amp;Hwy</t>
  </si>
  <si>
    <t>Gas Distribution Non-Revenue Blanket</t>
  </si>
  <si>
    <t>Reinforce Gate Station Post Falls Idaho</t>
  </si>
  <si>
    <t>East Medford Reinforcement</t>
  </si>
  <si>
    <t>Roseburg Reinforcement</t>
  </si>
  <si>
    <t>Sutherlin HP Reinforcement</t>
  </si>
  <si>
    <t>Re-Rte Kettle Falls Fdr &amp; Gate Station</t>
  </si>
  <si>
    <t>Qualchan Reinforcement, Spokane WA</t>
  </si>
  <si>
    <t>Other small projects</t>
  </si>
  <si>
    <t xml:space="preserve">Other small projects </t>
  </si>
  <si>
    <t>Thermal - Colstrip Capital Additions</t>
  </si>
  <si>
    <t>Thermal - Kettle Falls Capital Projects</t>
  </si>
  <si>
    <t xml:space="preserve">Thermal - Other small projects </t>
  </si>
  <si>
    <t>Hydro - Clark Fork Implement PME Agreement</t>
  </si>
  <si>
    <t>Hydro - Noxon Capital Projects</t>
  </si>
  <si>
    <t xml:space="preserve">Hydro - Other small projects </t>
  </si>
  <si>
    <t>Growth/Revenue - Producing</t>
  </si>
  <si>
    <t xml:space="preserve">DREEP:Dist Reliability &amp; Energy Efficiency Project </t>
  </si>
  <si>
    <t>Electric Distribution:</t>
  </si>
  <si>
    <t>Electric Transmission:</t>
  </si>
  <si>
    <t>General:</t>
  </si>
  <si>
    <t>Transportation:</t>
  </si>
  <si>
    <t>Total Non-Revenue Capital</t>
  </si>
  <si>
    <t>Total Capital  Additions in 2008</t>
  </si>
  <si>
    <t>$ (000's)</t>
  </si>
  <si>
    <t>Structures &amp; Improvement</t>
  </si>
  <si>
    <t>Power Xfmr-Transmission - Benewah</t>
  </si>
  <si>
    <t>Gas Storage:</t>
  </si>
  <si>
    <t>Gas Distribution:</t>
  </si>
  <si>
    <t>Hydro - Cabinet Gorge Bypass Tunnel Study</t>
  </si>
  <si>
    <t>Transportation Equipment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</si>
</sst>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&quot;$&quot;#,##0"/>
    <numFmt numFmtId="169" formatCode="0.0%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#,###,###,##0.00"/>
    <numFmt numFmtId="174" formatCode="#,##0.000"/>
    <numFmt numFmtId="175" formatCode="0.000%"/>
    <numFmt numFmtId="176" formatCode="0.0000%"/>
    <numFmt numFmtId="177" formatCode="#,##0.0000"/>
    <numFmt numFmtId="178" formatCode="#,##0.00000"/>
    <numFmt numFmtId="179" formatCode="_(&quot;$&quot;* #,##0.000_);_(&quot;$&quot;* \(#,##0.000\);_(&quot;$&quot;* &quot;-&quot;??_);_(@_)"/>
    <numFmt numFmtId="180" formatCode="0.000000"/>
    <numFmt numFmtId="181" formatCode="0.00000"/>
    <numFmt numFmtId="182" formatCode="0.0000"/>
    <numFmt numFmtId="183" formatCode="0.000"/>
    <numFmt numFmtId="184" formatCode="#,##0.000000"/>
    <numFmt numFmtId="185" formatCode="#,##0.0000000"/>
    <numFmt numFmtId="186" formatCode="#,##0.00000000"/>
    <numFmt numFmtId="187" formatCode="0.00000000"/>
    <numFmt numFmtId="188" formatCode="0.0000000"/>
    <numFmt numFmtId="189" formatCode="#,###.0,;\(#,###.0,\)"/>
    <numFmt numFmtId="190" formatCode="#,###.00,;\(#,###.00,\)"/>
    <numFmt numFmtId="191" formatCode="#,###.000,;\(#,###.000,\)"/>
    <numFmt numFmtId="192" formatCode="#,###.0000,;\(#,###.0000,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57" applyFont="1" applyFill="1" applyBorder="1" applyAlignment="1">
      <alignment wrapText="1"/>
      <protection/>
    </xf>
    <xf numFmtId="164" fontId="5" fillId="0" borderId="14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57" applyFont="1" applyFill="1" applyBorder="1" applyAlignment="1">
      <alignment wrapText="1"/>
      <protection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 forma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0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.421875" style="0" customWidth="1"/>
    <col min="3" max="3" width="50.8515625" style="3" customWidth="1"/>
    <col min="4" max="4" width="12.28125" style="3" bestFit="1" customWidth="1"/>
    <col min="5" max="5" width="8.8515625" style="3" customWidth="1"/>
    <col min="6" max="6" width="8.57421875" style="3" customWidth="1"/>
    <col min="7" max="7" width="35.7109375" style="3" bestFit="1" customWidth="1"/>
    <col min="8" max="8" width="10.7109375" style="3" bestFit="1" customWidth="1"/>
    <col min="16" max="16" width="10.57421875" style="0" customWidth="1"/>
    <col min="17" max="17" width="10.28125" style="0" customWidth="1"/>
    <col min="18" max="18" width="10.57421875" style="0" customWidth="1"/>
    <col min="19" max="19" width="15.7109375" style="0" customWidth="1"/>
    <col min="20" max="20" width="11.00390625" style="0" customWidth="1"/>
    <col min="22" max="22" width="10.140625" style="0" customWidth="1"/>
  </cols>
  <sheetData>
    <row r="1" ht="13.5" thickBot="1">
      <c r="P1" s="1"/>
    </row>
    <row r="2" spans="2:9" s="6" customFormat="1" ht="12.75">
      <c r="B2" s="20"/>
      <c r="C2" s="22"/>
      <c r="D2" s="23"/>
      <c r="E2" s="23"/>
      <c r="F2" s="4"/>
      <c r="G2" s="4"/>
      <c r="H2" s="23"/>
      <c r="I2" s="5"/>
    </row>
    <row r="3" spans="2:9" s="6" customFormat="1" ht="12.75">
      <c r="B3" s="7"/>
      <c r="C3" s="10"/>
      <c r="D3" s="25" t="s">
        <v>52</v>
      </c>
      <c r="E3" s="25"/>
      <c r="F3" s="8"/>
      <c r="G3" s="8"/>
      <c r="H3" s="25" t="s">
        <v>52</v>
      </c>
      <c r="I3" s="9"/>
    </row>
    <row r="4" spans="2:9" s="6" customFormat="1" ht="12.75">
      <c r="B4" s="7"/>
      <c r="C4" s="8" t="s">
        <v>0</v>
      </c>
      <c r="D4" s="10"/>
      <c r="E4" s="10"/>
      <c r="F4" s="10"/>
      <c r="G4" s="24" t="s">
        <v>48</v>
      </c>
      <c r="H4" s="11"/>
      <c r="I4" s="9"/>
    </row>
    <row r="5" spans="2:9" s="6" customFormat="1" ht="12.75">
      <c r="B5" s="7"/>
      <c r="C5" s="12" t="s">
        <v>38</v>
      </c>
      <c r="D5" s="11">
        <v>3424456</v>
      </c>
      <c r="E5" s="11"/>
      <c r="F5" s="10"/>
      <c r="G5" s="12" t="s">
        <v>21</v>
      </c>
      <c r="H5" s="11">
        <v>5175804</v>
      </c>
      <c r="I5" s="9"/>
    </row>
    <row r="6" spans="2:9" s="6" customFormat="1" ht="12.75">
      <c r="B6" s="7"/>
      <c r="C6" s="12" t="s">
        <v>39</v>
      </c>
      <c r="D6" s="11">
        <v>1131000</v>
      </c>
      <c r="E6" s="11"/>
      <c r="F6" s="10"/>
      <c r="G6" s="12" t="s">
        <v>25</v>
      </c>
      <c r="H6" s="11">
        <v>4049140</v>
      </c>
      <c r="I6" s="9"/>
    </row>
    <row r="7" spans="2:9" s="6" customFormat="1" ht="12.75">
      <c r="B7" s="7"/>
      <c r="C7" s="12" t="s">
        <v>40</v>
      </c>
      <c r="D7" s="11">
        <f>81000+49000</f>
        <v>130000</v>
      </c>
      <c r="E7" s="11"/>
      <c r="F7" s="10"/>
      <c r="G7" s="12" t="s">
        <v>24</v>
      </c>
      <c r="H7" s="11">
        <v>4989841</v>
      </c>
      <c r="I7" s="9"/>
    </row>
    <row r="8" spans="2:9" s="6" customFormat="1" ht="12.75">
      <c r="B8" s="7"/>
      <c r="C8" s="12" t="s">
        <v>57</v>
      </c>
      <c r="D8" s="11">
        <v>5353436</v>
      </c>
      <c r="E8" s="11"/>
      <c r="F8" s="10"/>
      <c r="G8" s="12" t="s">
        <v>22</v>
      </c>
      <c r="H8" s="11">
        <v>1911100</v>
      </c>
      <c r="I8" s="9"/>
    </row>
    <row r="9" spans="2:9" s="6" customFormat="1" ht="12.75">
      <c r="B9" s="7"/>
      <c r="C9" s="12" t="s">
        <v>41</v>
      </c>
      <c r="D9" s="11">
        <v>2242951</v>
      </c>
      <c r="E9" s="11"/>
      <c r="F9" s="10"/>
      <c r="G9" s="12" t="s">
        <v>23</v>
      </c>
      <c r="H9" s="11">
        <v>1200010</v>
      </c>
      <c r="I9" s="9"/>
    </row>
    <row r="10" spans="2:9" s="6" customFormat="1" ht="12.75">
      <c r="B10" s="7"/>
      <c r="C10" s="12" t="s">
        <v>42</v>
      </c>
      <c r="D10" s="11">
        <v>1627710</v>
      </c>
      <c r="E10" s="11"/>
      <c r="F10" s="10"/>
      <c r="G10" s="12" t="s">
        <v>53</v>
      </c>
      <c r="H10" s="11">
        <v>1173804</v>
      </c>
      <c r="I10" s="9"/>
    </row>
    <row r="11" spans="2:9" s="6" customFormat="1" ht="12.75">
      <c r="B11" s="7"/>
      <c r="C11" s="12" t="s">
        <v>43</v>
      </c>
      <c r="D11" s="11">
        <v>1461000</v>
      </c>
      <c r="E11" s="11"/>
      <c r="F11" s="10"/>
      <c r="G11" s="12" t="s">
        <v>37</v>
      </c>
      <c r="H11" s="11">
        <v>4205288</v>
      </c>
      <c r="I11" s="9"/>
    </row>
    <row r="12" spans="2:9" s="6" customFormat="1" ht="12.75">
      <c r="B12" s="7"/>
      <c r="C12" s="12" t="s">
        <v>1</v>
      </c>
      <c r="D12" s="11">
        <v>2200248</v>
      </c>
      <c r="E12" s="11"/>
      <c r="F12" s="10"/>
      <c r="G12" s="12"/>
      <c r="H12" s="13">
        <f>SUM(H5:H11)</f>
        <v>22704987</v>
      </c>
      <c r="I12" s="9"/>
    </row>
    <row r="13" spans="2:9" s="6" customFormat="1" ht="12.75">
      <c r="B13" s="7"/>
      <c r="C13" s="12" t="s">
        <v>2</v>
      </c>
      <c r="D13" s="11">
        <v>1400240</v>
      </c>
      <c r="E13" s="11"/>
      <c r="F13" s="10"/>
      <c r="G13" s="24" t="s">
        <v>49</v>
      </c>
      <c r="H13" s="11"/>
      <c r="I13" s="9"/>
    </row>
    <row r="14" spans="2:9" s="6" customFormat="1" ht="12.75">
      <c r="B14" s="7"/>
      <c r="C14" s="12" t="s">
        <v>37</v>
      </c>
      <c r="D14" s="11">
        <v>807000</v>
      </c>
      <c r="E14" s="11"/>
      <c r="F14" s="10"/>
      <c r="G14" s="12" t="s">
        <v>58</v>
      </c>
      <c r="H14" s="13">
        <v>5985000</v>
      </c>
      <c r="I14" s="9"/>
    </row>
    <row r="15" spans="2:9" s="6" customFormat="1" ht="12.75">
      <c r="B15" s="7"/>
      <c r="C15" s="12"/>
      <c r="D15" s="21">
        <f>SUM(D5:D14)</f>
        <v>19778041</v>
      </c>
      <c r="E15" s="11"/>
      <c r="F15" s="10"/>
      <c r="G15" s="10"/>
      <c r="H15" s="11"/>
      <c r="I15" s="9"/>
    </row>
    <row r="16" spans="2:9" s="6" customFormat="1" ht="12.75">
      <c r="B16" s="7"/>
      <c r="C16" s="8" t="s">
        <v>47</v>
      </c>
      <c r="D16" s="10"/>
      <c r="E16" s="14"/>
      <c r="F16" s="10"/>
      <c r="G16" s="8" t="s">
        <v>56</v>
      </c>
      <c r="H16" s="11"/>
      <c r="I16" s="9"/>
    </row>
    <row r="17" spans="2:9" s="6" customFormat="1" ht="12.75">
      <c r="B17" s="7"/>
      <c r="C17" s="12" t="s">
        <v>5</v>
      </c>
      <c r="D17" s="11">
        <v>1992850</v>
      </c>
      <c r="E17" s="11"/>
      <c r="F17" s="10"/>
      <c r="G17" s="12" t="s">
        <v>29</v>
      </c>
      <c r="H17" s="11">
        <v>2297000</v>
      </c>
      <c r="I17" s="9"/>
    </row>
    <row r="18" spans="2:9" s="6" customFormat="1" ht="12.75">
      <c r="B18" s="7"/>
      <c r="C18" s="12" t="s">
        <v>54</v>
      </c>
      <c r="D18" s="11">
        <v>1595200</v>
      </c>
      <c r="E18" s="10"/>
      <c r="F18" s="10"/>
      <c r="G18" s="12" t="s">
        <v>28</v>
      </c>
      <c r="H18" s="11">
        <v>2060000</v>
      </c>
      <c r="I18" s="9"/>
    </row>
    <row r="19" spans="2:9" s="6" customFormat="1" ht="12.75">
      <c r="B19" s="7"/>
      <c r="C19" s="12" t="s">
        <v>4</v>
      </c>
      <c r="D19" s="11">
        <v>1246738</v>
      </c>
      <c r="E19" s="11"/>
      <c r="F19" s="10"/>
      <c r="G19" s="12" t="s">
        <v>27</v>
      </c>
      <c r="H19" s="11">
        <v>1339181</v>
      </c>
      <c r="I19" s="9"/>
    </row>
    <row r="20" spans="2:9" s="6" customFormat="1" ht="12.75">
      <c r="B20" s="7"/>
      <c r="C20" s="12" t="s">
        <v>6</v>
      </c>
      <c r="D20" s="11">
        <v>750741</v>
      </c>
      <c r="E20" s="11"/>
      <c r="F20" s="10"/>
      <c r="G20" s="12" t="s">
        <v>30</v>
      </c>
      <c r="H20" s="11">
        <v>1499990</v>
      </c>
      <c r="I20" s="9"/>
    </row>
    <row r="21" spans="2:9" s="6" customFormat="1" ht="12.75">
      <c r="B21" s="7"/>
      <c r="C21" s="12" t="s">
        <v>3</v>
      </c>
      <c r="D21" s="11">
        <v>749730</v>
      </c>
      <c r="E21" s="11"/>
      <c r="F21" s="10"/>
      <c r="G21" s="12" t="s">
        <v>31</v>
      </c>
      <c r="H21" s="11">
        <v>7520443</v>
      </c>
      <c r="I21" s="9"/>
    </row>
    <row r="22" spans="2:9" s="6" customFormat="1" ht="12.75">
      <c r="B22" s="7"/>
      <c r="C22" s="12" t="s">
        <v>7</v>
      </c>
      <c r="D22" s="11">
        <v>737487</v>
      </c>
      <c r="E22" s="11"/>
      <c r="F22" s="10"/>
      <c r="G22" s="12" t="s">
        <v>32</v>
      </c>
      <c r="H22" s="11">
        <v>1700110</v>
      </c>
      <c r="I22" s="9"/>
    </row>
    <row r="23" spans="2:9" s="6" customFormat="1" ht="12.75">
      <c r="B23" s="7"/>
      <c r="C23" s="12" t="s">
        <v>8</v>
      </c>
      <c r="D23" s="11">
        <v>697467</v>
      </c>
      <c r="E23" s="11"/>
      <c r="F23" s="10"/>
      <c r="G23" s="12" t="s">
        <v>33</v>
      </c>
      <c r="H23" s="11">
        <v>800290</v>
      </c>
      <c r="I23" s="9"/>
    </row>
    <row r="24" spans="2:9" s="6" customFormat="1" ht="12.75">
      <c r="B24" s="7"/>
      <c r="C24" s="12" t="s">
        <v>37</v>
      </c>
      <c r="D24" s="11">
        <v>4315900</v>
      </c>
      <c r="E24" s="11"/>
      <c r="F24" s="10"/>
      <c r="G24" s="12" t="s">
        <v>34</v>
      </c>
      <c r="H24" s="11">
        <v>1300122</v>
      </c>
      <c r="I24" s="9"/>
    </row>
    <row r="25" spans="2:9" s="6" customFormat="1" ht="12.75">
      <c r="B25" s="7"/>
      <c r="C25" s="12"/>
      <c r="D25" s="13">
        <f>SUM(D17:D24)</f>
        <v>12086113</v>
      </c>
      <c r="E25" s="11"/>
      <c r="F25" s="10"/>
      <c r="G25" s="12" t="s">
        <v>35</v>
      </c>
      <c r="H25" s="11">
        <v>1200177</v>
      </c>
      <c r="I25" s="9"/>
    </row>
    <row r="26" spans="2:9" s="6" customFormat="1" ht="12.75">
      <c r="B26" s="7"/>
      <c r="C26" s="8" t="s">
        <v>46</v>
      </c>
      <c r="D26" s="11"/>
      <c r="E26" s="11"/>
      <c r="F26" s="10"/>
      <c r="G26" s="12" t="s">
        <v>36</v>
      </c>
      <c r="H26" s="11">
        <f>1034202+1961000+275000+1711000</f>
        <v>4981202</v>
      </c>
      <c r="I26" s="9"/>
    </row>
    <row r="27" spans="2:9" s="6" customFormat="1" ht="12.75">
      <c r="B27" s="7"/>
      <c r="C27" s="12" t="s">
        <v>11</v>
      </c>
      <c r="D27" s="11">
        <v>5800001.000000001</v>
      </c>
      <c r="E27" s="14"/>
      <c r="F27" s="10"/>
      <c r="G27" s="10"/>
      <c r="H27" s="13">
        <f>SUM(H17:H26)</f>
        <v>24698515</v>
      </c>
      <c r="I27" s="9"/>
    </row>
    <row r="28" spans="2:9" s="6" customFormat="1" ht="12.75">
      <c r="B28" s="7"/>
      <c r="C28" s="12" t="s">
        <v>14</v>
      </c>
      <c r="D28" s="11">
        <v>4923000</v>
      </c>
      <c r="E28" s="11"/>
      <c r="F28" s="10"/>
      <c r="G28" s="26" t="s">
        <v>55</v>
      </c>
      <c r="I28" s="9"/>
    </row>
    <row r="29" spans="2:9" s="6" customFormat="1" ht="12.75">
      <c r="B29" s="7"/>
      <c r="C29" s="12" t="s">
        <v>10</v>
      </c>
      <c r="D29" s="11">
        <v>3000000</v>
      </c>
      <c r="E29" s="11"/>
      <c r="F29" s="10"/>
      <c r="G29" s="12" t="s">
        <v>26</v>
      </c>
      <c r="H29" s="13">
        <v>18056000</v>
      </c>
      <c r="I29" s="9"/>
    </row>
    <row r="30" spans="2:9" s="6" customFormat="1" ht="12.75">
      <c r="B30" s="7"/>
      <c r="C30" s="12" t="s">
        <v>12</v>
      </c>
      <c r="D30" s="11">
        <v>2250000</v>
      </c>
      <c r="E30" s="11"/>
      <c r="F30" s="10"/>
      <c r="I30" s="9"/>
    </row>
    <row r="31" spans="2:9" s="6" customFormat="1" ht="12.75">
      <c r="B31" s="7"/>
      <c r="C31" s="12" t="s">
        <v>9</v>
      </c>
      <c r="D31" s="11">
        <v>1755000</v>
      </c>
      <c r="E31" s="11"/>
      <c r="F31" s="10"/>
      <c r="G31" s="8" t="s">
        <v>50</v>
      </c>
      <c r="H31" s="13">
        <f>H27+H14+H12+D41+D25+D15+H29</f>
        <v>139631948</v>
      </c>
      <c r="I31" s="9"/>
    </row>
    <row r="32" spans="2:9" s="6" customFormat="1" ht="12.75">
      <c r="B32" s="7"/>
      <c r="C32" s="12" t="s">
        <v>13</v>
      </c>
      <c r="D32" s="11">
        <v>1750001</v>
      </c>
      <c r="E32" s="11"/>
      <c r="F32" s="10"/>
      <c r="I32" s="9"/>
    </row>
    <row r="33" spans="2:9" s="6" customFormat="1" ht="12.75">
      <c r="B33" s="7"/>
      <c r="C33" s="12" t="s">
        <v>45</v>
      </c>
      <c r="D33" s="11">
        <v>1500000</v>
      </c>
      <c r="E33" s="11"/>
      <c r="F33" s="10"/>
      <c r="G33" s="10" t="s">
        <v>44</v>
      </c>
      <c r="H33" s="11">
        <v>43262000</v>
      </c>
      <c r="I33" s="9"/>
    </row>
    <row r="34" spans="2:9" s="6" customFormat="1" ht="12.75">
      <c r="B34" s="7"/>
      <c r="C34" s="12" t="s">
        <v>15</v>
      </c>
      <c r="D34" s="11">
        <v>1424982</v>
      </c>
      <c r="E34" s="11"/>
      <c r="F34" s="10"/>
      <c r="I34" s="9"/>
    </row>
    <row r="35" spans="2:9" s="6" customFormat="1" ht="12.75">
      <c r="B35" s="7"/>
      <c r="C35" s="12" t="s">
        <v>19</v>
      </c>
      <c r="D35" s="11">
        <v>3050000</v>
      </c>
      <c r="E35" s="11"/>
      <c r="F35" s="10"/>
      <c r="I35" s="9"/>
    </row>
    <row r="36" spans="2:9" s="6" customFormat="1" ht="12.75">
      <c r="B36" s="7"/>
      <c r="C36" s="12" t="s">
        <v>18</v>
      </c>
      <c r="D36" s="11">
        <v>2274638</v>
      </c>
      <c r="E36" s="11"/>
      <c r="F36" s="10"/>
      <c r="I36" s="9"/>
    </row>
    <row r="37" spans="2:9" s="6" customFormat="1" ht="12.75">
      <c r="B37" s="7"/>
      <c r="C37" s="12" t="s">
        <v>17</v>
      </c>
      <c r="D37" s="11">
        <v>1614149</v>
      </c>
      <c r="E37" s="11"/>
      <c r="F37" s="10"/>
      <c r="I37" s="9"/>
    </row>
    <row r="38" spans="2:9" s="6" customFormat="1" ht="12.75">
      <c r="B38" s="7"/>
      <c r="C38" s="12" t="s">
        <v>16</v>
      </c>
      <c r="D38" s="11">
        <v>1444870</v>
      </c>
      <c r="E38" s="11"/>
      <c r="F38" s="10"/>
      <c r="I38" s="9"/>
    </row>
    <row r="39" spans="2:9" s="6" customFormat="1" ht="12.75">
      <c r="B39" s="7"/>
      <c r="C39" s="12" t="s">
        <v>20</v>
      </c>
      <c r="D39" s="11">
        <v>800000</v>
      </c>
      <c r="E39" s="11"/>
      <c r="F39" s="10"/>
      <c r="I39" s="9"/>
    </row>
    <row r="40" spans="2:9" s="6" customFormat="1" ht="12.75">
      <c r="B40" s="7"/>
      <c r="C40" s="12" t="s">
        <v>37</v>
      </c>
      <c r="D40" s="11">
        <f>2307651+761000+1668000</f>
        <v>4736651</v>
      </c>
      <c r="E40" s="11"/>
      <c r="F40" s="10"/>
      <c r="G40" s="10"/>
      <c r="H40" s="14"/>
      <c r="I40" s="9"/>
    </row>
    <row r="41" spans="2:9" s="6" customFormat="1" ht="15" thickBot="1">
      <c r="B41" s="7"/>
      <c r="C41" s="12"/>
      <c r="D41" s="13">
        <f>SUM(D27:D40)</f>
        <v>36323292</v>
      </c>
      <c r="E41" s="11"/>
      <c r="F41" s="10"/>
      <c r="G41" s="15" t="s">
        <v>51</v>
      </c>
      <c r="H41" s="16">
        <f>H33+H31</f>
        <v>182893948</v>
      </c>
      <c r="I41" s="9"/>
    </row>
    <row r="42" spans="2:9" s="6" customFormat="1" ht="13.5" thickTop="1">
      <c r="B42" s="7"/>
      <c r="E42" s="11"/>
      <c r="F42" s="10"/>
      <c r="G42" s="10"/>
      <c r="H42" s="10"/>
      <c r="I42" s="9"/>
    </row>
    <row r="43" spans="2:9" s="6" customFormat="1" ht="13.5" thickBot="1">
      <c r="B43" s="17"/>
      <c r="C43" s="18"/>
      <c r="D43" s="18"/>
      <c r="E43" s="18"/>
      <c r="F43" s="18"/>
      <c r="G43" s="18"/>
      <c r="H43" s="18"/>
      <c r="I43" s="19"/>
    </row>
    <row r="80" spans="4:5" ht="12.75">
      <c r="D80" s="2">
        <f>H41-190000000</f>
        <v>-7106052</v>
      </c>
      <c r="E80" s="2"/>
    </row>
  </sheetData>
  <sheetProtection/>
  <printOptions/>
  <pageMargins left="0.75" right="0.75" top="1.25" bottom="1" header="0.75" footer="0.5"/>
  <pageSetup horizontalDpi="600" verticalDpi="600" orientation="landscape" scale="80" r:id="rId1"/>
  <headerFooter alignWithMargins="0">
    <oddHeader>&amp;C&amp;"Times New Roman,Bold Italic"&amp;28Avista 2008 Capital Additions Detail (System)&amp;"Arial,Regular"&amp;10
&amp;R&amp;"Times New Roman,Regular"&amp;12Exhibit No. ___(DBD-4)</oddHeader>
    <oddFooter xml:space="preserve">&amp;C
&amp;R&amp;"Times New Roman,Regular"&amp;14Page  1 of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jocarlson</cp:lastModifiedBy>
  <cp:lastPrinted>2008-02-29T23:04:39Z</cp:lastPrinted>
  <dcterms:created xsi:type="dcterms:W3CDTF">2008-02-28T22:46:44Z</dcterms:created>
  <dcterms:modified xsi:type="dcterms:W3CDTF">2008-03-05T18:24:25Z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2008-03-04T00:00:00Z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