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chroeder\2019 - 190529-30 2019 GRC (Filed 2019-06-20)\## COMPLIANCE FILINGS\07-08-2021 Discconection Plan, Disconnection Report, and Low Income Energy Assistance Programs\"/>
    </mc:Choice>
  </mc:AlternateContent>
  <bookViews>
    <workbookView xWindow="939" yWindow="0" windowWidth="21525" windowHeight="11846"/>
  </bookViews>
  <sheets>
    <sheet name="1. EA Disbursement and Fe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14" i="1"/>
  <c r="M13" i="1"/>
  <c r="M12" i="1"/>
  <c r="M11" i="1"/>
  <c r="M10" i="1"/>
  <c r="M9" i="1"/>
  <c r="M8" i="1"/>
  <c r="M7" i="1"/>
  <c r="M5" i="1"/>
  <c r="M4" i="1"/>
  <c r="M29" i="1"/>
  <c r="M28" i="1"/>
  <c r="M27" i="1"/>
  <c r="M26" i="1"/>
  <c r="M25" i="1"/>
  <c r="M24" i="1"/>
  <c r="M23" i="1"/>
  <c r="M22" i="1"/>
  <c r="M21" i="1"/>
  <c r="M20" i="1"/>
  <c r="M19" i="1"/>
  <c r="L4" i="1"/>
  <c r="L19" i="1"/>
  <c r="L26" i="1"/>
  <c r="L29" i="1"/>
  <c r="I29" i="1"/>
  <c r="L28" i="1"/>
  <c r="I28" i="1"/>
  <c r="L27" i="1"/>
  <c r="I27" i="1"/>
  <c r="I26" i="1"/>
  <c r="L25" i="1"/>
  <c r="I25" i="1"/>
  <c r="L24" i="1"/>
  <c r="I24" i="1"/>
  <c r="L23" i="1"/>
  <c r="I23" i="1"/>
  <c r="I22" i="1"/>
  <c r="L21" i="1"/>
  <c r="I21" i="1"/>
  <c r="L20" i="1"/>
  <c r="I20" i="1"/>
  <c r="I19" i="1"/>
  <c r="L14" i="1"/>
  <c r="L13" i="1"/>
  <c r="L12" i="1"/>
  <c r="L11" i="1"/>
  <c r="L10" i="1"/>
  <c r="L9" i="1"/>
  <c r="L8" i="1"/>
  <c r="L7" i="1"/>
  <c r="L6" i="1"/>
  <c r="L5" i="1"/>
  <c r="I14" i="1"/>
  <c r="I13" i="1"/>
  <c r="I12" i="1"/>
  <c r="I11" i="1"/>
  <c r="I10" i="1"/>
  <c r="I9" i="1"/>
  <c r="I8" i="1"/>
  <c r="I7" i="1"/>
  <c r="I6" i="1"/>
  <c r="I5" i="1"/>
  <c r="I4" i="1"/>
  <c r="L22" i="1" l="1"/>
</calcChain>
</file>

<file path=xl/sharedStrings.xml><?xml version="1.0" encoding="utf-8"?>
<sst xmlns="http://schemas.openxmlformats.org/spreadsheetml/2006/main" count="50" uniqueCount="23">
  <si>
    <t>Total</t>
  </si>
  <si>
    <t>Agency</t>
  </si>
  <si>
    <t>Percent Distributed</t>
  </si>
  <si>
    <t>Opportunity Council</t>
  </si>
  <si>
    <t xml:space="preserve">Kitsap </t>
  </si>
  <si>
    <t>Skagit Co.</t>
  </si>
  <si>
    <t>Pierce Co.</t>
  </si>
  <si>
    <t>MSC</t>
  </si>
  <si>
    <t xml:space="preserve">MDC </t>
  </si>
  <si>
    <t xml:space="preserve">HopeSource </t>
  </si>
  <si>
    <t>Byrd Barr Place</t>
  </si>
  <si>
    <t>Snohomish</t>
  </si>
  <si>
    <t>CAC Thurston/Lewis</t>
  </si>
  <si>
    <t>Hopelink</t>
  </si>
  <si>
    <t>Electric</t>
  </si>
  <si>
    <t>Gas</t>
  </si>
  <si>
    <t>2019-2020 Allocated Client Benefit Funds</t>
  </si>
  <si>
    <t>Distributed Client Benefit Funds</t>
  </si>
  <si>
    <t>Allocated Admin Fees</t>
  </si>
  <si>
    <t>Paid Admin Fees</t>
  </si>
  <si>
    <t>Percent Paid Admin Fees</t>
  </si>
  <si>
    <t>Percent Paid Admin Fees to Distributed Funds</t>
  </si>
  <si>
    <t>2020-2021 Allocated Client Benefit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</si>
</sst>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0" fontId="3" fillId="0" borderId="5" xfId="2" applyNumberFormat="1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/>
    </xf>
    <xf numFmtId="10" fontId="3" fillId="0" borderId="8" xfId="2" applyNumberFormat="1" applyFont="1" applyBorder="1" applyAlignment="1">
      <alignment horizontal="center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/>
    <xf numFmtId="44" fontId="3" fillId="0" borderId="8" xfId="1" applyFont="1" applyBorder="1"/>
    <xf numFmtId="44" fontId="0" fillId="2" borderId="0" xfId="0" applyNumberForma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90" zoomScaleNormal="90" workbookViewId="0">
      <selection activeCell="E33" sqref="E33"/>
    </sheetView>
  </sheetViews>
  <sheetFormatPr defaultColWidth="9.109375" defaultRowHeight="15.05" x14ac:dyDescent="0.3"/>
  <cols>
    <col min="1" max="1" width="9.109375" style="1"/>
    <col min="2" max="2" width="23.44140625" style="1" bestFit="1" customWidth="1"/>
    <col min="3" max="14" width="18.6640625" style="1" customWidth="1"/>
    <col min="15" max="15" width="24.6640625" style="1" customWidth="1"/>
    <col min="16" max="16" width="18.6640625" style="1" customWidth="1"/>
    <col min="17" max="17" width="24.6640625" style="1" customWidth="1"/>
    <col min="18" max="16384" width="9.109375" style="1"/>
  </cols>
  <sheetData>
    <row r="1" spans="1:15" ht="15.65" thickBo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0.1" thickBot="1" x14ac:dyDescent="0.35">
      <c r="A2" s="3"/>
      <c r="B2" s="2" t="s">
        <v>1</v>
      </c>
      <c r="C2" s="19" t="s">
        <v>16</v>
      </c>
      <c r="D2" s="20"/>
      <c r="E2" s="21"/>
      <c r="F2" s="22" t="s">
        <v>17</v>
      </c>
      <c r="G2" s="23"/>
      <c r="H2" s="24"/>
      <c r="I2" s="11" t="s">
        <v>2</v>
      </c>
      <c r="J2" s="8" t="s">
        <v>18</v>
      </c>
      <c r="K2" s="9" t="s">
        <v>19</v>
      </c>
      <c r="L2" s="9" t="s">
        <v>20</v>
      </c>
      <c r="M2" s="9" t="s">
        <v>21</v>
      </c>
    </row>
    <row r="3" spans="1:15" ht="15.65" thickBot="1" x14ac:dyDescent="0.35">
      <c r="A3" s="3"/>
      <c r="B3" s="10"/>
      <c r="C3" s="7" t="s">
        <v>14</v>
      </c>
      <c r="D3" s="7" t="s">
        <v>15</v>
      </c>
      <c r="E3" s="7" t="s">
        <v>0</v>
      </c>
      <c r="F3" s="7" t="s">
        <v>14</v>
      </c>
      <c r="G3" s="7" t="s">
        <v>15</v>
      </c>
      <c r="H3" s="7" t="s">
        <v>0</v>
      </c>
      <c r="I3" s="7"/>
      <c r="J3" s="7"/>
      <c r="K3" s="7"/>
      <c r="L3" s="7"/>
      <c r="M3" s="7"/>
    </row>
    <row r="4" spans="1:15" ht="15.65" thickTop="1" x14ac:dyDescent="0.3">
      <c r="A4" s="3"/>
      <c r="B4" s="4" t="s">
        <v>3</v>
      </c>
      <c r="C4" s="15">
        <v>2202389</v>
      </c>
      <c r="D4" s="15">
        <v>0</v>
      </c>
      <c r="E4" s="15">
        <v>2202389</v>
      </c>
      <c r="F4" s="15">
        <v>1286792</v>
      </c>
      <c r="G4" s="15">
        <v>0</v>
      </c>
      <c r="H4" s="15">
        <v>1286792</v>
      </c>
      <c r="I4" s="12">
        <f>H4/E4</f>
        <v>0.58427098936654698</v>
      </c>
      <c r="J4" s="15">
        <v>585445</v>
      </c>
      <c r="K4" s="15">
        <v>476306.55999999994</v>
      </c>
      <c r="L4" s="12">
        <f>K4/J4</f>
        <v>0.81358037048740695</v>
      </c>
      <c r="M4" s="12">
        <f t="shared" ref="M4:M14" si="0">K4/(K4+H4)</f>
        <v>0.27015311044210705</v>
      </c>
    </row>
    <row r="5" spans="1:15" x14ac:dyDescent="0.3">
      <c r="A5" s="3"/>
      <c r="B5" s="5" t="s">
        <v>4</v>
      </c>
      <c r="C5" s="16">
        <v>1387117</v>
      </c>
      <c r="D5" s="16">
        <v>0</v>
      </c>
      <c r="E5" s="16">
        <v>1387117</v>
      </c>
      <c r="F5" s="16">
        <v>544648</v>
      </c>
      <c r="G5" s="16">
        <v>0</v>
      </c>
      <c r="H5" s="16">
        <v>544648</v>
      </c>
      <c r="I5" s="13">
        <f t="shared" ref="I5:I14" si="1">H5/E5</f>
        <v>0.39264748395412929</v>
      </c>
      <c r="J5" s="16">
        <v>368727</v>
      </c>
      <c r="K5" s="16">
        <v>234766.16000000003</v>
      </c>
      <c r="L5" s="13">
        <f t="shared" ref="L5:L14" si="2">K5/J5</f>
        <v>0.63669370564130112</v>
      </c>
      <c r="M5" s="13">
        <f t="shared" si="0"/>
        <v>0.30120848715399273</v>
      </c>
    </row>
    <row r="6" spans="1:15" x14ac:dyDescent="0.3">
      <c r="A6" s="3"/>
      <c r="B6" s="5" t="s">
        <v>5</v>
      </c>
      <c r="C6" s="16">
        <v>814718</v>
      </c>
      <c r="D6" s="16">
        <v>0</v>
      </c>
      <c r="E6" s="16">
        <v>814718</v>
      </c>
      <c r="F6" s="16">
        <v>572494</v>
      </c>
      <c r="G6" s="16">
        <v>0</v>
      </c>
      <c r="H6" s="16">
        <v>572494</v>
      </c>
      <c r="I6" s="13">
        <f t="shared" si="1"/>
        <v>0.70268976504753788</v>
      </c>
      <c r="J6" s="16">
        <v>279937</v>
      </c>
      <c r="K6" s="16">
        <v>279937</v>
      </c>
      <c r="L6" s="13">
        <f t="shared" si="2"/>
        <v>1</v>
      </c>
      <c r="M6" s="13">
        <f>K6/(K6+H6)</f>
        <v>0.32839842755601334</v>
      </c>
    </row>
    <row r="7" spans="1:15" x14ac:dyDescent="0.3">
      <c r="A7" s="3"/>
      <c r="B7" s="5" t="s">
        <v>6</v>
      </c>
      <c r="C7" s="16">
        <v>1438251</v>
      </c>
      <c r="D7" s="16">
        <v>400969</v>
      </c>
      <c r="E7" s="16">
        <v>1839220</v>
      </c>
      <c r="F7" s="16">
        <v>692318</v>
      </c>
      <c r="G7" s="16">
        <v>147997</v>
      </c>
      <c r="H7" s="16">
        <v>840315</v>
      </c>
      <c r="I7" s="13">
        <f t="shared" si="1"/>
        <v>0.45688661497808852</v>
      </c>
      <c r="J7" s="16">
        <v>488907</v>
      </c>
      <c r="K7" s="16">
        <v>488907</v>
      </c>
      <c r="L7" s="13">
        <f t="shared" si="2"/>
        <v>1</v>
      </c>
      <c r="M7" s="13">
        <f t="shared" si="0"/>
        <v>0.36781440572003776</v>
      </c>
    </row>
    <row r="8" spans="1:15" x14ac:dyDescent="0.3">
      <c r="A8" s="3"/>
      <c r="B8" s="5" t="s">
        <v>7</v>
      </c>
      <c r="C8" s="16">
        <v>4557088</v>
      </c>
      <c r="D8" s="16">
        <v>688054</v>
      </c>
      <c r="E8" s="16">
        <v>5245142</v>
      </c>
      <c r="F8" s="16">
        <v>3592985</v>
      </c>
      <c r="G8" s="16">
        <v>486486</v>
      </c>
      <c r="H8" s="16">
        <v>4079471</v>
      </c>
      <c r="I8" s="13">
        <f t="shared" si="1"/>
        <v>0.77776178414235497</v>
      </c>
      <c r="J8" s="16">
        <v>1394278</v>
      </c>
      <c r="K8" s="16">
        <v>1040573.8500000001</v>
      </c>
      <c r="L8" s="13">
        <f t="shared" si="2"/>
        <v>0.74631734130496219</v>
      </c>
      <c r="M8" s="13">
        <f t="shared" si="0"/>
        <v>0.2032352997845322</v>
      </c>
    </row>
    <row r="9" spans="1:15" x14ac:dyDescent="0.3">
      <c r="A9" s="3"/>
      <c r="B9" s="5" t="s">
        <v>8</v>
      </c>
      <c r="C9" s="16">
        <v>0</v>
      </c>
      <c r="D9" s="16">
        <v>284004</v>
      </c>
      <c r="E9" s="16">
        <v>284004</v>
      </c>
      <c r="F9" s="16">
        <v>0</v>
      </c>
      <c r="G9" s="16">
        <v>75182</v>
      </c>
      <c r="H9" s="16">
        <v>75182</v>
      </c>
      <c r="I9" s="13">
        <f t="shared" si="1"/>
        <v>0.26472162363910368</v>
      </c>
      <c r="J9" s="16">
        <v>75495</v>
      </c>
      <c r="K9" s="16">
        <v>34366.699999999997</v>
      </c>
      <c r="L9" s="13">
        <f t="shared" si="2"/>
        <v>0.45521822637260739</v>
      </c>
      <c r="M9" s="13">
        <f t="shared" si="0"/>
        <v>0.313711618668227</v>
      </c>
    </row>
    <row r="10" spans="1:15" x14ac:dyDescent="0.3">
      <c r="A10" s="3"/>
      <c r="B10" s="5" t="s">
        <v>9</v>
      </c>
      <c r="C10" s="16">
        <v>288041</v>
      </c>
      <c r="D10" s="16">
        <v>7945</v>
      </c>
      <c r="E10" s="16">
        <v>295986</v>
      </c>
      <c r="F10" s="16">
        <v>147346</v>
      </c>
      <c r="G10" s="16">
        <v>3270</v>
      </c>
      <c r="H10" s="16">
        <v>150616</v>
      </c>
      <c r="I10" s="13">
        <f t="shared" si="1"/>
        <v>0.50886190563067168</v>
      </c>
      <c r="J10" s="16">
        <v>78680</v>
      </c>
      <c r="K10" s="16">
        <v>61989.799999999996</v>
      </c>
      <c r="L10" s="13">
        <f t="shared" si="2"/>
        <v>0.78787239450940516</v>
      </c>
      <c r="M10" s="13">
        <f t="shared" si="0"/>
        <v>0.2915715375591823</v>
      </c>
    </row>
    <row r="11" spans="1:15" x14ac:dyDescent="0.3">
      <c r="A11" s="3"/>
      <c r="B11" s="5" t="s">
        <v>10</v>
      </c>
      <c r="C11" s="16">
        <v>0</v>
      </c>
      <c r="D11" s="16">
        <v>569684</v>
      </c>
      <c r="E11" s="16">
        <v>569684</v>
      </c>
      <c r="F11" s="16">
        <v>0</v>
      </c>
      <c r="G11" s="16">
        <v>260400</v>
      </c>
      <c r="H11" s="16">
        <v>260400</v>
      </c>
      <c r="I11" s="13">
        <f t="shared" si="1"/>
        <v>0.45709551259996772</v>
      </c>
      <c r="J11" s="16">
        <v>151435</v>
      </c>
      <c r="K11" s="16">
        <v>55625.339999999982</v>
      </c>
      <c r="L11" s="13">
        <f t="shared" si="2"/>
        <v>0.36732155710370773</v>
      </c>
      <c r="M11" s="13">
        <f t="shared" si="0"/>
        <v>0.1760154423059872</v>
      </c>
    </row>
    <row r="12" spans="1:15" x14ac:dyDescent="0.3">
      <c r="B12" s="5" t="s">
        <v>11</v>
      </c>
      <c r="C12" s="16">
        <v>0</v>
      </c>
      <c r="D12" s="16">
        <v>481780</v>
      </c>
      <c r="E12" s="16">
        <v>481780</v>
      </c>
      <c r="F12" s="16">
        <v>0</v>
      </c>
      <c r="G12" s="16">
        <v>184872</v>
      </c>
      <c r="H12" s="16">
        <v>184872</v>
      </c>
      <c r="I12" s="13">
        <f t="shared" si="1"/>
        <v>0.38372701232927892</v>
      </c>
      <c r="J12" s="16">
        <v>128068</v>
      </c>
      <c r="K12" s="16">
        <v>80837.64</v>
      </c>
      <c r="L12" s="13">
        <f t="shared" si="2"/>
        <v>0.63120873286066781</v>
      </c>
      <c r="M12" s="13">
        <f t="shared" si="0"/>
        <v>0.30423299658981134</v>
      </c>
    </row>
    <row r="13" spans="1:15" x14ac:dyDescent="0.3">
      <c r="B13" s="5" t="s">
        <v>12</v>
      </c>
      <c r="C13" s="16">
        <v>1986412</v>
      </c>
      <c r="D13" s="16">
        <v>487300</v>
      </c>
      <c r="E13" s="16">
        <v>2473712</v>
      </c>
      <c r="F13" s="16">
        <v>1520589</v>
      </c>
      <c r="G13" s="16">
        <v>170259</v>
      </c>
      <c r="H13" s="16">
        <v>1690848</v>
      </c>
      <c r="I13" s="13">
        <f t="shared" si="1"/>
        <v>0.68352661910521517</v>
      </c>
      <c r="J13" s="16">
        <v>657569</v>
      </c>
      <c r="K13" s="16">
        <v>437707.48999999993</v>
      </c>
      <c r="L13" s="13">
        <f t="shared" si="2"/>
        <v>0.66564495893206632</v>
      </c>
      <c r="M13" s="13">
        <f t="shared" si="0"/>
        <v>0.20563593106045827</v>
      </c>
    </row>
    <row r="14" spans="1:15" ht="15.65" thickBot="1" x14ac:dyDescent="0.35">
      <c r="B14" s="6" t="s">
        <v>13</v>
      </c>
      <c r="C14" s="17">
        <v>2283563</v>
      </c>
      <c r="D14" s="17">
        <v>819659</v>
      </c>
      <c r="E14" s="17">
        <v>3103222</v>
      </c>
      <c r="F14" s="17">
        <v>1153259</v>
      </c>
      <c r="G14" s="17">
        <v>198488</v>
      </c>
      <c r="H14" s="17">
        <v>1351747</v>
      </c>
      <c r="I14" s="14">
        <f t="shared" si="1"/>
        <v>0.4355946819144747</v>
      </c>
      <c r="J14" s="17">
        <v>824907</v>
      </c>
      <c r="K14" s="17">
        <v>559594.75</v>
      </c>
      <c r="L14" s="14">
        <f t="shared" si="2"/>
        <v>0.67837313782038455</v>
      </c>
      <c r="M14" s="14">
        <f t="shared" si="0"/>
        <v>0.29277587328378091</v>
      </c>
    </row>
    <row r="16" spans="1:15" ht="15.65" thickBot="1" x14ac:dyDescent="0.35"/>
    <row r="17" spans="2:13" ht="40.1" thickBot="1" x14ac:dyDescent="0.35">
      <c r="B17" s="2" t="s">
        <v>1</v>
      </c>
      <c r="C17" s="19" t="s">
        <v>22</v>
      </c>
      <c r="D17" s="20"/>
      <c r="E17" s="21"/>
      <c r="F17" s="22" t="s">
        <v>17</v>
      </c>
      <c r="G17" s="23"/>
      <c r="H17" s="24"/>
      <c r="I17" s="11" t="s">
        <v>2</v>
      </c>
      <c r="J17" s="8" t="s">
        <v>18</v>
      </c>
      <c r="K17" s="9" t="s">
        <v>19</v>
      </c>
      <c r="L17" s="9" t="s">
        <v>20</v>
      </c>
      <c r="M17" s="9" t="s">
        <v>21</v>
      </c>
    </row>
    <row r="18" spans="2:13" ht="15.65" thickBot="1" x14ac:dyDescent="0.35">
      <c r="B18" s="10"/>
      <c r="C18" s="7" t="s">
        <v>14</v>
      </c>
      <c r="D18" s="7" t="s">
        <v>15</v>
      </c>
      <c r="E18" s="7" t="s">
        <v>0</v>
      </c>
      <c r="F18" s="7" t="s">
        <v>14</v>
      </c>
      <c r="G18" s="7" t="s">
        <v>15</v>
      </c>
      <c r="H18" s="7" t="s">
        <v>0</v>
      </c>
      <c r="I18" s="7"/>
      <c r="J18" s="7"/>
      <c r="K18" s="7"/>
      <c r="L18" s="7"/>
      <c r="M18" s="7"/>
    </row>
    <row r="19" spans="2:13" ht="15.65" thickTop="1" x14ac:dyDescent="0.3">
      <c r="B19" s="4" t="s">
        <v>3</v>
      </c>
      <c r="C19" s="15">
        <v>2764627</v>
      </c>
      <c r="D19" s="15">
        <v>0</v>
      </c>
      <c r="E19" s="15">
        <v>2764627</v>
      </c>
      <c r="F19" s="15">
        <v>1400473</v>
      </c>
      <c r="G19" s="15">
        <v>0</v>
      </c>
      <c r="H19" s="15">
        <v>1400473</v>
      </c>
      <c r="I19" s="12">
        <f>H19/E19</f>
        <v>0.50656851719960772</v>
      </c>
      <c r="J19" s="15">
        <v>734901</v>
      </c>
      <c r="K19" s="15">
        <v>350462.68</v>
      </c>
      <c r="L19" s="12">
        <f>K19/J19</f>
        <v>0.47688420617198779</v>
      </c>
      <c r="M19" s="12">
        <f>K19/(K19+H19)</f>
        <v>0.20015736957282176</v>
      </c>
    </row>
    <row r="20" spans="2:13" x14ac:dyDescent="0.3">
      <c r="B20" s="5" t="s">
        <v>4</v>
      </c>
      <c r="C20" s="16">
        <v>1482661</v>
      </c>
      <c r="D20" s="16">
        <v>0</v>
      </c>
      <c r="E20" s="16">
        <v>1482661</v>
      </c>
      <c r="F20" s="16">
        <v>317926</v>
      </c>
      <c r="G20" s="16">
        <v>0</v>
      </c>
      <c r="H20" s="16">
        <v>317926</v>
      </c>
      <c r="I20" s="13">
        <f t="shared" ref="I20:I29" si="3">H20/E20</f>
        <v>0.21442932673079013</v>
      </c>
      <c r="J20" s="16">
        <v>394125</v>
      </c>
      <c r="K20" s="16">
        <v>108685.26000000001</v>
      </c>
      <c r="L20" s="13">
        <f t="shared" ref="L20:L29" si="4">K20/J20</f>
        <v>0.27576342530922932</v>
      </c>
      <c r="M20" s="13">
        <f t="shared" ref="M20:M29" si="5">K20/(K20+H20)</f>
        <v>0.25476416163980298</v>
      </c>
    </row>
    <row r="21" spans="2:13" x14ac:dyDescent="0.3">
      <c r="B21" s="5" t="s">
        <v>5</v>
      </c>
      <c r="C21" s="16">
        <v>1363036</v>
      </c>
      <c r="D21" s="16">
        <v>0</v>
      </c>
      <c r="E21" s="16">
        <v>1363036</v>
      </c>
      <c r="F21" s="16">
        <v>486709</v>
      </c>
      <c r="G21" s="16">
        <v>0</v>
      </c>
      <c r="H21" s="16">
        <v>486709</v>
      </c>
      <c r="I21" s="13">
        <f t="shared" si="3"/>
        <v>0.35707714249660316</v>
      </c>
      <c r="J21" s="16">
        <v>362326</v>
      </c>
      <c r="K21" s="16">
        <v>244785.86</v>
      </c>
      <c r="L21" s="13">
        <f t="shared" si="4"/>
        <v>0.67559562383047311</v>
      </c>
      <c r="M21" s="13">
        <f t="shared" si="5"/>
        <v>0.33463784010731118</v>
      </c>
    </row>
    <row r="22" spans="2:13" x14ac:dyDescent="0.3">
      <c r="B22" s="5" t="s">
        <v>6</v>
      </c>
      <c r="C22" s="16">
        <v>2521979</v>
      </c>
      <c r="D22" s="16">
        <v>908635</v>
      </c>
      <c r="E22" s="16">
        <v>3430614</v>
      </c>
      <c r="F22" s="16">
        <v>730289</v>
      </c>
      <c r="G22" s="16">
        <v>170569</v>
      </c>
      <c r="H22" s="16">
        <v>900858</v>
      </c>
      <c r="I22" s="13">
        <f t="shared" si="3"/>
        <v>0.26259380973784868</v>
      </c>
      <c r="J22" s="16">
        <v>911935</v>
      </c>
      <c r="K22" s="16">
        <v>199691.18</v>
      </c>
      <c r="L22" s="13">
        <f t="shared" si="4"/>
        <v>0.21897523398049201</v>
      </c>
      <c r="M22" s="13">
        <f t="shared" si="5"/>
        <v>0.18144684819991416</v>
      </c>
    </row>
    <row r="23" spans="2:13" x14ac:dyDescent="0.3">
      <c r="B23" s="5" t="s">
        <v>7</v>
      </c>
      <c r="C23" s="16">
        <v>5283859</v>
      </c>
      <c r="D23" s="16">
        <v>857879</v>
      </c>
      <c r="E23" s="16">
        <v>6141738</v>
      </c>
      <c r="F23" s="16">
        <v>3212157</v>
      </c>
      <c r="G23" s="16">
        <v>471561</v>
      </c>
      <c r="H23" s="16">
        <v>3683718</v>
      </c>
      <c r="I23" s="13">
        <f t="shared" si="3"/>
        <v>0.59978429558538637</v>
      </c>
      <c r="J23" s="16">
        <v>1632614</v>
      </c>
      <c r="K23" s="16">
        <v>659822.12</v>
      </c>
      <c r="L23" s="13">
        <f t="shared" si="4"/>
        <v>0.40415071780592349</v>
      </c>
      <c r="M23" s="13">
        <f t="shared" si="5"/>
        <v>0.15190883513699419</v>
      </c>
    </row>
    <row r="24" spans="2:13" x14ac:dyDescent="0.3">
      <c r="B24" s="5" t="s">
        <v>8</v>
      </c>
      <c r="C24" s="16">
        <v>0</v>
      </c>
      <c r="D24" s="16">
        <v>456122</v>
      </c>
      <c r="E24" s="16">
        <v>456122</v>
      </c>
      <c r="F24" s="16">
        <v>0</v>
      </c>
      <c r="G24" s="16">
        <v>53888</v>
      </c>
      <c r="H24" s="16">
        <v>53888</v>
      </c>
      <c r="I24" s="13">
        <f t="shared" si="3"/>
        <v>0.11814382994023528</v>
      </c>
      <c r="J24" s="16">
        <v>121248</v>
      </c>
      <c r="K24" s="16">
        <v>24518.35</v>
      </c>
      <c r="L24" s="13">
        <f t="shared" si="4"/>
        <v>0.20221653140670359</v>
      </c>
      <c r="M24" s="13">
        <f t="shared" si="5"/>
        <v>0.31270872831090846</v>
      </c>
    </row>
    <row r="25" spans="2:13" x14ac:dyDescent="0.3">
      <c r="B25" s="5" t="s">
        <v>9</v>
      </c>
      <c r="C25" s="16">
        <v>371222</v>
      </c>
      <c r="D25" s="16">
        <v>13110</v>
      </c>
      <c r="E25" s="16">
        <v>384332</v>
      </c>
      <c r="F25" s="16">
        <v>154765</v>
      </c>
      <c r="G25" s="16">
        <v>3085</v>
      </c>
      <c r="H25" s="16">
        <v>157850</v>
      </c>
      <c r="I25" s="13">
        <f t="shared" si="3"/>
        <v>0.41071261305329765</v>
      </c>
      <c r="J25" s="16">
        <v>102164</v>
      </c>
      <c r="K25" s="16">
        <v>42841.81</v>
      </c>
      <c r="L25" s="13">
        <f t="shared" si="4"/>
        <v>0.41934350651893032</v>
      </c>
      <c r="M25" s="13">
        <f t="shared" si="5"/>
        <v>0.21347064436760024</v>
      </c>
    </row>
    <row r="26" spans="2:13" x14ac:dyDescent="0.3">
      <c r="B26" s="5" t="s">
        <v>10</v>
      </c>
      <c r="C26" s="16">
        <v>0</v>
      </c>
      <c r="D26" s="16">
        <v>700156</v>
      </c>
      <c r="E26" s="16">
        <v>700156</v>
      </c>
      <c r="F26" s="16">
        <v>0</v>
      </c>
      <c r="G26" s="16">
        <v>129247</v>
      </c>
      <c r="H26" s="16">
        <v>129247</v>
      </c>
      <c r="I26" s="13">
        <f t="shared" si="3"/>
        <v>0.18459743257216962</v>
      </c>
      <c r="J26" s="16">
        <v>186117</v>
      </c>
      <c r="K26" s="16">
        <v>52473.54</v>
      </c>
      <c r="L26" s="13">
        <f t="shared" si="4"/>
        <v>0.28193845806669998</v>
      </c>
      <c r="M26" s="13">
        <f t="shared" si="5"/>
        <v>0.28875954253712871</v>
      </c>
    </row>
    <row r="27" spans="2:13" x14ac:dyDescent="0.3">
      <c r="B27" s="5" t="s">
        <v>11</v>
      </c>
      <c r="C27" s="16">
        <v>0</v>
      </c>
      <c r="D27" s="16">
        <v>808585</v>
      </c>
      <c r="E27" s="16">
        <v>808585</v>
      </c>
      <c r="F27" s="16">
        <v>0</v>
      </c>
      <c r="G27" s="16">
        <v>200790</v>
      </c>
      <c r="H27" s="16">
        <v>200790</v>
      </c>
      <c r="I27" s="13">
        <f t="shared" si="3"/>
        <v>0.24832268716337799</v>
      </c>
      <c r="J27" s="16">
        <v>214940</v>
      </c>
      <c r="K27" s="16">
        <v>110999.67</v>
      </c>
      <c r="L27" s="13">
        <f t="shared" si="4"/>
        <v>0.51642165255420114</v>
      </c>
      <c r="M27" s="13">
        <f t="shared" si="5"/>
        <v>0.3560081705080223</v>
      </c>
    </row>
    <row r="28" spans="2:13" x14ac:dyDescent="0.3">
      <c r="B28" s="5" t="s">
        <v>12</v>
      </c>
      <c r="C28" s="16">
        <v>4600745</v>
      </c>
      <c r="D28" s="16">
        <v>1183226</v>
      </c>
      <c r="E28" s="16">
        <v>5783971</v>
      </c>
      <c r="F28" s="16">
        <v>1599571</v>
      </c>
      <c r="G28" s="16">
        <v>174533</v>
      </c>
      <c r="H28" s="16">
        <v>1774104</v>
      </c>
      <c r="I28" s="13">
        <f t="shared" si="3"/>
        <v>0.30672767895966285</v>
      </c>
      <c r="J28" s="16">
        <v>1537511</v>
      </c>
      <c r="K28" s="16">
        <v>378589.33999999997</v>
      </c>
      <c r="L28" s="13">
        <f t="shared" si="4"/>
        <v>0.24623520742290622</v>
      </c>
      <c r="M28" s="13">
        <f t="shared" si="5"/>
        <v>0.17586775271948396</v>
      </c>
    </row>
    <row r="29" spans="2:13" ht="15.65" thickBot="1" x14ac:dyDescent="0.35">
      <c r="B29" s="6" t="s">
        <v>13</v>
      </c>
      <c r="C29" s="17">
        <v>3064569</v>
      </c>
      <c r="D29" s="17">
        <v>1097761</v>
      </c>
      <c r="E29" s="17">
        <v>4162330</v>
      </c>
      <c r="F29" s="17">
        <v>1423100</v>
      </c>
      <c r="G29" s="17">
        <v>226071</v>
      </c>
      <c r="H29" s="17">
        <v>1649171</v>
      </c>
      <c r="I29" s="14">
        <f t="shared" si="3"/>
        <v>0.39621341892641859</v>
      </c>
      <c r="J29" s="17">
        <v>1106442</v>
      </c>
      <c r="K29" s="17">
        <v>491621.02999999997</v>
      </c>
      <c r="L29" s="14">
        <f t="shared" si="4"/>
        <v>0.44432607402828161</v>
      </c>
      <c r="M29" s="14">
        <f t="shared" si="5"/>
        <v>0.22964446013936254</v>
      </c>
    </row>
    <row r="31" spans="2:13" x14ac:dyDescent="0.3">
      <c r="J31" s="18"/>
    </row>
    <row r="36" spans="10:10" x14ac:dyDescent="0.3">
      <c r="J36" s="18"/>
    </row>
  </sheetData>
  <mergeCells count="4">
    <mergeCell ref="C2:E2"/>
    <mergeCell ref="F2:H2"/>
    <mergeCell ref="C17:E17"/>
    <mergeCell ref="F17:H17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2021-07-08T07:00:00+00:00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0EE6FA-35ED-467E-AAD1-E4A1DF6718F1}"/>
</file>

<file path=customXml/itemProps2.xml><?xml version="1.0" encoding="utf-8"?>
<ds:datastoreItem xmlns:ds="http://schemas.openxmlformats.org/officeDocument/2006/customXml" ds:itemID="{454EF106-B2C4-4C03-AB93-FCB1286112B5}"/>
</file>

<file path=customXml/itemProps3.xml><?xml version="1.0" encoding="utf-8"?>
<ds:datastoreItem xmlns:ds="http://schemas.openxmlformats.org/officeDocument/2006/customXml" ds:itemID="{AE324CDA-A4D7-46AB-B501-E4E91F63D872}"/>
</file>

<file path=customXml/itemProps4.xml><?xml version="1.0" encoding="utf-8"?>
<ds:datastoreItem xmlns:ds="http://schemas.openxmlformats.org/officeDocument/2006/customXml" ds:itemID="{495113C7-318A-484F-B9CE-E373D860B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EA Disbursement and Fees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McKinley</dc:creator>
  <cp:lastModifiedBy>Chris Schaefer</cp:lastModifiedBy>
  <dcterms:created xsi:type="dcterms:W3CDTF">2021-06-03T17:49:26Z</dcterms:created>
  <dcterms:modified xsi:type="dcterms:W3CDTF">2021-06-30T20:43:39Z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