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65" yWindow="480" windowWidth="12120" windowHeight="9120" tabRatio="292" activeTab="0"/>
  </bookViews>
  <sheets>
    <sheet name="Ex17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'Ex17'!$A$1:$G$35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<sst xmlns="http://schemas.openxmlformats.org/spreadsheetml/2006/main" count="17" uniqueCount="16">
  <si>
    <t>RATEMAKNG CAPITAL STRUCTURE</t>
  </si>
  <si>
    <t>WT. AVG.</t>
  </si>
  <si>
    <t>Type of Capital</t>
  </si>
  <si>
    <t>PERCENT</t>
  </si>
  <si>
    <t>COST RATE</t>
  </si>
  <si>
    <t>Common Equity</t>
  </si>
  <si>
    <t>Preferred Stock</t>
  </si>
  <si>
    <t>Preferred Securities</t>
  </si>
  <si>
    <t>Total Debt</t>
  </si>
  <si>
    <t>TOTALS</t>
  </si>
  <si>
    <t>PRE-TAX INTEREST COVERAGE* = 2.27x</t>
  </si>
  <si>
    <t>*Using the tax gross-up factor used by the Company, of 62.09%,</t>
  </si>
  <si>
    <t xml:space="preserve">=3.82%/(62.09%) = 6.15%+(4.44%+0.39%)]. That pre-tax overall return </t>
  </si>
  <si>
    <t>the pre-tax overall return would be 10.98% [ 8.64%-(4.44%+0.39%)</t>
  </si>
  <si>
    <t xml:space="preserve">(10.98%), divided by the weighted cost of debt (4.44%+0.39%), indicates a </t>
  </si>
  <si>
    <t>pre-tax interest coverage of 2.27 times.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</si>
</sst>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0.000000000%"/>
    <numFmt numFmtId="168" formatCode="0.00000000%"/>
    <numFmt numFmtId="169" formatCode="0.00000000000000000%"/>
    <numFmt numFmtId="170" formatCode="0.0000000000000000%"/>
    <numFmt numFmtId="171" formatCode="0.00000%"/>
    <numFmt numFmtId="172" formatCode="0.0%"/>
    <numFmt numFmtId="173" formatCode="0.00000000000000%"/>
    <numFmt numFmtId="174" formatCode="0.000000000000000%"/>
    <numFmt numFmtId="175" formatCode="&quot;$&quot;#,##0.0"/>
    <numFmt numFmtId="176" formatCode="0.0000000%"/>
    <numFmt numFmtId="177" formatCode="0.0000%"/>
    <numFmt numFmtId="178" formatCode="mmmm\-yy"/>
    <numFmt numFmtId="179" formatCode="0.000000000000000000%"/>
    <numFmt numFmtId="180" formatCode="&quot;$&quot;#,##0.000"/>
    <numFmt numFmtId="181" formatCode="m/d"/>
    <numFmt numFmtId="182" formatCode="mmmm\ d\,\ yyyy"/>
    <numFmt numFmtId="183" formatCode="0.000000%"/>
    <numFmt numFmtId="184" formatCode="0.00000000000%"/>
  </numFmts>
  <fonts count="10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Times"/>
      <family val="0"/>
    </font>
    <font>
      <sz val="9"/>
      <name val="Times"/>
      <family val="0"/>
    </font>
    <font>
      <u val="single"/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9" fillId="0" borderId="0" xfId="21" applyFont="1" applyBorder="1">
      <alignment/>
      <protection/>
    </xf>
    <xf numFmtId="14" fontId="9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10" fontId="0" fillId="0" borderId="0" xfId="21" applyNumberFormat="1" applyFont="1" applyBorder="1" applyAlignment="1">
      <alignment horizontal="center"/>
      <protection/>
    </xf>
    <xf numFmtId="10" fontId="8" fillId="0" borderId="0" xfId="21" applyNumberFormat="1" applyFont="1" applyAlignment="1">
      <alignment horizontal="center"/>
      <protection/>
    </xf>
    <xf numFmtId="10" fontId="0" fillId="0" borderId="0" xfId="21" applyNumberFormat="1" applyFont="1" applyAlignment="1">
      <alignment horizontal="center"/>
      <protection/>
    </xf>
    <xf numFmtId="10" fontId="0" fillId="0" borderId="0" xfId="21" applyNumberFormat="1" applyFont="1">
      <alignment/>
      <protection/>
    </xf>
    <xf numFmtId="10" fontId="9" fillId="0" borderId="0" xfId="21" applyNumberFormat="1" applyFont="1" applyBorder="1" applyAlignment="1">
      <alignment horizontal="center"/>
      <protection/>
    </xf>
    <xf numFmtId="10" fontId="9" fillId="0" borderId="0" xfId="21" applyNumberFormat="1" applyFont="1" applyAlignment="1">
      <alignment horizontal="center"/>
      <protection/>
    </xf>
    <xf numFmtId="0" fontId="4" fillId="0" borderId="0" xfId="21">
      <alignment/>
      <protection/>
    </xf>
    <xf numFmtId="10" fontId="4" fillId="0" borderId="0" xfId="21" applyNumberForma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7Avista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es\UE\UE-050482%20&amp;%20UG-050483%20-%20Avista%20Electric%20&amp;%20Gas%20GRC%202005\Testimony%20&amp;%20Exhibits\Public%20Counsel\Hill%20draft%20testimony\Ex7Av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7,p1"/>
      <sheetName val="Ex7,p2"/>
      <sheetName val="Ex7,p3"/>
      <sheetName val="Ex7,p4"/>
      <sheetName val="Ex7,p5"/>
    </sheetNames>
    <sheetDataSet>
      <sheetData sheetId="0">
        <row r="5">
          <cell r="F5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8.125" style="1" customWidth="1"/>
    <col min="2" max="2" width="17.00390625" style="1" customWidth="1"/>
    <col min="3" max="3" width="13.00390625" style="1" customWidth="1"/>
    <col min="4" max="4" width="1.12109375" style="1" customWidth="1"/>
    <col min="5" max="6" width="13.125" style="1" bestFit="1" customWidth="1"/>
    <col min="7" max="16384" width="13.00390625" style="1" customWidth="1"/>
  </cols>
  <sheetData>
    <row r="1" ht="12.75">
      <c r="G1" s="2"/>
    </row>
    <row r="2" ht="12.75">
      <c r="G2" s="2"/>
    </row>
    <row r="3" ht="12.75">
      <c r="G3" s="2"/>
    </row>
    <row r="4" ht="12.75">
      <c r="G4" s="2"/>
    </row>
    <row r="6" ht="12.75">
      <c r="D6" s="3" t="str">
        <f>'[1]Ex7,p1'!F5</f>
        <v>AVISTA UTILITIES</v>
      </c>
    </row>
    <row r="7" ht="12.75">
      <c r="D7" s="3" t="s">
        <v>0</v>
      </c>
    </row>
    <row r="11" spans="2:6" ht="12.75">
      <c r="B11" s="4"/>
      <c r="C11" s="5"/>
      <c r="D11" s="5"/>
      <c r="E11" s="6"/>
      <c r="F11" s="7" t="s">
        <v>1</v>
      </c>
    </row>
    <row r="12" spans="2:6" ht="12.75">
      <c r="B12" s="8" t="s">
        <v>2</v>
      </c>
      <c r="C12" s="9" t="s">
        <v>3</v>
      </c>
      <c r="D12" s="9"/>
      <c r="E12" s="10" t="s">
        <v>4</v>
      </c>
      <c r="F12" s="11" t="s">
        <v>4</v>
      </c>
    </row>
    <row r="13" spans="2:5" ht="12.75">
      <c r="B13" s="4"/>
      <c r="C13" s="4"/>
      <c r="D13" s="4"/>
      <c r="E13" s="12"/>
    </row>
    <row r="14" spans="2:10" ht="12.75">
      <c r="B14" s="4" t="s">
        <v>5</v>
      </c>
      <c r="C14" s="13">
        <v>0.4</v>
      </c>
      <c r="D14" s="13"/>
      <c r="E14" s="15">
        <v>0.0925</v>
      </c>
      <c r="F14" s="15">
        <f>C14*E14</f>
        <v>0.037</v>
      </c>
      <c r="H14"/>
      <c r="I14"/>
      <c r="J14"/>
    </row>
    <row r="15" spans="2:10" ht="12.75">
      <c r="B15" s="4"/>
      <c r="C15" s="13"/>
      <c r="D15" s="13"/>
      <c r="E15" s="14"/>
      <c r="F15" s="15"/>
      <c r="H15"/>
      <c r="I15"/>
      <c r="J15"/>
    </row>
    <row r="16" spans="2:10" ht="12.75">
      <c r="B16" s="4" t="s">
        <v>6</v>
      </c>
      <c r="C16" s="13">
        <v>0.0157</v>
      </c>
      <c r="D16" s="13"/>
      <c r="E16" s="15">
        <v>0.0739</v>
      </c>
      <c r="F16" s="15">
        <f>C16*E16</f>
        <v>0.0011602299999999997</v>
      </c>
      <c r="H16"/>
      <c r="I16"/>
      <c r="J16"/>
    </row>
    <row r="17" spans="2:10" ht="12.75">
      <c r="B17" s="4"/>
      <c r="C17" s="13"/>
      <c r="D17" s="13"/>
      <c r="E17" s="14"/>
      <c r="F17" s="15"/>
      <c r="H17"/>
      <c r="I17"/>
      <c r="J17"/>
    </row>
    <row r="18" spans="2:10" ht="12.75">
      <c r="B18" s="4" t="s">
        <v>7</v>
      </c>
      <c r="C18" s="13">
        <v>0.0584</v>
      </c>
      <c r="D18" s="13"/>
      <c r="E18" s="15">
        <v>0.066</v>
      </c>
      <c r="F18" s="15">
        <f>C18*E18</f>
        <v>0.0038544</v>
      </c>
      <c r="G18" s="16"/>
      <c r="H18"/>
      <c r="I18"/>
      <c r="J18"/>
    </row>
    <row r="19" spans="2:10" ht="12.75">
      <c r="B19" s="4"/>
      <c r="C19" s="13"/>
      <c r="D19" s="13"/>
      <c r="E19" s="15"/>
      <c r="F19" s="15"/>
      <c r="G19" s="16"/>
      <c r="H19"/>
      <c r="I19"/>
      <c r="J19"/>
    </row>
    <row r="20" spans="2:10" ht="12.75">
      <c r="B20" s="4" t="s">
        <v>8</v>
      </c>
      <c r="C20" s="17">
        <f>1-(C14+C16+C18)</f>
        <v>0.5259</v>
      </c>
      <c r="D20" s="17"/>
      <c r="E20" s="15">
        <v>0.0844</v>
      </c>
      <c r="F20" s="18">
        <f>C20*E20</f>
        <v>0.04438596</v>
      </c>
      <c r="G20" s="16"/>
      <c r="H20"/>
      <c r="I20"/>
      <c r="J20"/>
    </row>
    <row r="21" spans="2:10" ht="12.75">
      <c r="B21" s="4"/>
      <c r="C21" s="13"/>
      <c r="D21" s="13"/>
      <c r="E21" s="14"/>
      <c r="F21" s="15"/>
      <c r="H21"/>
      <c r="I21"/>
      <c r="J21"/>
    </row>
    <row r="22" spans="2:10" ht="12.75">
      <c r="B22" s="4" t="s">
        <v>9</v>
      </c>
      <c r="C22" s="13">
        <v>1</v>
      </c>
      <c r="D22" s="13"/>
      <c r="E22" s="14"/>
      <c r="F22" s="15">
        <f>F14+F16+F18+F20</f>
        <v>0.08640059</v>
      </c>
      <c r="G22" s="16"/>
      <c r="H22"/>
      <c r="I22"/>
      <c r="J22"/>
    </row>
    <row r="23" spans="2:10" ht="12.75">
      <c r="B23" s="6"/>
      <c r="C23" s="6"/>
      <c r="D23" s="6"/>
      <c r="E23" s="6"/>
      <c r="F23" s="6"/>
      <c r="H23"/>
      <c r="I23"/>
      <c r="J23"/>
    </row>
    <row r="24" spans="2:10" ht="12.75">
      <c r="B24" s="6"/>
      <c r="C24" s="6"/>
      <c r="D24" s="6"/>
      <c r="E24" s="6"/>
      <c r="F24" s="6"/>
      <c r="H24"/>
      <c r="I24"/>
      <c r="J24"/>
    </row>
    <row r="25" spans="2:6" ht="12.75">
      <c r="B25" s="6"/>
      <c r="C25" s="6"/>
      <c r="D25" s="6"/>
      <c r="E25" s="6"/>
      <c r="F25" s="6"/>
    </row>
    <row r="27" ht="12.75">
      <c r="D27" s="21" t="s">
        <v>10</v>
      </c>
    </row>
    <row r="30" spans="2:7" ht="12.75">
      <c r="B30" s="22" t="s">
        <v>11</v>
      </c>
      <c r="C30" s="19"/>
      <c r="D30" s="19"/>
      <c r="E30" s="19"/>
      <c r="F30" s="19"/>
      <c r="G30" s="19"/>
    </row>
    <row r="31" spans="2:7" ht="12.75">
      <c r="B31" s="22" t="s">
        <v>13</v>
      </c>
      <c r="C31" s="20"/>
      <c r="D31" s="19"/>
      <c r="E31" s="19"/>
      <c r="F31" s="19"/>
      <c r="G31" s="19"/>
    </row>
    <row r="32" spans="2:7" ht="12.75">
      <c r="B32" s="23" t="s">
        <v>12</v>
      </c>
      <c r="C32" s="19"/>
      <c r="D32" s="19"/>
      <c r="E32" s="19"/>
      <c r="F32" s="19"/>
      <c r="G32" s="19"/>
    </row>
    <row r="33" spans="2:7" ht="12.75">
      <c r="B33" s="22" t="s">
        <v>14</v>
      </c>
      <c r="C33" s="19"/>
      <c r="D33" s="19"/>
      <c r="E33" s="19"/>
      <c r="F33" s="19"/>
      <c r="G33" s="19"/>
    </row>
    <row r="34" spans="2:7" ht="12.75">
      <c r="B34" s="22" t="s">
        <v>15</v>
      </c>
      <c r="C34" s="19"/>
      <c r="D34" s="19"/>
      <c r="E34" s="19"/>
      <c r="F34" s="19"/>
      <c r="G34" s="19"/>
    </row>
    <row r="35" spans="2:7" ht="12.75">
      <c r="B35" s="19"/>
      <c r="C35" s="19"/>
      <c r="D35" s="19"/>
      <c r="E35" s="19"/>
      <c r="F35" s="19"/>
      <c r="G35" s="19"/>
    </row>
    <row r="36" spans="2:7" ht="12.75">
      <c r="B36" s="19"/>
      <c r="C36" s="19"/>
      <c r="D36" s="19"/>
      <c r="E36" s="19"/>
      <c r="F36" s="19"/>
      <c r="G36" s="19"/>
    </row>
  </sheetData>
  <printOptions/>
  <pageMargins left="0.75" right="0.75" top="1" bottom="1" header="0.5" footer="0.5"/>
  <pageSetup orientation="portrait" r:id="rId1"/>
  <headerFooter alignWithMargins="0">
    <oddHeader>&amp;RDocket Nos. UE-050482 and UG-040583
Exhibit No. ____ (SGH-17)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Hill</dc:creator>
  <cp:keywords/>
  <dc:description/>
  <cp:lastModifiedBy>Office of the Attorney General</cp:lastModifiedBy>
  <cp:lastPrinted>2005-08-24T19:28:09Z</cp:lastPrinted>
  <dcterms:created xsi:type="dcterms:W3CDTF">2005-08-09T17:27:07Z</dcterms:created>
  <dcterms:modified xsi:type="dcterms:W3CDTF">2005-08-24T19:30:13Z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