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WashingtonPCAM/Shared Documents/2022 Washington PCAM/"/>
    </mc:Choice>
  </mc:AlternateContent>
  <xr:revisionPtr revIDLastSave="0" documentId="8_{82ADB581-B70C-48E6-AFB1-F60DAD724B9D}" xr6:coauthVersionLast="47" xr6:coauthVersionMax="47" xr10:uidLastSave="{00000000-0000-0000-0000-000000000000}"/>
  <bookViews>
    <workbookView xWindow="-120" yWindow="-120" windowWidth="29040" windowHeight="15990" xr2:uid="{05169800-68EF-4008-B302-B0544CA6F1D3}"/>
  </bookViews>
  <sheets>
    <sheet name="Est. Effect of Proposed Prices " sheetId="1" r:id="rId1"/>
    <sheet name="WA 2022 PCAM &amp; PTC Amor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E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[1]Jan!#REF!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TOP1">[1]Jan!#REF!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1" hidden="1">[3]Inputs!#REF!</definedName>
    <definedName name="__123Graph_A" hidden="1">'[4]OR kWh'!#REF!</definedName>
    <definedName name="__123Graph_B" localSheetId="1" hidden="1">[3]Inputs!#REF!</definedName>
    <definedName name="__123Graph_B" hidden="1">'[4]OR kWh'!#REF!</definedName>
    <definedName name="__123Graph_D" localSheetId="1" hidden="1">[3]Inputs!#REF!</definedName>
    <definedName name="__123Graph_D" hidden="1">'[4]OR kWh'!#REF!</definedName>
    <definedName name="__123Graph_E" hidden="1">[5]Input!$E$22:$E$37</definedName>
    <definedName name="__123Graph_ECURRENT" hidden="1">[6]ConsolidatingPL!#REF!</definedName>
    <definedName name="__123Graph_F" hidden="1">[5]Input!$D$22:$D$37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3">[1]Jan!#REF!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TOP1">[1]Jan!#REF!</definedName>
    <definedName name="__www1" hidden="1">{#N/A,#N/A,FALSE,"schA"}</definedName>
    <definedName name="_1Price_Ta">#REF!</definedName>
    <definedName name="_2Price_Ta">#REF!</definedName>
    <definedName name="_3Price_Ta">#REF!</definedName>
    <definedName name="_5Price_Ta">#REF!</definedName>
    <definedName name="_B">'[7]Rate Design'!#REF!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ec11" localSheetId="1">[8]Variables!$C$2</definedName>
    <definedName name="_Dec11">[9]Variables!$C$2</definedName>
    <definedName name="_ex1" hidden="1">{#N/A,#N/A,FALSE,"Summ";#N/A,#N/A,FALSE,"General"}</definedName>
    <definedName name="_Fill" localSheetId="1" hidden="1">#REF!</definedName>
    <definedName name="_Fill" hidden="1">#REF!</definedName>
    <definedName name="_xlnm._FilterDatabase" localSheetId="1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" hidden="1">#REF!</definedName>
    <definedName name="_Key2" hidden="1">#REF!</definedName>
    <definedName name="_Mar13" localSheetId="1">[8]Variables!$C$3</definedName>
    <definedName name="_Mar13">[9]Variables!$C$3</definedName>
    <definedName name="_MEN2">[1]Jan!#REF!</definedName>
    <definedName name="_MEN3">[1]Jan!#REF!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localSheetId="1" hidden="1">0</definedName>
    <definedName name="_Order2" hidden="1">255</definedName>
    <definedName name="_P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SPL">#REF!</definedName>
    <definedName name="_TOP1">[1]Jan!#REF!</definedName>
    <definedName name="_www1" hidden="1">{#N/A,#N/A,FALSE,"schA"}</definedName>
    <definedName name="_x1" localSheetId="1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1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1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1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'[10]DSM Output'!$J$21:$J$23</definedName>
    <definedName name="a" hidden="1">#REF!</definedName>
    <definedName name="A_36">#REF!</definedName>
    <definedName name="ABSTRACT">#REF!</definedName>
    <definedName name="Access_Button1" hidden="1">"Headcount_Workbook_Schedules_List"</definedName>
    <definedName name="AccessDatabase" localSheetId="1" hidden="1">"P:\HR\SharonPlummer\Headcount Workbook.mdb"</definedName>
    <definedName name="AccessDatabase" hidden="1">"I:\COMTREL\FINICLE\TradeSummary.mdb"</definedName>
    <definedName name="Acct108364">'[11]Func Study'!#REF!</definedName>
    <definedName name="Acct108364S">'[11]Func Study'!#REF!</definedName>
    <definedName name="Acct108D_S" localSheetId="1">[12]FuncStudy!$F$2065</definedName>
    <definedName name="Acct108D_S">[13]FuncStudy!$F$2067</definedName>
    <definedName name="Acct108D00S" localSheetId="1">[12]FuncStudy!$F$2057</definedName>
    <definedName name="Acct108D00S">[13]FuncStudy!$F$2059</definedName>
    <definedName name="Acct108DSS" localSheetId="1">[12]FuncStudy!$F$2061</definedName>
    <definedName name="Acct108DSS">[13]FuncStudy!$F$2063</definedName>
    <definedName name="Acct151SE">[14]Misc!#REF!</definedName>
    <definedName name="Acct154SNPP">'[15]Functional Study'!$H$2034</definedName>
    <definedName name="Acct200DGP">'[16]Functional Study'!#REF!</definedName>
    <definedName name="Acct228.42TROJD" localSheetId="1">[12]FuncStudy!$F$1867</definedName>
    <definedName name="Acct228.42TROJD">'[17]Func Study'!#REF!</definedName>
    <definedName name="ACCT2281" localSheetId="1">[12]FuncStudy!$F$1847</definedName>
    <definedName name="ACCT2281">[13]FuncStudy!$F$1848</definedName>
    <definedName name="Acct2281SO">'[18]Func Study'!$H$2190</definedName>
    <definedName name="Acct2282" localSheetId="1">[12]FuncStudy!$F$1851</definedName>
    <definedName name="Acct2282">[13]FuncStudy!$F$1852</definedName>
    <definedName name="Acct2283" localSheetId="1">[12]FuncStudy!$F$1855</definedName>
    <definedName name="Acct2283">[13]FuncStudy!$F$1857</definedName>
    <definedName name="Acct2283S" localSheetId="1">[12]FuncStudy!$F$1859</definedName>
    <definedName name="Acct2283S">[13]FuncStudy!$F$1861</definedName>
    <definedName name="Acct2283SO">'[18]Func Study'!$H$2198</definedName>
    <definedName name="Acct22841SE">'[15]Functional Study'!$H$2155</definedName>
    <definedName name="Acct22842" localSheetId="1">[12]FuncStudy!$F$1868</definedName>
    <definedName name="Acct22842">[13]FuncStudy!$F$1870</definedName>
    <definedName name="Acct22842TROJD">'[17]Func Study'!#REF!</definedName>
    <definedName name="Acct228SO" localSheetId="1">[12]FuncStudy!$F$1850</definedName>
    <definedName name="Acct228SO">'[18]Func Study'!$H$2194</definedName>
    <definedName name="ACCT25398" localSheetId="1">[12]FuncStudy!$F$1880</definedName>
    <definedName name="ACCT25398">[13]FuncStudy!$F$1882</definedName>
    <definedName name="Acct25399" localSheetId="1">[12]FuncStudy!$F$1887</definedName>
    <definedName name="Acct25399">[13]FuncStudy!$F$1889</definedName>
    <definedName name="Acct254" localSheetId="1">[12]FuncStudy!$F$1864</definedName>
    <definedName name="Acct254">[13]FuncStudy!$F$1866</definedName>
    <definedName name="ACCT254SO">'[15]Functional Study'!$H$2151</definedName>
    <definedName name="Acct282DITBAL" localSheetId="1">[12]FuncStudy!$F$1912</definedName>
    <definedName name="Acct282DITBAL">[13]FuncStudy!$F$1914</definedName>
    <definedName name="Acct282SGP">'[15]Functional Study'!#REF!</definedName>
    <definedName name="Acct350" localSheetId="1">[12]FuncStudy!$F$1323</definedName>
    <definedName name="Acct350">'[18]Func Study'!$H$1628</definedName>
    <definedName name="Acct352" localSheetId="1">[12]FuncStudy!$F$1330</definedName>
    <definedName name="Acct352">'[18]Func Study'!$H$1635</definedName>
    <definedName name="Acct353" localSheetId="1">[12]FuncStudy!$F$1336</definedName>
    <definedName name="Acct353">'[18]Func Study'!$H$1641</definedName>
    <definedName name="Acct354" localSheetId="1">[12]FuncStudy!$F$1342</definedName>
    <definedName name="Acct354">'[18]Func Study'!$H$1647</definedName>
    <definedName name="Acct355" localSheetId="1">[12]FuncStudy!$F$1348</definedName>
    <definedName name="Acct355">'[18]Func Study'!$H$1654</definedName>
    <definedName name="Acct356" localSheetId="1">[12]FuncStudy!$F$1354</definedName>
    <definedName name="Acct356">'[18]Func Study'!$H$1660</definedName>
    <definedName name="Acct357" localSheetId="1">[12]FuncStudy!$F$1360</definedName>
    <definedName name="Acct357">'[18]Func Study'!$H$1666</definedName>
    <definedName name="Acct358" localSheetId="1">[12]FuncStudy!$F$1366</definedName>
    <definedName name="Acct358">'[18]Func Study'!$H$1672</definedName>
    <definedName name="Acct359" localSheetId="1">[12]FuncStudy!$F$1372</definedName>
    <definedName name="Acct359">'[18]Func Study'!$H$1678</definedName>
    <definedName name="Acct360" localSheetId="1">[12]FuncStudy!$F$1388</definedName>
    <definedName name="Acct360">'[18]Func Study'!$H$1698</definedName>
    <definedName name="Acct361" localSheetId="1">[12]FuncStudy!$F$1394</definedName>
    <definedName name="Acct361">'[18]Func Study'!$H$1704</definedName>
    <definedName name="Acct362" localSheetId="1">[12]FuncStudy!$F$1400</definedName>
    <definedName name="Acct362">'[18]Func Study'!$H$1710</definedName>
    <definedName name="Acct364" localSheetId="1">[12]FuncStudy!$F$1407</definedName>
    <definedName name="Acct364">'[18]Func Study'!$H$1717</definedName>
    <definedName name="Acct365" localSheetId="1">[12]FuncStudy!$F$1414</definedName>
    <definedName name="Acct365">'[18]Func Study'!$H$1724</definedName>
    <definedName name="Acct366" localSheetId="1">[12]FuncStudy!$F$1421</definedName>
    <definedName name="Acct366">'[18]Func Study'!$H$1731</definedName>
    <definedName name="Acct367" localSheetId="1">[12]FuncStudy!$F$1428</definedName>
    <definedName name="Acct367">'[18]Func Study'!$H$1738</definedName>
    <definedName name="Acct368" localSheetId="1">[12]FuncStudy!$F$1434</definedName>
    <definedName name="Acct368">'[18]Func Study'!$H$1744</definedName>
    <definedName name="Acct369" localSheetId="1">[12]FuncStudy!$F$1441</definedName>
    <definedName name="Acct369">'[18]Func Study'!$H$1751</definedName>
    <definedName name="Acct370" localSheetId="1">[12]FuncStudy!$F$1447</definedName>
    <definedName name="Acct370">'[18]Func Study'!$H$1762</definedName>
    <definedName name="Acct371" localSheetId="1">[12]FuncStudy!$F$1454</definedName>
    <definedName name="Acct371">'[18]Func Study'!$H$1769</definedName>
    <definedName name="Acct371___Demand__Primary">'[16]Functional Study'!$I$1518</definedName>
    <definedName name="Acct372" localSheetId="1">[12]FuncStudy!$F$1461</definedName>
    <definedName name="Acct372">'[18]Func Study'!$H$1776</definedName>
    <definedName name="Acct372A" localSheetId="1">[12]FuncStudy!$F$1460</definedName>
    <definedName name="Acct372A">'[18]Func Study'!$H$1775</definedName>
    <definedName name="Acct372DP" localSheetId="1">[12]FuncStudy!$F$1458</definedName>
    <definedName name="Acct372DP">'[18]Func Study'!$H$1773</definedName>
    <definedName name="Acct372DS" localSheetId="1">[12]FuncStudy!$F$1459</definedName>
    <definedName name="Acct372DS">'[18]Func Study'!$H$1774</definedName>
    <definedName name="Acct373" localSheetId="1">[12]FuncStudy!$F$1467</definedName>
    <definedName name="Acct373">'[18]Func Study'!$H$1782</definedName>
    <definedName name="Acct403HPSG">[14]Misc!#REF!</definedName>
    <definedName name="Acct41011">'[19]Functional Study'!#REF!</definedName>
    <definedName name="Acct41011BADDEBT">'[19]Functional Study'!#REF!</definedName>
    <definedName name="Acct41011DITEXP">'[19]Functional Study'!#REF!</definedName>
    <definedName name="Acct41011S">'[19]Functional Study'!#REF!</definedName>
    <definedName name="Acct41011SE">'[19]Functional Study'!#REF!</definedName>
    <definedName name="Acct41011SG1">'[19]Functional Study'!#REF!</definedName>
    <definedName name="Acct41011SG2">'[19]Functional Study'!#REF!</definedName>
    <definedName name="ACCT41011SGCT">'[19]Functional Study'!#REF!</definedName>
    <definedName name="Acct41011SGPP">'[19]Functional Study'!#REF!</definedName>
    <definedName name="Acct41011SNP">'[19]Functional Study'!#REF!</definedName>
    <definedName name="ACCT41011SNPD">'[19]Functional Study'!#REF!</definedName>
    <definedName name="Acct41011SO">'[19]Functional Study'!#REF!</definedName>
    <definedName name="Acct41011TROJP">'[19]Functional Study'!#REF!</definedName>
    <definedName name="Acct41111">'[19]Functional Study'!#REF!</definedName>
    <definedName name="Acct41111BADDEBT">'[19]Functional Study'!#REF!</definedName>
    <definedName name="Acct41111DITEXP">'[19]Functional Study'!#REF!</definedName>
    <definedName name="Acct41111S">'[19]Functional Study'!#REF!</definedName>
    <definedName name="Acct41111SE">'[19]Functional Study'!#REF!</definedName>
    <definedName name="Acct41111SG1">'[19]Functional Study'!#REF!</definedName>
    <definedName name="Acct41111SG2">'[19]Functional Study'!#REF!</definedName>
    <definedName name="Acct41111SG3">'[19]Functional Study'!#REF!</definedName>
    <definedName name="Acct41111SGPP">'[19]Functional Study'!#REF!</definedName>
    <definedName name="Acct41111SNP">'[19]Functional Study'!#REF!</definedName>
    <definedName name="Acct41111SNTP">'[19]Functional Study'!#REF!</definedName>
    <definedName name="Acct41111SO">'[19]Functional Study'!#REF!</definedName>
    <definedName name="Acct41111TROJP">'[19]Functional Study'!#REF!</definedName>
    <definedName name="Acct411BADDEBT">'[19]Functional Study'!#REF!</definedName>
    <definedName name="Acct411DGP">'[19]Functional Study'!#REF!</definedName>
    <definedName name="Acct411DGU">'[19]Functional Study'!#REF!</definedName>
    <definedName name="Acct411DITEXP">'[19]Functional Study'!#REF!</definedName>
    <definedName name="Acct411DNPP">'[19]Functional Study'!#REF!</definedName>
    <definedName name="Acct411DNPTP">'[19]Functional Study'!#REF!</definedName>
    <definedName name="Acct411S">'[19]Functional Study'!#REF!</definedName>
    <definedName name="Acct411SE">'[19]Functional Study'!#REF!</definedName>
    <definedName name="Acct411SG">'[19]Functional Study'!#REF!</definedName>
    <definedName name="Acct411SGPP">'[19]Functional Study'!#REF!</definedName>
    <definedName name="Acct411SO">'[19]Functional Study'!#REF!</definedName>
    <definedName name="Acct411TROJP">'[19]Functional Study'!#REF!</definedName>
    <definedName name="Acct444S" localSheetId="1">[12]FuncStudy!$F$105</definedName>
    <definedName name="Acct444S">[13]FuncStudy!$F$105</definedName>
    <definedName name="Acct447">'[15]Functional Study'!$H$288</definedName>
    <definedName name="Acct447DGU">'[17]Func Study'!#REF!</definedName>
    <definedName name="Acct448">'[15]Functional Study'!$H$276</definedName>
    <definedName name="Acct448S" localSheetId="1">[12]FuncStudy!$F$114</definedName>
    <definedName name="Acct448S">'[18]Func Study'!$H$274</definedName>
    <definedName name="Acct448SO">'[15]Functional Study'!$H$275</definedName>
    <definedName name="Acct450">'[20]Functional Study'!$I$305</definedName>
    <definedName name="Acct450S" localSheetId="1">[12]FuncStudy!$F$138</definedName>
    <definedName name="Acct450S">'[18]Func Study'!$H$302</definedName>
    <definedName name="Acct451S" localSheetId="1">[12]FuncStudy!$F$143</definedName>
    <definedName name="Acct451S">'[18]Func Study'!$H$307</definedName>
    <definedName name="Acct454S" localSheetId="1">[12]FuncStudy!$F$153</definedName>
    <definedName name="Acct454S">'[18]Func Study'!$H$318</definedName>
    <definedName name="Acct456S" localSheetId="1">[12]FuncStudy!$F$159</definedName>
    <definedName name="Acct456S">'[18]Func Study'!$H$325</definedName>
    <definedName name="Acct502DNPPSU">[14]Misc!#REF!</definedName>
    <definedName name="Acct510">'[18]Func Study'!#REF!</definedName>
    <definedName name="Acct510DNPPSU">'[18]Func Study'!#REF!</definedName>
    <definedName name="ACCT510JBG">'[18]Func Study'!#REF!</definedName>
    <definedName name="ACCT510SSGCH">'[18]Func Study'!#REF!</definedName>
    <definedName name="ACCT547SSECT">'[16]Functional Study'!#REF!</definedName>
    <definedName name="ACCT548SSGCT">'[16]Functional Study'!#REF!</definedName>
    <definedName name="ACCT557CAGE">'[18]Func Study'!$H$683</definedName>
    <definedName name="Acct557CT">'[18]Func Study'!$H$681</definedName>
    <definedName name="Acct565">'[15]Functional Study'!$H$732</definedName>
    <definedName name="Acct580" localSheetId="1">[12]FuncStudy!$F$536</definedName>
    <definedName name="Acct580">'[18]Func Study'!$H$791</definedName>
    <definedName name="Acct581" localSheetId="1">[12]FuncStudy!$F$541</definedName>
    <definedName name="Acct581">'[18]Func Study'!$H$796</definedName>
    <definedName name="Acct582" localSheetId="1">[12]FuncStudy!$F$546</definedName>
    <definedName name="Acct582">'[18]Func Study'!$H$801</definedName>
    <definedName name="Acct583" localSheetId="1">[12]FuncStudy!$F$551</definedName>
    <definedName name="Acct583">'[18]Func Study'!$H$806</definedName>
    <definedName name="Acct584" localSheetId="1">[12]FuncStudy!$F$556</definedName>
    <definedName name="Acct584">'[18]Func Study'!$H$811</definedName>
    <definedName name="Acct585" localSheetId="1">[12]FuncStudy!$F$561</definedName>
    <definedName name="Acct585">'[18]Func Study'!$H$816</definedName>
    <definedName name="Acct586" localSheetId="1">[12]FuncStudy!$F$566</definedName>
    <definedName name="Acct586">'[18]Func Study'!$H$821</definedName>
    <definedName name="Acct587" localSheetId="1">[12]FuncStudy!$F$571</definedName>
    <definedName name="Acct587">'[18]Func Study'!$H$826</definedName>
    <definedName name="Acct588" localSheetId="1">[12]FuncStudy!$F$576</definedName>
    <definedName name="Acct588">'[18]Func Study'!$H$831</definedName>
    <definedName name="Acct589" localSheetId="1">[12]FuncStudy!$F$581</definedName>
    <definedName name="Acct589">'[18]Func Study'!$H$836</definedName>
    <definedName name="Acct590" localSheetId="1">[12]FuncStudy!$F$586</definedName>
    <definedName name="Acct590">'[18]Func Study'!$H$841</definedName>
    <definedName name="Acct590DNPD">'[15]Functional Study'!$H$828</definedName>
    <definedName name="Acct590S">'[15]Functional Study'!$H$827</definedName>
    <definedName name="Acct591" localSheetId="1">[12]FuncStudy!$F$591</definedName>
    <definedName name="Acct591">'[18]Func Study'!$H$846</definedName>
    <definedName name="Acct592" localSheetId="1">[12]FuncStudy!$F$596</definedName>
    <definedName name="Acct592">'[18]Func Study'!$H$851</definedName>
    <definedName name="Acct593" localSheetId="1">[12]FuncStudy!$F$601</definedName>
    <definedName name="Acct593">'[18]Func Study'!$H$856</definedName>
    <definedName name="Acct594" localSheetId="1">[12]FuncStudy!$F$606</definedName>
    <definedName name="Acct594">'[18]Func Study'!$H$861</definedName>
    <definedName name="Acct595" localSheetId="1">[12]FuncStudy!$F$611</definedName>
    <definedName name="Acct595">'[18]Func Study'!$H$866</definedName>
    <definedName name="Acct596" localSheetId="1">[12]FuncStudy!$F$616</definedName>
    <definedName name="Acct596">'[18]Func Study'!$H$876</definedName>
    <definedName name="Acct597" localSheetId="1">[12]FuncStudy!$F$621</definedName>
    <definedName name="Acct597">'[18]Func Study'!$H$881</definedName>
    <definedName name="Acct598" localSheetId="1">[12]FuncStudy!$F$626</definedName>
    <definedName name="Acct598">'[18]Func Study'!$H$886</definedName>
    <definedName name="ACCT904SG">'[21]Functional Study'!#REF!</definedName>
    <definedName name="Acct928RE" localSheetId="1">[12]FuncStudy!$F$749</definedName>
    <definedName name="Acct928RE">[13]FuncStudy!$F$750</definedName>
    <definedName name="AcctAGA" localSheetId="1">[12]FuncStudy!$F$132</definedName>
    <definedName name="AcctAGA">'[18]Func Study'!$H$296</definedName>
    <definedName name="AcctDFAD">'[18]Func Study'!#REF!</definedName>
    <definedName name="AcctDFAP">'[18]Func Study'!#REF!</definedName>
    <definedName name="AcctDFAT">'[18]Func Study'!#REF!</definedName>
    <definedName name="AcctDGU">'[16]Functional Study'!#REF!</definedName>
    <definedName name="AcctOWCDGP">'[16]Functional Study'!#REF!</definedName>
    <definedName name="AcctTable">[22]Variables!$AK$42:$AK$396</definedName>
    <definedName name="AcctTS0" localSheetId="1">[12]FuncStudy!$F$1380</definedName>
    <definedName name="AcctTS0">'[18]Func Study'!$H$1686</definedName>
    <definedName name="ActualROE">[14]Misc!$E$59</definedName>
    <definedName name="ActualROR" localSheetId="1">#REF!</definedName>
    <definedName name="ActualROR">'[17]G+T+D+R+M'!$H$61</definedName>
    <definedName name="Adjs2avg" localSheetId="1">[23]Inputs!$L$255:'[23]Inputs'!$T$505</definedName>
    <definedName name="Adjs2avg">[24]Inputs!$L$255:'[24]Inputs'!$T$505</definedName>
    <definedName name="AdjustInput" localSheetId="1">[25]Inputs!$L$3:$T$250</definedName>
    <definedName name="AdjustInput">[26]Inputs!$L$3:$T$998</definedName>
    <definedName name="Adjustment">#REF!</definedName>
    <definedName name="AdjustSwitch" localSheetId="1">[25]Variables!$AH$3:$AJ$3</definedName>
    <definedName name="AdjustSwitch">[26]Variables!$AG$3:$AI$3</definedName>
    <definedName name="ALL">#REF!</definedName>
    <definedName name="all_months">#REF!</definedName>
    <definedName name="anscount" hidden="1">1</definedName>
    <definedName name="APR">[27]Backup!#REF!</definedName>
    <definedName name="APRT">#REF!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>#REF!</definedName>
    <definedName name="AUG">[27]Backup!#REF!</definedName>
    <definedName name="AUGT">#REF!</definedName>
    <definedName name="AverageFactors" localSheetId="1">[25]UTCR!$AC$22:$AQ$108</definedName>
    <definedName name="AverageFactors">[26]UTCR!$AC$22:$AQ$108</definedName>
    <definedName name="AverageFuelCost" localSheetId="1">#REF!</definedName>
    <definedName name="AverageFuelCost">'[28]Base NPC'!#REF!</definedName>
    <definedName name="AverageInput" localSheetId="1">[25]Inputs!$F$3:$I$1732</definedName>
    <definedName name="AverageInput">[26]Inputs!$F$3:$I$1719</definedName>
    <definedName name="AvgFactors">[22]Factors!$B$3:$P$99</definedName>
    <definedName name="b" hidden="1">{#N/A,#N/A,FALSE,"Coversheet";#N/A,#N/A,FALSE,"QA"}</definedName>
    <definedName name="B1_Print" localSheetId="1">#REF!</definedName>
    <definedName name="B1_Print">#REF!</definedName>
    <definedName name="B2_Print" localSheetId="1">#REF!</definedName>
    <definedName name="B2_Print">#REF!</definedName>
    <definedName name="B3_Print" localSheetId="1">#REF!</definedName>
    <definedName name="B3_Print">#REF!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OCK">#REF!</definedName>
    <definedName name="BLOCKTOP">#REF!</definedName>
    <definedName name="BOOKADJ">#REF!</definedName>
    <definedName name="Bottom" localSheetId="1">[29]Variance!#REF!</definedName>
    <definedName name="Bottom">[29]Variance!#REF!</definedName>
    <definedName name="Burn" localSheetId="1">#REF!</definedName>
    <definedName name="Burn">'[28]Base NPC'!#REF!</definedName>
    <definedName name="calcoutput">'[30]Calcoutput (futures)'!$B$7:$J$128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'[30]OTC Gas Quotes'!$M$2</definedName>
    <definedName name="cap">[31]Readings!$B$2</definedName>
    <definedName name="Capacity">#REF!</definedName>
    <definedName name="CBWorkbookPriority" hidden="1">-2060790043</definedName>
    <definedName name="CCG_Hier">OFFSET('[32]cost center'!$A$1,0,0,COUNTA('[32]cost center'!$A$1:$A$65536),COUNTA('[32]cost center'!$A$1:$IV$1))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 localSheetId="1">[25]Inputs!$J$1</definedName>
    <definedName name="Checksumavg">[26]Inputs!$J$1</definedName>
    <definedName name="Checksumend">[25]Inputs!$E$1</definedName>
    <definedName name="Classification" localSheetId="1">[12]FuncStudy!$Y$91</definedName>
    <definedName name="Classification">'[18]Func Study'!$AB$251</definedName>
    <definedName name="Cntr">[33]Inputs!$N$14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[34]Variables!$AQ$27</definedName>
    <definedName name="Comn">'[14]Summary Table'!$K$21</definedName>
    <definedName name="COMP">#REF!</definedName>
    <definedName name="COMPACTUAL">#REF!</definedName>
    <definedName name="COMPT">#REF!</definedName>
    <definedName name="COMPWEATHER">#REF!</definedName>
    <definedName name="CONTRACTDATA" localSheetId="1">[35]MarketData!#REF!</definedName>
    <definedName name="CONTRACTDATA">[35]MarketData!#REF!</definedName>
    <definedName name="contractsymbol">[30]Futures!$B$2:$B$500</definedName>
    <definedName name="ContractTypeDol" localSheetId="1">'[36]Check Dollars'!$R$258:$S$643</definedName>
    <definedName name="ContractTypeDol">#REF!</definedName>
    <definedName name="ContractTypeMWh" localSheetId="1">'[36]Check MWh'!$R$258:$S$643</definedName>
    <definedName name="ContractTypeMWh">#REF!</definedName>
    <definedName name="copy" hidden="1">#REF!</definedName>
    <definedName name="COSFacVal" localSheetId="1">[12]Inputs!$W$11</definedName>
    <definedName name="COSFacVal">[18]Inputs!$R$5</definedName>
    <definedName name="Cost" localSheetId="1">#REF!</definedName>
    <definedName name="Cost">'[28]Base NPC'!#REF!</definedName>
    <definedName name="CustNames">[37]Codes!$F$1:$H$121</definedName>
    <definedName name="dad">[38]Variables!$H$2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A5">[39]DS13!$E$2:$E$103</definedName>
    <definedName name="DATA6">[39]DS13!$F$2:$F$103</definedName>
    <definedName name="_xlnm.Database" localSheetId="1">[40]Invoice!#REF!</definedName>
    <definedName name="_xlnm.Database">#REF!</definedName>
    <definedName name="DataCheck" localSheetId="1">'[28]Base NPC'!#REF!</definedName>
    <definedName name="DataCheck">'[28]Base NPC'!#REF!</definedName>
    <definedName name="DataCheck_Base" localSheetId="1">#REF!</definedName>
    <definedName name="DataCheck_Base">#REF!</definedName>
    <definedName name="DataCheck_Delta" localSheetId="1">#REF!</definedName>
    <definedName name="DataCheck_Delta">#REF!</definedName>
    <definedName name="DataCheck_NPC" localSheetId="1">#REF!</definedName>
    <definedName name="DataCheck_NPC">'[41](3.8) Base NPC 2014GRC'!#REF!</definedName>
    <definedName name="Date" localSheetId="1">#REF!</definedName>
    <definedName name="DATE">[42]Jan!#REF!</definedName>
    <definedName name="dateTable">'[43]on off peak hours'!$C$15:$Z$15</definedName>
    <definedName name="Debt">[34]Variables!$AQ$25</definedName>
    <definedName name="Debt_">'[14]Summary Table'!$K$19</definedName>
    <definedName name="DebtCost">[34]Variables!$AT$25</definedName>
    <definedName name="DEC">[27]Backup!#REF!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 localSheetId="1">[44]Inputs!$D$9</definedName>
    <definedName name="Demand">[17]Inputs!$D$8</definedName>
    <definedName name="Demand2" localSheetId="1">[12]Inputs!$D$10</definedName>
    <definedName name="Demand2">[45]Inputs!$D$11</definedName>
    <definedName name="DFIT" hidden="1">{#N/A,#N/A,FALSE,"Coversheet";#N/A,#N/A,FALSE,"QA"}</definedName>
    <definedName name="Dis" localSheetId="1">[12]FuncStudy!$Y$90</definedName>
    <definedName name="Dis">'[18]Func Study'!$AB$250</definedName>
    <definedName name="DisFac" localSheetId="1">'[12]Func Dist Factor Table'!$A$11:$G$25</definedName>
    <definedName name="DisFac">'[18]Func Dist Factor Table'!$A$11:$G$25</definedName>
    <definedName name="DispatchSum">"GRID Thermal Generation!R2C1:R4C2"</definedName>
    <definedName name="Dist_factor">#REF!</definedName>
    <definedName name="DistPeakMethod">[21]Inputs!#REF!</definedName>
    <definedName name="Dollars_Wheeling" localSheetId="1">'[28]Exhibit 1'!#REF!</definedName>
    <definedName name="Dollars_Wheeling">'[28]Exhibit 1'!#REF!</definedName>
    <definedName name="dsd" hidden="1">[46]Inputs!#REF!</definedName>
    <definedName name="DUDE" localSheetId="1" hidden="1">#REF!</definedName>
    <definedName name="DUDE" hidden="1">#REF!</definedName>
    <definedName name="ECDQF_Exp">#REF!</definedName>
    <definedName name="ECDQF_MWh">#REF!</definedName>
    <definedName name="ee" hidden="1">{#N/A,#N/A,FALSE,"Month ";#N/A,#N/A,FALSE,"YTD";#N/A,#N/A,FALSE,"12 mo ended"}</definedName>
    <definedName name="endDate">#REF!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>[31]Readings!$B$3</definedName>
    <definedName name="Engy">[17]Inputs!$D$9</definedName>
    <definedName name="Engy2">[45]Inputs!$D$12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change_Rates___Bloomberg">[30]MarketData!$J$1</definedName>
    <definedName name="ExchangeMWh">'[28]Base NPC'!#REF!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bl1">#REF!</definedName>
    <definedName name="Factor" localSheetId="1">#REF!</definedName>
    <definedName name="Factor">'[28]Base NPC'!#REF!</definedName>
    <definedName name="Factorck" localSheetId="1">'[12]COS Factor Table'!$Q$15:$Q$136</definedName>
    <definedName name="Factorck">'[18]COS Factor Table'!$O$15:$O$113</definedName>
    <definedName name="FactorMethod" localSheetId="1">[25]Variables!$AC$2</definedName>
    <definedName name="FactorMethod">[26]Variables!$AB$2</definedName>
    <definedName name="FactorType">[22]Variables!$AK$2:$AL$12</definedName>
    <definedName name="FACTP">#REF!</definedName>
    <definedName name="FactSum" localSheetId="1">'[12]COS Factor Table'!$A$14:$Q$137</definedName>
    <definedName name="FactSum">'[18]COS Factor Table'!$A$14:$O$113</definedName>
    <definedName name="FallYear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>[27]Backup!#REF!</definedName>
    <definedName name="FEBT">#REF!</definedName>
    <definedName name="Fed_Funds___Bloomberg">[30]MarketData!$A$14</definedName>
    <definedName name="ffff" hidden="1">{#N/A,#N/A,FALSE,"Coversheet";#N/A,#N/A,FALSE,"QA"}</definedName>
    <definedName name="fffgf" hidden="1">{#N/A,#N/A,FALSE,"Coversheet";#N/A,#N/A,FALSE,"QA"}</definedName>
    <definedName name="FIX">#REF!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 localSheetId="1">[25]Variables!$B$28</definedName>
    <definedName name="FranchiseTax">[24]Variables!$D$26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>#REF!</definedName>
    <definedName name="FTE" localSheetId="1">OFFSET([47]FTE!$A$1,0,0,COUNTA([47]FTE!$A$1:$A$65536),12)</definedName>
    <definedName name="FTE">OFFSET([48]FTE!$A$1,0,0,COUNTA([48]FTE!$A$1:$A$65536),12)</definedName>
    <definedName name="Func" localSheetId="1">'[12]Func Factor Table'!$A$10:$H$76</definedName>
    <definedName name="Func">'[18]Func Factor Table'!$A$10:$H$77</definedName>
    <definedName name="Func_Ftrs" localSheetId="1">[25]Function1149!$E$6:$P$88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 localSheetId="1">[12]FuncStudy!$Y$90</definedName>
    <definedName name="Function">'[18]Func Study'!$AB$250</definedName>
    <definedName name="Gas_Forward_Price_Curve_copy_Instructions_List" localSheetId="1">'[35]Main Page'!#REF!</definedName>
    <definedName name="Gas_Forward_Price_Curve_copy_Instructions_List">'[35]Main Page'!#REF!</definedName>
    <definedName name="GREATER10MW">#REF!</definedName>
    <definedName name="GrossReceipts">[25]Variables!$B$31</definedName>
    <definedName name="GTD_Percents">#REF!</definedName>
    <definedName name="Header" localSheetId="1">#REF!</definedName>
    <definedName name="Header">#REF!</definedName>
    <definedName name="HEIGHT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enryHub___Nymex" localSheetId="1">[35]MarketData!#REF!</definedName>
    <definedName name="HenryHub___Nymex">[35]MarketData!#REF!</definedName>
    <definedName name="Hide_Rows" localSheetId="1">#REF!</definedName>
    <definedName name="Hide_Rows">#REF!</definedName>
    <definedName name="Hide_Rows_Recon" localSheetId="1">#REF!</definedName>
    <definedName name="Hide_Rows_Recon">#REF!</definedName>
    <definedName name="High_Plan" localSheetId="1">#REF!</definedName>
    <definedName name="High_Plan">#REF!</definedName>
    <definedName name="HoursHoliday">'[43]on off peak hours'!$C$16:$Z$20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>#REF!</definedName>
    <definedName name="IDcontractsRVN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 localSheetId="1">[44]Inputs!$Y$11</definedName>
    <definedName name="IncomeTaxOptVal">[13]Inputs!$Y$11</definedName>
    <definedName name="INDADJ">#REF!</definedName>
    <definedName name="INPUT">[49]Summary!#REF!</definedName>
    <definedName name="InputDSTDef">#REF!</definedName>
    <definedName name="INSERTPOINT">'[50]REX Data'!#REF!</definedName>
    <definedName name="INSERTPOINT2">'[50]REX Data'!#REF!</definedName>
    <definedName name="Instructions">#REF!</definedName>
    <definedName name="Interest_Rates___Bloomberg">[30]MarketData!$A$1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R">#REF!</definedName>
    <definedName name="IRRIGATIO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em_Number">"GP Detail"</definedName>
    <definedName name="JAN">[27]Backup!#REF!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hidden="1">{#N/A,#N/A,FALSE,"Summ";#N/A,#N/A,FALSE,"General"}</definedName>
    <definedName name="jjj">[51]Inputs!$N$18</definedName>
    <definedName name="JUL">[27]Backup!#REF!</definedName>
    <definedName name="JULT">#REF!</definedName>
    <definedName name="JUN">[27]Backup!#REF!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[22]Variables!$AK$15</definedName>
    <definedName name="JurisNumber">[22]Variables!$AL$15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stCell" localSheetId="1">[29]Variance!#REF!</definedName>
    <definedName name="LastCell">[29]Variance!#REF!</definedName>
    <definedName name="LeadLag" localSheetId="1">[25]Inputs!#REF!</definedName>
    <definedName name="LeadLag">[25]Inputs!#REF!</definedName>
    <definedName name="limcount" hidden="1">1</definedName>
    <definedName name="Line_Ext_Credit">#REF!</definedName>
    <definedName name="LinkCos" localSheetId="1">'[12]JAM Download'!$I$4</definedName>
    <definedName name="LinkCos">'[18]JAM Download'!$K$4</definedName>
    <definedName name="ListOffset" hidden="1">1</definedName>
    <definedName name="LOG">[27]Backup!#REF!</definedName>
    <definedName name="lookup" hidden="1">{#N/A,#N/A,FALSE,"Coversheet";#N/A,#N/A,FALSE,"QA"}</definedName>
    <definedName name="LOSS">[27]Backup!#REF!</definedName>
    <definedName name="Low_Plan" localSheetId="1">#REF!</definedName>
    <definedName name="Low_Plan">#REF!</definedName>
    <definedName name="Macro2">[52]!Macro2</definedName>
    <definedName name="MACTIT">#REF!</definedName>
    <definedName name="MAR">[27]Backup!#REF!</definedName>
    <definedName name="market1">'[30]OTC Gas Quotes'!$E$5</definedName>
    <definedName name="market2">'[30]OTC Gas Quotes'!$F$5</definedName>
    <definedName name="market3">'[30]OTC Gas Quotes'!$G$5</definedName>
    <definedName name="market4">'[30]OTC Gas Quotes'!$H$5</definedName>
    <definedName name="market5">'[30]OTC Gas Quotes'!$I$5</definedName>
    <definedName name="market6">'[30]OTC Gas Quotes'!$J$5</definedName>
    <definedName name="market7">'[30]OTC Gas Quotes'!$K$5</definedName>
    <definedName name="MART">#REF!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[27]Backup!#REF!</definedName>
    <definedName name="MAYT">#REF!</definedName>
    <definedName name="MCtoREV">#REF!</definedName>
    <definedName name="MD_High1">'[29]Master Data'!$A$2</definedName>
    <definedName name="MD_Low1">'[29]Master Data'!$D$29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[17]Inputs!$C$6</definedName>
    <definedName name="MidC">[53]lookup!$C$98:$D$107</definedName>
    <definedName name="Mill" localSheetId="1">#REF!</definedName>
    <definedName name="Mill">'[28]Base NPC'!#REF!</definedName>
    <definedName name="Miller" hidden="1">{#N/A,#N/A,FALSE,"Expenditures";#N/A,#N/A,FALSE,"Property Placed In-Service";#N/A,#N/A,FALSE,"CWIP Balances"}</definedName>
    <definedName name="MMBtu" localSheetId="1">#REF!</definedName>
    <definedName name="MMBtu">'[28]Base NPC'!#REF!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1">#REF!</definedName>
    <definedName name="MONTH">[27]Backup!#REF!</definedName>
    <definedName name="monthlist">[54]Table!$R$2:$S$13</definedName>
    <definedName name="Months" localSheetId="1">#REF!</definedName>
    <definedName name="Months">'[28]Base NPC'!#REF!</definedName>
    <definedName name="monthtotals">#REF!</definedName>
    <definedName name="MSPAverageInput" localSheetId="1">[23]Inputs!#REF!</definedName>
    <definedName name="MSPAverageInput">[26]Inputs!#REF!</definedName>
    <definedName name="MSPYearEndInput" localSheetId="1">[23]Inputs!#REF!</definedName>
    <definedName name="MSPYearEndInput">[26]Inputs!#REF!</definedName>
    <definedName name="MTKWH">#REF!</definedName>
    <definedName name="MTR_YR3">[55]Variables!$E$14</definedName>
    <definedName name="MTREV">#REF!</definedName>
    <definedName name="MULT">#REF!</definedName>
    <definedName name="MWh" localSheetId="1">#REF!</definedName>
    <definedName name="MWh">'[28]Base NPC'!#REF!</definedName>
    <definedName name="NameAverageFuelCost" localSheetId="1">#REF!</definedName>
    <definedName name="NameAverageFuelCost">'[28]Base NPC'!#REF!</definedName>
    <definedName name="NameBurn" localSheetId="1">#REF!</definedName>
    <definedName name="NameBurn">'[28]Base NPC'!#REF!</definedName>
    <definedName name="NameCost">#REF!</definedName>
    <definedName name="NameCostSTF">#REF!</definedName>
    <definedName name="NameCostTotal">#REF!</definedName>
    <definedName name="NameECDQF_Exp">#REF!</definedName>
    <definedName name="NameECDQF_MWh">#REF!</definedName>
    <definedName name="NameFactor" localSheetId="1">#REF!</definedName>
    <definedName name="NameFactor">'[28]Base NPC'!#REF!</definedName>
    <definedName name="NameMill" localSheetId="1">#REF!</definedName>
    <definedName name="NameMill">'[28]Base NPC'!#REF!</definedName>
    <definedName name="NameMMBtu" localSheetId="1">#REF!</definedName>
    <definedName name="NameMMBtu">'[28]Base NPC'!#REF!</definedName>
    <definedName name="NameMWh">#REF!</definedName>
    <definedName name="NameMWhSTF">#REF!</definedName>
    <definedName name="NameMWhTotal">#REF!</definedName>
    <definedName name="NamePeak" localSheetId="1">#REF!</definedName>
    <definedName name="NamePeak">'[28]Base NPC'!#REF!</definedName>
    <definedName name="NameTable">#REF!</definedName>
    <definedName name="Net_to_Gross_Factor">[18]Inputs!$G$8</definedName>
    <definedName name="NetLagDays">[13]Inputs!$H$23</definedName>
    <definedName name="NetToGross" localSheetId="1">[12]Inputs!$H$21</definedName>
    <definedName name="NetToGross">[24]Variables!$D$23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{#N/A,#N/A,FALSE,"Summ";#N/A,#N/A,FALSE,"General"}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[56]Inputs!$N$24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[27]Backup!#REF!</definedName>
    <definedName name="NOVT">#REF!</definedName>
    <definedName name="NPC">[21]Inputs!$N$18</definedName>
    <definedName name="NUM">#REF!</definedName>
    <definedName name="NymexFutures">[30]Futures!$A$2:$J$500</definedName>
    <definedName name="NymexOptions">[30]Options!$A$2:$K$3000</definedName>
    <definedName name="OCT">[27]Backup!#REF!</definedName>
    <definedName name="OCTT">#REF!</definedName>
    <definedName name="OFPC_Date">[57]VDOC!$O$4</definedName>
    <definedName name="OH" localSheetId="1">[12]Inputs!$D$24</definedName>
    <definedName name="OH">[13]Inputs!$D$24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'[58]Dist Misc'!$F$120</definedName>
    <definedName name="OptionsTable">[30]Options!$A$1:$P$3000</definedName>
    <definedName name="OR_305_12mo_endg_200203">#REF!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 localSheetId="1">#REF!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 localSheetId="1">#REF!</definedName>
    <definedName name="Page120">#REF!</definedName>
    <definedName name="Page121">#REF!</definedName>
    <definedName name="Page122">#REF!</definedName>
    <definedName name="Page123">#REF!</definedName>
    <definedName name="Page2">#REF!</definedName>
    <definedName name="PAGE3">#REF!</definedName>
    <definedName name="Page30">#REF!</definedName>
    <definedName name="Page31">#REF!</definedName>
    <definedName name="Page4">#REF!</definedName>
    <definedName name="Page43">'[59]Demand Factors'!#REF!</definedName>
    <definedName name="Page44">'[59]Demand Factors'!#REF!</definedName>
    <definedName name="Page45">'[59]Demand Factors'!#REF!</definedName>
    <definedName name="Page46">'[59]Energy Factor'!#REF!</definedName>
    <definedName name="Page47">'[59]Energy Factor'!#REF!</definedName>
    <definedName name="Page48">'[59]Energy Factor'!#REF!</definedName>
    <definedName name="Page5">#REF!</definedName>
    <definedName name="Page6">#REF!</definedName>
    <definedName name="Page62">[60]TransInvest!#REF!</definedName>
    <definedName name="page63" localSheetId="1">'[12]Energy Factor'!#REF!</definedName>
    <definedName name="Page63">'[59]Energy Factor'!#REF!</definedName>
    <definedName name="page64" localSheetId="1">'[12]Energy Factor'!#REF!</definedName>
    <definedName name="Page64">'[59]Energy Factor'!#REF!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 localSheetId="1">'[61]1993'!#REF!</definedName>
    <definedName name="paste.cell">'[61]1993'!#REF!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_Lookup" localSheetId="1">'[28]Exhibit 1'!#REF!</definedName>
    <definedName name="PE_Lookup">'[28]Exhibit 1'!#REF!</definedName>
    <definedName name="Peak" localSheetId="1">#REF!</definedName>
    <definedName name="Peak">'[28]Base NPC'!#REF!</definedName>
    <definedName name="PeakMethod">[17]Inputs!$T$5</definedName>
    <definedName name="Period2">[15]Inputs!$C$5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>#REF!</definedName>
    <definedName name="PMAC">[27]Backup!#REF!</definedName>
    <definedName name="PostDE" localSheetId="1">[25]Variables!#REF!</definedName>
    <definedName name="PostDE">[25]Variables!#REF!</definedName>
    <definedName name="PostDG">[25]Variables!#REF!</definedName>
    <definedName name="PreDG">[25]Variables!#REF!</definedName>
    <definedName name="Pref">[34]Variables!$AQ$26</definedName>
    <definedName name="Pref_">'[14]Summary Table'!$K$20</definedName>
    <definedName name="PrefCost">[34]Variables!$AT$26</definedName>
    <definedName name="PRESENT">#REF!</definedName>
    <definedName name="PRICCHNG">#REF!</definedName>
    <definedName name="PricingInfo" localSheetId="1" hidden="1">[62]Inputs!#REF!</definedName>
    <definedName name="PricingInfo" hidden="1">[63]Inputs!#REF!</definedName>
    <definedName name="_xlnm.Print_Area" localSheetId="0">'Est. Effect of Proposed Prices '!$A$1:$S$56</definedName>
    <definedName name="_xlnm.Print_Area" localSheetId="1">#REF!</definedName>
    <definedName name="_xlnm.Print_Area">#REF!</definedName>
    <definedName name="PROPOSED">#REF!</definedName>
    <definedName name="ProRate1">#REF!</definedName>
    <definedName name="PSATable" localSheetId="1">[36]Hermiston!$A$41:$E$56</definedName>
    <definedName name="PSATable">[64]Hermiston!$A$32:$E$57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urchases">[53]lookup!$C$21:$D$64</definedName>
    <definedName name="PWORKBACK">#REF!</definedName>
    <definedName name="q" hidden="1">{#N/A,#N/A,FALSE,"Coversheet";#N/A,#N/A,FALSE,"QA"}</definedName>
    <definedName name="QFs">[53]lookup!$C$66:$D$96</definedName>
    <definedName name="qqq" hidden="1">{#N/A,#N/A,FALSE,"schA"}</definedName>
    <definedName name="Query1">#REF!</definedName>
    <definedName name="RateCd">#REF!</definedName>
    <definedName name="Rates">[65]Codes!$A$1:$C$497</definedName>
    <definedName name="RC_ADJ">#REF!</definedName>
    <definedName name="ReportTimeDef">#REF!</definedName>
    <definedName name="ReportYear">#REF!</definedName>
    <definedName name="RESADJ">#REF!</definedName>
    <definedName name="RESIDENTIAL">#REF!</definedName>
    <definedName name="ResourceSupplier" localSheetId="1">[25]Variables!$B$30</definedName>
    <definedName name="ResourceSupplier">[24]Variables!$D$28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[65]Codes!$F$2:$G$10</definedName>
    <definedName name="Revenue_by_month_take_2">#REF!</definedName>
    <definedName name="revenue3">#REF!</definedName>
    <definedName name="RevenueCheck">#REF!</definedName>
    <definedName name="Revenues">#REF!</definedName>
    <definedName name="RevenueSum">"GRID Thermal Revenue!R2C1:R4C2"</definedName>
    <definedName name="RevenueTax">[25]Variables!$B$29</definedName>
    <definedName name="RevReqSettle">#REF!</definedName>
    <definedName name="REVVSTRS">#REF!</definedName>
    <definedName name="RISFORM">#REF!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[53]lookup!$C$3:$D$19</definedName>
    <definedName name="SAPBEXhrIndnt" hidden="1">"Wide"</definedName>
    <definedName name="SAPBEXrevision" hidden="1">1</definedName>
    <definedName name="SAPBEXsysID" hidden="1">"BWP"</definedName>
    <definedName name="SAPBEXwbID" localSheetId="1" hidden="1">"44KU92Q9LH2VK4DK86GZ93AXN"</definedName>
    <definedName name="SAPBEXwbID" hidden="1">"45EQYSCWE9WJMGB34OOD1BOQZ"</definedName>
    <definedName name="SAPsysID" hidden="1">"708C5W7SBKP804JT78WJ0JNKI"</definedName>
    <definedName name="SAPwbID" hidden="1">"ARS"</definedName>
    <definedName name="Sch25Split">[66]Inputs!$N$29</definedName>
    <definedName name="SCH33CUSTS">#REF!</definedName>
    <definedName name="SCH48ADJ">#REF!</definedName>
    <definedName name="SCH98NOR">#REF!</definedName>
    <definedName name="SCHED47">#REF!</definedName>
    <definedName name="Schedule">[21]Inputs!$N$14</definedName>
    <definedName name="sdlfhsdlhfkl" hidden="1">{#N/A,#N/A,FALSE,"Summ";#N/A,#N/A,FALSE,"General"}</definedName>
    <definedName name="se">#REF!</definedName>
    <definedName name="SECOND">[1]Jan!#REF!</definedName>
    <definedName name="SEP">[27]Backup!#REF!</definedName>
    <definedName name="SEPT">#REF!</definedName>
    <definedName name="September_2001_305_Detail">#REF!</definedName>
    <definedName name="SERVICES_3">#REF!</definedName>
    <definedName name="seven" hidden="1">{#N/A,#N/A,FALSE,"CRPT";#N/A,#N/A,FALSE,"TREND";#N/A,#N/A,FALSE,"%Curve"}</definedName>
    <definedName name="sg">#REF!</definedName>
    <definedName name="shapefactortable">'[30]GAS CURVE Engine'!$AW$3:$CB$34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1">[25]Variables!$AF$32</definedName>
    <definedName name="SIT">[26]Variables!$AE$32</definedName>
    <definedName name="SITRate">[13]Inputs!$H$20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ingYear">#REF!</definedName>
    <definedName name="SPWS_WBID">"12F19027-1C25-43D5-BF1F-44D7E5A374C0"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 localSheetId="1">[29]Variance!#REF!</definedName>
    <definedName name="ST_Bottom1">[29]Variance!#REF!</definedName>
    <definedName name="ST_Top1" localSheetId="1">[29]Variance!#REF!</definedName>
    <definedName name="ST_Top1">[29]Variance!#REF!</definedName>
    <definedName name="ST_Top2" localSheetId="1">[29]Variance!#REF!</definedName>
    <definedName name="ST_Top2">[29]Variance!#REF!</definedName>
    <definedName name="ST_Top3" localSheetId="1">#REF!</definedName>
    <definedName name="ST_Top3">#REF!</definedName>
    <definedName name="standard1" localSheetId="1" hidden="1">{"YTD-Total",#N/A,FALSE,"Provision"}</definedName>
    <definedName name="standard1" hidden="1">{"YTD-Total",#N/A,FALSE,"Provision"}</definedName>
    <definedName name="START">[1]Jan!#REF!</definedName>
    <definedName name="startDate">#REF!</definedName>
    <definedName name="startmonth">'[30]GAS CURVE Engine'!$N$2</definedName>
    <definedName name="startmonth1">'[30]OTC Gas Quotes'!$L$6</definedName>
    <definedName name="startmonth10">'[30]OTC Gas Quotes'!$L$15</definedName>
    <definedName name="startmonth2">'[30]OTC Gas Quotes'!$L$7</definedName>
    <definedName name="startmonth3">'[30]OTC Gas Quotes'!$L$8</definedName>
    <definedName name="startmonth4">'[30]OTC Gas Quotes'!$L$9</definedName>
    <definedName name="startmonth5">'[30]OTC Gas Quotes'!$L$10</definedName>
    <definedName name="startmonth6">'[30]OTC Gas Quotes'!$L$11</definedName>
    <definedName name="startmonth7">'[30]OTC Gas Quotes'!$L$12</definedName>
    <definedName name="startmonth8">'[30]OTC Gas Quotes'!$L$13</definedName>
    <definedName name="startmonth9">'[30]OTC Gas Quotes'!$L$14</definedName>
    <definedName name="StartMWh">#REF!</definedName>
    <definedName name="StartTheMill">#REF!</definedName>
    <definedName name="StartTheRack">#REF!</definedName>
    <definedName name="State" localSheetId="1">[12]Inputs!$C$5</definedName>
    <definedName name="State">[15]Inputs!$C$4</definedName>
    <definedName name="Storage">[53]lookup!$C$109:$D$126</definedName>
    <definedName name="SUM_TAB1">#REF!</definedName>
    <definedName name="SUM_TAB2">#REF!</definedName>
    <definedName name="SUM_TAB3">#REF!</definedName>
    <definedName name="t" hidden="1">{#N/A,#N/A,FALSE,"CESTSUM";#N/A,#N/A,FALSE,"est sum A";#N/A,#N/A,FALSE,"est detail A"}</definedName>
    <definedName name="T1_Print" localSheetId="1">#REF!</definedName>
    <definedName name="T1_Print">#REF!</definedName>
    <definedName name="T2_Print" localSheetId="1">#REF!</definedName>
    <definedName name="T2_Print">#REF!</definedName>
    <definedName name="T3_Print" localSheetId="1">#REF!</definedName>
    <definedName name="T3_Print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Inc">[16]Inputs!$K$19</definedName>
    <definedName name="TargetROR" localSheetId="1">[12]Inputs!$L$6</definedName>
    <definedName name="TargetROR">[17]Inputs!$G$29</definedName>
    <definedName name="TargetROR1">[67]Inputs!$G$30</definedName>
    <definedName name="TDMOD">#REF!</definedName>
    <definedName name="TDROLL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#REF!</definedName>
    <definedName name="Test_COS">'[12]Hot Sheet'!$F$120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 localSheetId="1">[12]Inputs!$C$6</definedName>
    <definedName name="TestPeriod">[18]Inputs!$C$5</definedName>
    <definedName name="Top" localSheetId="1">#REF!</definedName>
    <definedName name="Top">#REF!</definedName>
    <definedName name="TotalRateBase" localSheetId="1">'[12]G+T+D+R+M'!$H$58</definedName>
    <definedName name="TotalRateBase">'[18]G+T+D+R+M'!$H$58</definedName>
    <definedName name="TotTaxRate" localSheetId="1">[12]Inputs!$H$17</definedName>
    <definedName name="TotTaxRate">[13]Inputs!$H$17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RANSM_2" localSheetId="1">[68]Transm2!$A$1:$M$461:'[68]10 Yr FC'!$M$47</definedName>
    <definedName name="TRANSM_2">[69]Transm2!$A$1:$M$461:'[69]10 Yr FC'!$M$47</definedName>
    <definedName name="u" hidden="1">{#N/A,#N/A,FALSE,"Summ";#N/A,#N/A,FALSE,"General"}</definedName>
    <definedName name="UAACT115S">'[21]Functional Study'!#REF!</definedName>
    <definedName name="UAACT550SGW" localSheetId="1">[12]FuncStudy!$Y$405</definedName>
    <definedName name="UAACT550SGW">[13]FuncStudy!$Y$406</definedName>
    <definedName name="UAACT554SGW" localSheetId="1">[12]FuncStudy!$Y$427</definedName>
    <definedName name="UAACT554SGW">[13]FuncStudy!$Y$428</definedName>
    <definedName name="UAcct103" localSheetId="1">[12]FuncStudy!$Y$1315</definedName>
    <definedName name="UAcct103">'[18]Func Study'!$AB$1613</definedName>
    <definedName name="UAcct105Dnpg">'[18]Func Study'!$AB$2010</definedName>
    <definedName name="UAcct105S" localSheetId="1">[12]FuncStudy!$Y$1673</definedName>
    <definedName name="UAcct105S">'[18]Func Study'!$AB$2005</definedName>
    <definedName name="UAcct105SEU" localSheetId="1">[12]FuncStudy!$Y$1677</definedName>
    <definedName name="UAcct105Seu">'[18]Func Study'!$AB$2009</definedName>
    <definedName name="UAcct105SGG" localSheetId="1">[12]FuncStudy!$Y$1678</definedName>
    <definedName name="UAcct105SGG">[13]FuncStudy!$Y$1679</definedName>
    <definedName name="UAcct105SGP1" localSheetId="1">[12]FuncStudy!$Y$1674</definedName>
    <definedName name="UAcct105SGP1">[13]FuncStudy!$Y$1675</definedName>
    <definedName name="UAcct105SGP2" localSheetId="1">[12]FuncStudy!$Y$1676</definedName>
    <definedName name="UAcct105SGP2">[13]FuncStudy!$Y$1677</definedName>
    <definedName name="UAcct105SGT" localSheetId="1">[12]FuncStudy!$Y$1675</definedName>
    <definedName name="UAcct105SGT">[13]FuncStudy!$Y$1676</definedName>
    <definedName name="UAcct105Snppo">'[18]Func Study'!$AB$2008</definedName>
    <definedName name="UAcct105Snpps">'[18]Func Study'!$AB$2006</definedName>
    <definedName name="UAcct105Snpt">'[18]Func Study'!$AB$2007</definedName>
    <definedName name="UAcct1081390" localSheetId="1">[12]FuncStudy!$Y$2099</definedName>
    <definedName name="UAcct1081390">'[18]Func Study'!$AB$2451</definedName>
    <definedName name="UAcct1081390Rcl" localSheetId="1">[12]FuncStudy!$Y$2098</definedName>
    <definedName name="UAcct1081390Rcl">'[18]Func Study'!$AB$2450</definedName>
    <definedName name="UAcct1081390Sou">'[15]Functional Study'!$AG$2403</definedName>
    <definedName name="UAcct1081399" localSheetId="1">[12]FuncStudy!$Y$2107</definedName>
    <definedName name="UAcct1081399">'[18]Func Study'!$AB$2459</definedName>
    <definedName name="UAcct1081399Rcl" localSheetId="1">[12]FuncStudy!$Y$2106</definedName>
    <definedName name="UAcct1081399Rcl">'[18]Func Study'!$AB$2458</definedName>
    <definedName name="UAcct1081399S">'[15]Functional Study'!$AG$2410</definedName>
    <definedName name="UAcct1081399Sep">'[15]Functional Study'!$AG$2411</definedName>
    <definedName name="UAcct108360" localSheetId="1">[12]FuncStudy!$Y$2006</definedName>
    <definedName name="UAcct108360">'[18]Func Study'!$AB$2355</definedName>
    <definedName name="UAcct108361" localSheetId="1">[12]FuncStudy!$Y$2010</definedName>
    <definedName name="UAcct108361">'[18]Func Study'!$AB$2359</definedName>
    <definedName name="UAcct108362" localSheetId="1">[12]FuncStudy!$Y$2014</definedName>
    <definedName name="UAcct108362">'[18]Func Study'!$AB$2363</definedName>
    <definedName name="UAcct108364" localSheetId="1">[12]FuncStudy!$Y$2018</definedName>
    <definedName name="UAcct108364">'[18]Func Study'!$AB$2367</definedName>
    <definedName name="UAcct108365" localSheetId="1">[12]FuncStudy!$Y$2022</definedName>
    <definedName name="UAcct108365">'[18]Func Study'!$AB$2371</definedName>
    <definedName name="UAcct108366" localSheetId="1">[12]FuncStudy!$Y$2026</definedName>
    <definedName name="UAcct108366">'[18]Func Study'!$AB$2375</definedName>
    <definedName name="UAcct108367" localSheetId="1">[12]FuncStudy!$Y$2030</definedName>
    <definedName name="UAcct108367">'[18]Func Study'!$AB$2379</definedName>
    <definedName name="UAcct108368" localSheetId="1">[12]FuncStudy!$Y$2034</definedName>
    <definedName name="UAcct108368">'[18]Func Study'!$AB$2383</definedName>
    <definedName name="UAcct108369" localSheetId="1">[12]FuncStudy!$Y$2038</definedName>
    <definedName name="UAcct108369">'[18]Func Study'!$AB$2387</definedName>
    <definedName name="UAcct108370" localSheetId="1">[12]FuncStudy!$Y$2042</definedName>
    <definedName name="UAcct108370">'[18]Func Study'!$AB$2391</definedName>
    <definedName name="UAcct108371" localSheetId="1">[12]FuncStudy!$Y$2046</definedName>
    <definedName name="UAcct108371">'[18]Func Study'!$AB$2395</definedName>
    <definedName name="UAcct108372" localSheetId="1">[12]FuncStudy!$Y$2050</definedName>
    <definedName name="UAcct108372">'[18]Func Study'!$AB$2399</definedName>
    <definedName name="UAcct108373" localSheetId="1">[12]FuncStudy!$Y$2054</definedName>
    <definedName name="UAcct108373">'[18]Func Study'!$AB$2403</definedName>
    <definedName name="UAcct108D" localSheetId="1">[12]FuncStudy!$Y$2066</definedName>
    <definedName name="UAcct108D">'[18]Func Study'!$AB$2415</definedName>
    <definedName name="UAcct108D00" localSheetId="1">[12]FuncStudy!$Y$2058</definedName>
    <definedName name="UAcct108D00">'[18]Func Study'!$AB$2407</definedName>
    <definedName name="UAcct108Ds" localSheetId="1">[12]FuncStudy!$Y$2062</definedName>
    <definedName name="UAcct108Ds">'[18]Func Study'!$AB$2411</definedName>
    <definedName name="UAcct108Ep" localSheetId="1">[12]FuncStudy!$Y$1988</definedName>
    <definedName name="UAcct108Ep">'[18]Func Study'!$AB$2327</definedName>
    <definedName name="UAcct108Epsgp">'[16]Functional Study'!#REF!</definedName>
    <definedName name="UAcct108Gpcn" localSheetId="1">[12]FuncStudy!$Y$2076</definedName>
    <definedName name="UAcct108Gpcn">'[18]Func Study'!$AB$2429</definedName>
    <definedName name="UAcct108Gps" localSheetId="1">[12]FuncStudy!$Y$2072</definedName>
    <definedName name="UAcct108Gps">'[18]Func Study'!$AB$2425</definedName>
    <definedName name="UAcct108Gpse" localSheetId="1">[12]FuncStudy!$Y$2078</definedName>
    <definedName name="UAcct108Gpse">'[18]Func Study'!$AB$2431</definedName>
    <definedName name="UAcct108Gpsg" localSheetId="1">[12]FuncStudy!$Y$2075</definedName>
    <definedName name="UAcct108Gpsg">'[18]Func Study'!$AB$2428</definedName>
    <definedName name="UAcct108Gpsgp" localSheetId="1">[12]FuncStudy!$Y$2073</definedName>
    <definedName name="UAcct108Gpsgp">'[18]Func Study'!$AB$2426</definedName>
    <definedName name="UAcct108Gpsgu" localSheetId="1">[12]FuncStudy!$Y$2074</definedName>
    <definedName name="UAcct108Gpsgu">'[18]Func Study'!$AB$2427</definedName>
    <definedName name="UAcct108Gpso" localSheetId="1">[12]FuncStudy!$Y$2077</definedName>
    <definedName name="UAcct108Gpso">'[18]Func Study'!$AB$2430</definedName>
    <definedName name="UACCT108GPSSGCH" localSheetId="1">[12]FuncStudy!$Y$2080</definedName>
    <definedName name="UACCT108GPSSGCH">'[18]Func Study'!$AB$2434</definedName>
    <definedName name="UACCT108GPSSGCT" localSheetId="1">[12]FuncStudy!$Y$2079</definedName>
    <definedName name="UACCT108GPSSGCT">'[18]Func Study'!$AB$2433</definedName>
    <definedName name="UAcct108Hp" localSheetId="1">[12]FuncStudy!$Y$1975</definedName>
    <definedName name="UAcct108Hp">'[18]Func Study'!$AB$2313</definedName>
    <definedName name="UAcct108Hpdgu">'[16]Functional Study'!#REF!</definedName>
    <definedName name="UAcct108Mp" localSheetId="1">[12]FuncStudy!$Y$2092</definedName>
    <definedName name="UAcct108Mp">'[18]Func Study'!$AB$2444</definedName>
    <definedName name="UAcct108Np" localSheetId="1">[12]FuncStudy!$Y$1968</definedName>
    <definedName name="UAcct108Np">'[18]Func Study'!$AB$2305</definedName>
    <definedName name="UAcct108Npdgu">'[16]Functional Study'!#REF!</definedName>
    <definedName name="UAcct108Npsgu">'[16]Functional Study'!#REF!</definedName>
    <definedName name="UACCT108NPSSCCT">'[15]Functional Study'!$AG$2276</definedName>
    <definedName name="UAcct108Op" localSheetId="1">[12]FuncStudy!$Y$1983</definedName>
    <definedName name="UAcct108Op">'[18]Func Study'!$AB$2322</definedName>
    <definedName name="UAcct108Opsgw" localSheetId="1">[12]FuncStudy!$Y$1980</definedName>
    <definedName name="UAcct108OpSGW">'[59]Functional Study'!$AG$2274</definedName>
    <definedName name="UACCT108OPSSCCT">'[18]Func Study'!$AB$2321</definedName>
    <definedName name="UAcct108OPSSGCT" localSheetId="1">[12]FuncStudy!$Y$1982</definedName>
    <definedName name="UAcct108OPSSGCT">[13]FuncStudy!$Y$1984</definedName>
    <definedName name="UAcct108Sp" localSheetId="1">[12]FuncStudy!$Y$1962</definedName>
    <definedName name="UAcct108Sp">'[18]Func Study'!$AB$2299</definedName>
    <definedName name="UAcct108Spdgp">'[16]Functional Study'!$AG$2002</definedName>
    <definedName name="UAcct108Spdgu">'[16]Functional Study'!#REF!</definedName>
    <definedName name="UAcct108Spsgp">'[16]Functional Study'!#REF!</definedName>
    <definedName name="uacct108spssgch" localSheetId="1">[12]FuncStudy!$Y$1961</definedName>
    <definedName name="UACCT108SPSSGCH">'[18]Func Study'!$AB$2298</definedName>
    <definedName name="UACCT108SSGCH">'[15]Functional Study'!$AG$2390</definedName>
    <definedName name="UACCT108SSGCT">'[15]Functional Study'!$AG$2389</definedName>
    <definedName name="UAcct108Tp" localSheetId="1">[12]FuncStudy!$Y$2002</definedName>
    <definedName name="UAcct108Tp">'[18]Func Study'!$AB$2346</definedName>
    <definedName name="UAcct111390" localSheetId="1">[12]FuncStudy!$Y$2159</definedName>
    <definedName name="UACCT111390">'[15]Functional Study'!$AG$2471</definedName>
    <definedName name="UAcct111Clg" localSheetId="1">[12]FuncStudy!$Y$2128</definedName>
    <definedName name="UAcct111Clg">'[18]Func Study'!$AB$2487</definedName>
    <definedName name="UAcct111Clgcn" localSheetId="1">[12]FuncStudy!$Y$2124</definedName>
    <definedName name="UAcct111Clgcn">[13]FuncStudy!$Y$2126</definedName>
    <definedName name="UAcct111Clgsop" localSheetId="1">[12]FuncStudy!$Y$2127</definedName>
    <definedName name="UAcct111Clgsop">[13]FuncStudy!$Y$2129</definedName>
    <definedName name="UAcct111Clgsou" localSheetId="1">[12]FuncStudy!$Y$2126</definedName>
    <definedName name="UAcct111Clgsou">'[18]Func Study'!$AB$2485</definedName>
    <definedName name="UAcct111Clh" localSheetId="1">[12]FuncStudy!$Y$2134</definedName>
    <definedName name="UAcct111Clh">'[18]Func Study'!$AB$2493</definedName>
    <definedName name="UAcct111Clhdgu">'[16]Functional Study'!#REF!</definedName>
    <definedName name="UAcct111Cls" localSheetId="1">[12]FuncStudy!$Y$2119</definedName>
    <definedName name="UAcct111Cls">'[18]Func Study'!$AB$2478</definedName>
    <definedName name="UAcct111Ipcn" localSheetId="1">[12]FuncStudy!$Y$2143</definedName>
    <definedName name="UAcct111Ipcn">'[18]Func Study'!$AB$2502</definedName>
    <definedName name="UAcct111Ips" localSheetId="1">[12]FuncStudy!$Y$2138</definedName>
    <definedName name="UAcct111Ips">'[18]Func Study'!$AB$2497</definedName>
    <definedName name="UAcct111Ipse" localSheetId="1">[12]FuncStudy!$Y$2141</definedName>
    <definedName name="UAcct111Ipse">'[18]Func Study'!$AB$2500</definedName>
    <definedName name="UAcct111Ipsg" localSheetId="1">[12]FuncStudy!$Y$2142</definedName>
    <definedName name="UAcct111Ipsg">'[18]Func Study'!$AB$2501</definedName>
    <definedName name="UAcct111Ipsgp" localSheetId="1">[12]FuncStudy!$Y$2139</definedName>
    <definedName name="UAcct111Ipsgp">'[18]Func Study'!$AB$2498</definedName>
    <definedName name="UAcct111Ipsgu" localSheetId="1">[12]FuncStudy!$Y$2140</definedName>
    <definedName name="UAcct111Ipsgu">'[18]Func Study'!$AB$2499</definedName>
    <definedName name="uacct111ipso" localSheetId="1">[12]FuncStudy!$Y$2146</definedName>
    <definedName name="UAcct111Ipso">'[18]Func Study'!$AB$2506</definedName>
    <definedName name="UACCT111IPSSGCH" localSheetId="1">[12]FuncStudy!$Y$2145</definedName>
    <definedName name="UACCT111IPSSGCH">'[18]Func Study'!$AB$2505</definedName>
    <definedName name="UACCT111IPSSGCT">'[18]Func Study'!$AB$2504</definedName>
    <definedName name="UAcct114" localSheetId="1">[12]FuncStudy!$Y$1685</definedName>
    <definedName name="UAcct114">'[18]Func Study'!$AB$2017</definedName>
    <definedName name="UAcct114Dgp">'[16]Functional Study'!#REF!</definedName>
    <definedName name="UACCT115">'[21]Functional Study'!#REF!</definedName>
    <definedName name="UACCT115DGP">'[21]Functional Study'!#REF!</definedName>
    <definedName name="UACCT115SG">'[21]Functional Study'!#REF!</definedName>
    <definedName name="UAcct120" localSheetId="1">[12]FuncStudy!$Y$1689</definedName>
    <definedName name="UAcct120">'[18]Func Study'!$AB$2021</definedName>
    <definedName name="UAcct124" localSheetId="1">[12]FuncStudy!$Y$1694</definedName>
    <definedName name="UAcct124">'[18]Func Study'!$AB$2026</definedName>
    <definedName name="UAcct141" localSheetId="1">[12]FuncStudy!$Y$1834</definedName>
    <definedName name="UAcct141">'[18]Func Study'!$AB$2173</definedName>
    <definedName name="UAcct151" localSheetId="1">[12]FuncStudy!$Y$1716</definedName>
    <definedName name="UAcct151">'[18]Func Study'!$AB$2049</definedName>
    <definedName name="UAcct151Se">'[15]Functional Study'!$AG$2000</definedName>
    <definedName name="uacct151ssech" localSheetId="1">[12]FuncStudy!$Y$1715</definedName>
    <definedName name="UACCT151SSECH">'[15]Functional Study'!$AG$2002</definedName>
    <definedName name="Uacct151SSECT">'[18]Func Study'!$AB$2047</definedName>
    <definedName name="UAcct154" localSheetId="1">[12]FuncStudy!$Y$1750</definedName>
    <definedName name="UAcct154">'[18]Func Study'!$AB$2083</definedName>
    <definedName name="UAcct154Sg">'[16]Functional Study'!$AG$1795</definedName>
    <definedName name="UAcct154Sg2">'[16]Functional Study'!#REF!</definedName>
    <definedName name="uacct154ssgch" localSheetId="1">[12]FuncStudy!$Y$1749</definedName>
    <definedName name="UACCT154SSGCH">'[15]Functional Study'!$AG$2035</definedName>
    <definedName name="Uacct154SSGCT">'[18]Func Study'!$AB$2080</definedName>
    <definedName name="UAcct163" localSheetId="1">[12]FuncStudy!$Y$1755</definedName>
    <definedName name="UAcct163">'[18]Func Study'!$AB$2093</definedName>
    <definedName name="UAcct165" localSheetId="1">[12]FuncStudy!$Y$1770</definedName>
    <definedName name="UAcct165">'[18]Func Study'!$AB$2108</definedName>
    <definedName name="UAcct165Gps">'[18]Func Study'!$AB$2104</definedName>
    <definedName name="UAcct165Se" localSheetId="1">[12]FuncStudy!$Y$1768</definedName>
    <definedName name="UAcct165Se">[13]FuncStudy!$Y$1769</definedName>
    <definedName name="UAcct182" localSheetId="1">[12]FuncStudy!$Y$1701</definedName>
    <definedName name="UAcct182">'[18]Func Study'!$AB$2033</definedName>
    <definedName name="UAcct18222" localSheetId="1">[12]FuncStudy!$Y$1824</definedName>
    <definedName name="UAcct18222">'[18]Func Study'!$AB$2163</definedName>
    <definedName name="UAcct182M" localSheetId="1">[12]FuncStudy!$Y$1780</definedName>
    <definedName name="UAcct182M">'[18]Func Study'!$AB$2118</definedName>
    <definedName name="UACCT182MSGCT">'[15]Functional Study'!$AG$2067</definedName>
    <definedName name="UAcct182MSSGCH">'[18]Func Study'!$AB$2113</definedName>
    <definedName name="UAcct182MSSGCT" localSheetId="1">[12]FuncStudy!$Y$1778</definedName>
    <definedName name="UAcct182MSSGCT">[13]FuncStudy!$Y$1779</definedName>
    <definedName name="UAcct186" localSheetId="1">[12]FuncStudy!$Y$1709</definedName>
    <definedName name="UAcct186">'[18]Func Study'!$AB$2041</definedName>
    <definedName name="UAcct1869" localSheetId="1">[12]FuncStudy!$Y$1829</definedName>
    <definedName name="UAcct1869">'[18]Func Study'!$AB$2168</definedName>
    <definedName name="UAcct186M" localSheetId="1">[12]FuncStudy!$Y$1791</definedName>
    <definedName name="UAcct186M">'[18]Func Study'!$AB$2129</definedName>
    <definedName name="UAcct186Mse" localSheetId="1">[12]FuncStudy!$Y$1788</definedName>
    <definedName name="UAcct186Mse">[13]FuncStudy!$Y$1789</definedName>
    <definedName name="UAcct186Msg">'[16]Functional Study'!#REF!</definedName>
    <definedName name="UAcct190" localSheetId="1">[12]FuncStudy!$Y$1902</definedName>
    <definedName name="UAcct190">'[18]Func Study'!$AB$2243</definedName>
    <definedName name="UAcct190Baddebt">'[18]Func Study'!$AB$2237</definedName>
    <definedName name="UAcct190CN" localSheetId="1">[12]FuncStudy!$Y$1891</definedName>
    <definedName name="Uacct190CN">'[15]Functional Study'!$AG$2183</definedName>
    <definedName name="UAcct190Dop" localSheetId="1">[12]FuncStudy!$Y$1892</definedName>
    <definedName name="UAcct190Dop">'[18]Func Study'!$AB$2235</definedName>
    <definedName name="UACCT190IBT" localSheetId="1">[12]FuncStudy!$Y$1894</definedName>
    <definedName name="UACCT190IBT">[13]FuncStudy!$Y$1896</definedName>
    <definedName name="UACCT190SSGCT" localSheetId="1">[12]FuncStudy!$Y$1901</definedName>
    <definedName name="UACCT190SSGCT">[13]FuncStudy!$Y$1903</definedName>
    <definedName name="UACCT2281" localSheetId="1">[12]FuncStudy!$Y$1847</definedName>
    <definedName name="UAcct2281">'[18]Func Study'!$AB$2191</definedName>
    <definedName name="UAcct2282" localSheetId="1">[12]FuncStudy!$Y$1851</definedName>
    <definedName name="UAcct2282">'[18]Func Study'!$AB$2195</definedName>
    <definedName name="UAcct2283" localSheetId="1">[12]FuncStudy!$Y$1855</definedName>
    <definedName name="UAcct2283">'[18]Func Study'!$AB$2200</definedName>
    <definedName name="UAcct2283S" localSheetId="1">[12]FuncStudy!$Y$1859</definedName>
    <definedName name="UAcct2283S">[13]FuncStudy!$Y$1861</definedName>
    <definedName name="UAcct22841">'[15]Functional Study'!$AG$2156</definedName>
    <definedName name="UACCT22841SG">'[18]Func Study'!$AB$2205</definedName>
    <definedName name="UAcct22842" localSheetId="1">[12]FuncStudy!$Y$1868</definedName>
    <definedName name="UAcct22842">'[18]Func Study'!$AB$2211</definedName>
    <definedName name="UAcct22842Trojd">'[17]Func Study'!#REF!</definedName>
    <definedName name="UAcct235" localSheetId="1">[12]FuncStudy!$Y$1843</definedName>
    <definedName name="UAcct235">'[18]Func Study'!$AB$2187</definedName>
    <definedName name="UACCT235CN">'[18]Func Study'!$AB$2186</definedName>
    <definedName name="UAcct252" localSheetId="1">[12]FuncStudy!$Y$1876</definedName>
    <definedName name="UAcct252">'[18]Func Study'!$AB$2219</definedName>
    <definedName name="UAcct25316" localSheetId="1">[12]FuncStudy!$Y$1724</definedName>
    <definedName name="UAcct25316">'[18]Func Study'!$AB$2057</definedName>
    <definedName name="UAcct25317" localSheetId="1">[12]FuncStudy!$Y$1728</definedName>
    <definedName name="UAcct25317">'[18]Func Study'!$AB$2061</definedName>
    <definedName name="UAcct25318" localSheetId="1">[12]FuncStudy!$Y$1760</definedName>
    <definedName name="UAcct25318">'[18]Func Study'!$AB$2098</definedName>
    <definedName name="UAcct25319" localSheetId="1">[12]FuncStudy!$Y$1732</definedName>
    <definedName name="UAcct25319">'[18]Func Study'!$AB$2065</definedName>
    <definedName name="UACCT25398" localSheetId="1">[12]FuncStudy!$Y$1880</definedName>
    <definedName name="uacct25398">'[18]Func Study'!$AB$2222</definedName>
    <definedName name="UACCT25398SE">'[15]Functional Study'!$AG$2171</definedName>
    <definedName name="UAcct25399" localSheetId="1">[12]FuncStudy!$Y$1887</definedName>
    <definedName name="UAcct25399">'[18]Func Study'!$AB$2230</definedName>
    <definedName name="UAcct254" localSheetId="1">[12]FuncStudy!$Y$1864</definedName>
    <definedName name="UACCT254">'[15]Functional Study'!$AG$2152</definedName>
    <definedName name="UACCT254SO" localSheetId="1">[12]FuncStudy!$Y$1863</definedName>
    <definedName name="UACCT254SO">'[18]Func Study'!$AB$2202</definedName>
    <definedName name="UAcct255" localSheetId="1">[12]FuncStudy!$Y$1952</definedName>
    <definedName name="UAcct255">'[18]Func Study'!$AB$2284</definedName>
    <definedName name="UAcct281" localSheetId="1">[12]FuncStudy!$Y$1908</definedName>
    <definedName name="UAcct281">'[18]Func Study'!$AB$2249</definedName>
    <definedName name="UAcct282" localSheetId="1">[12]FuncStudy!$Y$1926</definedName>
    <definedName name="UAcct282">'[18]Func Study'!$AB$2259</definedName>
    <definedName name="UAcct282Cn">'[18]Func Study'!$AB$2256</definedName>
    <definedName name="UAcct282Sgp">'[15]Functional Study'!#REF!</definedName>
    <definedName name="UAcct282So" localSheetId="1">[12]FuncStudy!$Y$1914</definedName>
    <definedName name="UAcct282So">'[18]Func Study'!$AB$2255</definedName>
    <definedName name="UAcct283" localSheetId="1">[12]FuncStudy!$Y$1939</definedName>
    <definedName name="UAcct283">'[18]Func Study'!$AB$2271</definedName>
    <definedName name="UAcct283S">'[15]Functional Study'!$AG$2219</definedName>
    <definedName name="UAcct283So" localSheetId="1">[12]FuncStudy!$Y$1932</definedName>
    <definedName name="UAcct283So">'[18]Func Study'!$AB$2265</definedName>
    <definedName name="UAcct301S" localSheetId="1">[12]FuncStudy!$Y$1636</definedName>
    <definedName name="UAcct301S">'[18]Func Study'!$AB$1964</definedName>
    <definedName name="UAcct301Sg" localSheetId="1">[12]FuncStudy!$Y$1638</definedName>
    <definedName name="UAcct301Sg">'[18]Func Study'!$AB$1966</definedName>
    <definedName name="UAcct301So" localSheetId="1">[12]FuncStudy!$Y$1637</definedName>
    <definedName name="UAcct301So">'[18]Func Study'!$AB$1965</definedName>
    <definedName name="UAcct302S" localSheetId="1">[12]FuncStudy!$Y$1641</definedName>
    <definedName name="UAcct302S">'[18]Func Study'!$AB$1969</definedName>
    <definedName name="UAcct302Sg" localSheetId="1">[12]FuncStudy!$Y$1642</definedName>
    <definedName name="UAcct302Sg">'[18]Func Study'!$AB$1970</definedName>
    <definedName name="UAcct302Sgp" localSheetId="1">[12]FuncStudy!$Y$1643</definedName>
    <definedName name="UAcct302Sgp">'[18]Func Study'!$AB$1971</definedName>
    <definedName name="UAcct302Sgu" localSheetId="1">[12]FuncStudy!$Y$1644</definedName>
    <definedName name="UAcct302Sgu">'[18]Func Study'!$AB$1972</definedName>
    <definedName name="UAcct303Cn" localSheetId="1">[12]FuncStudy!$Y$1652</definedName>
    <definedName name="UAcct303Cn">'[18]Func Study'!$AB$1980</definedName>
    <definedName name="UAcct303S" localSheetId="1">[12]FuncStudy!$Y$1648</definedName>
    <definedName name="UAcct303S">'[18]Func Study'!$AB$1976</definedName>
    <definedName name="UAcct303Se" localSheetId="1">[12]FuncStudy!$Y$1651</definedName>
    <definedName name="UAcct303Se">'[18]Func Study'!$AB$1979</definedName>
    <definedName name="UAcct303Sg" localSheetId="1">[12]FuncStudy!$Y$1649</definedName>
    <definedName name="UAcct303Sg">'[18]Func Study'!$AB$1977</definedName>
    <definedName name="UAcct303Sgp">'[15]Functional Study'!$AG$1937</definedName>
    <definedName name="UAcct303Sgu">'[18]Func Study'!$AB$1981</definedName>
    <definedName name="UAcct303So" localSheetId="1">[12]FuncStudy!$Y$1650</definedName>
    <definedName name="UAcct303So">'[18]Func Study'!$AB$1978</definedName>
    <definedName name="UACCT303SSGCH">'[18]Func Study'!$AB$1983</definedName>
    <definedName name="UACCT303SSGCT" localSheetId="1">[12]FuncStudy!$Y$1654</definedName>
    <definedName name="UACCT303SSGCT">[13]FuncStudy!$Y$1655</definedName>
    <definedName name="UAcct310" localSheetId="1">[12]FuncStudy!$Y$1151</definedName>
    <definedName name="UAcct310">'[18]Func Study'!$AB$1414</definedName>
    <definedName name="UAcct310Dgu">'[16]Functional Study'!#REF!</definedName>
    <definedName name="UAcct310JBG">'[18]Func Study'!$AB$1413</definedName>
    <definedName name="UAcct310sg">'[16]Functional Study'!$AG$1208</definedName>
    <definedName name="UAcct310Sgp">'[16]Functional Study'!#REF!</definedName>
    <definedName name="UACCT310SSCH">'[15]Functional Study'!$AG$1367</definedName>
    <definedName name="uacct310ssgch" localSheetId="1">[12]FuncStudy!$Y$1150</definedName>
    <definedName name="uacct310ssgch">[13]FuncStudy!$Y$1151</definedName>
    <definedName name="UAcct311" localSheetId="1">[12]FuncStudy!$Y$1156</definedName>
    <definedName name="UAcct311">'[18]Func Study'!$AB$1421</definedName>
    <definedName name="UAcct311Dgu">'[16]Functional Study'!#REF!</definedName>
    <definedName name="UAcct311JBG">'[18]Func Study'!$AB$1420</definedName>
    <definedName name="UAcct311sg">'[16]Functional Study'!$AG$1213</definedName>
    <definedName name="UACCT311SGCH">'[15]Functional Study'!$AG$1374</definedName>
    <definedName name="UAcct311Sgu">'[16]Functional Study'!#REF!</definedName>
    <definedName name="uacct311ssgch" localSheetId="1">[12]FuncStudy!$Y$1155</definedName>
    <definedName name="uacct311ssgch">[13]FuncStudy!$Y$1156</definedName>
    <definedName name="UAcct312" localSheetId="1">[12]FuncStudy!$Y$1161</definedName>
    <definedName name="UAcct312">'[18]Func Study'!$AB$1428</definedName>
    <definedName name="UAcct312JBG">'[18]Func Study'!$AB$1427</definedName>
    <definedName name="UAcct312S">'[16]Functional Study'!#REF!</definedName>
    <definedName name="UAcct312Sg">'[16]Functional Study'!$AG$1217</definedName>
    <definedName name="UACCT312SGCH">'[15]Functional Study'!$AG$1381</definedName>
    <definedName name="UAcct312Sgu">'[16]Functional Study'!#REF!</definedName>
    <definedName name="uacct312ssgch" localSheetId="1">[12]FuncStudy!$Y$1160</definedName>
    <definedName name="uacct312ssgch">[13]FuncStudy!$Y$1161</definedName>
    <definedName name="UAcct314" localSheetId="1">[12]FuncStudy!$Y$1166</definedName>
    <definedName name="UAcct314">'[18]Func Study'!$AB$1435</definedName>
    <definedName name="UAcct314JBG">'[18]Func Study'!$AB$1434</definedName>
    <definedName name="UAcct314Sgp">'[16]Functional Study'!$AG$1221</definedName>
    <definedName name="UAcct314Sgu">'[16]Functional Study'!#REF!</definedName>
    <definedName name="uacct314ssgch" localSheetId="1">[12]FuncStudy!$Y$1165</definedName>
    <definedName name="UACCT314SSGCH">'[15]Functional Study'!$AG$1388</definedName>
    <definedName name="UAcct315" localSheetId="1">[12]FuncStudy!$Y$1171</definedName>
    <definedName name="UAcct315">'[18]Func Study'!$AB$1442</definedName>
    <definedName name="UAcct315JBG">'[18]Func Study'!$AB$1441</definedName>
    <definedName name="UAcct315Sgp">'[16]Functional Study'!$AG$1225</definedName>
    <definedName name="UAcct315Sgu">'[16]Functional Study'!#REF!</definedName>
    <definedName name="uacct315ssgch" localSheetId="1">[12]FuncStudy!$Y$1170</definedName>
    <definedName name="UACCT315SSGCH">'[15]Functional Study'!$AG$1395</definedName>
    <definedName name="UAcct316" localSheetId="1">[12]FuncStudy!$Y$1176</definedName>
    <definedName name="UAcct316">'[18]Func Study'!$AB$1450</definedName>
    <definedName name="UAcct316JBG">'[18]Func Study'!$AB$1449</definedName>
    <definedName name="UAcct316Sgp">'[16]Functional Study'!$AG$1229</definedName>
    <definedName name="UAcct316Sgu">'[16]Functional Study'!#REF!</definedName>
    <definedName name="uacct316ssgch" localSheetId="1">[12]FuncStudy!$Y$1175</definedName>
    <definedName name="UACCT316SSGCH">'[15]Functional Study'!$AG$1402</definedName>
    <definedName name="UAcct320" localSheetId="1">[12]FuncStudy!$Y$1188</definedName>
    <definedName name="UAcct320">'[18]Func Study'!$AB$1466</definedName>
    <definedName name="UAcct320Sgp">'[16]Functional Study'!#REF!</definedName>
    <definedName name="UAcct321" localSheetId="1">[12]FuncStudy!$Y$1192</definedName>
    <definedName name="UAcct321">'[18]Func Study'!$AB$1471</definedName>
    <definedName name="UAcct321Sgp">'[16]Functional Study'!#REF!</definedName>
    <definedName name="UAcct322" localSheetId="1">[12]FuncStudy!$Y$1196</definedName>
    <definedName name="UAcct322">'[18]Func Study'!$AB$1476</definedName>
    <definedName name="UAcct322Sgp">'[16]Functional Study'!#REF!</definedName>
    <definedName name="UAcct323" localSheetId="1">[12]FuncStudy!$Y$1200</definedName>
    <definedName name="UAcct323">'[18]Func Study'!$AB$1481</definedName>
    <definedName name="UAcct323Sgp">'[16]Functional Study'!#REF!</definedName>
    <definedName name="UAcct324" localSheetId="1">[12]FuncStudy!$Y$1204</definedName>
    <definedName name="UAcct324">'[18]Func Study'!$AB$1486</definedName>
    <definedName name="UAcct324Sgp">'[16]Functional Study'!#REF!</definedName>
    <definedName name="UAcct325" localSheetId="1">[12]FuncStudy!$Y$1208</definedName>
    <definedName name="UAcct325">'[18]Func Study'!$AB$1491</definedName>
    <definedName name="UAcct325Sgp">'[16]Functional Study'!#REF!</definedName>
    <definedName name="UAcct33" localSheetId="1">[12]FuncStudy!$Y$131</definedName>
    <definedName name="UAcct33">'[18]Func Study'!$AB$295</definedName>
    <definedName name="UAcct330" localSheetId="1">[12]FuncStudy!$Y$1221</definedName>
    <definedName name="UAcct330">'[18]Func Study'!$AB$1508</definedName>
    <definedName name="UAcct331" localSheetId="1">[12]FuncStudy!$Y$1226</definedName>
    <definedName name="UAcct331">'[18]Func Study'!$AB$1513</definedName>
    <definedName name="UAcct332" localSheetId="1">[12]FuncStudy!$Y$1231</definedName>
    <definedName name="UAcct332">'[18]Func Study'!$AB$1518</definedName>
    <definedName name="UAcct333" localSheetId="1">[12]FuncStudy!$Y$1236</definedName>
    <definedName name="UAcct333">'[18]Func Study'!$AB$1523</definedName>
    <definedName name="UAcct334" localSheetId="1">[12]FuncStudy!$Y$1241</definedName>
    <definedName name="UAcct334">'[18]Func Study'!$AB$1528</definedName>
    <definedName name="UAcct335" localSheetId="1">[12]FuncStudy!$Y$1246</definedName>
    <definedName name="UAcct335">'[18]Func Study'!$AB$1533</definedName>
    <definedName name="UAcct336" localSheetId="1">[12]FuncStudy!$Y$1251</definedName>
    <definedName name="UAcct336">'[18]Func Study'!$AB$1539</definedName>
    <definedName name="UAcct33T">[13]FuncStudy!$Y$132</definedName>
    <definedName name="UAcct340" localSheetId="1">[12]FuncStudy!$Y$1266</definedName>
    <definedName name="UAcct340">[13]FuncStudy!$Y$1267</definedName>
    <definedName name="UAcct340Dgu">'[18]Func Study'!$AB$1564</definedName>
    <definedName name="UAcct340Sgu">'[18]Func Study'!$AB$1565</definedName>
    <definedName name="UAcct340Sgw" localSheetId="1">[12]FuncStudy!$Y$1264</definedName>
    <definedName name="UACCT340SGW">'[59]Functional Study'!$AG$1517</definedName>
    <definedName name="UACCT340SSGCT">'[15]Functional Study'!$AG$1518</definedName>
    <definedName name="UAcct341" localSheetId="1">[12]FuncStudy!$Y$1272</definedName>
    <definedName name="UAcct341">[13]FuncStudy!$Y$1273</definedName>
    <definedName name="UAcct341Dgu">'[18]Func Study'!$AB$1569</definedName>
    <definedName name="UAcct341Sgu">'[18]Func Study'!$AB$1570</definedName>
    <definedName name="UACCT341SGW" localSheetId="1">[12]FuncStudy!$Y$1270</definedName>
    <definedName name="UACCT341SGW">'[59]Functional Study'!$AG$1524</definedName>
    <definedName name="uacct341ssgct" localSheetId="1">[12]FuncStudy!$Y$1271</definedName>
    <definedName name="UACCT341SSGCT">'[15]Functional Study'!$AG$1524</definedName>
    <definedName name="UAcct342" localSheetId="1">[12]FuncStudy!$Y$1277</definedName>
    <definedName name="UAcct342">[13]FuncStudy!$Y$1278</definedName>
    <definedName name="UAcct342Dgu">'[18]Func Study'!$AB$1574</definedName>
    <definedName name="UAcct342Sgu">'[18]Func Study'!$AB$1575</definedName>
    <definedName name="uacct342ssgct" localSheetId="1">[12]FuncStudy!$Y$1276</definedName>
    <definedName name="UACCT342SSGCT">'[15]Functional Study'!$AG$1530</definedName>
    <definedName name="UAcct343" localSheetId="1">[12]FuncStudy!$Y$1284</definedName>
    <definedName name="UAcct343">'[18]Func Study'!$AB$1584</definedName>
    <definedName name="UAcct343Sgw" localSheetId="1">[12]FuncStudy!$Y$1282</definedName>
    <definedName name="UAcct343SGW">'[59]Functional Study'!$AG$1536</definedName>
    <definedName name="uacct343sscct" localSheetId="1">[12]FuncStudy!$Y$1283</definedName>
    <definedName name="UACCT343SSCCT">'[15]Functional Study'!$AG$1537</definedName>
    <definedName name="UAcct344" localSheetId="1">[12]FuncStudy!$Y$1291</definedName>
    <definedName name="UAcct344">'[16]Functional Study'!$AG$1354</definedName>
    <definedName name="UAcct344S">'[18]Func Study'!$AB$1587</definedName>
    <definedName name="UAcct344Sgp">'[18]Func Study'!$AB$1588</definedName>
    <definedName name="UAcct344Sgu">'[15]Functional Study'!$AG$1543</definedName>
    <definedName name="UACCT344SGW" localSheetId="1">[12]FuncStudy!$Y$1289</definedName>
    <definedName name="UAcct344SGW">'[59]Functional Study'!$AG$1542</definedName>
    <definedName name="uacct344ssgct" localSheetId="1">[12]FuncStudy!$Y$1290</definedName>
    <definedName name="UACCT344SSGCT">'[15]Functional Study'!$AG$1544</definedName>
    <definedName name="UAcct345" localSheetId="1">[12]FuncStudy!$Y$1297</definedName>
    <definedName name="UAcct345">'[16]Functional Study'!$AG$1359</definedName>
    <definedName name="UAcct345Dgu">'[18]Func Study'!$AB$1594</definedName>
    <definedName name="UAcct345SG">'[16]Functional Study'!$AG$1357</definedName>
    <definedName name="UAcct345Sgu">'[18]Func Study'!$AB$1595</definedName>
    <definedName name="UACCT345SGW" localSheetId="1">[12]FuncStudy!$Y$1295</definedName>
    <definedName name="UAcct345SGW">'[59]Functional Study'!$AG$1549</definedName>
    <definedName name="uacct345ssgct" localSheetId="1">[12]FuncStudy!$Y$1296</definedName>
    <definedName name="UACCT345SSGCT">'[15]Functional Study'!$AG$1550</definedName>
    <definedName name="UAcct346" localSheetId="1">[12]FuncStudy!$Y$1303</definedName>
    <definedName name="UAcct346">'[18]Func Study'!$AB$1601</definedName>
    <definedName name="UAcct346SGW" localSheetId="1">[12]FuncStudy!$Y$1301</definedName>
    <definedName name="UACCT346SGW">'[59]Functional Study'!$AG$1555</definedName>
    <definedName name="UAcct350" localSheetId="1">[12]FuncStudy!$Y$1323</definedName>
    <definedName name="UAcct350">'[18]Func Study'!$AB$1628</definedName>
    <definedName name="UAcct352" localSheetId="1">[12]FuncStudy!$Y$1330</definedName>
    <definedName name="UAcct352">'[18]Func Study'!$AB$1635</definedName>
    <definedName name="UAcct353" localSheetId="1">[12]FuncStudy!$Y$1336</definedName>
    <definedName name="UAcct353">'[18]Func Study'!$AB$1641</definedName>
    <definedName name="UAcct354" localSheetId="1">[12]FuncStudy!$Y$1342</definedName>
    <definedName name="UAcct354">'[18]Func Study'!$AB$1647</definedName>
    <definedName name="UAcct355" localSheetId="1">[12]FuncStudy!$Y$1348</definedName>
    <definedName name="UAcct355">'[18]Func Study'!$AB$1654</definedName>
    <definedName name="UAcct356" localSheetId="1">[12]FuncStudy!$Y$1354</definedName>
    <definedName name="UAcct356">'[18]Func Study'!$AB$1660</definedName>
    <definedName name="UAcct357" localSheetId="1">[12]FuncStudy!$Y$1360</definedName>
    <definedName name="UAcct357">'[18]Func Study'!$AB$1666</definedName>
    <definedName name="UAcct358" localSheetId="1">[12]FuncStudy!$Y$1366</definedName>
    <definedName name="UAcct358">'[18]Func Study'!$AB$1672</definedName>
    <definedName name="UAcct359" localSheetId="1">[12]FuncStudy!$Y$1372</definedName>
    <definedName name="UAcct359">'[18]Func Study'!$AB$1678</definedName>
    <definedName name="UAcct360" localSheetId="1">[12]FuncStudy!$Y$1388</definedName>
    <definedName name="UAcct360">'[18]Func Study'!$AB$1698</definedName>
    <definedName name="UAcct361" localSheetId="1">[12]FuncStudy!$Y$1394</definedName>
    <definedName name="UAcct361">'[18]Func Study'!$AB$1704</definedName>
    <definedName name="UAcct362" localSheetId="1">[12]FuncStudy!$Y$1400</definedName>
    <definedName name="UAcct362">'[18]Func Study'!$AB$1710</definedName>
    <definedName name="UAcct368" localSheetId="1">[12]FuncStudy!$Y$1434</definedName>
    <definedName name="UAcct368">'[18]Func Study'!$AB$1744</definedName>
    <definedName name="UAcct369" localSheetId="1">[12]FuncStudy!$Y$1441</definedName>
    <definedName name="UAcct369">'[18]Func Study'!$AB$1751</definedName>
    <definedName name="UAcct369Cug">'[59]Functional Study'!#REF!</definedName>
    <definedName name="UAcct370" localSheetId="1">[12]FuncStudy!$Y$1447</definedName>
    <definedName name="UAcct370">'[18]Func Study'!$AB$1762</definedName>
    <definedName name="UAcct372A" localSheetId="1">[12]FuncStudy!$Y$1460</definedName>
    <definedName name="UAcct372A">'[18]Func Study'!$AB$1775</definedName>
    <definedName name="UAcct372Dp" localSheetId="1">[12]FuncStudy!$Y$1458</definedName>
    <definedName name="UAcct372Dp">'[18]Func Study'!$AB$1773</definedName>
    <definedName name="UAcct372Ds" localSheetId="1">[12]FuncStudy!$Y$1459</definedName>
    <definedName name="UAcct372Ds">'[18]Func Study'!$AB$1774</definedName>
    <definedName name="UAcct373" localSheetId="1">[12]FuncStudy!$Y$1467</definedName>
    <definedName name="UAcct373">'[18]Func Study'!$AB$1782</definedName>
    <definedName name="UAcct389Cn" localSheetId="1">[12]FuncStudy!$Y$1482</definedName>
    <definedName name="UAcct389Cn">'[18]Func Study'!$AB$1800</definedName>
    <definedName name="UAcct389S" localSheetId="1">[12]FuncStudy!$Y$1481</definedName>
    <definedName name="UAcct389S">'[18]Func Study'!$AB$1799</definedName>
    <definedName name="UAcct389Sg" localSheetId="1">[12]FuncStudy!$Y$1484</definedName>
    <definedName name="UAcct389Sg">'[18]Func Study'!$AB$1802</definedName>
    <definedName name="UAcct389Sgu" localSheetId="1">[12]FuncStudy!$Y$1483</definedName>
    <definedName name="UAcct389Sgu">'[18]Func Study'!$AB$1801</definedName>
    <definedName name="UAcct389So" localSheetId="1">[12]FuncStudy!$Y$1485</definedName>
    <definedName name="UAcct389So">'[18]Func Study'!$AB$1803</definedName>
    <definedName name="UAcct390Cn" localSheetId="1">[12]FuncStudy!$Y$1492</definedName>
    <definedName name="UAcct390Cn">'[18]Func Study'!$AB$1810</definedName>
    <definedName name="UAcct390JBG">'[18]Func Study'!$AB$1812</definedName>
    <definedName name="UAcct390L">'[18]Func Study'!$AB$1927</definedName>
    <definedName name="UACCT390LRCL">'[18]Func Study'!$AB$1929</definedName>
    <definedName name="UACCT390LS" localSheetId="1">[12]FuncStudy!$Y$1601</definedName>
    <definedName name="UACCT390LS">[13]FuncStudy!$Y$1602</definedName>
    <definedName name="UAcct390LSG" localSheetId="1">[12]FuncStudy!$Y$1602</definedName>
    <definedName name="UAcct390LSG">[13]FuncStudy!$Y$1603</definedName>
    <definedName name="UAcct390LSO" localSheetId="1">[12]FuncStudy!$Y$1603</definedName>
    <definedName name="UAcct390LSO">[13]FuncStudy!$Y$1604</definedName>
    <definedName name="UAcct390S" localSheetId="1">[12]FuncStudy!$Y$1489</definedName>
    <definedName name="UAcct390S">'[18]Func Study'!$AB$1807</definedName>
    <definedName name="UAcct390Sgp" localSheetId="1">[12]FuncStudy!$Y$1490</definedName>
    <definedName name="UAcct390Sgp">'[18]Func Study'!$AB$1808</definedName>
    <definedName name="UAcct390Sgu" localSheetId="1">[12]FuncStudy!$Y$1491</definedName>
    <definedName name="UAcct390Sgu">'[18]Func Study'!$AB$1809</definedName>
    <definedName name="UAcct390Sop" localSheetId="1">[12]FuncStudy!$Y$1493</definedName>
    <definedName name="UAcct390Sop">'[18]Func Study'!$AB$1811</definedName>
    <definedName name="UAcct390Sou" localSheetId="1">[12]FuncStudy!$Y$1494</definedName>
    <definedName name="UAcct390Sou">'[18]Func Study'!$AB$1813</definedName>
    <definedName name="UAcct391Cn" localSheetId="1">[12]FuncStudy!$Y$1501</definedName>
    <definedName name="UAcct391Cn">'[18]Func Study'!$AB$1820</definedName>
    <definedName name="UACCT391JBE">'[18]Func Study'!$AB$1825</definedName>
    <definedName name="UAcct391S" localSheetId="1">[12]FuncStudy!$Y$1498</definedName>
    <definedName name="UAcct391S">'[18]Func Study'!$AB$1817</definedName>
    <definedName name="UAcct391Se" localSheetId="1">[12]FuncStudy!$Y$1503</definedName>
    <definedName name="UAcct391Se">'[15]Functional Study'!$AG$1779</definedName>
    <definedName name="UAcct391Sg" localSheetId="1">[12]FuncStudy!$Y$1502</definedName>
    <definedName name="UAcct391Sg">'[18]Func Study'!$AB$1821</definedName>
    <definedName name="UAcct391Sgp" localSheetId="1">[12]FuncStudy!$Y$1499</definedName>
    <definedName name="UAcct391Sgp">'[18]Func Study'!$AB$1818</definedName>
    <definedName name="UAcct391Sgu" localSheetId="1">[12]FuncStudy!$Y$1500</definedName>
    <definedName name="UAcct391Sgu">'[18]Func Study'!$AB$1819</definedName>
    <definedName name="UAcct391So" localSheetId="1">[12]FuncStudy!$Y$1504</definedName>
    <definedName name="UAcct391So">'[18]Func Study'!$AB$1823</definedName>
    <definedName name="uacct391ssgch" localSheetId="1">[12]FuncStudy!$Y$1505</definedName>
    <definedName name="UACCT391SSGCH">'[18]Func Study'!$AB$1824</definedName>
    <definedName name="UACCT391SSGCT" localSheetId="1">[12]FuncStudy!$Y$1506</definedName>
    <definedName name="UACCT391SSGCT">'[15]Functional Study'!$AG$1782</definedName>
    <definedName name="UAcct392Cn" localSheetId="1">[12]FuncStudy!$Y$1513</definedName>
    <definedName name="UAcct392Cn">'[18]Func Study'!$AB$1832</definedName>
    <definedName name="UAcct392L" localSheetId="1">[12]FuncStudy!$Y$1611</definedName>
    <definedName name="UAcct392L">'[18]Func Study'!$AB$1935</definedName>
    <definedName name="UACCT392LRCL" localSheetId="1">[12]FuncStudy!$F$1614</definedName>
    <definedName name="UAcct392Lrcl">'[18]Func Study'!$AB$1937</definedName>
    <definedName name="UAcct392S" localSheetId="1">[12]FuncStudy!$Y$1510</definedName>
    <definedName name="UAcct392S">'[18]Func Study'!$AB$1829</definedName>
    <definedName name="UAcct392Se" localSheetId="1">[12]FuncStudy!$Y$1515</definedName>
    <definedName name="UAcct392Se">'[18]Func Study'!$AB$1834</definedName>
    <definedName name="UAcct392Sg" localSheetId="1">[12]FuncStudy!$Y$1512</definedName>
    <definedName name="UAcct392Sg">'[18]Func Study'!$AB$1831</definedName>
    <definedName name="UAcct392Sgp" localSheetId="1">[12]FuncStudy!$Y$1516</definedName>
    <definedName name="UAcct392Sgp">'[18]Func Study'!$AB$1835</definedName>
    <definedName name="UAcct392Sgu" localSheetId="1">[12]FuncStudy!$Y$1514</definedName>
    <definedName name="UAcct392Sgu">'[18]Func Study'!$AB$1833</definedName>
    <definedName name="UAcct392So" localSheetId="1">[12]FuncStudy!$Y$1511</definedName>
    <definedName name="UAcct392So">'[18]Func Study'!$AB$1830</definedName>
    <definedName name="uacct392ssgch" localSheetId="1">[12]FuncStudy!$Y$1517</definedName>
    <definedName name="UACCT392SSGCH">'[18]Func Study'!$AB$1836</definedName>
    <definedName name="uacct392ssgct" localSheetId="1">[12]FuncStudy!$Y$1518</definedName>
    <definedName name="UACCT392SSGCT">'[15]Functional Study'!$AG$1794</definedName>
    <definedName name="UAcct393S" localSheetId="1">[12]FuncStudy!$Y$1522</definedName>
    <definedName name="UAcct393S">'[18]Func Study'!$AB$1841</definedName>
    <definedName name="UAcct393Sg" localSheetId="1">[12]FuncStudy!$Y$1526</definedName>
    <definedName name="UAcct393Sg">'[18]Func Study'!$AB$1845</definedName>
    <definedName name="UAcct393Sgp" localSheetId="1">[12]FuncStudy!$Y$1523</definedName>
    <definedName name="UAcct393Sgp">'[18]Func Study'!$AB$1842</definedName>
    <definedName name="UAcct393Sgu" localSheetId="1">[12]FuncStudy!$Y$1524</definedName>
    <definedName name="UAcct393Sgu">'[18]Func Study'!$AB$1843</definedName>
    <definedName name="UAcct393So" localSheetId="1">[12]FuncStudy!$Y$1525</definedName>
    <definedName name="UAcct393So">'[18]Func Study'!$AB$1844</definedName>
    <definedName name="uacct393ssgct" localSheetId="1">[12]FuncStudy!$Y$1527</definedName>
    <definedName name="UACCT393SSGCT">'[18]Func Study'!$AB$1846</definedName>
    <definedName name="UAcct394S" localSheetId="1">[12]FuncStudy!$Y$1531</definedName>
    <definedName name="UAcct394S">'[18]Func Study'!$AB$1850</definedName>
    <definedName name="UAcct394Se" localSheetId="1">[12]FuncStudy!$Y$1535</definedName>
    <definedName name="UAcct394Se">'[18]Func Study'!$AB$1854</definedName>
    <definedName name="UAcct394Sg" localSheetId="1">[12]FuncStudy!$Y$1536</definedName>
    <definedName name="UAcct394Sg">'[18]Func Study'!$AB$1855</definedName>
    <definedName name="UAcct394Sgp" localSheetId="1">[12]FuncStudy!$Y$1532</definedName>
    <definedName name="UAcct394Sgp">'[18]Func Study'!$AB$1851</definedName>
    <definedName name="UAcct394Sgu" localSheetId="1">[12]FuncStudy!$Y$1533</definedName>
    <definedName name="UAcct394Sgu">'[18]Func Study'!$AB$1852</definedName>
    <definedName name="UAcct394So" localSheetId="1">[12]FuncStudy!$Y$1534</definedName>
    <definedName name="UAcct394So">'[18]Func Study'!$AB$1853</definedName>
    <definedName name="UACCT394SSGCH" localSheetId="1">[12]FuncStudy!$Y$1537</definedName>
    <definedName name="UACCT394SSGCH">'[18]Func Study'!$AB$1856</definedName>
    <definedName name="UACCT394SSGCT" localSheetId="1">[12]FuncStudy!$Y$1538</definedName>
    <definedName name="UACCT394SSGCT">'[15]Functional Study'!$AG$1814</definedName>
    <definedName name="UAcct395S" localSheetId="1">[12]FuncStudy!$Y$1542</definedName>
    <definedName name="UAcct395S">'[18]Func Study'!$AB$1861</definedName>
    <definedName name="UAcct395Se" localSheetId="1">[12]FuncStudy!$Y$1546</definedName>
    <definedName name="UAcct395Se">'[18]Func Study'!$AB$1865</definedName>
    <definedName name="UAcct395Sg" localSheetId="1">[12]FuncStudy!$Y$1547</definedName>
    <definedName name="UAcct395Sg">'[18]Func Study'!$AB$1866</definedName>
    <definedName name="UAcct395Sgp" localSheetId="1">[12]FuncStudy!$Y$1543</definedName>
    <definedName name="UAcct395Sgp">'[18]Func Study'!$AB$1862</definedName>
    <definedName name="UAcct395Sgu" localSheetId="1">[12]FuncStudy!$Y$1544</definedName>
    <definedName name="UAcct395Sgu">'[18]Func Study'!$AB$1863</definedName>
    <definedName name="UAcct395So" localSheetId="1">[12]FuncStudy!$Y$1545</definedName>
    <definedName name="UAcct395So">'[18]Func Study'!$AB$1864</definedName>
    <definedName name="UACCT395SSGCH" localSheetId="1">[12]FuncStudy!$Y$1548</definedName>
    <definedName name="UACCT395SSGCH">'[18]Func Study'!$AB$1867</definedName>
    <definedName name="UACCT395SSGCT" localSheetId="1">[12]FuncStudy!$Y$1549</definedName>
    <definedName name="UACCT395SSGCT">'[15]Functional Study'!$AG$1825</definedName>
    <definedName name="UAcct396S" localSheetId="1">[12]FuncStudy!$Y$1553</definedName>
    <definedName name="UAcct396S">'[18]Func Study'!$AB$1872</definedName>
    <definedName name="UAcct396Se" localSheetId="1">[12]FuncStudy!$Y$1558</definedName>
    <definedName name="UAcct396Se">'[18]Func Study'!$AB$1877</definedName>
    <definedName name="UAcct396Sg" localSheetId="1">[12]FuncStudy!$Y$1555</definedName>
    <definedName name="UAcct396Sg">'[18]Func Study'!$AB$1874</definedName>
    <definedName name="UAcct396Sgp" localSheetId="1">[12]FuncStudy!$Y$1554</definedName>
    <definedName name="UAcct396Sgp">'[18]Func Study'!$AB$1873</definedName>
    <definedName name="UAcct396Sgu" localSheetId="1">[12]FuncStudy!$Y$1557</definedName>
    <definedName name="UAcct396Sgu">'[18]Func Study'!$AB$1876</definedName>
    <definedName name="UAcct396So" localSheetId="1">[12]FuncStudy!$Y$1556</definedName>
    <definedName name="UAcct396So">'[18]Func Study'!$AB$1875</definedName>
    <definedName name="UACCT396SSGCH" localSheetId="1">[12]FuncStudy!$Y$1560</definedName>
    <definedName name="UACCT396SSGCH">'[18]Func Study'!$AB$1879</definedName>
    <definedName name="UACCT396SSGCT" localSheetId="1">[12]FuncStudy!$Y$1559</definedName>
    <definedName name="UACCT396SSGCT">'[18]Func Study'!$AB$1878</definedName>
    <definedName name="UAcct397Cn" localSheetId="1">[12]FuncStudy!$Y$1568</definedName>
    <definedName name="UAcct397Cn">'[18]Func Study'!$AB$1890</definedName>
    <definedName name="UAcct397JBG">'[18]Func Study'!$AB$1893</definedName>
    <definedName name="UAcct397S" localSheetId="1">[12]FuncStudy!$Y$1564</definedName>
    <definedName name="UAcct397S">'[18]Func Study'!$AB$1886</definedName>
    <definedName name="UAcct397Se" localSheetId="1">[12]FuncStudy!$Y$1570</definedName>
    <definedName name="UAcct397Se">'[18]Func Study'!$AB$1892</definedName>
    <definedName name="UAcct397Sg" localSheetId="1">[12]FuncStudy!$Y$1569</definedName>
    <definedName name="UAcct397Sg">'[18]Func Study'!$AB$1891</definedName>
    <definedName name="UAcct397Sgp" localSheetId="1">[12]FuncStudy!$Y$1565</definedName>
    <definedName name="UAcct397Sgp">'[18]Func Study'!$AB$1887</definedName>
    <definedName name="UAcct397Sgu" localSheetId="1">[12]FuncStudy!$Y$1566</definedName>
    <definedName name="UAcct397Sgu">'[18]Func Study'!$AB$1888</definedName>
    <definedName name="UAcct397So" localSheetId="1">[12]FuncStudy!$Y$1567</definedName>
    <definedName name="UAcct397So">'[18]Func Study'!$AB$1889</definedName>
    <definedName name="UACCT397SSGCH" localSheetId="1">[12]FuncStudy!$Y$1571</definedName>
    <definedName name="UACCT397SSGCH">'[15]Functional Study'!$AG$1850</definedName>
    <definedName name="UACCT397SSGCT" localSheetId="1">[12]FuncStudy!$Y$1572</definedName>
    <definedName name="UACCT397SSGCT">'[15]Functional Study'!$AG$1851</definedName>
    <definedName name="UAcct398Cn" localSheetId="1">[12]FuncStudy!$Y$1579</definedName>
    <definedName name="UAcct398Cn">'[18]Func Study'!$AB$1902</definedName>
    <definedName name="UAcct398S" localSheetId="1">[12]FuncStudy!$Y$1576</definedName>
    <definedName name="UAcct398S">'[18]Func Study'!$AB$1899</definedName>
    <definedName name="UAcct398Se" localSheetId="1">[12]FuncStudy!$Y$1581</definedName>
    <definedName name="UAcct398Se">'[18]Func Study'!$AB$1904</definedName>
    <definedName name="UAcct398Sg" localSheetId="1">[12]FuncStudy!$Y$1582</definedName>
    <definedName name="UAcct398Sg">'[18]Func Study'!$AB$1905</definedName>
    <definedName name="UAcct398Sgp" localSheetId="1">[12]FuncStudy!$Y$1577</definedName>
    <definedName name="UAcct398Sgp">'[18]Func Study'!$AB$1900</definedName>
    <definedName name="UAcct398Sgu" localSheetId="1">[12]FuncStudy!$Y$1578</definedName>
    <definedName name="UAcct398Sgu">'[18]Func Study'!$AB$1901</definedName>
    <definedName name="UAcct398So" localSheetId="1">[12]FuncStudy!$Y$1580</definedName>
    <definedName name="UAcct398So">'[18]Func Study'!$AB$1903</definedName>
    <definedName name="UACCT398SSGCT" localSheetId="1">[12]FuncStudy!$Y$1583</definedName>
    <definedName name="UACCT398SSGCT">'[18]Func Study'!$AB$1906</definedName>
    <definedName name="UAcct399" localSheetId="1">[12]FuncStudy!$Y$1590</definedName>
    <definedName name="UAcct399">'[18]Func Study'!$AB$1913</definedName>
    <definedName name="UAcct399G" localSheetId="1">[12]FuncStudy!$Y$1631</definedName>
    <definedName name="UAcct399G">'[18]Func Study'!$AB$1955</definedName>
    <definedName name="UAcct399L" localSheetId="1">[12]FuncStudy!$Y$1594</definedName>
    <definedName name="UAcct399L">'[18]Func Study'!$AB$1917</definedName>
    <definedName name="UAcct399Lrcl" localSheetId="1">[12]FuncStudy!$Y$1596</definedName>
    <definedName name="UAcct399Lrcl">'[18]Func Study'!$AB$1919</definedName>
    <definedName name="UAcct403360" localSheetId="1">[12]FuncStudy!$Y$808</definedName>
    <definedName name="UAcct403360">'[18]Func Study'!$AB$1090</definedName>
    <definedName name="UAcct403361" localSheetId="1">[12]FuncStudy!$Y$809</definedName>
    <definedName name="UAcct403361">'[18]Func Study'!$AB$1091</definedName>
    <definedName name="UAcct403362" localSheetId="1">[12]FuncStudy!$Y$810</definedName>
    <definedName name="UAcct403362">'[18]Func Study'!$AB$1092</definedName>
    <definedName name="UAcct403363">'[15]Functional Study'!$AG$1076</definedName>
    <definedName name="UAcct403364" localSheetId="1">[12]FuncStudy!$Y$811</definedName>
    <definedName name="UAcct403364">'[18]Func Study'!$AB$1094</definedName>
    <definedName name="UAcct403365" localSheetId="1">[12]FuncStudy!$Y$812</definedName>
    <definedName name="UAcct403365">'[18]Func Study'!$AB$1095</definedName>
    <definedName name="UAcct403366" localSheetId="1">[12]FuncStudy!$Y$813</definedName>
    <definedName name="UAcct403366">'[18]Func Study'!$AB$1096</definedName>
    <definedName name="UAcct403367" localSheetId="1">[12]FuncStudy!$Y$814</definedName>
    <definedName name="UAcct403367">'[18]Func Study'!$AB$1097</definedName>
    <definedName name="UAcct403368" localSheetId="1">[12]FuncStudy!$Y$815</definedName>
    <definedName name="UAcct403368">'[18]Func Study'!$AB$1098</definedName>
    <definedName name="UAcct403369" localSheetId="1">[12]FuncStudy!$Y$816</definedName>
    <definedName name="UAcct403369">'[18]Func Study'!$AB$1099</definedName>
    <definedName name="UAcct403370" localSheetId="1">[12]FuncStudy!$Y$817</definedName>
    <definedName name="UAcct403370">'[18]Func Study'!$AB$1100</definedName>
    <definedName name="UAcct403371" localSheetId="1">[12]FuncStudy!$Y$818</definedName>
    <definedName name="UAcct403371">'[18]Func Study'!$AB$1101</definedName>
    <definedName name="UAcct403372" localSheetId="1">[12]FuncStudy!$Y$819</definedName>
    <definedName name="UAcct403372">'[18]Func Study'!$AB$1102</definedName>
    <definedName name="UAcct403373" localSheetId="1">[12]FuncStudy!$Y$820</definedName>
    <definedName name="UAcct403373">'[18]Func Study'!$AB$1103</definedName>
    <definedName name="UAcct403Ep" localSheetId="1">[12]FuncStudy!$Y$846</definedName>
    <definedName name="UAcct403Ep">'[18]Func Study'!$AB$1130</definedName>
    <definedName name="UAcct403Epsg">'[16]Functional Study'!#REF!</definedName>
    <definedName name="UAcct403Gpcn" localSheetId="1">[12]FuncStudy!$Y$828</definedName>
    <definedName name="UAcct403Gpcn">'[18]Func Study'!$AB$1111</definedName>
    <definedName name="UAcct403GPDGP">'[18]Func Study'!$AB$1108</definedName>
    <definedName name="UAcct403GPDGU">'[18]Func Study'!$AB$1109</definedName>
    <definedName name="UAcct403GPJBG">'[18]Func Study'!$AB$1115</definedName>
    <definedName name="UAcct403Gps" localSheetId="1">[12]FuncStudy!$Y$824</definedName>
    <definedName name="UAcct403Gps">'[18]Func Study'!$AB$1107</definedName>
    <definedName name="UAcct403Gpse">'[15]Functional Study'!$AG$1093</definedName>
    <definedName name="UAcct403Gpseu" localSheetId="1">[12]FuncStudy!$Y$827</definedName>
    <definedName name="UAcct403Gpseu">[13]FuncStudy!$Y$828</definedName>
    <definedName name="UAcct403Gpsg" localSheetId="1">[12]FuncStudy!$Y$829</definedName>
    <definedName name="UAcct403Gpsg">'[18]Func Study'!$AB$1112</definedName>
    <definedName name="UACCT403gpsg1">'[16]Functional Study'!$AG$991</definedName>
    <definedName name="UAcct403Gpsgp" localSheetId="1">[12]FuncStudy!$Y$825</definedName>
    <definedName name="UAcct403Gpsgp">'[15]Functional Study'!$AG$1091</definedName>
    <definedName name="UAcct403Gpsgu" localSheetId="1">[12]FuncStudy!$Y$826</definedName>
    <definedName name="UAcct403Gpsgu">'[15]Functional Study'!$AG$1092</definedName>
    <definedName name="UAcct403Gpso" localSheetId="1">[12]FuncStudy!$Y$830</definedName>
    <definedName name="UAcct403Gpso">'[18]Func Study'!$AB$1113</definedName>
    <definedName name="uacct403gpssgch" localSheetId="1">[12]FuncStudy!$Y$832</definedName>
    <definedName name="uacct403gpssgch">[13]FuncStudy!$Y$833</definedName>
    <definedName name="UACCT403GPSSGCT" localSheetId="1">[12]FuncStudy!$Y$831</definedName>
    <definedName name="UACCT403GPSSGCT">'[15]Functional Study'!$AG$1097</definedName>
    <definedName name="UAcct403Gv0" localSheetId="1">[12]FuncStudy!$Y$837</definedName>
    <definedName name="UAcct403Gv0">'[18]Func Study'!$AB$1121</definedName>
    <definedName name="UAcct403Hp" localSheetId="1">[12]FuncStudy!$Y$792</definedName>
    <definedName name="UAcct403Hp">'[18]Func Study'!$AB$1072</definedName>
    <definedName name="UAcct403Hpdgu">'[16]Functional Study'!#REF!</definedName>
    <definedName name="UACCT403JBE">'[18]Func Study'!$AB$1116</definedName>
    <definedName name="UAcct403Mp" localSheetId="1">[12]FuncStudy!$Y$841</definedName>
    <definedName name="UAcct403Mp">'[18]Func Study'!$AB$1125</definedName>
    <definedName name="UAcct403Np" localSheetId="1">[12]FuncStudy!$Y$787</definedName>
    <definedName name="UAcct403Np">'[18]Func Study'!$AB$1065</definedName>
    <definedName name="UAcct403Op" localSheetId="1">[12]FuncStudy!$Y$799</definedName>
    <definedName name="UAcct403Op">'[18]Func Study'!$AB$1080</definedName>
    <definedName name="UAcct403OPCAGE">'[18]Func Study'!$AB$1078</definedName>
    <definedName name="UAcct403Opsgp">'[15]Functional Study'!$AG$1060</definedName>
    <definedName name="UAcct403Opsgu" localSheetId="1">[12]FuncStudy!$Y$796</definedName>
    <definedName name="UAcct403Opsgu">'[15]Functional Study'!$AG$1061</definedName>
    <definedName name="uacct403opsgw">'[59]Functional Study'!$AG$1063</definedName>
    <definedName name="uacct403opssgch">'[15]Functional Study'!$AG$1063</definedName>
    <definedName name="uacct403opssgct" localSheetId="1">[12]FuncStudy!$Y$797</definedName>
    <definedName name="uacct403opssgct">'[15]Functional Study'!$AG$1062</definedName>
    <definedName name="uacct403sgw" localSheetId="1">[12]FuncStudy!$Y$798</definedName>
    <definedName name="uacct403sgw">[13]FuncStudy!$Y$799</definedName>
    <definedName name="UAcct403Sp">'[18]Func Study'!$AB$1061</definedName>
    <definedName name="uacct403spdg">'[15]Functional Study'!$AG$1046</definedName>
    <definedName name="uacct403spdgp" localSheetId="1">[12]FuncStudy!$Y$779</definedName>
    <definedName name="uacct403spdgp">[13]FuncStudy!$Y$780</definedName>
    <definedName name="uacct403spdgu" localSheetId="1">[12]FuncStudy!$Y$780</definedName>
    <definedName name="uacct403spdgu">[13]FuncStudy!$Y$781</definedName>
    <definedName name="UAcct403SPJBG">'[18]Func Study'!$AB$1058</definedName>
    <definedName name="uacct403spsg" localSheetId="1">[12]FuncStudy!$Y$781</definedName>
    <definedName name="uacct403spsg">[13]FuncStudy!$Y$782</definedName>
    <definedName name="UAcct403Spsgp">'[15]Functional Study'!$AG$1043</definedName>
    <definedName name="UAcct403Spsgu">'[15]Functional Study'!$AG$1044</definedName>
    <definedName name="UACCT403SPSSGCH">'[15]Functional Study'!$AG$1045</definedName>
    <definedName name="uacct403ssgch" localSheetId="1">[12]FuncStudy!$Y$782</definedName>
    <definedName name="uacct403ssgch">'[15]Functional Study'!$AG$1098</definedName>
    <definedName name="UAcct403Tp" localSheetId="1">[12]FuncStudy!$Y$805</definedName>
    <definedName name="UAcct403Tp">'[18]Func Study'!$AB$1087</definedName>
    <definedName name="UAcct403Tpsgu">'[16]Functional Study'!#REF!</definedName>
    <definedName name="UAcct404330" localSheetId="1">[12]FuncStudy!$Y$880</definedName>
    <definedName name="UAcct404330">'[18]Func Study'!$AB$1177</definedName>
    <definedName name="UAcct404330Dgu">'[16]Functional Study'!#REF!</definedName>
    <definedName name="UAcct404Clg" localSheetId="1">[12]FuncStudy!$Y$857</definedName>
    <definedName name="UAcct404Clg">'[15]Functional Study'!$AG$1127</definedName>
    <definedName name="UAcct404Clgsop" localSheetId="1">[12]FuncStudy!$Y$855</definedName>
    <definedName name="UAcct404Clgsop">'[15]Functional Study'!$AG$1125</definedName>
    <definedName name="UAcct404Clgsou" localSheetId="1">[12]FuncStudy!$Y$853</definedName>
    <definedName name="UAcct404Clgsou">'[15]Functional Study'!$AG$1123</definedName>
    <definedName name="UAcct404Cls" localSheetId="1">[12]FuncStudy!$Y$861</definedName>
    <definedName name="UAcct404Cls">'[15]Functional Study'!$AG$1132</definedName>
    <definedName name="UACCT404GP">'[18]Func Study'!$AB$1146</definedName>
    <definedName name="UACCT404GPCN">'[18]Func Study'!$AB$1143</definedName>
    <definedName name="UACCT404GPSO">'[18]Func Study'!$AB$1141</definedName>
    <definedName name="UAcct404Ipcn" localSheetId="1">[12]FuncStudy!$Y$867</definedName>
    <definedName name="UAcct404Ipcn">'[18]Func Study'!$AB$1158</definedName>
    <definedName name="UACCT404IPDGU" localSheetId="1">[12]FuncStudy!$Y$869</definedName>
    <definedName name="UACCT404IPDGU">[13]FuncStudy!$Y$870</definedName>
    <definedName name="UACCT404IPIDGU">'[15]Functional Study'!$AG$1143</definedName>
    <definedName name="UAcct404IPJBG">'[18]Func Study'!$AB$1163</definedName>
    <definedName name="UAcct404Ips" localSheetId="1">[12]FuncStudy!$Y$864</definedName>
    <definedName name="UAcct404Ips">'[18]Func Study'!$AB$1154</definedName>
    <definedName name="UAcct404Ipse" localSheetId="1">[12]FuncStudy!$Y$865</definedName>
    <definedName name="UAcct404Ipse">'[18]Func Study'!$AB$1155</definedName>
    <definedName name="UAcct404Ipsg">'[18]Func Study'!$AB$1156</definedName>
    <definedName name="UAcct404Ipsg1">'[18]Func Study'!$AB$1159</definedName>
    <definedName name="UAcct404Ipsg2">'[18]Func Study'!$AB$1160</definedName>
    <definedName name="UACCT404IPSGP" localSheetId="1">[12]FuncStudy!$Y$868</definedName>
    <definedName name="UACCT404IPSGP">[13]FuncStudy!$Y$869</definedName>
    <definedName name="UAcct404Ipso" localSheetId="1">[12]FuncStudy!$Y$866</definedName>
    <definedName name="UAcct404Ipso">'[18]Func Study'!$AB$1157</definedName>
    <definedName name="UACCT404IPSSGCH" localSheetId="1">[12]FuncStudy!$Y$870</definedName>
    <definedName name="UACCT404IPSSGCH">'[15]Functional Study'!$AG$1142</definedName>
    <definedName name="UACCT404IPSSGCT">'[15]Functional Study'!$AG$1141</definedName>
    <definedName name="UAcct404M">'[18]Func Study'!$AB$1168</definedName>
    <definedName name="UAcct404O" localSheetId="1">[12]FuncStudy!$Y$875</definedName>
    <definedName name="UAcct404O">[13]FuncStudy!$Y$876</definedName>
    <definedName name="UACCT404OP">'[18]Func Study'!$AB$1172</definedName>
    <definedName name="UACCT404SP">'[18]Func Study'!$AB$1151</definedName>
    <definedName name="UAcct405" localSheetId="1">[12]FuncStudy!$Y$888</definedName>
    <definedName name="UAcct405">'[18]Func Study'!$AB$1185</definedName>
    <definedName name="UAcct406" localSheetId="1">[12]FuncStudy!$Y$894</definedName>
    <definedName name="UAcct406">'[18]Func Study'!$AB$1193</definedName>
    <definedName name="UAcct406Dgp">'[16]Functional Study'!#REF!</definedName>
    <definedName name="UAcct406Dgu">'[16]Functional Study'!#REF!</definedName>
    <definedName name="UAcct407" localSheetId="1">[12]FuncStudy!$Y$903</definedName>
    <definedName name="UAcct407">'[18]Func Study'!$AB$1202</definedName>
    <definedName name="UAcct407Sgp">'[16]Functional Study'!#REF!</definedName>
    <definedName name="UAcct408" localSheetId="1">[12]FuncStudy!$Y$916</definedName>
    <definedName name="UAcct408">'[18]Func Study'!$AB$1221</definedName>
    <definedName name="UAcct408S" localSheetId="1">[12]FuncStudy!$Y$908</definedName>
    <definedName name="UAcct408S">'[18]Func Study'!$AB$1213</definedName>
    <definedName name="UAcct40910FITOther" localSheetId="1">[12]FuncStudy!$Y$1135</definedName>
    <definedName name="UAcct40910FITOther">[13]FuncStudy!$Y$1136</definedName>
    <definedName name="UAcct40910FitPMI" localSheetId="1">[12]FuncStudy!$Y$1133</definedName>
    <definedName name="UAcct40910FitPMI">[13]FuncStudy!$Y$1134</definedName>
    <definedName name="UAcct40910FITPTC" localSheetId="1">[12]FuncStudy!$Y$1134</definedName>
    <definedName name="UAcct40910FITPTC">[13]FuncStudy!$Y$1135</definedName>
    <definedName name="UAcct40910FITSitus" localSheetId="1">[12]FuncStudy!$Y$1136</definedName>
    <definedName name="UAcct40910FITSitus">[13]FuncStudy!$Y$1137</definedName>
    <definedName name="UAcct40911Dgu" localSheetId="1">[12]FuncStudy!$Y$1103</definedName>
    <definedName name="UAcct40911Dgu">[13]FuncStudy!$Y$1104</definedName>
    <definedName name="UAcct40911S">[12]FuncStudy!$Y$1101</definedName>
    <definedName name="UAcct41010" localSheetId="1">[12]FuncStudy!$Y$977</definedName>
    <definedName name="UAcct41010">'[18]Func Study'!$AB$1294</definedName>
    <definedName name="UAcct41011">'[18]Func Study'!$AB$1309</definedName>
    <definedName name="UAcct41020" localSheetId="1">[12]FuncStudy!$Y$992</definedName>
    <definedName name="UACCT41020">'[19]Functional Study'!#REF!</definedName>
    <definedName name="UACCT41020BADDEBT">'[19]Functional Study'!#REF!</definedName>
    <definedName name="UACCT41020DITEXP">'[19]Functional Study'!#REF!</definedName>
    <definedName name="UACCT41020DNPU">'[19]Functional Study'!#REF!</definedName>
    <definedName name="UACCT41020S">'[19]Functional Study'!#REF!</definedName>
    <definedName name="UACCT41020SE">'[19]Functional Study'!#REF!</definedName>
    <definedName name="UACCT41020SG">'[19]Functional Study'!#REF!</definedName>
    <definedName name="UACCT41020SGCT">'[19]Functional Study'!#REF!</definedName>
    <definedName name="UACCT41020SGPP">'[19]Functional Study'!#REF!</definedName>
    <definedName name="UACCT41020SO">'[19]Functional Study'!#REF!</definedName>
    <definedName name="UACCT41020TROJP">'[19]Functional Study'!#REF!</definedName>
    <definedName name="UACCT4102SNPD">'[19]Functional Study'!#REF!</definedName>
    <definedName name="UAcct41110">'[18]Func Study'!$AB$1325</definedName>
    <definedName name="uacct41110sgct">'[16]Functional Study'!#REF!</definedName>
    <definedName name="UAcct41111" localSheetId="1">[12]FuncStudy!$Y$1026</definedName>
    <definedName name="UAcct41111">'[19]Functional Study'!#REF!</definedName>
    <definedName name="UAcct41111Baddebt">'[19]Functional Study'!#REF!</definedName>
    <definedName name="UAcct41111Dgp">'[19]Functional Study'!#REF!</definedName>
    <definedName name="UAcct41111Dgu">'[19]Functional Study'!#REF!</definedName>
    <definedName name="UAcct41111Ditexp">'[19]Functional Study'!#REF!</definedName>
    <definedName name="UAcct41111Dnpp">'[19]Functional Study'!#REF!</definedName>
    <definedName name="UAcct41111Dnptp">'[19]Functional Study'!#REF!</definedName>
    <definedName name="UAcct41111S">'[19]Functional Study'!#REF!</definedName>
    <definedName name="UAcct41111Se">'[19]Functional Study'!#REF!</definedName>
    <definedName name="UAcct41111Sg">'[19]Functional Study'!#REF!</definedName>
    <definedName name="UAcct41111Sgpp">'[19]Functional Study'!#REF!</definedName>
    <definedName name="UAcct41111So">'[19]Functional Study'!#REF!</definedName>
    <definedName name="UAcct41111Trojp">'[19]Functional Study'!#REF!</definedName>
    <definedName name="UAcct41120" localSheetId="1">[12]FuncStudy!$Y$1011</definedName>
    <definedName name="UAcct41120">[13]FuncStudy!$Y$1012</definedName>
    <definedName name="UAcct41140" localSheetId="1">[12]FuncStudy!$Y$921</definedName>
    <definedName name="UAcct41140">'[18]Func Study'!$AB$1232</definedName>
    <definedName name="UAcct41141" localSheetId="1">[12]FuncStudy!$Y$926</definedName>
    <definedName name="UAcct41141">'[18]Func Study'!$AB$1237</definedName>
    <definedName name="UAcct41160" localSheetId="1">[12]FuncStudy!$Y$177</definedName>
    <definedName name="UAcct41160">'[18]Func Study'!$AB$369</definedName>
    <definedName name="UAcct41170" localSheetId="1">[12]FuncStudy!$Y$182</definedName>
    <definedName name="UAcct41170">'[18]Func Study'!$AB$374</definedName>
    <definedName name="UAcct4118" localSheetId="1">[12]FuncStudy!$Y$186</definedName>
    <definedName name="UAcct4118">'[18]Func Study'!$AB$378</definedName>
    <definedName name="UAcct41181" localSheetId="1">[12]FuncStudy!$Y$189</definedName>
    <definedName name="UAcct41181">'[18]Func Study'!$AB$381</definedName>
    <definedName name="UAcct4194" localSheetId="1">[12]FuncStudy!$Y$193</definedName>
    <definedName name="UAcct4194">'[18]Func Study'!$AB$385</definedName>
    <definedName name="UAcct419Doth" localSheetId="1">[12]FuncStudy!$Y$957</definedName>
    <definedName name="UAcct419Doth">[13]FuncStudy!$Y$958</definedName>
    <definedName name="UAcct421" localSheetId="1">[12]FuncStudy!$Y$202</definedName>
    <definedName name="UAcct421">'[18]Func Study'!$AB$394</definedName>
    <definedName name="UAcct4311" localSheetId="1">[12]FuncStudy!$Y$209</definedName>
    <definedName name="UAcct4311">'[18]Func Study'!$AB$401</definedName>
    <definedName name="UAcct442Se" localSheetId="1">[12]FuncStudy!$Y$100</definedName>
    <definedName name="UAcct442Se">'[18]Func Study'!$AB$259</definedName>
    <definedName name="UAcct442Sg" localSheetId="1">[12]FuncStudy!$Y$101</definedName>
    <definedName name="UAcct442Sg">'[18]Func Study'!$AB$260</definedName>
    <definedName name="UAcct447" localSheetId="1">[12]FuncStudy!$Y$125</definedName>
    <definedName name="UAcct447">'[18]Func Study'!$AB$281</definedName>
    <definedName name="UAcct447CAEE">'[11]Func Study'!#REF!</definedName>
    <definedName name="UAcct447CAGE">'[11]Func Study'!#REF!</definedName>
    <definedName name="UAcct447Dgu">'[17]Func Study'!#REF!</definedName>
    <definedName name="UACCT447NPC">'[18]Func Study'!$AB$289</definedName>
    <definedName name="UACCT447NPCCAEW">'[18]Func Study'!$AB$286</definedName>
    <definedName name="UACCT447NPCCAGW">'[18]Func Study'!$AB$287</definedName>
    <definedName name="UACCT447NPCDGP">'[18]Func Study'!$AB$288</definedName>
    <definedName name="UAcct447S" localSheetId="1">[12]FuncStudy!$Y$121</definedName>
    <definedName name="UAcct447S">'[18]Func Study'!$AB$280</definedName>
    <definedName name="UAcct447Se" localSheetId="1">[12]FuncStudy!$Y$124</definedName>
    <definedName name="UAcct447Se">'[15]Functional Study'!$AG$287</definedName>
    <definedName name="UAcct448">'[15]Functional Study'!$AG$276</definedName>
    <definedName name="UAcct448S" localSheetId="1">[12]FuncStudy!$Y$114</definedName>
    <definedName name="UAcct448S">'[18]Func Study'!$AB$274</definedName>
    <definedName name="UAcct448So" localSheetId="1">[12]FuncStudy!$Y$115</definedName>
    <definedName name="UAcct448So">'[18]Func Study'!$AB$275</definedName>
    <definedName name="UAcct449" localSheetId="1">[12]FuncStudy!$Y$130</definedName>
    <definedName name="UAcct449">'[18]Func Study'!$AB$294</definedName>
    <definedName name="UAcct450" localSheetId="1">[12]FuncStudy!$Y$140</definedName>
    <definedName name="UAcct450">'[18]Func Study'!$AB$304</definedName>
    <definedName name="UAcct450S" localSheetId="1">[12]FuncStudy!$Y$138</definedName>
    <definedName name="UAcct450S">'[18]Func Study'!$AB$302</definedName>
    <definedName name="UAcct450So" localSheetId="1">[12]FuncStudy!$Y$139</definedName>
    <definedName name="UAcct450So">'[18]Func Study'!$AB$303</definedName>
    <definedName name="UAcct451S" localSheetId="1">[12]FuncStudy!$Y$143</definedName>
    <definedName name="UAcct451S">'[18]Func Study'!$AB$307</definedName>
    <definedName name="UAcct451Sg" localSheetId="1">[12]FuncStudy!$Y$144</definedName>
    <definedName name="UAcct451Sg">'[18]Func Study'!$AB$308</definedName>
    <definedName name="UAcct451So" localSheetId="1">[12]FuncStudy!$Y$145</definedName>
    <definedName name="UAcct451So">'[18]Func Study'!$AB$309</definedName>
    <definedName name="UAcct453" localSheetId="1">[12]FuncStudy!$Y$150</definedName>
    <definedName name="UAcct453">'[18]Func Study'!$AB$315</definedName>
    <definedName name="UAcct453CAGE">'[11]Func Study'!#REF!</definedName>
    <definedName name="UAcct453CAGW">'[11]Func Study'!#REF!</definedName>
    <definedName name="UAcct454" localSheetId="1">[12]FuncStudy!$Y$156</definedName>
    <definedName name="UAcct454">'[18]Func Study'!$AB$322</definedName>
    <definedName name="UAcct454JBG">'[18]Func Study'!$AB$319</definedName>
    <definedName name="UAcct454S" localSheetId="1">[12]FuncStudy!$Y$153</definedName>
    <definedName name="UAcct454S">'[18]Func Study'!$AB$318</definedName>
    <definedName name="UAcct454Sg" localSheetId="1">[12]FuncStudy!$Y$154</definedName>
    <definedName name="UAcct454Sg">'[18]Func Study'!$AB$320</definedName>
    <definedName name="UAcct454So" localSheetId="1">[12]FuncStudy!$Y$155</definedName>
    <definedName name="UAcct454So">'[18]Func Study'!$AB$321</definedName>
    <definedName name="UAcct456" localSheetId="1">[12]FuncStudy!$Y$164</definedName>
    <definedName name="UAcct456">'[18]Func Study'!$AB$332</definedName>
    <definedName name="UAcct456CAEW">'[18]Func Study'!$AB$331</definedName>
    <definedName name="UAcct456Cn" localSheetId="1">[12]FuncStudy!$Y$160</definedName>
    <definedName name="UAcct456Cn">'[15]Functional Study'!$AG$325</definedName>
    <definedName name="UAcct456S" localSheetId="1">[12]FuncStudy!$Y$159</definedName>
    <definedName name="UAcct456S">'[18]Func Study'!$AB$325</definedName>
    <definedName name="UAcct456Se" localSheetId="1">[12]FuncStudy!$Y$161</definedName>
    <definedName name="UAcct456Se">'[15]Functional Study'!$AG$326</definedName>
    <definedName name="UAcct456Sg">'[16]Functional Study'!$AG$328</definedName>
    <definedName name="UAcct456So">'[18]Func Study'!$AB$329</definedName>
    <definedName name="UAcct500" localSheetId="1">[12]FuncStudy!$Y$225</definedName>
    <definedName name="UAcct500">'[18]Func Study'!$AB$416</definedName>
    <definedName name="UAcct500Dnppsu">'[15]Functional Study'!$AG$410</definedName>
    <definedName name="UAcct500DSG">'[16]Functional Study'!$AG$400</definedName>
    <definedName name="UAcct500JBG">'[18]Func Study'!$AB$414</definedName>
    <definedName name="UACCT500SSGCH" localSheetId="1">[12]FuncStudy!$Y$224</definedName>
    <definedName name="UACCT500SSGCH">'[15]Functional Study'!$AG$411</definedName>
    <definedName name="UAcct501" localSheetId="1">[12]FuncStudy!$Y$233</definedName>
    <definedName name="UAcct501">'[18]Func Study'!$AB$423</definedName>
    <definedName name="UAcct501CAEW">'[18]Func Study'!$AB$420</definedName>
    <definedName name="UAcct501JBE">'[18]Func Study'!$AB$421</definedName>
    <definedName name="UACCT501NPC">'[16]Functional Study'!$AG$409</definedName>
    <definedName name="UACCT501NPCCAEW">'[18]Func Study'!$AB$426</definedName>
    <definedName name="UACCT501nPCSE">'[16]Functional Study'!$AG$408</definedName>
    <definedName name="UACCT501NPCSE1">'[16]Functional Study'!#REF!</definedName>
    <definedName name="UAcct501Se" localSheetId="1">[12]FuncStudy!$Y$228</definedName>
    <definedName name="UAcct501Se">'[15]Functional Study'!$AG$422</definedName>
    <definedName name="UACCT501SE1">'[16]Functional Study'!#REF!</definedName>
    <definedName name="UACCT501SE2">'[16]Functional Study'!#REF!</definedName>
    <definedName name="UACCT501SE3">'[16]Functional Study'!#REF!</definedName>
    <definedName name="UACCT501SENNPC" localSheetId="1">[12]FuncStudy!$Y$229</definedName>
    <definedName name="UACCT501SENNPC">[13]FuncStudy!$Y$230</definedName>
    <definedName name="uacct501ssech" localSheetId="1">[12]FuncStudy!$Y$232</definedName>
    <definedName name="UACCT501SSECH">'[15]Functional Study'!$AG$425</definedName>
    <definedName name="UACCT501SSECHNNPC" localSheetId="1">[12]FuncStudy!$Y$231</definedName>
    <definedName name="UACCT501SSECHNNPC">[13]FuncStudy!$Y$232</definedName>
    <definedName name="uacct501ssect" localSheetId="1">[12]FuncStudy!$Y$230</definedName>
    <definedName name="UACCT501SSECT">'[15]Functional Study'!$AG$424</definedName>
    <definedName name="UAcct502" localSheetId="1">[12]FuncStudy!$Y$238</definedName>
    <definedName name="UAcct502">'[18]Func Study'!$AB$433</definedName>
    <definedName name="UAcct502CAGE">'[18]Func Study'!$AB$431</definedName>
    <definedName name="UAcct502Dnppsu">'[15]Functional Study'!$AG$429</definedName>
    <definedName name="UAcct502JBG">'[11]Func Study'!#REF!</definedName>
    <definedName name="UAcct502SG">'[16]Functional Study'!$AG$412</definedName>
    <definedName name="uacct502snpps" localSheetId="1">[12]FuncStudy!$Y$236</definedName>
    <definedName name="uacct502snpps">[13]FuncStudy!$Y$237</definedName>
    <definedName name="uacct502ssgch" localSheetId="1">[12]FuncStudy!$Y$237</definedName>
    <definedName name="UACCT502SSGCH">'[15]Functional Study'!$AG$430</definedName>
    <definedName name="UAcct503" localSheetId="1">[12]FuncStudy!$Y$243</definedName>
    <definedName name="UAcct503">'[18]Func Study'!$AB$437</definedName>
    <definedName name="UACCT503NPC">'[18]Func Study'!$AB$443</definedName>
    <definedName name="UAcct503Se" localSheetId="1">[12]FuncStudy!$Y$241</definedName>
    <definedName name="UAcct503Se">[13]FuncStudy!$Y$242</definedName>
    <definedName name="UACCT503SENNPC" localSheetId="1">[12]FuncStudy!$Y$242</definedName>
    <definedName name="UACCT503SENNPC">[13]FuncStudy!$Y$243</definedName>
    <definedName name="UAcct505" localSheetId="1">[12]FuncStudy!$Y$248</definedName>
    <definedName name="UAcct505">'[18]Func Study'!$AB$449</definedName>
    <definedName name="UAcct505CAGE">'[18]Func Study'!$AB$447</definedName>
    <definedName name="UAcct505Dnppsu">'[15]Functional Study'!$AG$441</definedName>
    <definedName name="UAcct505JBG">'[11]Func Study'!#REF!</definedName>
    <definedName name="UAcct505sg">'[16]Functional Study'!$AG$423</definedName>
    <definedName name="uacct505snpps" localSheetId="1">[12]FuncStudy!$Y$246</definedName>
    <definedName name="uacct505snpps">[13]FuncStudy!$Y$247</definedName>
    <definedName name="uacct505ssgch" localSheetId="1">[12]FuncStudy!$Y$247</definedName>
    <definedName name="UACCT505SSGCH">'[15]Functional Study'!$AG$442</definedName>
    <definedName name="UAcct506" localSheetId="1">[12]FuncStudy!$Y$254</definedName>
    <definedName name="UAcct506">'[18]Func Study'!$AB$455</definedName>
    <definedName name="UAcct506CAGE">'[18]Func Study'!$AB$452</definedName>
    <definedName name="UAcct506JBG">'[11]Func Study'!#REF!</definedName>
    <definedName name="UAcct506Se" localSheetId="1">[12]FuncStudy!$Y$252</definedName>
    <definedName name="UAcct506Se">'[15]Functional Study'!$AG$447</definedName>
    <definedName name="uacct506snpps" localSheetId="1">[12]FuncStudy!$Y$251</definedName>
    <definedName name="uacct506snpps">[13]FuncStudy!$Y$252</definedName>
    <definedName name="uacct506ssgch" localSheetId="1">[12]FuncStudy!$Y$253</definedName>
    <definedName name="UACCT506SSGCH">'[15]Functional Study'!$AG$448</definedName>
    <definedName name="UAcct507" localSheetId="1">[12]FuncStudy!$Y$259</definedName>
    <definedName name="UAcct507">'[18]Func Study'!$AB$464</definedName>
    <definedName name="UAcct507CAGE">'[18]Func Study'!$AB$462</definedName>
    <definedName name="UAcct507JBG">'[11]Func Study'!#REF!</definedName>
    <definedName name="UAcct507SG">'[16]Functional Study'!$AG$432</definedName>
    <definedName name="uacct507ssgch" localSheetId="1">[12]FuncStudy!$Y$258</definedName>
    <definedName name="uacct507ssgch">'[15]Functional Study'!$AG$457</definedName>
    <definedName name="UAcct510" localSheetId="1">[12]FuncStudy!$Y$264</definedName>
    <definedName name="UAcct510">'[18]Func Study'!$AB$469</definedName>
    <definedName name="UAcct510CAGE">'[18]Func Study'!$AB$467</definedName>
    <definedName name="UAcct510JBG">'[11]Func Study'!#REF!</definedName>
    <definedName name="UAcct510sg">'[16]Functional Study'!$AG$436</definedName>
    <definedName name="uacct510ssgch" localSheetId="1">[12]FuncStudy!$Y$263</definedName>
    <definedName name="uacct510ssgch">'[15]Functional Study'!$AG$462</definedName>
    <definedName name="UAcct511" localSheetId="1">[12]FuncStudy!$Y$269</definedName>
    <definedName name="UAcct511">'[18]Func Study'!$AB$474</definedName>
    <definedName name="UAcct511CAGE">'[18]Func Study'!$AB$472</definedName>
    <definedName name="UAcct511JBG">'[11]Func Study'!#REF!</definedName>
    <definedName name="UAcct511sg">'[16]Functional Study'!$AG$440</definedName>
    <definedName name="uacct511ssgch" localSheetId="1">[12]FuncStudy!$Y$268</definedName>
    <definedName name="UACCT511SSGCH">'[15]Functional Study'!$AG$467</definedName>
    <definedName name="UAcct512" localSheetId="1">[12]FuncStudy!$Y$274</definedName>
    <definedName name="UAcct512">'[18]Func Study'!$AB$479</definedName>
    <definedName name="UAcct512CAGE">'[18]Func Study'!$AB$477</definedName>
    <definedName name="UAcct512JBG">'[11]Func Study'!#REF!</definedName>
    <definedName name="UAcct512sg">'[16]Functional Study'!$AG$444</definedName>
    <definedName name="uacct512ssgch" localSheetId="1">[12]FuncStudy!$Y$273</definedName>
    <definedName name="UACCT512SSGCH">'[15]Functional Study'!$AG$472</definedName>
    <definedName name="UAcct513" localSheetId="1">[12]FuncStudy!$Y$279</definedName>
    <definedName name="UAcct513">'[18]Func Study'!$AB$484</definedName>
    <definedName name="UAcct513CAGE">'[18]Func Study'!$AB$482</definedName>
    <definedName name="UAcct513JBG">'[11]Func Study'!#REF!</definedName>
    <definedName name="UAcct513sg">'[16]Functional Study'!$AG$448</definedName>
    <definedName name="uacct513ssgch" localSheetId="1">[12]FuncStudy!$Y$278</definedName>
    <definedName name="UACCT513SSGCH">'[15]Functional Study'!$AG$477</definedName>
    <definedName name="UAcct514" localSheetId="1">[12]FuncStudy!$Y$284</definedName>
    <definedName name="UAcct514">'[18]Func Study'!$AB$489</definedName>
    <definedName name="UAcct514CAGE">'[18]Func Study'!$AB$487</definedName>
    <definedName name="UAcct514JBG">'[11]Func Study'!#REF!</definedName>
    <definedName name="UAcct514sg">'[16]Functional Study'!$AG$452</definedName>
    <definedName name="uacct514ssgch" localSheetId="1">[12]FuncStudy!$Y$283</definedName>
    <definedName name="UACCT514SSGCH">'[15]Functional Study'!$AG$482</definedName>
    <definedName name="UAcct517" localSheetId="1">[12]FuncStudy!$Y$290</definedName>
    <definedName name="UAcct517">'[18]Func Study'!$AB$498</definedName>
    <definedName name="UAcct518" localSheetId="1">[12]FuncStudy!$Y$294</definedName>
    <definedName name="UAcct518">'[18]Func Study'!$AB$502</definedName>
    <definedName name="UAcct519" localSheetId="1">[12]FuncStudy!$Y$299</definedName>
    <definedName name="UAcct519">'[18]Func Study'!$AB$507</definedName>
    <definedName name="UAcct520" localSheetId="1">[12]FuncStudy!$Y$303</definedName>
    <definedName name="UAcct520">'[18]Func Study'!$AB$511</definedName>
    <definedName name="UAcct523" localSheetId="1">[12]FuncStudy!$Y$307</definedName>
    <definedName name="UAcct523">'[18]Func Study'!$AB$515</definedName>
    <definedName name="UAcct524" localSheetId="1">[12]FuncStudy!$Y$311</definedName>
    <definedName name="UAcct524">'[18]Func Study'!$AB$519</definedName>
    <definedName name="UAcct528" localSheetId="1">[12]FuncStudy!$Y$315</definedName>
    <definedName name="UAcct528">'[18]Func Study'!$AB$523</definedName>
    <definedName name="UAcct529" localSheetId="1">[12]FuncStudy!$Y$319</definedName>
    <definedName name="UAcct529">'[18]Func Study'!$AB$527</definedName>
    <definedName name="UAcct530" localSheetId="1">[12]FuncStudy!$Y$323</definedName>
    <definedName name="UAcct530">'[18]Func Study'!$AB$531</definedName>
    <definedName name="UAcct531" localSheetId="1">[12]FuncStudy!$Y$327</definedName>
    <definedName name="UAcct531">'[18]Func Study'!$AB$535</definedName>
    <definedName name="UAcct532" localSheetId="1">[12]FuncStudy!$Y$331</definedName>
    <definedName name="UAcct532">'[18]Func Study'!$AB$539</definedName>
    <definedName name="UAcct535" localSheetId="1">[12]FuncStudy!$Y$338</definedName>
    <definedName name="UAcct535">'[18]Func Study'!$AB$551</definedName>
    <definedName name="UAcct536" localSheetId="1">[12]FuncStudy!$Y$342</definedName>
    <definedName name="UAcct536">'[18]Func Study'!$AB$555</definedName>
    <definedName name="UAcct537" localSheetId="1">[12]FuncStudy!$Y$346</definedName>
    <definedName name="UAcct537">'[18]Func Study'!$AB$559</definedName>
    <definedName name="UAcct538" localSheetId="1">[12]FuncStudy!$Y$350</definedName>
    <definedName name="UAcct538">'[18]Func Study'!$AB$563</definedName>
    <definedName name="UAcct539" localSheetId="1">[12]FuncStudy!$Y$354</definedName>
    <definedName name="UAcct539">'[18]Func Study'!$AB$568</definedName>
    <definedName name="UAcct540" localSheetId="1">[12]FuncStudy!$Y$358</definedName>
    <definedName name="UAcct540">'[18]Func Study'!$AB$572</definedName>
    <definedName name="UAcct541" localSheetId="1">[12]FuncStudy!$Y$362</definedName>
    <definedName name="UAcct541">'[18]Func Study'!$AB$576</definedName>
    <definedName name="UAcct542" localSheetId="1">[12]FuncStudy!$Y$366</definedName>
    <definedName name="UAcct542">'[18]Func Study'!$AB$580</definedName>
    <definedName name="UAcct543" localSheetId="1">[12]FuncStudy!$Y$370</definedName>
    <definedName name="UAcct543">'[18]Func Study'!$AB$584</definedName>
    <definedName name="UAcct544" localSheetId="1">[12]FuncStudy!$Y$374</definedName>
    <definedName name="UAcct544">'[18]Func Study'!$AB$588</definedName>
    <definedName name="UAcct545" localSheetId="1">[12]FuncStudy!$Y$378</definedName>
    <definedName name="UAcct545">'[18]Func Study'!$AB$592</definedName>
    <definedName name="UAcct546" localSheetId="1">[12]FuncStudy!$Y$385</definedName>
    <definedName name="UAcct546">'[18]Func Study'!$AB$606</definedName>
    <definedName name="UAcct546CAGE">'[18]Func Study'!$AB$605</definedName>
    <definedName name="UACCT546sg">'[16]Functional Study'!$AG$554</definedName>
    <definedName name="UAcct547">'[15]Functional Study'!$AG$608</definedName>
    <definedName name="UAcct547CAEW">'[18]Func Study'!$AB$610</definedName>
    <definedName name="UACCT547n">'[16]Functional Study'!$AG$559</definedName>
    <definedName name="UACCT547NPCCAEW">'[18]Func Study'!$AB$613</definedName>
    <definedName name="UACCT547nse">'[16]Functional Study'!$AG$558</definedName>
    <definedName name="UAcct547Se" localSheetId="1">[12]FuncStudy!$Y$388</definedName>
    <definedName name="UAcct547Se">'[18]Func Study'!$AB$609</definedName>
    <definedName name="UACCT547SSECT" localSheetId="1">[12]FuncStudy!$Y$389</definedName>
    <definedName name="UACCT547SSECT">'[15]Functional Study'!$AG$607</definedName>
    <definedName name="UAcct548" localSheetId="1">[12]FuncStudy!$Y$395</definedName>
    <definedName name="UAcct548">'[18]Func Study'!$AB$621</definedName>
    <definedName name="UACCT548CAGE">'[18]Func Study'!$AB$620</definedName>
    <definedName name="UACCT548sg">'[16]Functional Study'!$AG$565</definedName>
    <definedName name="UACCT548SSCCT">'[15]Functional Study'!$AG$612</definedName>
    <definedName name="uacct548ssgct" localSheetId="1">[12]FuncStudy!$Y$394</definedName>
    <definedName name="uacct548ssgct">[13]FuncStudy!$Y$395</definedName>
    <definedName name="UAcct549" localSheetId="1">[12]FuncStudy!$Y$400</definedName>
    <definedName name="UAcct549">'[18]Func Study'!$AB$626</definedName>
    <definedName name="Uacct549CAGE">'[18]Func Study'!$AB$625</definedName>
    <definedName name="UAcct549Dnppou">'[15]Functional Study'!$AG$616</definedName>
    <definedName name="UAcct549sg" localSheetId="1">[12]FuncStudy!$Y$398</definedName>
    <definedName name="UAcct549sg">[13]FuncStudy!$Y$399</definedName>
    <definedName name="UACCT549SGW">'[59]Functional Study'!$AG$617</definedName>
    <definedName name="UACCT549SSGCT">'[15]Functional Study'!$AG$617</definedName>
    <definedName name="uacct550" localSheetId="1">[12]FuncStudy!$Y$406</definedName>
    <definedName name="uacct550">[13]FuncStudy!$Y$407</definedName>
    <definedName name="UAcct5506SE">'[11]Func Study'!#REF!</definedName>
    <definedName name="UACCT550sg" localSheetId="1">[12]FuncStudy!$Y$404</definedName>
    <definedName name="UACCT550sg">[13]FuncStudy!$Y$405</definedName>
    <definedName name="uacct550sgw">'[59]Functional Study'!$AG$627</definedName>
    <definedName name="uacct550snppo">'[15]Functional Study'!$AG$626</definedName>
    <definedName name="uacct550ssgct">'[15]Functional Study'!$AG$627</definedName>
    <definedName name="UAcct551" localSheetId="1">[12]FuncStudy!$Y$410</definedName>
    <definedName name="UAcct551">'[15]Functional Study'!$AG$631</definedName>
    <definedName name="UAcct551CAGE">'[18]Func Study'!$AB$634</definedName>
    <definedName name="UACCT551SG">'[18]Func Study'!$AB$635</definedName>
    <definedName name="UAcct552" localSheetId="1">[12]FuncStudy!$Y$415</definedName>
    <definedName name="UAcct552">'[16]Functional Study'!$AG$583</definedName>
    <definedName name="UACCT552CAGE">'[18]Func Study'!$AB$640</definedName>
    <definedName name="UAcct552Dnppou">'[15]Functional Study'!$AG$634</definedName>
    <definedName name="UAcct552SG">'[18]Func Study'!$AB$639</definedName>
    <definedName name="UACCT552SSGCT">'[15]Functional Study'!$AG$635</definedName>
    <definedName name="UAcct553" localSheetId="1">[12]FuncStudy!$Y$422</definedName>
    <definedName name="UAcct553">[13]FuncStudy!$Y$423</definedName>
    <definedName name="UACCT553CAGE">'[18]Func Study'!$AB$646</definedName>
    <definedName name="UAcct553Dnppou">'[15]Functional Study'!$AG$640</definedName>
    <definedName name="UAcct553SG">'[18]Func Study'!$AB$645</definedName>
    <definedName name="UACCT553SGW">'[59]Functional Study'!$AG$641</definedName>
    <definedName name="UACCT553SSGCT" localSheetId="1">[12]FuncStudy!$Y$420</definedName>
    <definedName name="UACCT553SSGCT">'[15]Functional Study'!$AG$641</definedName>
    <definedName name="UAcct554" localSheetId="1">[12]FuncStudy!$Y$428</definedName>
    <definedName name="UAcct554">[13]FuncStudy!$Y$429</definedName>
    <definedName name="UACCT554CAGE">'[18]Func Study'!$AB$651</definedName>
    <definedName name="UAcct554Dnppou">'[15]Functional Study'!$AG$645</definedName>
    <definedName name="UAcct554SG">'[18]Func Study'!$AB$650</definedName>
    <definedName name="UACCT554SGW">'[59]Functional Study'!$AG$646</definedName>
    <definedName name="UAcct554SSCT" localSheetId="1">[12]FuncStudy!$Y$426</definedName>
    <definedName name="UAcct554SSCT">[13]FuncStudy!$Y$427</definedName>
    <definedName name="UACCT554SSGCT">'[15]Functional Study'!$AG$646</definedName>
    <definedName name="UAcct555CAEE">'[11]Func Study'!#REF!</definedName>
    <definedName name="UAcct555CAEW">'[18]Func Study'!$AB$665</definedName>
    <definedName name="UAcct555CAGE">'[11]Func Study'!#REF!</definedName>
    <definedName name="UAcct555CAGW">'[18]Func Study'!$AB$664</definedName>
    <definedName name="uacct555dgp" localSheetId="1">[12]FuncStudy!$Y$437</definedName>
    <definedName name="UACCT555DGP">'[18]Func Study'!$AB$670</definedName>
    <definedName name="UAcct555Dgu" localSheetId="1">[12]FuncStudy!$Y$434</definedName>
    <definedName name="UAcct555Dgu">[13]FuncStudy!$Y$435</definedName>
    <definedName name="UACCT555NPCCAEW">'[18]Func Study'!$AB$669</definedName>
    <definedName name="UACCT555NPCCAGW">'[18]Func Study'!$AB$668</definedName>
    <definedName name="UAcct555S" localSheetId="1">[12]FuncStudy!$Y$433</definedName>
    <definedName name="UAcct555S">'[18]Func Study'!$AB$663</definedName>
    <definedName name="UAcct555Se" localSheetId="1">[12]FuncStudy!$Y$435</definedName>
    <definedName name="UAcct555Se">'[18]Func Study'!$AB$665</definedName>
    <definedName name="UACCT555SG">'[18]Func Study'!$AB$664</definedName>
    <definedName name="uacct555ssgc">'[15]Functional Study'!$AG$664</definedName>
    <definedName name="uacct555ssgp" localSheetId="1">[12]FuncStudy!$Y$436</definedName>
    <definedName name="uacct555ssgp">[13]FuncStudy!$Y$437</definedName>
    <definedName name="UAcct556" localSheetId="1">[12]FuncStudy!$Y$442</definedName>
    <definedName name="UAcct556">'[18]Func Study'!$AB$676</definedName>
    <definedName name="UAcct557" localSheetId="1">[12]FuncStudy!$Y$451</definedName>
    <definedName name="UAcct557">'[18]Func Study'!$AB$685</definedName>
    <definedName name="UAcct557S">'[15]Functional Study'!$AG$676</definedName>
    <definedName name="uacct557se">'[15]Functional Study'!$AG$679</definedName>
    <definedName name="UAcct557Sg">'[15]Functional Study'!$AG$677</definedName>
    <definedName name="UACCT557SSGCT" localSheetId="1">[12]FuncStudy!$Y$449</definedName>
    <definedName name="Uacct557SSGCT">'[15]Functional Study'!$AG$678</definedName>
    <definedName name="uacct557trojp">'[15]Functional Study'!$AG$680</definedName>
    <definedName name="UAcct560" localSheetId="1">[12]FuncStudy!$Y$476</definedName>
    <definedName name="UAcct560">'[18]Func Study'!$AB$715</definedName>
    <definedName name="UAcct561" localSheetId="1">[12]FuncStudy!$Y$480</definedName>
    <definedName name="UAcct561">'[18]Func Study'!$AB$720</definedName>
    <definedName name="UAcct562" localSheetId="1">[12]FuncStudy!$Y$484</definedName>
    <definedName name="UAcct562">'[18]Func Study'!$AB$726</definedName>
    <definedName name="UAcct563" localSheetId="1">[12]FuncStudy!$Y$488</definedName>
    <definedName name="UAcct563">'[18]Func Study'!$AB$731</definedName>
    <definedName name="UAcct564" localSheetId="1">[12]FuncStudy!$Y$492</definedName>
    <definedName name="UAcct564">'[18]Func Study'!$AB$735</definedName>
    <definedName name="UAcct565" localSheetId="1">[12]FuncStudy!$Y$497</definedName>
    <definedName name="UAcct565">'[18]Func Study'!$AB$739</definedName>
    <definedName name="UACCT565NPC">'[18]Func Study'!$AB$744</definedName>
    <definedName name="UACCT565NPCCAGW">'[18]Func Study'!$AB$742</definedName>
    <definedName name="UAcct565Se" localSheetId="1">[12]FuncStudy!$Y$496</definedName>
    <definedName name="UAcct565Se">'[15]Functional Study'!$AG$731</definedName>
    <definedName name="UAcct566" localSheetId="1">[12]FuncStudy!$Y$501</definedName>
    <definedName name="UAcct566">'[18]Func Study'!$AB$748</definedName>
    <definedName name="UAcct567" localSheetId="1">[12]FuncStudy!$Y$505</definedName>
    <definedName name="UAcct567">'[18]Func Study'!$AB$752</definedName>
    <definedName name="UAcct568" localSheetId="1">[12]FuncStudy!$Y$509</definedName>
    <definedName name="UAcct568">'[18]Func Study'!$AB$756</definedName>
    <definedName name="UAcct569" localSheetId="1">[12]FuncStudy!$Y$513</definedName>
    <definedName name="UAcct569">'[18]Func Study'!$AB$760</definedName>
    <definedName name="UAcct570" localSheetId="1">[12]FuncStudy!$Y$517</definedName>
    <definedName name="UAcct570">'[18]Func Study'!$AB$765</definedName>
    <definedName name="UAcct571" localSheetId="1">[12]FuncStudy!$Y$521</definedName>
    <definedName name="UAcct571">'[18]Func Study'!$AB$770</definedName>
    <definedName name="UAcct572" localSheetId="1">[12]FuncStudy!$Y$525</definedName>
    <definedName name="UAcct572">'[18]Func Study'!$AB$774</definedName>
    <definedName name="UAcct573" localSheetId="1">[12]FuncStudy!$Y$529</definedName>
    <definedName name="UAcct573">'[18]Func Study'!$AB$778</definedName>
    <definedName name="UAcct580" localSheetId="1">[12]FuncStudy!$Y$536</definedName>
    <definedName name="UAcct580">'[18]Func Study'!$AB$791</definedName>
    <definedName name="UAcct581" localSheetId="1">[12]FuncStudy!$Y$541</definedName>
    <definedName name="UAcct581">'[18]Func Study'!$AB$796</definedName>
    <definedName name="UAcct582" localSheetId="1">[12]FuncStudy!$Y$546</definedName>
    <definedName name="UAcct582">'[18]Func Study'!$AB$801</definedName>
    <definedName name="UAcct583" localSheetId="1">[12]FuncStudy!$Y$551</definedName>
    <definedName name="UAcct583">'[18]Func Study'!$AB$806</definedName>
    <definedName name="UAcct584" localSheetId="1">[12]FuncStudy!$Y$556</definedName>
    <definedName name="UAcct584">'[18]Func Study'!$AB$811</definedName>
    <definedName name="UAcct585" localSheetId="1">[12]FuncStudy!$Y$561</definedName>
    <definedName name="UAcct585">'[18]Func Study'!$AB$816</definedName>
    <definedName name="UAcct586" localSheetId="1">[12]FuncStudy!$Y$566</definedName>
    <definedName name="UAcct586">'[18]Func Study'!$AB$821</definedName>
    <definedName name="UAcct587" localSheetId="1">[12]FuncStudy!$Y$571</definedName>
    <definedName name="UAcct587">'[18]Func Study'!$AB$826</definedName>
    <definedName name="UAcct588" localSheetId="1">[12]FuncStudy!$Y$576</definedName>
    <definedName name="UAcct588">'[18]Func Study'!$AB$831</definedName>
    <definedName name="UAcct589" localSheetId="1">[12]FuncStudy!$Y$581</definedName>
    <definedName name="UAcct589">'[18]Func Study'!$AB$836</definedName>
    <definedName name="UAcct590" localSheetId="1">[12]FuncStudy!$Y$586</definedName>
    <definedName name="UAcct590">'[18]Func Study'!$AB$841</definedName>
    <definedName name="UAcct591" localSheetId="1">[12]FuncStudy!$Y$591</definedName>
    <definedName name="UAcct591">'[18]Func Study'!$AB$846</definedName>
    <definedName name="UAcct592" localSheetId="1">[12]FuncStudy!$Y$596</definedName>
    <definedName name="UAcct592">'[18]Func Study'!$AB$851</definedName>
    <definedName name="UAcct593" localSheetId="1">[12]FuncStudy!$Y$601</definedName>
    <definedName name="UAcct593">'[18]Func Study'!$AB$856</definedName>
    <definedName name="UAcct594" localSheetId="1">[12]FuncStudy!$Y$606</definedName>
    <definedName name="UAcct594">'[18]Func Study'!$AB$861</definedName>
    <definedName name="UAcct595" localSheetId="1">[12]FuncStudy!$Y$611</definedName>
    <definedName name="UAcct595">'[18]Func Study'!$AB$866</definedName>
    <definedName name="UAcct596" localSheetId="1">[12]FuncStudy!$Y$616</definedName>
    <definedName name="UAcct596">'[18]Func Study'!$AB$876</definedName>
    <definedName name="UAcct597" localSheetId="1">[12]FuncStudy!$Y$621</definedName>
    <definedName name="UAcct597">'[18]Func Study'!$AB$881</definedName>
    <definedName name="UAcct598" localSheetId="1">[12]FuncStudy!$Y$626</definedName>
    <definedName name="UAcct598">'[18]Func Study'!$AB$886</definedName>
    <definedName name="UAcct901" localSheetId="1">[12]FuncStudy!$Y$633</definedName>
    <definedName name="UAcct901">'[18]Func Study'!$AB$898</definedName>
    <definedName name="UAcct902" localSheetId="1">[12]FuncStudy!$Y$638</definedName>
    <definedName name="UAcct902">'[18]Func Study'!$AB$903</definedName>
    <definedName name="UAcct903" localSheetId="1">[12]FuncStudy!$Y$643</definedName>
    <definedName name="UAcct903">'[18]Func Study'!$AB$908</definedName>
    <definedName name="UAcct904" localSheetId="1">[12]FuncStudy!$Y$649</definedName>
    <definedName name="UAcct904">'[18]Func Study'!$AB$914</definedName>
    <definedName name="Uacct904SG">'[21]Functional Study'!#REF!</definedName>
    <definedName name="UAcct905" localSheetId="1">[12]FuncStudy!$Y$654</definedName>
    <definedName name="UAcct905">'[18]Func Study'!$AB$919</definedName>
    <definedName name="UAcct907" localSheetId="1">[12]FuncStudy!$Y$661</definedName>
    <definedName name="UAcct907">'[18]Func Study'!$AB$933</definedName>
    <definedName name="UAcct908" localSheetId="1">[12]FuncStudy!$Y$666</definedName>
    <definedName name="UAcct908">'[18]Func Study'!$AB$938</definedName>
    <definedName name="UAcct909" localSheetId="1">[12]FuncStudy!$Y$671</definedName>
    <definedName name="UAcct909">'[18]Func Study'!$AB$943</definedName>
    <definedName name="UAcct910" localSheetId="1">[12]FuncStudy!$Y$676</definedName>
    <definedName name="UAcct910">'[18]Func Study'!$AB$948</definedName>
    <definedName name="UAcct911" localSheetId="1">[12]FuncStudy!$Y$683</definedName>
    <definedName name="UAcct911">'[18]Func Study'!$AB$959</definedName>
    <definedName name="UAcct912" localSheetId="1">[12]FuncStudy!$Y$688</definedName>
    <definedName name="UAcct912">'[18]Func Study'!$AB$964</definedName>
    <definedName name="UAcct913" localSheetId="1">[12]FuncStudy!$Y$693</definedName>
    <definedName name="UAcct913">'[18]Func Study'!$AB$969</definedName>
    <definedName name="UAcct916" localSheetId="1">[12]FuncStudy!$Y$698</definedName>
    <definedName name="UAcct916">'[18]Func Study'!$AB$974</definedName>
    <definedName name="UAcct920" localSheetId="1">[12]FuncStudy!$Y$707</definedName>
    <definedName name="UAcct920">'[18]Func Study'!$AB$985</definedName>
    <definedName name="UAcct920Cn" localSheetId="1">[12]FuncStudy!$Y$705</definedName>
    <definedName name="UAcct920Cn">'[18]Func Study'!$AB$983</definedName>
    <definedName name="UAcct921" localSheetId="1">[12]FuncStudy!$Y$713</definedName>
    <definedName name="UAcct921">'[18]Func Study'!$AB$991</definedName>
    <definedName name="UAcct921Cn" localSheetId="1">[12]FuncStudy!$Y$711</definedName>
    <definedName name="UAcct921Cn">'[18]Func Study'!$AB$989</definedName>
    <definedName name="UAcct923" localSheetId="1">[12]FuncStudy!$Y$719</definedName>
    <definedName name="UAcct923">'[18]Func Study'!$AB$997</definedName>
    <definedName name="UAcct923CAGW">'[18]Func Study'!$AB$995</definedName>
    <definedName name="UAcct923Cn" localSheetId="1">[12]FuncStudy!$Y$717</definedName>
    <definedName name="UAcct923Cn">'[15]Functional Study'!$AG$982</definedName>
    <definedName name="UAcct924">'[18]Func Study'!$AB$1001</definedName>
    <definedName name="UAcct924S" localSheetId="1">[12]FuncStudy!$Y$722</definedName>
    <definedName name="UAcct924S">[13]FuncStudy!$Y$723</definedName>
    <definedName name="UACCT924SG" localSheetId="1">[12]FuncStudy!$Y$723</definedName>
    <definedName name="UACCT924SG">[13]FuncStudy!$Y$724</definedName>
    <definedName name="UAcct924SO" localSheetId="1">[12]FuncStudy!$Y$724</definedName>
    <definedName name="UAcct924SO">[13]FuncStudy!$Y$725</definedName>
    <definedName name="UAcct925" localSheetId="1">[12]FuncStudy!$Y$729</definedName>
    <definedName name="UAcct925">'[18]Func Study'!$AB$1005</definedName>
    <definedName name="UAcct926" localSheetId="1">[12]FuncStudy!$Y$735</definedName>
    <definedName name="UAcct926">'[18]Func Study'!$AB$1011</definedName>
    <definedName name="UAcct927" localSheetId="1">[12]FuncStudy!$Y$740</definedName>
    <definedName name="UAcct927">'[18]Func Study'!$AB$1016</definedName>
    <definedName name="UAcct928" localSheetId="1">[12]FuncStudy!$Y$747</definedName>
    <definedName name="UAcct928">'[18]Func Study'!$AB$1023</definedName>
    <definedName name="UAcct928RE" localSheetId="1">[12]FuncStudy!$Y$749</definedName>
    <definedName name="UAcct928RE">[13]FuncStudy!$Y$750</definedName>
    <definedName name="UAcct929" localSheetId="1">[12]FuncStudy!$Y$754</definedName>
    <definedName name="UAcct929">'[18]Func Study'!$AB$1028</definedName>
    <definedName name="UAcct930">'[18]Func Study'!$AB$1034</definedName>
    <definedName name="UACCT930cn" localSheetId="1">[12]FuncStudy!$Y$758</definedName>
    <definedName name="UACCT930cn">[13]FuncStudy!$Y$759</definedName>
    <definedName name="UAcct930S" localSheetId="1">[12]FuncStudy!$Y$757</definedName>
    <definedName name="UAcct930S">[13]FuncStudy!$Y$758</definedName>
    <definedName name="UAcct930So" localSheetId="1">[12]FuncStudy!$Y$759</definedName>
    <definedName name="UAcct930So">[13]FuncStudy!$Y$760</definedName>
    <definedName name="UAcct931" localSheetId="1">[12]FuncStudy!$Y$765</definedName>
    <definedName name="UAcct931">'[18]Func Study'!$AB$1039</definedName>
    <definedName name="UAcct935" localSheetId="1">[12]FuncStudy!$Y$771</definedName>
    <definedName name="UAcct935">'[18]Func Study'!$AB$1045</definedName>
    <definedName name="UAcctAGA" localSheetId="1">[12]FuncStudy!$Y$132</definedName>
    <definedName name="UAcctAGA">'[18]Func Study'!$AB$296</definedName>
    <definedName name="UACCTCOHDGP">'[15]Functional Study'!$AG$683</definedName>
    <definedName name="UACCTCOWSG">'[15]Functional Study'!$AG$684</definedName>
    <definedName name="UAcctcwc" localSheetId="1">[12]FuncStudy!$Y$1798</definedName>
    <definedName name="UAcctcwc">'[18]Func Study'!$AB$2136</definedName>
    <definedName name="UAcctd00" localSheetId="1">[12]FuncStudy!$Y$1471</definedName>
    <definedName name="UAcctd00">'[18]Func Study'!$AB$1786</definedName>
    <definedName name="UAcctdfa">'[18]Func Study'!#REF!</definedName>
    <definedName name="UAcctdfad" localSheetId="1">[12]FuncStudy!$Y$214</definedName>
    <definedName name="UAcctdfad">'[18]Func Study'!#REF!</definedName>
    <definedName name="UAcctdfap" localSheetId="1">[12]FuncStudy!$Y$212</definedName>
    <definedName name="UAcctdfap">'[18]Func Study'!#REF!</definedName>
    <definedName name="UAcctdfat" localSheetId="1">[12]FuncStudy!$Y$213</definedName>
    <definedName name="UAcctdfat">'[18]Func Study'!#REF!</definedName>
    <definedName name="UAcctds0" localSheetId="1">[12]FuncStudy!$Y$1475</definedName>
    <definedName name="UAcctds0">'[18]Func Study'!$AB$1790</definedName>
    <definedName name="UACCTECD">'[59]Functional Study'!$AG$689</definedName>
    <definedName name="UACCTECDDGP">'[18]Func Study'!$AB$687</definedName>
    <definedName name="UACCTECDMC">'[18]Func Study'!$AB$689</definedName>
    <definedName name="UACCTECDS">'[18]Func Study'!$AB$691</definedName>
    <definedName name="UACCTECDSG1">'[18]Func Study'!$AB$688</definedName>
    <definedName name="UACCTECDSG2">'[18]Func Study'!$AB$690</definedName>
    <definedName name="UACCTECDSG3">'[18]Func Study'!$AB$692</definedName>
    <definedName name="UACCTEQFCS">'[15]Functional Study'!$AG$687</definedName>
    <definedName name="UACCTEQFCSG">'[15]Functional Study'!$AG$688</definedName>
    <definedName name="UAcctfit" localSheetId="1">[12]FuncStudy!$Y$1142</definedName>
    <definedName name="UAcctfit">'[18]Func Study'!$AB$1395</definedName>
    <definedName name="UAcctg00" localSheetId="1">[12]FuncStudy!$Y$1623</definedName>
    <definedName name="UAcctg00">'[18]Func Study'!$AB$1947</definedName>
    <definedName name="UAccth00" localSheetId="1">[12]FuncStudy!$Y$1257</definedName>
    <definedName name="UAccth00">'[18]Func Study'!$AB$1545</definedName>
    <definedName name="UAccti00" localSheetId="1">[12]FuncStudy!$Y$1665</definedName>
    <definedName name="UAccti00">'[18]Func Study'!$AB$1993</definedName>
    <definedName name="UACCTMCCMC">'[15]Functional Study'!$AG$685</definedName>
    <definedName name="UACCTMCSG">'[15]Functional Study'!$AG$686</definedName>
    <definedName name="UAcctn00" localSheetId="1">[12]FuncStudy!$Y$1213</definedName>
    <definedName name="UAcctn00">'[18]Func Study'!$AB$1496</definedName>
    <definedName name="UAccto00" localSheetId="1">[12]FuncStudy!$Y$1308</definedName>
    <definedName name="UAccto00">'[18]Func Study'!$AB$1606</definedName>
    <definedName name="UAcctowc" localSheetId="1">[12]FuncStudy!$Y$1810</definedName>
    <definedName name="UAcctowc">'[18]Func Study'!$AB$2149</definedName>
    <definedName name="UAcctowcdgp">'[16]Functional Study'!#REF!</definedName>
    <definedName name="UAcctowcse">'[16]Functional Study'!$AG$1855</definedName>
    <definedName name="uacctowcssech" localSheetId="1">[12]FuncStudy!$Y$1809</definedName>
    <definedName name="UACCTOWCSSECH">'[18]Func Study'!$AB$2148</definedName>
    <definedName name="UAccts00" localSheetId="1">[12]FuncStudy!$Y$1181</definedName>
    <definedName name="UAccts00">'[18]Func Study'!$AB$1455</definedName>
    <definedName name="UAcctSchM" localSheetId="1">[12]FuncStudy!$Y$1120</definedName>
    <definedName name="UAcctSchM">[13]FuncStudy!$Y$1121</definedName>
    <definedName name="UAcctsttax" localSheetId="1">[12]FuncStudy!$Y$1124</definedName>
    <definedName name="UAcctsttax">'[18]Func Study'!$AB$1377</definedName>
    <definedName name="UAcctt00" localSheetId="1">[12]FuncStudy!$Y$1376</definedName>
    <definedName name="UAcctt00">'[18]Func Study'!$AB$1682</definedName>
    <definedName name="UACT553SGW" localSheetId="1">[12]FuncStudy!$Y$421</definedName>
    <definedName name="UACT553SGW">[13]FuncStudy!$Y$422</definedName>
    <definedName name="UNBILREV">#REF!</definedName>
    <definedName name="UncollectibleAccounts" localSheetId="1">[25]Variables!$B$27</definedName>
    <definedName name="UncollectibleAccounts">[24]Variables!$D$25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>#REF!</definedName>
    <definedName name="USCHMAFS" localSheetId="1">[12]FuncStudy!$Y$1031</definedName>
    <definedName name="USCHMAFS">[13]FuncStudy!$Y$1032</definedName>
    <definedName name="USCHMAFSE" localSheetId="1">[12]FuncStudy!$Y$1034</definedName>
    <definedName name="USCHMAFSE">[13]FuncStudy!$Y$1035</definedName>
    <definedName name="USCHMAFSG" localSheetId="1">[12]FuncStudy!$Y$1036</definedName>
    <definedName name="USCHMAFSG">[13]FuncStudy!$Y$1037</definedName>
    <definedName name="USCHMAFSNP" localSheetId="1">[12]FuncStudy!$Y$1032</definedName>
    <definedName name="USCHMAFSNP">[13]FuncStudy!$Y$1033</definedName>
    <definedName name="USCHMAFSO" localSheetId="1">[12]FuncStudy!$Y$1033</definedName>
    <definedName name="USCHMAFSO">[13]FuncStudy!$Y$1034</definedName>
    <definedName name="USCHMAFTROJP" localSheetId="1">[12]FuncStudy!$Y$1035</definedName>
    <definedName name="USCHMAFTROJP">[13]FuncStudy!$Y$1036</definedName>
    <definedName name="USCHMAPBADDEBT" localSheetId="1">[12]FuncStudy!$Y$1045</definedName>
    <definedName name="USCHMAPBADDEBT">[13]FuncStudy!$Y$1046</definedName>
    <definedName name="USCHMAPS" localSheetId="1">[12]FuncStudy!$Y$1040</definedName>
    <definedName name="USCHMAPS">[13]FuncStudy!$Y$1041</definedName>
    <definedName name="USCHMAPSE" localSheetId="1">[12]FuncStudy!$Y$1041</definedName>
    <definedName name="USCHMAPSE">[13]FuncStudy!$Y$1042</definedName>
    <definedName name="USCHMAPSG" localSheetId="1">[12]FuncStudy!$Y$1044</definedName>
    <definedName name="USCHMAPSG">[13]FuncStudy!$Y$1045</definedName>
    <definedName name="USCHMAPSNP" localSheetId="1">[12]FuncStudy!$Y$1042</definedName>
    <definedName name="USCHMAPSNP">[13]FuncStudy!$Y$1043</definedName>
    <definedName name="USCHMAPSO" localSheetId="1">[12]FuncStudy!$Y$1043</definedName>
    <definedName name="USCHMAPSO">[13]FuncStudy!$Y$1044</definedName>
    <definedName name="USCHMATBADDEBT" localSheetId="1">[12]FuncStudy!$Y$1060</definedName>
    <definedName name="USCHMATBADDEBT">[13]FuncStudy!$Y$1061</definedName>
    <definedName name="USCHMATCIAC" localSheetId="1">[12]FuncStudy!$Y$1051</definedName>
    <definedName name="USCHMATCIAC">[13]FuncStudy!$Y$1052</definedName>
    <definedName name="USCHMATGPS" localSheetId="1">[12]FuncStudy!$Y$1057</definedName>
    <definedName name="USCHMATGPS">[13]FuncStudy!$Y$1058</definedName>
    <definedName name="USCHMATS" localSheetId="1">[12]FuncStudy!$Y$1049</definedName>
    <definedName name="USCHMATS">[13]FuncStudy!$Y$1050</definedName>
    <definedName name="USCHMATSCHMDEXP" localSheetId="1">[12]FuncStudy!$Y$1062</definedName>
    <definedName name="USCHMATSCHMDEXP">[13]FuncStudy!$Y$1063</definedName>
    <definedName name="USCHMATSE" localSheetId="1">[12]FuncStudy!$Y$1055</definedName>
    <definedName name="USCHMATSE">[13]FuncStudy!$Y$1056</definedName>
    <definedName name="USCHMATSG" localSheetId="1">[12]FuncStudy!$Y$1054</definedName>
    <definedName name="USCHMATSG">[13]FuncStudy!$Y$1055</definedName>
    <definedName name="USCHMATSG2" localSheetId="1">[12]FuncStudy!$Y$1056</definedName>
    <definedName name="USCHMATSG2">[13]FuncStudy!$Y$1057</definedName>
    <definedName name="USCHMATSGCT" localSheetId="1">[12]FuncStudy!$Y$1050</definedName>
    <definedName name="USCHMATSGCT">[13]FuncStudy!$Y$1051</definedName>
    <definedName name="USCHMATSNP" localSheetId="1">[12]FuncStudy!$Y$1052</definedName>
    <definedName name="USCHMATSNP">[13]FuncStudy!$Y$1053</definedName>
    <definedName name="USCHMATSNPD" localSheetId="1">[12]FuncStudy!$Y$1059</definedName>
    <definedName name="USCHMATSNPD">[13]FuncStudy!$Y$1060</definedName>
    <definedName name="USCHMATSO" localSheetId="1">[12]FuncStudy!$Y$1058</definedName>
    <definedName name="USCHMATSO">[13]FuncStudy!$Y$1059</definedName>
    <definedName name="USCHMATTAXDEPR" localSheetId="1">[12]FuncStudy!$Y$1061</definedName>
    <definedName name="USCHMATTAXDEPR">[13]FuncStudy!$Y$1062</definedName>
    <definedName name="USCHMATTROJD" localSheetId="1">[12]FuncStudy!$Y$1053</definedName>
    <definedName name="USCHMATTROJD">[13]FuncStudy!$Y$1054</definedName>
    <definedName name="USCHMDFDGP" localSheetId="1">[12]FuncStudy!$Y$1069</definedName>
    <definedName name="USCHMDFDGP">[13]FuncStudy!$Y$1070</definedName>
    <definedName name="USCHMDFDGU" localSheetId="1">[12]FuncStudy!$Y$1070</definedName>
    <definedName name="USCHMDFDGU">[13]FuncStudy!$Y$1071</definedName>
    <definedName name="USCHMDFS" localSheetId="1">[12]FuncStudy!$Y$1068</definedName>
    <definedName name="USCHMDFS">[13]FuncStudy!$Y$1069</definedName>
    <definedName name="USCHMDPIBT" localSheetId="1">[12]FuncStudy!$Y$1076</definedName>
    <definedName name="USCHMDPIBT">[13]FuncStudy!$Y$1077</definedName>
    <definedName name="USCHMDPS" localSheetId="1">[12]FuncStudy!$Y$1073</definedName>
    <definedName name="USCHMDPS">[13]FuncStudy!$Y$1074</definedName>
    <definedName name="USCHMDPSE" localSheetId="1">[12]FuncStudy!$Y$1074</definedName>
    <definedName name="USCHMDPSE">[13]FuncStudy!$Y$1075</definedName>
    <definedName name="USCHMDPSG" localSheetId="1">[12]FuncStudy!$Y$1077</definedName>
    <definedName name="USCHMDPSG">[13]FuncStudy!$Y$1078</definedName>
    <definedName name="USCHMDPSNP" localSheetId="1">[12]FuncStudy!$Y$1075</definedName>
    <definedName name="USCHMDPSNP">[13]FuncStudy!$Y$1076</definedName>
    <definedName name="USCHMDPSO" localSheetId="1">[12]FuncStudy!$Y$1078</definedName>
    <definedName name="USCHMDPSO">[13]FuncStudy!$Y$1079</definedName>
    <definedName name="USCHMDTBADDEBT" localSheetId="1">[12]FuncStudy!$Y$1083</definedName>
    <definedName name="USCHMDTBADDEBT">[13]FuncStudy!$Y$1084</definedName>
    <definedName name="USCHMDTCN" localSheetId="1">[12]FuncStudy!$Y$1085</definedName>
    <definedName name="USCHMDTCN">[13]FuncStudy!$Y$1086</definedName>
    <definedName name="USCHMDTDGP" localSheetId="1">[12]FuncStudy!$Y$1087</definedName>
    <definedName name="USCHMDTDGP">[13]FuncStudy!$Y$1088</definedName>
    <definedName name="USCHMDTGPS" localSheetId="1">[12]FuncStudy!$Y$1090</definedName>
    <definedName name="USCHMDTGPS">[13]FuncStudy!$Y$1091</definedName>
    <definedName name="USCHMDTS" localSheetId="1">[12]FuncStudy!$Y$1082</definedName>
    <definedName name="USCHMDTS">[13]FuncStudy!$Y$1083</definedName>
    <definedName name="USCHMDTSE" localSheetId="1">[12]FuncStudy!$Y$1088</definedName>
    <definedName name="USCHMDTSE">[13]FuncStudy!$Y$1089</definedName>
    <definedName name="USCHMDTSG" localSheetId="1">[12]FuncStudy!$Y$1089</definedName>
    <definedName name="USCHMDTSG">[13]FuncStudy!$Y$1090</definedName>
    <definedName name="USCHMDTSNP" localSheetId="1">[12]FuncStudy!$Y$1084</definedName>
    <definedName name="USCHMDTSNP">[13]FuncStudy!$Y$1085</definedName>
    <definedName name="USCHMDTSNPD" localSheetId="1">[12]FuncStudy!$Y$1093</definedName>
    <definedName name="USCHMDTSNPD">[13]FuncStudy!$Y$1094</definedName>
    <definedName name="USCHMDTSO" localSheetId="1">[12]FuncStudy!$Y$1091</definedName>
    <definedName name="USCHMDTSO">[13]FuncStudy!$Y$1092</definedName>
    <definedName name="USCHMDTTAXDEPR" localSheetId="1">[12]FuncStudy!$Y$1092</definedName>
    <definedName name="USCHMDTTAXDEPR">[13]FuncStudy!$Y$1093</definedName>
    <definedName name="USCHMDTTROJD" localSheetId="1">[12]FuncStudy!$Y$1086</definedName>
    <definedName name="USCHMDTTROJD">[13]FuncStudy!$Y$1087</definedName>
    <definedName name="USYieldCurves">'[30]Calcoutput (futures)'!$B$4:$C$124</definedName>
    <definedName name="UT_305A_FY_2002">#REF!</definedName>
    <definedName name="UT_RVN_0302">#REF!</definedName>
    <definedName name="UtGrossReceipts">[24]Variables!$D$29</definedName>
    <definedName name="v" hidden="1">{#N/A,#N/A,FALSE,"Coversheet";#N/A,#N/A,FALSE,"QA"}</definedName>
    <definedName name="ValidAccount">[22]Variables!$AK$43:$AK$369</definedName>
    <definedName name="Value" hidden="1">{#N/A,#N/A,FALSE,"Summ";#N/A,#N/A,FALSE,"General"}</definedName>
    <definedName name="VAR">[27]Backup!#REF!</definedName>
    <definedName name="VARIABLE">[49]Summary!#REF!</definedName>
    <definedName name="Version" localSheetId="1">#REF!</definedName>
    <definedName name="Version">#REF!</definedName>
    <definedName name="VOUCHER">#REF!</definedName>
    <definedName name="w" localSheetId="1" hidden="1">[70]Inputs!#REF!</definedName>
    <definedName name="w" hidden="1">[70]Inputs!#REF!</definedName>
    <definedName name="WA16_2018">#REF!</definedName>
    <definedName name="WA16_2019">#REF!</definedName>
    <definedName name="WA24_2018">#REF!</definedName>
    <definedName name="WA24_2019">#REF!</definedName>
    <definedName name="WA36_2018">#REF!</definedName>
    <definedName name="WA36_2019">#REF!</definedName>
    <definedName name="WA40_2018">#REF!</definedName>
    <definedName name="WA40_2019">#REF!</definedName>
    <definedName name="WA48pri_2018">#REF!</definedName>
    <definedName name="WA48pri_2019">#REF!</definedName>
    <definedName name="WA48sec_2018">#REF!</definedName>
    <definedName name="WA48sec_2019">#REF!</definedName>
    <definedName name="WABoise_2018">#REF!</definedName>
    <definedName name="WABoise_2019">#REF!</definedName>
    <definedName name="WaRevenueTax">[24]Variables!$D$27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hidden="1">{#N/A,#N/A,FALSE,"Coversheet";#N/A,#N/A,FALSE,"QA"}</definedName>
    <definedName name="WIDTH">#REF!</definedName>
    <definedName name="WinterPeak" localSheetId="1">'[71]Load Data'!$D$9:$H$12,'[71]Load Data'!$D$20:$H$22</definedName>
    <definedName name="WinterPeak">'[72]Load Data'!$D$9:$H$12,'[72]Load Data'!$D$20:$H$22</definedName>
    <definedName name="WN">#REF!</definedName>
    <definedName name="WORK1">#REF!</definedName>
    <definedName name="WORK2">#REF!</definedName>
    <definedName name="WORK3">#REF!</definedName>
    <definedName name="Workforce_Data">OFFSET([73]Workforce!$A$1,0,0,COUNTA([73]Workforce!$A$1:$A$65536),COUNTA([73]Workforce!$A$1:$IV$1))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1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">'[74]Weather Present'!$K$7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'[46]DSM Output'!$B$21:$B$23</definedName>
    <definedName name="y" hidden="1">#REF!</definedName>
    <definedName name="Year">#REF!</definedName>
    <definedName name="YearEndFactors" localSheetId="1">[25]UTCR!$G$22:$U$108</definedName>
    <definedName name="YearEndFactors">[26]UTCR!$G$22:$U$108</definedName>
    <definedName name="YearEndInput" localSheetId="1">[25]Inputs!$A$3:$D$1681</definedName>
    <definedName name="YearEndInput">[26]Inputs!$A$3:$D$1668</definedName>
    <definedName name="YEFactors">[22]Factors!$S$3:$AG$99</definedName>
    <definedName name="yesterdayscurves">'[30]Calcoutput (futures)'!$L$7:$T$128</definedName>
    <definedName name="yuf" hidden="1">{#N/A,#N/A,FALSE,"Summ";#N/A,#N/A,FALSE,"General"}</definedName>
    <definedName name="z" localSheetId="1" hidden="1">'[46]DSM Output'!$G$21:$G$23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hidden="1">#REF!</definedName>
    <definedName name="ZA">'[75]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3" l="1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20" i="3" s="1"/>
  <c r="K6" i="3"/>
  <c r="C6" i="3"/>
  <c r="E6" i="3" s="1"/>
  <c r="F6" i="3" s="1"/>
  <c r="C7" i="3" s="1"/>
  <c r="G18" i="1"/>
  <c r="G17" i="1"/>
  <c r="G16" i="1"/>
  <c r="G13" i="1"/>
  <c r="G12" i="1"/>
  <c r="G11" i="1"/>
  <c r="G10" i="1"/>
  <c r="G8" i="1"/>
  <c r="G42" i="1"/>
  <c r="G43" i="1"/>
  <c r="G44" i="1"/>
  <c r="G45" i="1"/>
  <c r="G46" i="1"/>
  <c r="G47" i="1"/>
  <c r="G48" i="1"/>
  <c r="G49" i="1"/>
  <c r="G50" i="1"/>
  <c r="G51" i="1"/>
  <c r="G52" i="1"/>
  <c r="G41" i="1"/>
  <c r="G33" i="1"/>
  <c r="G34" i="1"/>
  <c r="G35" i="1"/>
  <c r="G36" i="1"/>
  <c r="G37" i="1"/>
  <c r="G38" i="1"/>
  <c r="G39" i="1"/>
  <c r="G40" i="1"/>
  <c r="G32" i="1"/>
  <c r="E7" i="3" l="1"/>
  <c r="F7" i="3" s="1"/>
  <c r="C8" i="3" s="1"/>
  <c r="D21" i="3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L8" i="3"/>
  <c r="L9" i="3" s="1"/>
  <c r="L10" i="3" s="1"/>
  <c r="L11" i="3" s="1"/>
  <c r="L12" i="3" s="1"/>
  <c r="L13" i="3" s="1"/>
  <c r="L14" i="3" s="1"/>
  <c r="L15" i="3" s="1"/>
  <c r="L16" i="3" s="1"/>
  <c r="L17" i="3" s="1"/>
  <c r="M6" i="3"/>
  <c r="N6" i="3" s="1"/>
  <c r="K7" i="3" s="1"/>
  <c r="D18" i="3"/>
  <c r="N8" i="1"/>
  <c r="N18" i="1"/>
  <c r="N17" i="1"/>
  <c r="N16" i="1"/>
  <c r="N13" i="1"/>
  <c r="N12" i="1"/>
  <c r="N11" i="1"/>
  <c r="N10" i="1"/>
  <c r="M13" i="1"/>
  <c r="O13" i="1" s="1"/>
  <c r="P13" i="1" s="1"/>
  <c r="Q13" i="1" s="1"/>
  <c r="M12" i="1"/>
  <c r="O12" i="1" s="1"/>
  <c r="M11" i="1"/>
  <c r="O11" i="1" s="1"/>
  <c r="M10" i="1"/>
  <c r="O10" i="1" s="1"/>
  <c r="P10" i="1" s="1"/>
  <c r="M8" i="1"/>
  <c r="M7" i="3" l="1"/>
  <c r="N7" i="3" s="1"/>
  <c r="K8" i="3" s="1"/>
  <c r="E8" i="3"/>
  <c r="F8" i="3" s="1"/>
  <c r="C9" i="3" s="1"/>
  <c r="L18" i="3"/>
  <c r="D32" i="3"/>
  <c r="P11" i="1"/>
  <c r="Q11" i="1" s="1"/>
  <c r="P12" i="1"/>
  <c r="Q12" i="1" s="1"/>
  <c r="O8" i="1"/>
  <c r="P8" i="1" s="1"/>
  <c r="Q8" i="1" s="1"/>
  <c r="H32" i="1"/>
  <c r="H47" i="1"/>
  <c r="H48" i="1"/>
  <c r="H43" i="1"/>
  <c r="H37" i="1"/>
  <c r="H42" i="1"/>
  <c r="H44" i="1"/>
  <c r="H46" i="1"/>
  <c r="H39" i="1"/>
  <c r="H35" i="1"/>
  <c r="H52" i="1"/>
  <c r="H36" i="1"/>
  <c r="H34" i="1"/>
  <c r="H41" i="1"/>
  <c r="H45" i="1"/>
  <c r="H33" i="1"/>
  <c r="H40" i="1"/>
  <c r="H50" i="1"/>
  <c r="H49" i="1"/>
  <c r="H38" i="1"/>
  <c r="H51" i="1"/>
  <c r="P14" i="1"/>
  <c r="Q10" i="1"/>
  <c r="M8" i="3" l="1"/>
  <c r="N8" i="3" s="1"/>
  <c r="K9" i="3" s="1"/>
  <c r="E9" i="3"/>
  <c r="F9" i="3" s="1"/>
  <c r="C10" i="3" s="1"/>
  <c r="H18" i="1"/>
  <c r="H17" i="1"/>
  <c r="H16" i="1"/>
  <c r="H13" i="1"/>
  <c r="H12" i="1"/>
  <c r="H11" i="1"/>
  <c r="H10" i="1"/>
  <c r="H8" i="1"/>
  <c r="I8" i="1"/>
  <c r="I10" i="1"/>
  <c r="I11" i="1"/>
  <c r="I12" i="1"/>
  <c r="I13" i="1"/>
  <c r="J13" i="1" s="1"/>
  <c r="R13" i="1" s="1"/>
  <c r="S13" i="1" s="1"/>
  <c r="I16" i="1"/>
  <c r="I17" i="1"/>
  <c r="I18" i="1"/>
  <c r="V18" i="1"/>
  <c r="V17" i="1"/>
  <c r="M9" i="3" l="1"/>
  <c r="N9" i="3" s="1"/>
  <c r="K10" i="3" s="1"/>
  <c r="E10" i="3"/>
  <c r="F10" i="3" s="1"/>
  <c r="C11" i="3" s="1"/>
  <c r="J8" i="1"/>
  <c r="R8" i="1" s="1"/>
  <c r="S8" i="1" s="1"/>
  <c r="J16" i="1"/>
  <c r="K16" i="1" s="1"/>
  <c r="J11" i="1"/>
  <c r="R11" i="1" s="1"/>
  <c r="S11" i="1" s="1"/>
  <c r="J10" i="1"/>
  <c r="R10" i="1" s="1"/>
  <c r="S10" i="1" s="1"/>
  <c r="J12" i="1"/>
  <c r="J18" i="1"/>
  <c r="K18" i="1" s="1"/>
  <c r="K13" i="1"/>
  <c r="J17" i="1"/>
  <c r="M10" i="3" l="1"/>
  <c r="N10" i="3" s="1"/>
  <c r="K11" i="3" s="1"/>
  <c r="E11" i="3"/>
  <c r="F11" i="3" s="1"/>
  <c r="C12" i="3" s="1"/>
  <c r="K8" i="1"/>
  <c r="K11" i="1"/>
  <c r="K12" i="1"/>
  <c r="R12" i="1"/>
  <c r="S12" i="1" s="1"/>
  <c r="K10" i="1"/>
  <c r="K17" i="1"/>
  <c r="M11" i="3" l="1"/>
  <c r="N11" i="3" s="1"/>
  <c r="K12" i="3" s="1"/>
  <c r="E12" i="3"/>
  <c r="F12" i="3" s="1"/>
  <c r="C13" i="3" s="1"/>
  <c r="U17" i="1"/>
  <c r="M17" i="1" s="1"/>
  <c r="O17" i="1" s="1"/>
  <c r="P17" i="1" s="1"/>
  <c r="R17" i="1" s="1"/>
  <c r="S17" i="1" s="1"/>
  <c r="U18" i="1"/>
  <c r="M18" i="1" s="1"/>
  <c r="O18" i="1" s="1"/>
  <c r="P18" i="1" s="1"/>
  <c r="R18" i="1" s="1"/>
  <c r="S18" i="1" s="1"/>
  <c r="U16" i="1"/>
  <c r="M16" i="1" s="1"/>
  <c r="O16" i="1" s="1"/>
  <c r="P16" i="1" s="1"/>
  <c r="R16" i="1" s="1"/>
  <c r="S16" i="1" s="1"/>
  <c r="E13" i="3" l="1"/>
  <c r="F13" i="3"/>
  <c r="C14" i="3" s="1"/>
  <c r="M12" i="3"/>
  <c r="N12" i="3" s="1"/>
  <c r="K13" i="3" s="1"/>
  <c r="Q16" i="1"/>
  <c r="Q18" i="1"/>
  <c r="Q17" i="1"/>
  <c r="P19" i="1"/>
  <c r="O19" i="1"/>
  <c r="N19" i="1"/>
  <c r="D19" i="1"/>
  <c r="E19" i="1"/>
  <c r="H19" i="1"/>
  <c r="I19" i="1"/>
  <c r="J19" i="1"/>
  <c r="C19" i="1"/>
  <c r="D14" i="1"/>
  <c r="E14" i="1"/>
  <c r="C14" i="1"/>
  <c r="M13" i="3" l="1"/>
  <c r="N13" i="3" s="1"/>
  <c r="K14" i="3" s="1"/>
  <c r="E14" i="3"/>
  <c r="F14" i="3"/>
  <c r="C15" i="3" s="1"/>
  <c r="D22" i="1"/>
  <c r="Q19" i="1"/>
  <c r="R19" i="1"/>
  <c r="S19" i="1" s="1"/>
  <c r="C22" i="1"/>
  <c r="K19" i="1"/>
  <c r="E22" i="1"/>
  <c r="Q14" i="1"/>
  <c r="H14" i="1"/>
  <c r="H22" i="1" s="1"/>
  <c r="I14" i="1"/>
  <c r="I22" i="1" s="1"/>
  <c r="I33" i="1"/>
  <c r="J33" i="1" s="1"/>
  <c r="I35" i="1"/>
  <c r="J35" i="1" s="1"/>
  <c r="I39" i="1"/>
  <c r="J39" i="1" s="1"/>
  <c r="I41" i="1"/>
  <c r="J41" i="1" s="1"/>
  <c r="I43" i="1"/>
  <c r="J43" i="1" s="1"/>
  <c r="I47" i="1"/>
  <c r="J47" i="1" s="1"/>
  <c r="I49" i="1"/>
  <c r="J49" i="1" s="1"/>
  <c r="I51" i="1"/>
  <c r="J51" i="1" s="1"/>
  <c r="I37" i="1"/>
  <c r="J37" i="1" s="1"/>
  <c r="I45" i="1"/>
  <c r="J45" i="1" s="1"/>
  <c r="I32" i="1"/>
  <c r="J32" i="1" s="1"/>
  <c r="I34" i="1"/>
  <c r="J34" i="1" s="1"/>
  <c r="I36" i="1"/>
  <c r="J36" i="1" s="1"/>
  <c r="I38" i="1"/>
  <c r="J38" i="1" s="1"/>
  <c r="I40" i="1"/>
  <c r="J40" i="1" s="1"/>
  <c r="I42" i="1"/>
  <c r="J42" i="1" s="1"/>
  <c r="I44" i="1"/>
  <c r="J44" i="1" s="1"/>
  <c r="I46" i="1"/>
  <c r="J46" i="1" s="1"/>
  <c r="I48" i="1"/>
  <c r="J48" i="1" s="1"/>
  <c r="I50" i="1"/>
  <c r="J50" i="1" s="1"/>
  <c r="I52" i="1"/>
  <c r="J52" i="1" s="1"/>
  <c r="M14" i="3" l="1"/>
  <c r="N14" i="3" s="1"/>
  <c r="K15" i="3" s="1"/>
  <c r="E15" i="3"/>
  <c r="F15" i="3" s="1"/>
  <c r="C16" i="3" s="1"/>
  <c r="J14" i="1"/>
  <c r="R14" i="1" s="1"/>
  <c r="S14" i="1" s="1"/>
  <c r="E16" i="3" l="1"/>
  <c r="F16" i="3"/>
  <c r="C17" i="3" s="1"/>
  <c r="M15" i="3"/>
  <c r="N15" i="3" s="1"/>
  <c r="K16" i="3" s="1"/>
  <c r="J22" i="1"/>
  <c r="K14" i="1"/>
  <c r="N14" i="1"/>
  <c r="N22" i="1" s="1"/>
  <c r="O14" i="1"/>
  <c r="M16" i="3" l="1"/>
  <c r="N16" i="3" s="1"/>
  <c r="K17" i="3" s="1"/>
  <c r="E17" i="3"/>
  <c r="F17" i="3"/>
  <c r="C20" i="3" s="1"/>
  <c r="K22" i="1"/>
  <c r="O22" i="1"/>
  <c r="M17" i="3" l="1"/>
  <c r="N17" i="3" s="1"/>
  <c r="E20" i="3"/>
  <c r="F20" i="3"/>
  <c r="C21" i="3" s="1"/>
  <c r="P22" i="1"/>
  <c r="R22" i="1" s="1"/>
  <c r="S22" i="1" s="1"/>
  <c r="E21" i="3" l="1"/>
  <c r="F21" i="3" s="1"/>
  <c r="C22" i="3" s="1"/>
  <c r="Q22" i="1"/>
  <c r="E22" i="3" l="1"/>
  <c r="F22" i="3" s="1"/>
  <c r="C23" i="3" s="1"/>
  <c r="E23" i="3" l="1"/>
  <c r="F23" i="3" s="1"/>
  <c r="C24" i="3" s="1"/>
  <c r="E24" i="3" l="1"/>
  <c r="F24" i="3"/>
  <c r="C25" i="3" s="1"/>
  <c r="E25" i="3" l="1"/>
  <c r="F25" i="3" s="1"/>
  <c r="C26" i="3" s="1"/>
  <c r="E26" i="3" l="1"/>
  <c r="F26" i="3" s="1"/>
  <c r="C27" i="3" s="1"/>
  <c r="E27" i="3" l="1"/>
  <c r="F27" i="3" s="1"/>
  <c r="C28" i="3" s="1"/>
  <c r="E28" i="3" l="1"/>
  <c r="F28" i="3"/>
  <c r="C29" i="3" s="1"/>
  <c r="E29" i="3" l="1"/>
  <c r="F29" i="3" s="1"/>
  <c r="C30" i="3" s="1"/>
  <c r="E30" i="3" l="1"/>
  <c r="F30" i="3"/>
  <c r="C31" i="3" s="1"/>
  <c r="E31" i="3" l="1"/>
  <c r="F31" i="3" s="1"/>
</calcChain>
</file>

<file path=xl/sharedStrings.xml><?xml version="1.0" encoding="utf-8"?>
<sst xmlns="http://schemas.openxmlformats.org/spreadsheetml/2006/main" count="110" uniqueCount="72">
  <si>
    <t>Proposed</t>
  </si>
  <si>
    <t>Average</t>
  </si>
  <si>
    <t>Annual</t>
  </si>
  <si>
    <t>Price</t>
  </si>
  <si>
    <t>Megawatt</t>
  </si>
  <si>
    <t>($ Per Kilowatt Hour)</t>
  </si>
  <si>
    <t>$000</t>
  </si>
  <si>
    <t>Service</t>
  </si>
  <si>
    <t>Schedule</t>
  </si>
  <si>
    <t>Customers</t>
  </si>
  <si>
    <t>Hours</t>
  </si>
  <si>
    <t>Base $000</t>
  </si>
  <si>
    <t>Present</t>
  </si>
  <si>
    <t>Change</t>
  </si>
  <si>
    <t>Residential</t>
  </si>
  <si>
    <t>16,17,19</t>
  </si>
  <si>
    <t>General - Small</t>
  </si>
  <si>
    <t>24</t>
  </si>
  <si>
    <t>General</t>
  </si>
  <si>
    <t>29,36</t>
  </si>
  <si>
    <t>Agricultural Pumping</t>
  </si>
  <si>
    <t>40</t>
  </si>
  <si>
    <t>Total</t>
  </si>
  <si>
    <t>Base $000 per Docket UE-210402</t>
  </si>
  <si>
    <t>Residential Bill Comparisons</t>
  </si>
  <si>
    <t>Kilowatt</t>
  </si>
  <si>
    <t>$ Per Month</t>
  </si>
  <si>
    <t>Percent</t>
  </si>
  <si>
    <t>Assumes Base Schedule 16 Pricing per Docket UE-210402</t>
  </si>
  <si>
    <t>The average residential customer uses 1,200 kilowatt hours</t>
  </si>
  <si>
    <t>per month</t>
  </si>
  <si>
    <t>Estimated Effect of Proposed Prices on Revenue ($000)</t>
  </si>
  <si>
    <t>General - Large</t>
  </si>
  <si>
    <t>General &amp; Agricultural Pumping</t>
  </si>
  <si>
    <t>Lighting - Company Owned</t>
  </si>
  <si>
    <t>15,51</t>
  </si>
  <si>
    <t>Lighting - Customer Owned</t>
  </si>
  <si>
    <t>53</t>
  </si>
  <si>
    <t>54</t>
  </si>
  <si>
    <t>Lighting</t>
  </si>
  <si>
    <t>All</t>
  </si>
  <si>
    <t>Annual Guarantee Adjustments</t>
  </si>
  <si>
    <t>Schedule 97</t>
  </si>
  <si>
    <t>PCAM Adjustment (Schedule 97) and PTC Tracker Adjustment (Schedule 99)</t>
  </si>
  <si>
    <t>Schedule 99</t>
  </si>
  <si>
    <t>General Rate Case</t>
  </si>
  <si>
    <t>Actual</t>
  </si>
  <si>
    <t>Study</t>
  </si>
  <si>
    <t>Factor 10</t>
  </si>
  <si>
    <t>Cost of</t>
  </si>
  <si>
    <t>47,48T</t>
  </si>
  <si>
    <t>Schedules</t>
  </si>
  <si>
    <t>15,51,53,54</t>
  </si>
  <si>
    <t>Excludes Rider Schedules 91, 92, 93, 98, 191, 197</t>
  </si>
  <si>
    <t>Average Customers and Annual Megawatt Hours per the 12 months ending June 2019</t>
  </si>
  <si>
    <t>Percent Change is Change as a percentage of Base</t>
  </si>
  <si>
    <t>Total $000</t>
  </si>
  <si>
    <t>PCORC</t>
  </si>
  <si>
    <t>Per</t>
  </si>
  <si>
    <t>Month</t>
  </si>
  <si>
    <t>Per Revenue Requirement</t>
  </si>
  <si>
    <t>PacifiCorp</t>
  </si>
  <si>
    <t>2022 WA PCAM Deferral</t>
  </si>
  <si>
    <t>2022 WA PTC Tracker</t>
  </si>
  <si>
    <t>Proposed Amortization Schedule</t>
  </si>
  <si>
    <t>Opening 
Balance</t>
  </si>
  <si>
    <t>Amortization</t>
  </si>
  <si>
    <r>
      <t>Interest</t>
    </r>
    <r>
      <rPr>
        <b/>
        <vertAlign val="superscript"/>
        <sz val="10"/>
        <rFont val="Arial"/>
        <family val="2"/>
      </rPr>
      <t>1</t>
    </r>
  </si>
  <si>
    <t>Ending
Balance</t>
  </si>
  <si>
    <r>
      <t xml:space="preserve">Interest </t>
    </r>
    <r>
      <rPr>
        <b/>
        <vertAlign val="superscript"/>
        <sz val="10"/>
        <rFont val="Arial"/>
        <family val="2"/>
      </rPr>
      <t>1</t>
    </r>
  </si>
  <si>
    <t>Annual Amortization</t>
  </si>
  <si>
    <t>1. Interest estimation through amortization period based on Third Quarter 2023 interet rate published by FERC: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</si>
</sst>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09]mmm\-yy;@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color rgb="FF0000FF"/>
      <name val="Times New Roman"/>
      <family val="2"/>
    </font>
    <font>
      <sz val="12"/>
      <name val="Times New Roman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5" fillId="0" borderId="0"/>
  </cellStyleXfs>
  <cellXfs count="149">
    <xf numFmtId="0" fontId="0" fillId="0" borderId="0" xfId="0"/>
    <xf numFmtId="164" fontId="0" fillId="0" borderId="0" xfId="1" applyNumberFormat="1" applyFont="1"/>
    <xf numFmtId="0" fontId="4" fillId="0" borderId="6" xfId="3" applyFont="1" applyBorder="1" applyAlignment="1">
      <alignment horizontal="left"/>
    </xf>
    <xf numFmtId="43" fontId="4" fillId="0" borderId="6" xfId="1" applyFont="1" applyBorder="1" applyAlignment="1">
      <alignment horizontal="left"/>
    </xf>
    <xf numFmtId="43" fontId="3" fillId="0" borderId="6" xfId="2" applyFont="1" applyBorder="1" applyAlignment="1">
      <alignment horizontal="left"/>
    </xf>
    <xf numFmtId="6" fontId="4" fillId="0" borderId="10" xfId="2" quotePrefix="1" applyNumberFormat="1" applyFont="1" applyBorder="1" applyAlignment="1">
      <alignment horizontal="centerContinuous"/>
    </xf>
    <xf numFmtId="43" fontId="4" fillId="0" borderId="6" xfId="2" applyFont="1" applyBorder="1" applyAlignment="1">
      <alignment horizontal="left"/>
    </xf>
    <xf numFmtId="164" fontId="3" fillId="0" borderId="11" xfId="2" applyNumberFormat="1" applyFont="1" applyBorder="1" applyAlignment="1">
      <alignment horizontal="left"/>
    </xf>
    <xf numFmtId="43" fontId="4" fillId="0" borderId="11" xfId="1" applyFont="1" applyBorder="1" applyAlignment="1">
      <alignment horizontal="left"/>
    </xf>
    <xf numFmtId="43" fontId="3" fillId="0" borderId="11" xfId="2" applyFont="1" applyBorder="1" applyAlignment="1">
      <alignment horizontal="left"/>
    </xf>
    <xf numFmtId="164" fontId="3" fillId="0" borderId="6" xfId="2" applyNumberFormat="1" applyFont="1" applyBorder="1"/>
    <xf numFmtId="43" fontId="4" fillId="0" borderId="6" xfId="1" quotePrefix="1" applyFont="1" applyBorder="1" applyAlignment="1">
      <alignment horizontal="left"/>
    </xf>
    <xf numFmtId="164" fontId="4" fillId="0" borderId="6" xfId="2" applyNumberFormat="1" applyFont="1" applyBorder="1"/>
    <xf numFmtId="166" fontId="3" fillId="0" borderId="6" xfId="1" applyNumberFormat="1" applyFont="1" applyFill="1" applyBorder="1"/>
    <xf numFmtId="43" fontId="3" fillId="0" borderId="6" xfId="2" applyFont="1" applyBorder="1"/>
    <xf numFmtId="164" fontId="4" fillId="0" borderId="6" xfId="1" applyNumberFormat="1" applyFont="1" applyBorder="1"/>
    <xf numFmtId="165" fontId="3" fillId="0" borderId="6" xfId="1" applyNumberFormat="1" applyFont="1" applyFill="1" applyBorder="1"/>
    <xf numFmtId="164" fontId="3" fillId="0" borderId="6" xfId="1" applyNumberFormat="1" applyFont="1" applyFill="1" applyBorder="1"/>
    <xf numFmtId="164" fontId="3" fillId="0" borderId="11" xfId="1" applyNumberFormat="1" applyFont="1" applyFill="1" applyBorder="1"/>
    <xf numFmtId="166" fontId="3" fillId="0" borderId="11" xfId="1" applyNumberFormat="1" applyFont="1" applyFill="1" applyBorder="1"/>
    <xf numFmtId="43" fontId="4" fillId="0" borderId="8" xfId="1" applyFont="1" applyBorder="1" applyAlignment="1">
      <alignment horizontal="left"/>
    </xf>
    <xf numFmtId="0" fontId="0" fillId="0" borderId="5" xfId="0" applyBorder="1"/>
    <xf numFmtId="164" fontId="0" fillId="0" borderId="5" xfId="1" applyNumberFormat="1" applyFont="1" applyBorder="1"/>
    <xf numFmtId="0" fontId="0" fillId="0" borderId="4" xfId="0" applyBorder="1"/>
    <xf numFmtId="164" fontId="0" fillId="0" borderId="0" xfId="1" applyNumberFormat="1" applyFont="1" applyBorder="1"/>
    <xf numFmtId="0" fontId="0" fillId="0" borderId="7" xfId="0" applyBorder="1"/>
    <xf numFmtId="43" fontId="0" fillId="0" borderId="10" xfId="1" applyFont="1" applyBorder="1"/>
    <xf numFmtId="43" fontId="0" fillId="0" borderId="0" xfId="0" applyNumberFormat="1"/>
    <xf numFmtId="164" fontId="3" fillId="0" borderId="1" xfId="4" applyNumberFormat="1" applyFont="1" applyFill="1" applyBorder="1" applyAlignment="1">
      <alignment horizontal="centerContinuous"/>
    </xf>
    <xf numFmtId="43" fontId="0" fillId="0" borderId="3" xfId="1" applyFont="1" applyBorder="1"/>
    <xf numFmtId="43" fontId="0" fillId="0" borderId="6" xfId="1" applyFont="1" applyFill="1" applyBorder="1"/>
    <xf numFmtId="43" fontId="3" fillId="0" borderId="11" xfId="1" applyFont="1" applyFill="1" applyBorder="1" applyAlignment="1">
      <alignment horizontal="left"/>
    </xf>
    <xf numFmtId="164" fontId="3" fillId="0" borderId="6" xfId="4" applyNumberFormat="1" applyFont="1" applyFill="1" applyBorder="1" applyAlignment="1">
      <alignment horizontal="center"/>
    </xf>
    <xf numFmtId="164" fontId="0" fillId="0" borderId="13" xfId="4" applyNumberFormat="1" applyFont="1" applyFill="1" applyBorder="1"/>
    <xf numFmtId="43" fontId="0" fillId="0" borderId="3" xfId="1" applyFont="1" applyFill="1" applyBorder="1"/>
    <xf numFmtId="43" fontId="0" fillId="0" borderId="4" xfId="1" applyFont="1" applyFill="1" applyBorder="1"/>
    <xf numFmtId="166" fontId="0" fillId="0" borderId="3" xfId="4" applyNumberFormat="1" applyFont="1" applyFill="1" applyBorder="1"/>
    <xf numFmtId="43" fontId="0" fillId="0" borderId="7" xfId="1" applyFont="1" applyFill="1" applyBorder="1"/>
    <xf numFmtId="166" fontId="0" fillId="0" borderId="6" xfId="4" applyNumberFormat="1" applyFont="1" applyFill="1" applyBorder="1"/>
    <xf numFmtId="43" fontId="0" fillId="0" borderId="12" xfId="1" applyFont="1" applyFill="1" applyBorder="1"/>
    <xf numFmtId="166" fontId="0" fillId="0" borderId="11" xfId="4" applyNumberFormat="1" applyFont="1" applyFill="1" applyBorder="1"/>
    <xf numFmtId="43" fontId="0" fillId="0" borderId="11" xfId="1" applyFont="1" applyFill="1" applyBorder="1"/>
    <xf numFmtId="43" fontId="0" fillId="0" borderId="14" xfId="1" applyFont="1" applyFill="1" applyBorder="1"/>
    <xf numFmtId="43" fontId="0" fillId="0" borderId="2" xfId="1" applyFont="1" applyFill="1" applyBorder="1"/>
    <xf numFmtId="166" fontId="0" fillId="0" borderId="14" xfId="4" applyNumberFormat="1" applyFont="1" applyFill="1" applyBorder="1"/>
    <xf numFmtId="43" fontId="0" fillId="0" borderId="13" xfId="1" applyFont="1" applyBorder="1"/>
    <xf numFmtId="164" fontId="3" fillId="0" borderId="13" xfId="4" applyNumberFormat="1" applyFont="1" applyFill="1" applyBorder="1"/>
    <xf numFmtId="43" fontId="0" fillId="0" borderId="0" xfId="1" applyFont="1"/>
    <xf numFmtId="164" fontId="3" fillId="0" borderId="6" xfId="2" applyNumberFormat="1" applyFont="1" applyBorder="1" applyAlignment="1">
      <alignment horizontal="left"/>
    </xf>
    <xf numFmtId="164" fontId="3" fillId="0" borderId="11" xfId="2" applyNumberFormat="1" applyFont="1" applyBorder="1"/>
    <xf numFmtId="43" fontId="0" fillId="0" borderId="8" xfId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64" fontId="0" fillId="0" borderId="5" xfId="1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/>
    <xf numFmtId="0" fontId="4" fillId="0" borderId="0" xfId="3" applyFont="1" applyBorder="1" applyAlignment="1">
      <alignment horizontal="centerContinuous"/>
    </xf>
    <xf numFmtId="164" fontId="6" fillId="0" borderId="0" xfId="1" applyNumberFormat="1" applyFont="1"/>
    <xf numFmtId="43" fontId="4" fillId="0" borderId="12" xfId="2" applyFont="1" applyBorder="1" applyAlignment="1">
      <alignment horizontal="centerContinuous"/>
    </xf>
    <xf numFmtId="0" fontId="0" fillId="0" borderId="6" xfId="0" applyBorder="1"/>
    <xf numFmtId="43" fontId="4" fillId="0" borderId="10" xfId="2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43" fontId="0" fillId="0" borderId="10" xfId="1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164" fontId="0" fillId="0" borderId="9" xfId="1" applyNumberFormat="1" applyFont="1" applyBorder="1" applyAlignment="1">
      <alignment horizontal="centerContinuous"/>
    </xf>
    <xf numFmtId="164" fontId="3" fillId="0" borderId="6" xfId="2" quotePrefix="1" applyNumberFormat="1" applyFont="1" applyBorder="1" applyAlignment="1">
      <alignment horizontal="left"/>
    </xf>
    <xf numFmtId="43" fontId="3" fillId="0" borderId="6" xfId="1" applyFont="1" applyBorder="1" applyAlignment="1">
      <alignment horizontal="left"/>
    </xf>
    <xf numFmtId="164" fontId="3" fillId="0" borderId="11" xfId="1" applyNumberFormat="1" applyFont="1" applyBorder="1" applyAlignment="1">
      <alignment horizontal="left"/>
    </xf>
    <xf numFmtId="164" fontId="4" fillId="0" borderId="6" xfId="1" applyNumberFormat="1" applyFont="1" applyBorder="1" applyAlignment="1">
      <alignment horizontal="left"/>
    </xf>
    <xf numFmtId="164" fontId="3" fillId="0" borderId="6" xfId="1" quotePrefix="1" applyNumberFormat="1" applyFont="1" applyBorder="1" applyAlignment="1">
      <alignment horizontal="left"/>
    </xf>
    <xf numFmtId="43" fontId="3" fillId="0" borderId="6" xfId="2" applyFont="1" applyBorder="1" applyAlignment="1">
      <alignment horizontal="center"/>
    </xf>
    <xf numFmtId="43" fontId="3" fillId="0" borderId="11" xfId="1" applyFont="1" applyBorder="1" applyAlignment="1">
      <alignment horizontal="left"/>
    </xf>
    <xf numFmtId="43" fontId="3" fillId="0" borderId="14" xfId="2" applyFont="1" applyBorder="1" applyAlignment="1">
      <alignment horizontal="center"/>
    </xf>
    <xf numFmtId="164" fontId="4" fillId="0" borderId="13" xfId="1" applyNumberFormat="1" applyFont="1" applyBorder="1" applyAlignment="1">
      <alignment horizontal="left"/>
    </xf>
    <xf numFmtId="0" fontId="4" fillId="0" borderId="13" xfId="3" applyFont="1" applyBorder="1" applyAlignment="1">
      <alignment horizontal="centerContinuous"/>
    </xf>
    <xf numFmtId="43" fontId="3" fillId="0" borderId="11" xfId="2" applyFont="1" applyBorder="1"/>
    <xf numFmtId="43" fontId="4" fillId="0" borderId="11" xfId="1" quotePrefix="1" applyFont="1" applyBorder="1" applyAlignment="1">
      <alignment horizontal="left"/>
    </xf>
    <xf numFmtId="164" fontId="4" fillId="0" borderId="11" xfId="2" applyNumberFormat="1" applyFont="1" applyBorder="1"/>
    <xf numFmtId="164" fontId="4" fillId="0" borderId="11" xfId="1" applyNumberFormat="1" applyFont="1" applyBorder="1"/>
    <xf numFmtId="165" fontId="3" fillId="0" borderId="11" xfId="1" applyNumberFormat="1" applyFont="1" applyFill="1" applyBorder="1"/>
    <xf numFmtId="164" fontId="3" fillId="0" borderId="11" xfId="2" quotePrefix="1" applyNumberFormat="1" applyFont="1" applyBorder="1" applyAlignment="1">
      <alignment horizontal="left"/>
    </xf>
    <xf numFmtId="0" fontId="0" fillId="0" borderId="11" xfId="0" applyBorder="1"/>
    <xf numFmtId="164" fontId="0" fillId="0" borderId="3" xfId="4" applyNumberFormat="1" applyFont="1" applyFill="1" applyBorder="1"/>
    <xf numFmtId="164" fontId="0" fillId="0" borderId="6" xfId="4" applyNumberFormat="1" applyFont="1" applyFill="1" applyBorder="1"/>
    <xf numFmtId="164" fontId="0" fillId="0" borderId="11" xfId="4" applyNumberFormat="1" applyFont="1" applyFill="1" applyBorder="1"/>
    <xf numFmtId="164" fontId="0" fillId="0" borderId="14" xfId="4" applyNumberFormat="1" applyFont="1" applyFill="1" applyBorder="1"/>
    <xf numFmtId="43" fontId="3" fillId="0" borderId="11" xfId="1" quotePrefix="1" applyFont="1" applyBorder="1" applyAlignment="1">
      <alignment horizontal="left"/>
    </xf>
    <xf numFmtId="43" fontId="4" fillId="0" borderId="6" xfId="2" applyFont="1" applyBorder="1" applyAlignment="1">
      <alignment horizontal="center"/>
    </xf>
    <xf numFmtId="43" fontId="4" fillId="0" borderId="11" xfId="2" quotePrefix="1" applyFont="1" applyFill="1" applyBorder="1" applyAlignment="1">
      <alignment horizontal="center"/>
    </xf>
    <xf numFmtId="0" fontId="4" fillId="0" borderId="9" xfId="3" applyFont="1" applyBorder="1" applyAlignment="1">
      <alignment horizontal="centerContinuous"/>
    </xf>
    <xf numFmtId="0" fontId="4" fillId="0" borderId="12" xfId="3" applyFont="1" applyBorder="1" applyAlignment="1">
      <alignment horizontal="centerContinuous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6" fillId="0" borderId="0" xfId="1" applyNumberFormat="1" applyFont="1" applyAlignment="1">
      <alignment horizontal="left"/>
    </xf>
    <xf numFmtId="43" fontId="4" fillId="0" borderId="13" xfId="2" applyFont="1" applyBorder="1" applyAlignment="1">
      <alignment horizontal="center"/>
    </xf>
    <xf numFmtId="43" fontId="4" fillId="0" borderId="10" xfId="2" quotePrefix="1" applyFont="1" applyFill="1" applyBorder="1" applyAlignment="1">
      <alignment horizontal="center"/>
    </xf>
    <xf numFmtId="43" fontId="0" fillId="0" borderId="0" xfId="1" applyFont="1" applyAlignment="1"/>
    <xf numFmtId="0" fontId="0" fillId="0" borderId="0" xfId="0" applyAlignment="1"/>
    <xf numFmtId="164" fontId="6" fillId="0" borderId="0" xfId="1" applyNumberFormat="1" applyFont="1" applyAlignment="1"/>
    <xf numFmtId="43" fontId="3" fillId="0" borderId="10" xfId="2" applyFont="1" applyBorder="1" applyAlignment="1">
      <alignment horizontal="centerContinuous"/>
    </xf>
    <xf numFmtId="43" fontId="0" fillId="0" borderId="5" xfId="1" applyFont="1" applyBorder="1" applyAlignment="1">
      <alignment horizontal="centerContinuous"/>
    </xf>
    <xf numFmtId="43" fontId="0" fillId="0" borderId="4" xfId="1" applyFont="1" applyBorder="1" applyAlignment="1">
      <alignment horizontal="centerContinuous"/>
    </xf>
    <xf numFmtId="43" fontId="0" fillId="0" borderId="3" xfId="1" applyFont="1" applyBorder="1" applyAlignment="1"/>
    <xf numFmtId="43" fontId="0" fillId="0" borderId="6" xfId="1" applyFont="1" applyBorder="1" applyAlignment="1"/>
    <xf numFmtId="0" fontId="0" fillId="0" borderId="6" xfId="0" applyBorder="1" applyAlignment="1"/>
    <xf numFmtId="164" fontId="6" fillId="0" borderId="6" xfId="1" applyNumberFormat="1" applyFont="1" applyBorder="1" applyAlignment="1"/>
    <xf numFmtId="0" fontId="0" fillId="0" borderId="11" xfId="0" applyBorder="1" applyAlignment="1"/>
    <xf numFmtId="43" fontId="0" fillId="0" borderId="6" xfId="1" applyFont="1" applyBorder="1"/>
    <xf numFmtId="166" fontId="6" fillId="0" borderId="6" xfId="1" applyNumberFormat="1" applyFont="1" applyBorder="1"/>
    <xf numFmtId="164" fontId="6" fillId="0" borderId="6" xfId="1" applyNumberFormat="1" applyFont="1" applyBorder="1"/>
    <xf numFmtId="164" fontId="7" fillId="0" borderId="6" xfId="1" applyNumberFormat="1" applyFont="1" applyBorder="1"/>
    <xf numFmtId="43" fontId="0" fillId="0" borderId="11" xfId="1" applyFont="1" applyBorder="1" applyAlignment="1"/>
    <xf numFmtId="43" fontId="0" fillId="0" borderId="11" xfId="1" applyFont="1" applyBorder="1"/>
    <xf numFmtId="43" fontId="0" fillId="0" borderId="4" xfId="1" applyFont="1" applyBorder="1"/>
    <xf numFmtId="43" fontId="0" fillId="0" borderId="7" xfId="1" applyFont="1" applyBorder="1"/>
    <xf numFmtId="43" fontId="0" fillId="0" borderId="12" xfId="1" applyFont="1" applyBorder="1"/>
    <xf numFmtId="43" fontId="0" fillId="0" borderId="9" xfId="1" applyFont="1" applyBorder="1"/>
    <xf numFmtId="43" fontId="0" fillId="0" borderId="9" xfId="1" applyFont="1" applyBorder="1" applyAlignment="1">
      <alignment horizontal="left"/>
    </xf>
    <xf numFmtId="43" fontId="3" fillId="0" borderId="8" xfId="2" applyFont="1" applyFill="1" applyBorder="1"/>
    <xf numFmtId="166" fontId="0" fillId="0" borderId="5" xfId="0" applyNumberFormat="1" applyBorder="1"/>
    <xf numFmtId="164" fontId="0" fillId="0" borderId="5" xfId="4" applyNumberFormat="1" applyFont="1" applyFill="1" applyBorder="1" applyAlignment="1">
      <alignment horizontal="centerContinuous"/>
    </xf>
    <xf numFmtId="164" fontId="0" fillId="0" borderId="4" xfId="4" applyNumberFormat="1" applyFont="1" applyFill="1" applyBorder="1" applyAlignment="1">
      <alignment horizontal="centerContinuous"/>
    </xf>
    <xf numFmtId="164" fontId="0" fillId="0" borderId="7" xfId="4" applyNumberFormat="1" applyFont="1" applyFill="1" applyBorder="1" applyAlignment="1">
      <alignment horizontal="center"/>
    </xf>
    <xf numFmtId="164" fontId="0" fillId="0" borderId="6" xfId="4" applyNumberFormat="1" applyFont="1" applyFill="1" applyBorder="1" applyAlignment="1">
      <alignment horizontal="center"/>
    </xf>
    <xf numFmtId="164" fontId="3" fillId="0" borderId="12" xfId="4" applyNumberFormat="1" applyFont="1" applyFill="1" applyBorder="1" applyAlignment="1">
      <alignment horizontal="center"/>
    </xf>
    <xf numFmtId="164" fontId="3" fillId="0" borderId="11" xfId="4" applyNumberFormat="1" applyFon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0" borderId="1" xfId="0" applyBorder="1"/>
    <xf numFmtId="0" fontId="0" fillId="0" borderId="15" xfId="0" applyBorder="1"/>
    <xf numFmtId="164" fontId="0" fillId="0" borderId="15" xfId="1" applyNumberFormat="1" applyFont="1" applyBorder="1" applyAlignment="1">
      <alignment horizontal="right"/>
    </xf>
    <xf numFmtId="164" fontId="0" fillId="0" borderId="15" xfId="1" applyNumberFormat="1" applyFont="1" applyBorder="1"/>
    <xf numFmtId="0" fontId="0" fillId="0" borderId="2" xfId="0" applyBorder="1"/>
    <xf numFmtId="164" fontId="6" fillId="0" borderId="14" xfId="1" applyNumberFormat="1" applyFont="1" applyBorder="1"/>
    <xf numFmtId="164" fontId="0" fillId="0" borderId="0" xfId="4" applyNumberFormat="1" applyFont="1"/>
    <xf numFmtId="164" fontId="0" fillId="0" borderId="3" xfId="4" applyNumberFormat="1" applyFont="1" applyBorder="1"/>
    <xf numFmtId="164" fontId="0" fillId="0" borderId="6" xfId="4" applyNumberFormat="1" applyFont="1" applyBorder="1"/>
    <xf numFmtId="164" fontId="0" fillId="0" borderId="11" xfId="4" applyNumberFormat="1" applyFont="1" applyBorder="1"/>
    <xf numFmtId="43" fontId="0" fillId="0" borderId="0" xfId="4" applyFont="1"/>
    <xf numFmtId="164" fontId="0" fillId="0" borderId="0" xfId="4" applyNumberFormat="1" applyFont="1" applyBorder="1"/>
    <xf numFmtId="0" fontId="8" fillId="0" borderId="0" xfId="5" applyFont="1"/>
    <xf numFmtId="0" fontId="5" fillId="0" borderId="0" xfId="5"/>
    <xf numFmtId="0" fontId="9" fillId="0" borderId="0" xfId="5" applyFont="1" applyAlignment="1">
      <alignment horizontal="center" wrapText="1"/>
    </xf>
    <xf numFmtId="0" fontId="9" fillId="0" borderId="0" xfId="5" applyFont="1" applyAlignment="1">
      <alignment horizontal="center"/>
    </xf>
    <xf numFmtId="167" fontId="5" fillId="0" borderId="0" xfId="5" applyNumberFormat="1"/>
    <xf numFmtId="164" fontId="5" fillId="0" borderId="0" xfId="5" applyNumberFormat="1"/>
    <xf numFmtId="0" fontId="9" fillId="0" borderId="0" xfId="5" applyFont="1" applyAlignment="1">
      <alignment horizontal="right"/>
    </xf>
    <xf numFmtId="0" fontId="11" fillId="0" borderId="0" xfId="5" applyFont="1"/>
    <xf numFmtId="10" fontId="11" fillId="0" borderId="0" xfId="5" applyNumberFormat="1" applyFont="1" applyAlignment="1">
      <alignment horizontal="left"/>
    </xf>
  </cellXfs>
  <cellStyles count="6">
    <cellStyle name="Comma" xfId="1" builtinId="3"/>
    <cellStyle name="Comma 2" xfId="2" xr:uid="{8C7AB854-5CCB-4C88-9A95-FE8588B083F4}"/>
    <cellStyle name="Comma 2 2" xfId="4" xr:uid="{525FC59D-DCA2-4B0E-98F0-89E7E10E64DC}"/>
    <cellStyle name="Normal" xfId="0" builtinId="0"/>
    <cellStyle name="Normal 2" xfId="5" xr:uid="{47A2E93E-6952-4A25-BA8E-4CD59E8E3007}"/>
    <cellStyle name="Normal 3 2" xfId="3" xr:uid="{E3CD14A2-50D2-4F2C-9AF2-2022F641AD3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customXml" Target="../customXml/item1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5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customXml" Target="../customXml/item4.xml"/><Relationship Id="rId61" Type="http://schemas.openxmlformats.org/officeDocument/2006/relationships/externalLink" Target="externalLinks/externalLink59.xml"/><Relationship Id="rId8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2015%20(20000-xxx-ER-15)\COS\WY%20COS%20FTY%20Dec%202016%20-%20NS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INetCache\Content.Outlook\7BA3TAPH\WA%20JAM%202021%20GRC_Settlement%20(002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ecoupling%20Mechanism/Washington/RECOV16%20-%20thru%20Oct%20w%20Decoupling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_WY%20ECAM%20(Jan15%20-%20Dec15)%20CONF_2016%2002%2026%20Sent%20Out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dministration%20Shared%20Directory\TJ%20Financials\2006%20Planning\PLAN%20FTE%20COMPARIS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Y%2020000-446-ER-14%20(GRC%202014)\Final%20Study\C02%20JUN_WYGRC14%20NPC%20Study%20(ID%20QF%20Price%20wEIM)%20CONF%20Final%20(excl%20Latigo).xlsm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6%20-%20%20old%20method/RECOV15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REGULATN\ER\_2023\Washington\2022%20PCAM%20&amp;%20PTC%20Tracker\WA%20PCAM%20(JAN-DEC22)_CONF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REGULATN\ER\_2023\Washington\2022%20PCAM%20&amp;%20PTC%20Tracker\WA%20PTC%20Tracker%20(JAN-DEC2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Source\WY%20(CY%202012)%20ECAM%20ECD_Exhibit%20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7">
          <cell r="AG287">
            <v>0</v>
          </cell>
        </row>
        <row r="288">
          <cell r="H288">
            <v>115938437.37436633</v>
          </cell>
        </row>
        <row r="325">
          <cell r="AG325">
            <v>0</v>
          </cell>
        </row>
        <row r="326">
          <cell r="AG326">
            <v>0</v>
          </cell>
        </row>
        <row r="608">
          <cell r="AG608">
            <v>0</v>
          </cell>
        </row>
        <row r="631">
          <cell r="AG631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982">
          <cell r="AG982">
            <v>0</v>
          </cell>
        </row>
        <row r="1076">
          <cell r="AG1076">
            <v>0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7">
          <cell r="AG1097">
            <v>0</v>
          </cell>
        </row>
        <row r="1098">
          <cell r="AG1098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779">
          <cell r="AG1779">
            <v>0</v>
          </cell>
        </row>
        <row r="1782">
          <cell r="AG1782">
            <v>0</v>
          </cell>
        </row>
        <row r="1794">
          <cell r="AG1794">
            <v>0</v>
          </cell>
        </row>
        <row r="1814">
          <cell r="AG1814">
            <v>0</v>
          </cell>
        </row>
        <row r="1825">
          <cell r="AG1825">
            <v>0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937">
          <cell r="AG1937">
            <v>0</v>
          </cell>
        </row>
        <row r="2000">
          <cell r="AG2000">
            <v>0</v>
          </cell>
        </row>
        <row r="2002">
          <cell r="AG2002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67">
          <cell r="AG2067">
            <v>0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3">
          <cell r="AG2183">
            <v>0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559">
          <cell r="AG559">
            <v>0</v>
          </cell>
        </row>
        <row r="583">
          <cell r="AG583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2117104954.5916018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0.81778179787093319</v>
          </cell>
        </row>
      </sheetData>
      <sheetData sheetId="23"/>
      <sheetData sheetId="24">
        <row r="251">
          <cell r="AG251" t="str">
            <v>DIS</v>
          </cell>
        </row>
        <row r="305">
          <cell r="I305">
            <v>815891.14999999991</v>
          </cell>
        </row>
      </sheetData>
      <sheetData sheetId="25"/>
      <sheetData sheetId="26">
        <row r="15">
          <cell r="P15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ndex"/>
      <sheetName val="Summary"/>
      <sheetName val="Exhibit 1"/>
      <sheetName val="(3.1) WY Allctd Actual NPC"/>
      <sheetName val="(3.2) Adj Actual NPC by Cat"/>
      <sheetName val="(3.3) Adj Actual NPC"/>
      <sheetName val="(3.4) Adjustments"/>
      <sheetName val="(3.5) Actual NPC"/>
      <sheetName val="(3.6) Actual Factors"/>
      <sheetName val="(3.7) Base Collections and ECD"/>
      <sheetName val="(3.8) Base NPC 2014GRC"/>
      <sheetName val="(3.9) Deer Creek Adjustment"/>
    </sheetNames>
    <sheetDataSet>
      <sheetData sheetId="0">
        <row r="3">
          <cell r="C3" t="str">
            <v xml:space="preserve">Wyoming Energy Cost Adjustment Mechanism </v>
          </cell>
        </row>
      </sheetData>
      <sheetData sheetId="1" refreshError="1"/>
      <sheetData sheetId="2" refreshError="1"/>
      <sheetData sheetId="3">
        <row r="79">
          <cell r="G79">
            <v>20283203.360322241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C11">
            <v>-183088.46663899464</v>
          </cell>
        </row>
      </sheetData>
      <sheetData sheetId="10"/>
      <sheetData sheetId="11">
        <row r="38">
          <cell r="D38">
            <v>-44242.648857876564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>
        <row r="256">
          <cell r="E256">
            <v>160993155.84423539</v>
          </cell>
        </row>
      </sheetData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Summary"/>
      <sheetName val="Exhibit JP-2 PCAM Calculation"/>
      <sheetName val="(3.1) Adj Actual WIJAM NPC"/>
      <sheetName val="(3.2) Adjustments"/>
      <sheetName val="(3.3) Actual WIJAM NPC"/>
      <sheetName val="(4.1) WIJAM Allocated Base NPC"/>
      <sheetName val="(4.2) WIJAM Base NPC UE-191024"/>
      <sheetName val="(4.3) WIJAM Base NPC UE-210402"/>
      <sheetName val="(7.1) WA Sales"/>
    </sheetNames>
    <sheetDataSet>
      <sheetData sheetId="0"/>
      <sheetData sheetId="1"/>
      <sheetData sheetId="2">
        <row r="51">
          <cell r="P51">
            <v>71467275.737512499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xhibit JP-3"/>
    </sheetNames>
    <sheetDataSet>
      <sheetData sheetId="0"/>
      <sheetData sheetId="1">
        <row r="40">
          <cell r="P40">
            <v>1550745.955540543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E913-6E86-4BAC-B1B5-873757C45A7C}">
  <dimension ref="A1:W60"/>
  <sheetViews>
    <sheetView showGridLines="0" tabSelected="1" view="pageBreakPreview" zoomScale="85" zoomScaleNormal="70" zoomScaleSheetLayoutView="85" workbookViewId="0"/>
  </sheetViews>
  <sheetFormatPr defaultRowHeight="15.75" x14ac:dyDescent="0.25"/>
  <cols>
    <col min="1" max="1" width="29.875" bestFit="1" customWidth="1"/>
    <col min="2" max="4" width="11.5" customWidth="1"/>
    <col min="5" max="5" width="11.5" style="1" customWidth="1"/>
    <col min="6" max="11" width="10.25" customWidth="1"/>
    <col min="12" max="12" width="10.25" style="1" customWidth="1"/>
    <col min="13" max="17" width="10.25" customWidth="1"/>
    <col min="18" max="18" width="10.25" style="92" customWidth="1"/>
    <col min="19" max="19" width="10.25" customWidth="1"/>
    <col min="20" max="20" width="12.5" style="97" customWidth="1"/>
    <col min="21" max="22" width="12.5" customWidth="1"/>
    <col min="23" max="26" width="10.875" customWidth="1"/>
  </cols>
  <sheetData>
    <row r="1" spans="1:23" x14ac:dyDescent="0.25">
      <c r="A1" s="50" t="s">
        <v>43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2"/>
      <c r="M1" s="51"/>
      <c r="N1" s="51"/>
      <c r="O1" s="51"/>
      <c r="P1" s="51"/>
      <c r="Q1" s="51"/>
      <c r="R1" s="51"/>
      <c r="S1" s="53"/>
      <c r="T1" s="102"/>
      <c r="U1" s="100" t="s">
        <v>45</v>
      </c>
      <c r="V1" s="101"/>
    </row>
    <row r="2" spans="1:23" x14ac:dyDescent="0.25">
      <c r="A2" s="61" t="s">
        <v>31</v>
      </c>
      <c r="B2" s="62"/>
      <c r="C2" s="62"/>
      <c r="D2" s="62"/>
      <c r="E2" s="63"/>
      <c r="F2" s="62"/>
      <c r="G2" s="62"/>
      <c r="H2" s="62"/>
      <c r="I2" s="62"/>
      <c r="J2" s="62"/>
      <c r="K2" s="62"/>
      <c r="L2" s="63"/>
      <c r="M2" s="62"/>
      <c r="N2" s="62"/>
      <c r="O2" s="62"/>
      <c r="P2" s="62"/>
      <c r="Q2" s="62"/>
      <c r="R2" s="62"/>
      <c r="S2" s="60"/>
      <c r="T2" s="103"/>
      <c r="U2" s="113" t="s">
        <v>49</v>
      </c>
      <c r="V2" s="29" t="s">
        <v>51</v>
      </c>
    </row>
    <row r="3" spans="1:23" x14ac:dyDescent="0.25">
      <c r="A3" s="48"/>
      <c r="B3" s="48"/>
      <c r="C3" s="6"/>
      <c r="D3" s="6"/>
      <c r="E3" s="72"/>
      <c r="F3" s="59" t="s">
        <v>42</v>
      </c>
      <c r="G3" s="62"/>
      <c r="H3" s="62"/>
      <c r="I3" s="62"/>
      <c r="J3" s="62"/>
      <c r="K3" s="60"/>
      <c r="L3" s="59" t="s">
        <v>44</v>
      </c>
      <c r="M3" s="62"/>
      <c r="N3" s="62"/>
      <c r="O3" s="62"/>
      <c r="P3" s="62"/>
      <c r="Q3" s="62"/>
      <c r="R3" s="20"/>
      <c r="S3" s="53"/>
      <c r="T3" s="103"/>
      <c r="U3" s="114" t="s">
        <v>7</v>
      </c>
      <c r="V3" s="107" t="s">
        <v>52</v>
      </c>
    </row>
    <row r="4" spans="1:23" x14ac:dyDescent="0.25">
      <c r="A4" s="2"/>
      <c r="B4" s="2"/>
      <c r="C4" s="3"/>
      <c r="D4" s="3" t="s">
        <v>2</v>
      </c>
      <c r="E4" s="67"/>
      <c r="F4" s="73" t="s">
        <v>3</v>
      </c>
      <c r="G4" s="55"/>
      <c r="H4" s="5" t="s">
        <v>6</v>
      </c>
      <c r="I4" s="88"/>
      <c r="J4" s="88"/>
      <c r="K4" s="89"/>
      <c r="L4" s="73" t="s">
        <v>3</v>
      </c>
      <c r="M4" s="55"/>
      <c r="N4" s="5" t="s">
        <v>6</v>
      </c>
      <c r="O4" s="88"/>
      <c r="P4" s="88"/>
      <c r="Q4" s="88"/>
      <c r="R4" s="99" t="s">
        <v>56</v>
      </c>
      <c r="S4" s="60"/>
      <c r="T4" s="103" t="s">
        <v>57</v>
      </c>
      <c r="U4" s="114" t="s">
        <v>47</v>
      </c>
      <c r="V4" s="107" t="s">
        <v>46</v>
      </c>
    </row>
    <row r="5" spans="1:23" x14ac:dyDescent="0.25">
      <c r="A5" s="2"/>
      <c r="B5" s="3"/>
      <c r="C5" s="65" t="s">
        <v>1</v>
      </c>
      <c r="D5" s="4" t="s">
        <v>4</v>
      </c>
      <c r="E5" s="65"/>
      <c r="F5" s="59" t="s">
        <v>5</v>
      </c>
      <c r="G5" s="57"/>
      <c r="H5" s="86"/>
      <c r="I5" s="86"/>
      <c r="J5" s="86"/>
      <c r="K5" s="86" t="s">
        <v>27</v>
      </c>
      <c r="L5" s="59" t="s">
        <v>5</v>
      </c>
      <c r="M5" s="57"/>
      <c r="N5" s="86"/>
      <c r="O5" s="86"/>
      <c r="P5" s="86"/>
      <c r="Q5" s="94" t="s">
        <v>27</v>
      </c>
      <c r="R5" s="86"/>
      <c r="S5" s="86" t="s">
        <v>27</v>
      </c>
      <c r="T5" s="103" t="s">
        <v>11</v>
      </c>
      <c r="U5" s="114" t="s">
        <v>48</v>
      </c>
      <c r="V5" s="107" t="s">
        <v>4</v>
      </c>
    </row>
    <row r="6" spans="1:23" x14ac:dyDescent="0.25">
      <c r="A6" s="7" t="s">
        <v>7</v>
      </c>
      <c r="B6" s="8" t="s">
        <v>8</v>
      </c>
      <c r="C6" s="70" t="s">
        <v>9</v>
      </c>
      <c r="D6" s="9" t="s">
        <v>10</v>
      </c>
      <c r="E6" s="85" t="s">
        <v>11</v>
      </c>
      <c r="F6" s="71" t="s">
        <v>12</v>
      </c>
      <c r="G6" s="71" t="s">
        <v>0</v>
      </c>
      <c r="H6" s="87" t="s">
        <v>12</v>
      </c>
      <c r="I6" s="87" t="s">
        <v>0</v>
      </c>
      <c r="J6" s="87" t="s">
        <v>13</v>
      </c>
      <c r="K6" s="87" t="s">
        <v>13</v>
      </c>
      <c r="L6" s="71" t="s">
        <v>12</v>
      </c>
      <c r="M6" s="71" t="s">
        <v>0</v>
      </c>
      <c r="N6" s="87" t="s">
        <v>12</v>
      </c>
      <c r="O6" s="87" t="s">
        <v>0</v>
      </c>
      <c r="P6" s="87" t="s">
        <v>13</v>
      </c>
      <c r="Q6" s="95" t="s">
        <v>13</v>
      </c>
      <c r="R6" s="87" t="s">
        <v>13</v>
      </c>
      <c r="S6" s="87" t="s">
        <v>13</v>
      </c>
      <c r="T6" s="111" t="s">
        <v>13</v>
      </c>
      <c r="U6" s="115" t="s">
        <v>27</v>
      </c>
      <c r="V6" s="112" t="s">
        <v>10</v>
      </c>
    </row>
    <row r="7" spans="1:23" x14ac:dyDescent="0.25">
      <c r="A7" s="48"/>
      <c r="B7" s="3"/>
      <c r="C7" s="65"/>
      <c r="D7" s="4"/>
      <c r="E7" s="68"/>
      <c r="F7" s="69"/>
      <c r="G7" s="69"/>
      <c r="H7" s="69"/>
      <c r="I7" s="69"/>
      <c r="J7" s="69"/>
      <c r="K7" s="6"/>
      <c r="L7" s="69"/>
      <c r="M7" s="69"/>
      <c r="N7" s="69"/>
      <c r="O7" s="69"/>
      <c r="P7" s="69"/>
      <c r="Q7" s="6"/>
      <c r="R7" s="69"/>
      <c r="S7" s="6"/>
      <c r="T7" s="104"/>
      <c r="U7" s="58"/>
      <c r="V7" s="58"/>
    </row>
    <row r="8" spans="1:23" x14ac:dyDescent="0.25">
      <c r="A8" s="10" t="s">
        <v>14</v>
      </c>
      <c r="B8" s="11" t="s">
        <v>15</v>
      </c>
      <c r="C8" s="12">
        <v>107789.70430107282</v>
      </c>
      <c r="D8" s="12">
        <v>1524718.2118738822</v>
      </c>
      <c r="E8" s="15">
        <v>163909.12806268738</v>
      </c>
      <c r="F8" s="16">
        <v>3.1900000000000001E-3</v>
      </c>
      <c r="G8" s="16">
        <f>ROUND(G$58*T8/(T$8+T$10+T$11+T$12+T$13+T$16+T$17+T$18)/D8,5)+F8</f>
        <v>1.2829999999999999E-2</v>
      </c>
      <c r="H8" s="17">
        <f>D8*F8</f>
        <v>4863.8510958776842</v>
      </c>
      <c r="I8" s="17">
        <f>D8*G8</f>
        <v>19562.134658341907</v>
      </c>
      <c r="J8" s="17">
        <f>I8-H8</f>
        <v>14698.283562464223</v>
      </c>
      <c r="K8" s="13">
        <f>J8/E8*100</f>
        <v>8.9673368019155326</v>
      </c>
      <c r="L8" s="16">
        <v>8.4000000000000003E-4</v>
      </c>
      <c r="M8" s="16">
        <f>ROUND(M$58*U8/D8/100,5)</f>
        <v>4.4000000000000002E-4</v>
      </c>
      <c r="N8" s="17">
        <f>D8*L8</f>
        <v>1280.7632979740611</v>
      </c>
      <c r="O8" s="17">
        <f>D8*M8</f>
        <v>670.87601322450826</v>
      </c>
      <c r="P8" s="17">
        <f>O8-N8</f>
        <v>-609.8872847495528</v>
      </c>
      <c r="Q8" s="13">
        <f>P8/E8*100</f>
        <v>-0.37208866397989754</v>
      </c>
      <c r="R8" s="17">
        <f>J8+P8</f>
        <v>14088.39627771467</v>
      </c>
      <c r="S8" s="13">
        <f>R8/E8*100</f>
        <v>8.5952481379356342</v>
      </c>
      <c r="T8" s="105">
        <v>16256.871000000014</v>
      </c>
      <c r="U8" s="108">
        <v>41.824972556034531</v>
      </c>
      <c r="V8" s="109"/>
      <c r="W8" s="27"/>
    </row>
    <row r="9" spans="1:23" x14ac:dyDescent="0.25">
      <c r="A9" s="10"/>
      <c r="B9" s="11"/>
      <c r="C9" s="12"/>
      <c r="D9" s="12"/>
      <c r="E9" s="15"/>
      <c r="F9" s="16"/>
      <c r="G9" s="16"/>
      <c r="H9" s="17"/>
      <c r="I9" s="17"/>
      <c r="J9" s="17"/>
      <c r="K9" s="13"/>
      <c r="L9" s="16"/>
      <c r="M9" s="16"/>
      <c r="N9" s="17"/>
      <c r="O9" s="17"/>
      <c r="P9" s="17"/>
      <c r="Q9" s="13"/>
      <c r="R9" s="17"/>
      <c r="S9" s="13"/>
      <c r="T9" s="105"/>
      <c r="U9" s="108"/>
      <c r="V9" s="109"/>
      <c r="W9" s="27"/>
    </row>
    <row r="10" spans="1:23" x14ac:dyDescent="0.25">
      <c r="A10" s="14" t="s">
        <v>16</v>
      </c>
      <c r="B10" s="11" t="s">
        <v>17</v>
      </c>
      <c r="C10" s="12">
        <v>19928.640555555456</v>
      </c>
      <c r="D10" s="12">
        <v>554739.13183022395</v>
      </c>
      <c r="E10" s="15">
        <v>58097.558199139385</v>
      </c>
      <c r="F10" s="16">
        <v>3.1199999999999999E-3</v>
      </c>
      <c r="G10" s="16">
        <f>ROUND(G$58*T10/(T$8+T$10+T$11+T$12+T$13+T$16+T$17+T$18)/D10,5)+F10</f>
        <v>1.2549999999999999E-2</v>
      </c>
      <c r="H10" s="17">
        <f>D10*F10</f>
        <v>1730.7860913102986</v>
      </c>
      <c r="I10" s="17">
        <f>D10*G10</f>
        <v>6961.9761044693096</v>
      </c>
      <c r="J10" s="17">
        <f>I10-H10</f>
        <v>5231.190013159011</v>
      </c>
      <c r="K10" s="13">
        <f>J10/E10*100</f>
        <v>9.0041478081199315</v>
      </c>
      <c r="L10" s="16">
        <v>7.3999999999999999E-4</v>
      </c>
      <c r="M10" s="16">
        <f>ROUND(M$58*U10/D10/100,5)</f>
        <v>3.8999999999999999E-4</v>
      </c>
      <c r="N10" s="17">
        <f>D10*L10</f>
        <v>410.50695755436573</v>
      </c>
      <c r="O10" s="17">
        <f>D10*M10</f>
        <v>216.34826141378733</v>
      </c>
      <c r="P10" s="17">
        <f>O10-N10</f>
        <v>-194.1586961405784</v>
      </c>
      <c r="Q10" s="13">
        <f>P10/E10*100</f>
        <v>-0.33419424526426056</v>
      </c>
      <c r="R10" s="17">
        <f>J10+P10</f>
        <v>5037.0313170184327</v>
      </c>
      <c r="S10" s="13">
        <f>R10/E10*100</f>
        <v>8.669953562855671</v>
      </c>
      <c r="T10" s="105">
        <v>5785.8139999999985</v>
      </c>
      <c r="U10" s="108">
        <v>13.363661026102999</v>
      </c>
      <c r="V10" s="109"/>
      <c r="W10" s="27"/>
    </row>
    <row r="11" spans="1:23" x14ac:dyDescent="0.25">
      <c r="A11" s="14" t="s">
        <v>18</v>
      </c>
      <c r="B11" s="11" t="s">
        <v>19</v>
      </c>
      <c r="C11" s="12">
        <v>1076.1138888888891</v>
      </c>
      <c r="D11" s="12">
        <v>950741.26118410239</v>
      </c>
      <c r="E11" s="15">
        <v>85810.415432145077</v>
      </c>
      <c r="F11" s="16">
        <v>3.1099999999999999E-3</v>
      </c>
      <c r="G11" s="16">
        <f>ROUND(G$58*T11/(T$8+T$10+T$11+T$12+T$13+T$16+T$17+T$18)/D11,5)+F11</f>
        <v>1.252E-2</v>
      </c>
      <c r="H11" s="17">
        <f>D11*F11</f>
        <v>2956.8053222825583</v>
      </c>
      <c r="I11" s="17">
        <f>D11*G11</f>
        <v>11903.280590024962</v>
      </c>
      <c r="J11" s="17">
        <f>I11-H11</f>
        <v>8946.475267742404</v>
      </c>
      <c r="K11" s="13">
        <f>J11/E11*100</f>
        <v>10.425861735650102</v>
      </c>
      <c r="L11" s="16">
        <v>7.2999999999999996E-4</v>
      </c>
      <c r="M11" s="16">
        <f>ROUND(M$58*U11/D11/100,5)</f>
        <v>3.8000000000000002E-4</v>
      </c>
      <c r="N11" s="17">
        <f>D11*L11</f>
        <v>694.04112066439473</v>
      </c>
      <c r="O11" s="17">
        <f>D11*M11</f>
        <v>361.28167924995893</v>
      </c>
      <c r="P11" s="17">
        <f>O11-N11</f>
        <v>-332.7594414144358</v>
      </c>
      <c r="Q11" s="13">
        <f>P11/E11*100</f>
        <v>-0.38778444287752767</v>
      </c>
      <c r="R11" s="17">
        <f>J11+P11</f>
        <v>8613.7158263279689</v>
      </c>
      <c r="S11" s="13">
        <f>R11/E11*100</f>
        <v>10.038077292772575</v>
      </c>
      <c r="T11" s="105">
        <v>9899.5460000000021</v>
      </c>
      <c r="U11" s="108">
        <v>22.678370850092151</v>
      </c>
      <c r="V11" s="109"/>
      <c r="W11" s="27"/>
    </row>
    <row r="12" spans="1:23" x14ac:dyDescent="0.25">
      <c r="A12" s="14" t="s">
        <v>32</v>
      </c>
      <c r="B12" s="11" t="s">
        <v>50</v>
      </c>
      <c r="C12" s="12">
        <v>66.477272727272748</v>
      </c>
      <c r="D12" s="12">
        <v>874120.01450708706</v>
      </c>
      <c r="E12" s="15">
        <v>66188.877298562657</v>
      </c>
      <c r="F12" s="16">
        <v>3.0999999999999999E-3</v>
      </c>
      <c r="G12" s="16">
        <f>ROUND(G$58*T12/(T$8+T$10+T$11+T$12+T$13+T$16+T$17+T$18)/D12,5)+F12</f>
        <v>1.247E-2</v>
      </c>
      <c r="H12" s="17">
        <f>D12*F12</f>
        <v>2709.77204497197</v>
      </c>
      <c r="I12" s="17">
        <f>D12*G12</f>
        <v>10900.276580903375</v>
      </c>
      <c r="J12" s="17">
        <f>I12-H12</f>
        <v>8190.5045359314054</v>
      </c>
      <c r="K12" s="13">
        <f>J12/E12*100</f>
        <v>12.374442459547911</v>
      </c>
      <c r="L12" s="16">
        <v>6.3000000000000003E-4</v>
      </c>
      <c r="M12" s="16">
        <f>ROUND(M$58*U12/D12/100,5)</f>
        <v>3.3E-4</v>
      </c>
      <c r="N12" s="17">
        <f>D12*L12</f>
        <v>550.69560913946486</v>
      </c>
      <c r="O12" s="17">
        <f>D12*M12</f>
        <v>288.45960478733872</v>
      </c>
      <c r="P12" s="17">
        <f>O12-N12</f>
        <v>-262.23600435212614</v>
      </c>
      <c r="Q12" s="13">
        <f>P12/E12*100</f>
        <v>-0.39619346188520532</v>
      </c>
      <c r="R12" s="17">
        <f>J12+P12</f>
        <v>7928.2685315792796</v>
      </c>
      <c r="S12" s="13">
        <f>R12/E12*100</f>
        <v>11.978248997662707</v>
      </c>
      <c r="T12" s="105">
        <v>9055.3259999999973</v>
      </c>
      <c r="U12" s="108">
        <v>17.988149662341417</v>
      </c>
      <c r="V12" s="109"/>
      <c r="W12" s="27"/>
    </row>
    <row r="13" spans="1:23" x14ac:dyDescent="0.25">
      <c r="A13" s="74" t="s">
        <v>20</v>
      </c>
      <c r="B13" s="75" t="s">
        <v>21</v>
      </c>
      <c r="C13" s="76">
        <v>5135.6966195907062</v>
      </c>
      <c r="D13" s="76">
        <v>164795.79784020002</v>
      </c>
      <c r="E13" s="77">
        <v>16751.608</v>
      </c>
      <c r="F13" s="78">
        <v>2.98E-3</v>
      </c>
      <c r="G13" s="78">
        <f>ROUND(G$58*T13/(T$8+T$10+T$11+T$12+T$13+T$16+T$17+T$18)/D13,5)+F13</f>
        <v>1.1990000000000001E-2</v>
      </c>
      <c r="H13" s="18">
        <f>D13*F13</f>
        <v>491.09147756379605</v>
      </c>
      <c r="I13" s="18">
        <f>D13*G13</f>
        <v>1975.9016161039983</v>
      </c>
      <c r="J13" s="18">
        <f>I13-H13</f>
        <v>1484.8101385402024</v>
      </c>
      <c r="K13" s="19">
        <f>J13/E13*100</f>
        <v>8.863687226564771</v>
      </c>
      <c r="L13" s="78">
        <v>7.3999999999999999E-4</v>
      </c>
      <c r="M13" s="78">
        <f>ROUND(M$58*U13/D13/100,5)</f>
        <v>3.8999999999999999E-4</v>
      </c>
      <c r="N13" s="18">
        <f>D13*L13</f>
        <v>121.94889040174802</v>
      </c>
      <c r="O13" s="18">
        <f>D13*M13</f>
        <v>64.27036115767801</v>
      </c>
      <c r="P13" s="18">
        <f>O13-N13</f>
        <v>-57.678529244070006</v>
      </c>
      <c r="Q13" s="19">
        <f>P13/E13*100</f>
        <v>-0.3443163739509067</v>
      </c>
      <c r="R13" s="18">
        <f>J13+P13</f>
        <v>1427.1316092961324</v>
      </c>
      <c r="S13" s="19">
        <f>R13/E13*100</f>
        <v>8.5193708526138661</v>
      </c>
      <c r="T13" s="105">
        <v>1641.6530000000002</v>
      </c>
      <c r="U13" s="108">
        <v>3.9839197321931015</v>
      </c>
      <c r="V13" s="109"/>
      <c r="W13" s="27"/>
    </row>
    <row r="14" spans="1:23" x14ac:dyDescent="0.25">
      <c r="A14" s="14" t="s">
        <v>33</v>
      </c>
      <c r="B14" s="11" t="s">
        <v>40</v>
      </c>
      <c r="C14" s="12">
        <f>SUM(C10:C13)</f>
        <v>26206.928336762321</v>
      </c>
      <c r="D14" s="12">
        <f t="shared" ref="D14:J14" si="0">SUM(D10:D13)</f>
        <v>2544396.2053616131</v>
      </c>
      <c r="E14" s="12">
        <f t="shared" si="0"/>
        <v>226848.45892984711</v>
      </c>
      <c r="F14" s="12"/>
      <c r="G14" s="12"/>
      <c r="H14" s="12">
        <f t="shared" si="0"/>
        <v>7888.4549361286226</v>
      </c>
      <c r="I14" s="12">
        <f t="shared" si="0"/>
        <v>31741.434891501645</v>
      </c>
      <c r="J14" s="12">
        <f t="shared" si="0"/>
        <v>23852.979955373026</v>
      </c>
      <c r="K14" s="13">
        <f>J14/E14*100</f>
        <v>10.514940268009298</v>
      </c>
      <c r="L14" s="12"/>
      <c r="M14" s="12"/>
      <c r="N14" s="12">
        <f t="shared" ref="N14" si="1">SUM(N10:N13)</f>
        <v>1777.1925777599736</v>
      </c>
      <c r="O14" s="12">
        <f t="shared" ref="O14" si="2">SUM(O10:O13)</f>
        <v>930.35990660876314</v>
      </c>
      <c r="P14" s="12">
        <f t="shared" ref="P14" si="3">SUM(P10:P13)</f>
        <v>-846.83267115121043</v>
      </c>
      <c r="Q14" s="13">
        <f>P14/E14*100</f>
        <v>-0.37330325061326225</v>
      </c>
      <c r="R14" s="12">
        <f>J14+P14</f>
        <v>23006.147284221817</v>
      </c>
      <c r="S14" s="13">
        <f>R14/E14*100</f>
        <v>10.141637017396036</v>
      </c>
      <c r="T14" s="105"/>
      <c r="U14" s="108"/>
      <c r="V14" s="109"/>
      <c r="W14" s="27"/>
    </row>
    <row r="15" spans="1:23" x14ac:dyDescent="0.25">
      <c r="A15" s="14"/>
      <c r="B15" s="11"/>
      <c r="C15" s="12"/>
      <c r="D15" s="12"/>
      <c r="E15" s="15"/>
      <c r="F15" s="16"/>
      <c r="G15" s="16"/>
      <c r="H15" s="17"/>
      <c r="I15" s="17"/>
      <c r="J15" s="17"/>
      <c r="K15" s="13"/>
      <c r="L15" s="16"/>
      <c r="M15" s="16"/>
      <c r="N15" s="17"/>
      <c r="O15" s="17"/>
      <c r="P15" s="17"/>
      <c r="Q15" s="13"/>
      <c r="R15" s="17"/>
      <c r="S15" s="13"/>
      <c r="T15" s="105"/>
      <c r="U15" s="108"/>
      <c r="V15" s="109"/>
      <c r="W15" s="27"/>
    </row>
    <row r="16" spans="1:23" x14ac:dyDescent="0.25">
      <c r="A16" s="10" t="s">
        <v>34</v>
      </c>
      <c r="B16" s="64" t="s">
        <v>35</v>
      </c>
      <c r="C16" s="12">
        <v>2567.5333333333301</v>
      </c>
      <c r="D16" s="12">
        <v>2477.1596997730076</v>
      </c>
      <c r="E16" s="15">
        <v>1095.2689087478232</v>
      </c>
      <c r="F16" s="16">
        <v>1.048E-2</v>
      </c>
      <c r="G16" s="16">
        <f>ROUND(G$58*T16/(T$8+T$10+T$11+T$12+T$13+T$16+T$17+T$18)/D16,5)+F16</f>
        <v>4.2190000000000005E-2</v>
      </c>
      <c r="H16" s="17">
        <f>D16*F16</f>
        <v>25.96063365362112</v>
      </c>
      <c r="I16" s="17">
        <f>D16*G16</f>
        <v>104.5113677334232</v>
      </c>
      <c r="J16" s="17">
        <f>I16-H16</f>
        <v>78.550734079802083</v>
      </c>
      <c r="K16" s="13">
        <f>J16/E16*100</f>
        <v>7.1718217738514989</v>
      </c>
      <c r="L16" s="16">
        <v>1.3500000000000001E-3</v>
      </c>
      <c r="M16" s="16">
        <f>ROUND(M$58*U16/D16/100,5)</f>
        <v>7.1000000000000002E-4</v>
      </c>
      <c r="N16" s="17">
        <f>D16*L16</f>
        <v>3.3441655946935605</v>
      </c>
      <c r="O16" s="17">
        <f>D16*M16</f>
        <v>1.7587833868388354</v>
      </c>
      <c r="P16" s="17">
        <f>O16-N16</f>
        <v>-1.5853822078547251</v>
      </c>
      <c r="Q16" s="13">
        <f>P16/E16*100</f>
        <v>-0.14474821618621758</v>
      </c>
      <c r="R16" s="17">
        <f>J16+P16</f>
        <v>76.965351871947362</v>
      </c>
      <c r="S16" s="13">
        <f>R16/E16*100</f>
        <v>7.0270735576652807</v>
      </c>
      <c r="T16" s="105">
        <v>86.874846222583017</v>
      </c>
      <c r="U16" s="108">
        <f>V16/(V$16+V$17+V$18)*0.160926173235806</f>
        <v>0.10834967809867714</v>
      </c>
      <c r="V16" s="109">
        <v>8410.9852283060227</v>
      </c>
      <c r="W16" s="27"/>
    </row>
    <row r="17" spans="1:23" x14ac:dyDescent="0.25">
      <c r="A17" s="10" t="s">
        <v>36</v>
      </c>
      <c r="B17" s="64" t="s">
        <v>37</v>
      </c>
      <c r="C17" s="12">
        <v>232.66666666666666</v>
      </c>
      <c r="D17" s="12">
        <v>3796.1347231696864</v>
      </c>
      <c r="E17" s="15">
        <v>206.11067741439291</v>
      </c>
      <c r="F17" s="16">
        <v>3.0599999999999998E-3</v>
      </c>
      <c r="G17" s="16">
        <f>ROUND(G$58*T17/(T$8+T$10+T$11+T$12+T$13+T$16+T$17+T$18)/D17,5)+F17</f>
        <v>1.2319999999999999E-2</v>
      </c>
      <c r="H17" s="17">
        <f>D17*F17</f>
        <v>11.61617225289924</v>
      </c>
      <c r="I17" s="17">
        <f>D17*G17</f>
        <v>46.768379789450535</v>
      </c>
      <c r="J17" s="17">
        <f>I17-H17</f>
        <v>35.152207536551295</v>
      </c>
      <c r="K17" s="13">
        <f>J17/E17*100</f>
        <v>17.055015284762039</v>
      </c>
      <c r="L17" s="16">
        <v>4.0000000000000002E-4</v>
      </c>
      <c r="M17" s="16">
        <f>ROUND(M$58*U17/D17/100,5)</f>
        <v>2.1000000000000001E-4</v>
      </c>
      <c r="N17" s="17">
        <f>D17*L17</f>
        <v>1.5184538892678747</v>
      </c>
      <c r="O17" s="17">
        <f>D17*M17</f>
        <v>0.79718829186563422</v>
      </c>
      <c r="P17" s="17">
        <f>O17-N17</f>
        <v>-0.7212655974022405</v>
      </c>
      <c r="Q17" s="13">
        <f>P17/E17*100</f>
        <v>-0.34994091836984753</v>
      </c>
      <c r="R17" s="17">
        <f>J17+P17</f>
        <v>34.430941939149051</v>
      </c>
      <c r="S17" s="13">
        <f>R17/E17*100</f>
        <v>16.705074366392193</v>
      </c>
      <c r="T17" s="105">
        <v>38.880873775923845</v>
      </c>
      <c r="U17" s="108">
        <f t="shared" ref="U17:U18" si="4">V17/(V$16+V$17+V$18)*0.160926173235806</f>
        <v>4.8901521535246406E-2</v>
      </c>
      <c r="V17" s="110">
        <f>D17</f>
        <v>3796.1347231696864</v>
      </c>
      <c r="W17" s="27"/>
    </row>
    <row r="18" spans="1:23" x14ac:dyDescent="0.25">
      <c r="A18" s="49" t="s">
        <v>36</v>
      </c>
      <c r="B18" s="79" t="s">
        <v>38</v>
      </c>
      <c r="C18" s="76">
        <v>27</v>
      </c>
      <c r="D18" s="76">
        <v>285.28140758938906</v>
      </c>
      <c r="E18" s="77">
        <v>19.804895606556155</v>
      </c>
      <c r="F18" s="78">
        <v>3.1199999999999999E-3</v>
      </c>
      <c r="G18" s="78">
        <f>ROUND(G$58*T18/(T$8+T$10+T$11+T$12+T$13+T$16+T$17+T$18)/D18,5)+F18</f>
        <v>1.2539999999999999E-2</v>
      </c>
      <c r="H18" s="18">
        <f>D18*F18</f>
        <v>0.8900779916788939</v>
      </c>
      <c r="I18" s="18">
        <f>D18*G18</f>
        <v>3.5774288511709385</v>
      </c>
      <c r="J18" s="18">
        <f>I18-H18</f>
        <v>2.6873508594920446</v>
      </c>
      <c r="K18" s="19">
        <f>J18/E18*100</f>
        <v>13.569124083655518</v>
      </c>
      <c r="L18" s="78">
        <v>4.0000000000000002E-4</v>
      </c>
      <c r="M18" s="78">
        <f>ROUND(M$58*U18/D18/100,5)</f>
        <v>2.1000000000000001E-4</v>
      </c>
      <c r="N18" s="18">
        <f>D18*L18</f>
        <v>0.11411256303575563</v>
      </c>
      <c r="O18" s="18">
        <f>D18*M18</f>
        <v>5.9909095593771708E-2</v>
      </c>
      <c r="P18" s="18">
        <f>O18-N18</f>
        <v>-5.4203467441983927E-2</v>
      </c>
      <c r="Q18" s="19">
        <f>P18/E18*100</f>
        <v>-0.27368721612468672</v>
      </c>
      <c r="R18" s="18">
        <f>J18+P18</f>
        <v>2.6331473920500605</v>
      </c>
      <c r="S18" s="19">
        <f>R18/E18*100</f>
        <v>13.29543686753083</v>
      </c>
      <c r="T18" s="105">
        <v>2.9740000000000002</v>
      </c>
      <c r="U18" s="108">
        <f t="shared" si="4"/>
        <v>3.6749736018824434E-3</v>
      </c>
      <c r="V18" s="110">
        <f>D18</f>
        <v>285.28140758938906</v>
      </c>
      <c r="W18" s="27"/>
    </row>
    <row r="19" spans="1:23" x14ac:dyDescent="0.25">
      <c r="A19" s="10" t="s">
        <v>39</v>
      </c>
      <c r="B19" s="64" t="s">
        <v>40</v>
      </c>
      <c r="C19" s="12">
        <f>SUM(C16:C18)</f>
        <v>2827.1999999999966</v>
      </c>
      <c r="D19" s="12">
        <f t="shared" ref="D19:J19" si="5">SUM(D16:D18)</f>
        <v>6558.5758305320833</v>
      </c>
      <c r="E19" s="12">
        <f t="shared" si="5"/>
        <v>1321.1844817687722</v>
      </c>
      <c r="F19" s="12"/>
      <c r="G19" s="12"/>
      <c r="H19" s="12">
        <f t="shared" si="5"/>
        <v>38.466883898199256</v>
      </c>
      <c r="I19" s="12">
        <f t="shared" si="5"/>
        <v>154.85717637404466</v>
      </c>
      <c r="J19" s="12">
        <f t="shared" si="5"/>
        <v>116.39029247584541</v>
      </c>
      <c r="K19" s="13">
        <f>J19/E19*100</f>
        <v>8.8095412928272268</v>
      </c>
      <c r="L19" s="12"/>
      <c r="M19" s="12"/>
      <c r="N19" s="12">
        <f t="shared" ref="N19" si="6">SUM(N16:N18)</f>
        <v>4.9767320469971903</v>
      </c>
      <c r="O19" s="12">
        <f t="shared" ref="O19" si="7">SUM(O16:O18)</f>
        <v>2.6158807742982413</v>
      </c>
      <c r="P19" s="12">
        <f t="shared" ref="P19" si="8">SUM(P16:P18)</f>
        <v>-2.3608512726989495</v>
      </c>
      <c r="Q19" s="13">
        <f>P19/E19*100</f>
        <v>-0.17869202259613998</v>
      </c>
      <c r="R19" s="12">
        <f>J19+P19</f>
        <v>114.02944120314646</v>
      </c>
      <c r="S19" s="13">
        <f>R19/E19*100</f>
        <v>8.6308492702310868</v>
      </c>
      <c r="T19" s="104"/>
      <c r="U19" s="58"/>
      <c r="V19" s="58"/>
    </row>
    <row r="20" spans="1:23" x14ac:dyDescent="0.25">
      <c r="A20" s="14"/>
      <c r="B20" s="11"/>
      <c r="C20" s="12"/>
      <c r="D20" s="12"/>
      <c r="E20" s="15"/>
      <c r="F20" s="16"/>
      <c r="G20" s="16"/>
      <c r="H20" s="17"/>
      <c r="I20" s="17"/>
      <c r="J20" s="17"/>
      <c r="K20" s="13"/>
      <c r="L20" s="16"/>
      <c r="M20" s="16"/>
      <c r="N20" s="17"/>
      <c r="O20" s="17"/>
      <c r="P20" s="17"/>
      <c r="Q20" s="13"/>
      <c r="R20" s="17"/>
      <c r="S20" s="13"/>
      <c r="T20" s="104"/>
      <c r="U20" s="58"/>
      <c r="V20" s="58"/>
    </row>
    <row r="21" spans="1:23" x14ac:dyDescent="0.25">
      <c r="A21" s="74" t="s">
        <v>41</v>
      </c>
      <c r="B21" s="8"/>
      <c r="C21" s="76"/>
      <c r="D21" s="76"/>
      <c r="E21" s="77">
        <v>727.8021</v>
      </c>
      <c r="F21" s="78"/>
      <c r="G21" s="78"/>
      <c r="H21" s="18"/>
      <c r="I21" s="18"/>
      <c r="J21" s="18"/>
      <c r="K21" s="19"/>
      <c r="L21" s="78"/>
      <c r="M21" s="78"/>
      <c r="N21" s="18"/>
      <c r="O21" s="18"/>
      <c r="P21" s="18"/>
      <c r="Q21" s="19"/>
      <c r="R21" s="18"/>
      <c r="S21" s="19"/>
      <c r="T21" s="104"/>
      <c r="U21" s="58"/>
      <c r="V21" s="58"/>
    </row>
    <row r="22" spans="1:23" x14ac:dyDescent="0.25">
      <c r="A22" s="7" t="s">
        <v>22</v>
      </c>
      <c r="B22" s="8"/>
      <c r="C22" s="66">
        <f t="shared" ref="C22:D22" si="9">SUM(C8,C14,C19,C21)</f>
        <v>136823.83263783512</v>
      </c>
      <c r="D22" s="66">
        <f t="shared" si="9"/>
        <v>4075672.9930660278</v>
      </c>
      <c r="E22" s="66">
        <f>SUM(E8,E14,E19,E21)</f>
        <v>392806.57357430318</v>
      </c>
      <c r="F22" s="66"/>
      <c r="G22" s="66"/>
      <c r="H22" s="66">
        <f t="shared" ref="H22" si="10">SUM(H8,H14,H19,H21)</f>
        <v>12790.772915904507</v>
      </c>
      <c r="I22" s="66">
        <f t="shared" ref="I22" si="11">SUM(I8,I14,I19,I21)</f>
        <v>51458.4267262176</v>
      </c>
      <c r="J22" s="66">
        <f t="shared" ref="J22" si="12">SUM(J8,J14,J19,J21)</f>
        <v>38667.653810313095</v>
      </c>
      <c r="K22" s="19">
        <f>J22/E22*100</f>
        <v>9.8439426454757974</v>
      </c>
      <c r="L22" s="66"/>
      <c r="M22" s="66"/>
      <c r="N22" s="66">
        <f t="shared" ref="N22" si="13">SUM(N8,N14,N19,N21)</f>
        <v>3062.9326077810319</v>
      </c>
      <c r="O22" s="66">
        <f t="shared" ref="O22" si="14">SUM(O8,O14,O19,O21)</f>
        <v>1603.8518006075697</v>
      </c>
      <c r="P22" s="66">
        <f t="shared" ref="P22" si="15">SUM(P8,P14,P19,P21)</f>
        <v>-1459.0808071734621</v>
      </c>
      <c r="Q22" s="19">
        <f>P22/E22*100</f>
        <v>-0.37145020102303933</v>
      </c>
      <c r="R22" s="66">
        <f>J22+P22</f>
        <v>37208.573003139631</v>
      </c>
      <c r="S22" s="19">
        <f>R22/E22*100</f>
        <v>9.4724924444527563</v>
      </c>
      <c r="T22" s="106"/>
      <c r="U22" s="80"/>
      <c r="V22" s="80"/>
    </row>
    <row r="23" spans="1:23" x14ac:dyDescent="0.25">
      <c r="A23" s="118" t="s">
        <v>54</v>
      </c>
      <c r="B23" s="21"/>
      <c r="C23" s="21"/>
      <c r="D23" s="21"/>
      <c r="E23" s="22"/>
      <c r="F23" s="21"/>
      <c r="G23" s="21"/>
      <c r="H23" s="119"/>
      <c r="I23" s="119"/>
      <c r="J23" s="22"/>
      <c r="K23" s="22"/>
      <c r="L23" s="22"/>
      <c r="M23" s="22"/>
      <c r="N23" s="22"/>
      <c r="O23" s="22"/>
      <c r="P23" s="22"/>
      <c r="Q23" s="21"/>
      <c r="R23" s="90"/>
      <c r="S23" s="23"/>
    </row>
    <row r="24" spans="1:23" x14ac:dyDescent="0.25">
      <c r="A24" s="45" t="s">
        <v>23</v>
      </c>
      <c r="B24" s="54"/>
      <c r="C24" s="54"/>
      <c r="D24" s="54"/>
      <c r="E24" s="24"/>
      <c r="F24" s="54"/>
      <c r="G24" s="54"/>
      <c r="H24" s="54"/>
      <c r="I24" s="54"/>
      <c r="J24" s="54"/>
      <c r="K24" s="54"/>
      <c r="L24" s="24"/>
      <c r="M24" s="54"/>
      <c r="N24" s="54"/>
      <c r="O24" s="54"/>
      <c r="P24" s="54"/>
      <c r="Q24" s="54"/>
      <c r="R24" s="91"/>
      <c r="S24" s="25"/>
    </row>
    <row r="25" spans="1:23" s="47" customFormat="1" x14ac:dyDescent="0.25">
      <c r="A25" s="26" t="s">
        <v>55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  <c r="S25" s="115"/>
      <c r="T25" s="96"/>
    </row>
    <row r="26" spans="1:23" x14ac:dyDescent="0.25">
      <c r="A26" s="54"/>
      <c r="B26" s="54"/>
      <c r="C26" s="54"/>
      <c r="D26" s="54"/>
      <c r="E26" s="24"/>
      <c r="F26" s="54"/>
      <c r="G26" s="54"/>
      <c r="H26" s="54"/>
      <c r="I26" s="54"/>
      <c r="J26" s="54"/>
      <c r="K26" s="54"/>
      <c r="L26" s="24"/>
      <c r="M26" s="54"/>
      <c r="N26" s="54"/>
      <c r="O26" s="54"/>
      <c r="P26" s="54"/>
      <c r="Q26" s="54"/>
    </row>
    <row r="27" spans="1:23" x14ac:dyDescent="0.25">
      <c r="F27" s="28" t="s">
        <v>24</v>
      </c>
      <c r="G27" s="120"/>
      <c r="H27" s="120"/>
      <c r="I27" s="120"/>
      <c r="J27" s="121"/>
    </row>
    <row r="28" spans="1:23" x14ac:dyDescent="0.25">
      <c r="F28" s="29" t="s">
        <v>25</v>
      </c>
      <c r="G28" s="21"/>
      <c r="H28" s="21"/>
      <c r="I28" s="21"/>
      <c r="J28" s="23"/>
      <c r="K28" s="1"/>
    </row>
    <row r="29" spans="1:23" x14ac:dyDescent="0.25">
      <c r="F29" s="30" t="s">
        <v>10</v>
      </c>
      <c r="G29" s="62" t="s">
        <v>26</v>
      </c>
      <c r="H29" s="62"/>
      <c r="I29" s="62"/>
      <c r="J29" s="60"/>
      <c r="K29" s="1"/>
    </row>
    <row r="30" spans="1:23" x14ac:dyDescent="0.25">
      <c r="F30" s="30" t="s">
        <v>58</v>
      </c>
      <c r="G30" s="122"/>
      <c r="H30" s="123"/>
      <c r="I30" s="123"/>
      <c r="J30" s="32" t="s">
        <v>27</v>
      </c>
      <c r="K30" s="1"/>
    </row>
    <row r="31" spans="1:23" x14ac:dyDescent="0.25">
      <c r="F31" s="31" t="s">
        <v>59</v>
      </c>
      <c r="G31" s="124" t="s">
        <v>12</v>
      </c>
      <c r="H31" s="125" t="s">
        <v>0</v>
      </c>
      <c r="I31" s="125" t="s">
        <v>13</v>
      </c>
      <c r="J31" s="125" t="s">
        <v>13</v>
      </c>
      <c r="K31" s="1"/>
    </row>
    <row r="32" spans="1:23" x14ac:dyDescent="0.25">
      <c r="F32" s="81">
        <v>0</v>
      </c>
      <c r="G32" s="34">
        <f t="shared" ref="G32:G40" si="16">7.75+(0.08276+F$8+L$8)*F32</f>
        <v>7.75</v>
      </c>
      <c r="H32" s="34">
        <f t="shared" ref="H32:H40" si="17">7.75+(0.08276+G$8+M$8)*F32</f>
        <v>7.75</v>
      </c>
      <c r="I32" s="35">
        <f>H32-G32</f>
        <v>0</v>
      </c>
      <c r="J32" s="36">
        <f>I32/G32*100</f>
        <v>0</v>
      </c>
      <c r="K32" s="1"/>
    </row>
    <row r="33" spans="6:11" x14ac:dyDescent="0.25">
      <c r="F33" s="82">
        <v>50</v>
      </c>
      <c r="G33" s="30">
        <f t="shared" si="16"/>
        <v>12.089499999999999</v>
      </c>
      <c r="H33" s="30">
        <f t="shared" si="17"/>
        <v>12.551500000000001</v>
      </c>
      <c r="I33" s="37">
        <f t="shared" ref="I33:I52" si="18">H33-G33</f>
        <v>0.46200000000000152</v>
      </c>
      <c r="J33" s="38">
        <f t="shared" ref="J33:J52" si="19">I33/G33*100</f>
        <v>3.8214979941271481</v>
      </c>
      <c r="K33" s="1"/>
    </row>
    <row r="34" spans="6:11" x14ac:dyDescent="0.25">
      <c r="F34" s="82">
        <v>100</v>
      </c>
      <c r="G34" s="30">
        <f t="shared" si="16"/>
        <v>16.428999999999998</v>
      </c>
      <c r="H34" s="30">
        <f t="shared" si="17"/>
        <v>17.353000000000002</v>
      </c>
      <c r="I34" s="37">
        <f t="shared" si="18"/>
        <v>0.92400000000000304</v>
      </c>
      <c r="J34" s="38">
        <f t="shared" si="19"/>
        <v>5.6242011077972069</v>
      </c>
    </row>
    <row r="35" spans="6:11" x14ac:dyDescent="0.25">
      <c r="F35" s="82">
        <v>150</v>
      </c>
      <c r="G35" s="30">
        <f t="shared" si="16"/>
        <v>20.7685</v>
      </c>
      <c r="H35" s="30">
        <f t="shared" si="17"/>
        <v>22.154499999999999</v>
      </c>
      <c r="I35" s="37">
        <f t="shared" si="18"/>
        <v>1.3859999999999992</v>
      </c>
      <c r="J35" s="38">
        <f t="shared" si="19"/>
        <v>6.6735681440643253</v>
      </c>
    </row>
    <row r="36" spans="6:11" x14ac:dyDescent="0.25">
      <c r="F36" s="82">
        <v>200</v>
      </c>
      <c r="G36" s="30">
        <f t="shared" si="16"/>
        <v>25.107999999999997</v>
      </c>
      <c r="H36" s="30">
        <f t="shared" si="17"/>
        <v>26.956</v>
      </c>
      <c r="I36" s="37">
        <f t="shared" si="18"/>
        <v>1.8480000000000025</v>
      </c>
      <c r="J36" s="38">
        <f t="shared" si="19"/>
        <v>7.3602039190696296</v>
      </c>
    </row>
    <row r="37" spans="6:11" x14ac:dyDescent="0.25">
      <c r="F37" s="82">
        <v>300</v>
      </c>
      <c r="G37" s="30">
        <f t="shared" si="16"/>
        <v>33.786999999999999</v>
      </c>
      <c r="H37" s="30">
        <f t="shared" si="17"/>
        <v>36.558999999999997</v>
      </c>
      <c r="I37" s="37">
        <f t="shared" si="18"/>
        <v>2.7719999999999985</v>
      </c>
      <c r="J37" s="38">
        <f t="shared" si="19"/>
        <v>8.2043389469322481</v>
      </c>
    </row>
    <row r="38" spans="6:11" x14ac:dyDescent="0.25">
      <c r="F38" s="82">
        <v>400</v>
      </c>
      <c r="G38" s="30">
        <f t="shared" si="16"/>
        <v>42.465999999999994</v>
      </c>
      <c r="H38" s="30">
        <f t="shared" si="17"/>
        <v>46.161999999999999</v>
      </c>
      <c r="I38" s="37">
        <f t="shared" si="18"/>
        <v>3.6960000000000051</v>
      </c>
      <c r="J38" s="38">
        <f t="shared" si="19"/>
        <v>8.7034333349032291</v>
      </c>
    </row>
    <row r="39" spans="6:11" x14ac:dyDescent="0.25">
      <c r="F39" s="82">
        <v>500</v>
      </c>
      <c r="G39" s="30">
        <f t="shared" si="16"/>
        <v>51.144999999999996</v>
      </c>
      <c r="H39" s="30">
        <f t="shared" si="17"/>
        <v>55.764999999999993</v>
      </c>
      <c r="I39" s="37">
        <f t="shared" si="18"/>
        <v>4.6199999999999974</v>
      </c>
      <c r="J39" s="38">
        <f t="shared" si="19"/>
        <v>9.0331410695082557</v>
      </c>
    </row>
    <row r="40" spans="6:11" x14ac:dyDescent="0.25">
      <c r="F40" s="83">
        <v>600</v>
      </c>
      <c r="G40" s="41">
        <f t="shared" si="16"/>
        <v>59.823999999999998</v>
      </c>
      <c r="H40" s="41">
        <f t="shared" si="17"/>
        <v>65.367999999999995</v>
      </c>
      <c r="I40" s="39">
        <f t="shared" si="18"/>
        <v>5.5439999999999969</v>
      </c>
      <c r="J40" s="40">
        <f t="shared" si="19"/>
        <v>9.2671837389676348</v>
      </c>
    </row>
    <row r="41" spans="6:11" x14ac:dyDescent="0.25">
      <c r="F41" s="82">
        <v>700</v>
      </c>
      <c r="G41" s="30">
        <f t="shared" ref="G41:G52" si="20">7.75+(0.08276+F$8+L$8)*600+(0.11198+F$8+L$8)*(F41-600)</f>
        <v>71.424999999999997</v>
      </c>
      <c r="H41" s="30">
        <f t="shared" ref="H41:H52" si="21">7.75+(0.08276+G$8+M$8)*600+(0.11198+G$8+M$8)*(F41-600)</f>
        <v>77.893000000000001</v>
      </c>
      <c r="I41" s="37">
        <f t="shared" si="18"/>
        <v>6.4680000000000035</v>
      </c>
      <c r="J41" s="38">
        <f t="shared" si="19"/>
        <v>9.0556527826391378</v>
      </c>
    </row>
    <row r="42" spans="6:11" x14ac:dyDescent="0.25">
      <c r="F42" s="82">
        <v>800</v>
      </c>
      <c r="G42" s="30">
        <f t="shared" si="20"/>
        <v>83.025999999999996</v>
      </c>
      <c r="H42" s="30">
        <f t="shared" si="21"/>
        <v>90.417999999999992</v>
      </c>
      <c r="I42" s="37">
        <f t="shared" si="18"/>
        <v>7.3919999999999959</v>
      </c>
      <c r="J42" s="38">
        <f t="shared" si="19"/>
        <v>8.9032351311637274</v>
      </c>
    </row>
    <row r="43" spans="6:11" x14ac:dyDescent="0.25">
      <c r="F43" s="82">
        <v>900</v>
      </c>
      <c r="G43" s="30">
        <f t="shared" si="20"/>
        <v>94.626999999999995</v>
      </c>
      <c r="H43" s="30">
        <f t="shared" si="21"/>
        <v>102.943</v>
      </c>
      <c r="I43" s="37">
        <f t="shared" si="18"/>
        <v>8.3160000000000025</v>
      </c>
      <c r="J43" s="38">
        <f t="shared" si="19"/>
        <v>8.7881894173967279</v>
      </c>
    </row>
    <row r="44" spans="6:11" x14ac:dyDescent="0.25">
      <c r="F44" s="82">
        <v>1000</v>
      </c>
      <c r="G44" s="30">
        <f t="shared" si="20"/>
        <v>106.22799999999999</v>
      </c>
      <c r="H44" s="30">
        <f t="shared" si="21"/>
        <v>115.46799999999999</v>
      </c>
      <c r="I44" s="37">
        <f t="shared" si="18"/>
        <v>9.2399999999999949</v>
      </c>
      <c r="J44" s="38">
        <f t="shared" si="19"/>
        <v>8.6982716421282475</v>
      </c>
    </row>
    <row r="45" spans="6:11" x14ac:dyDescent="0.25">
      <c r="F45" s="82">
        <v>1100</v>
      </c>
      <c r="G45" s="30">
        <f t="shared" si="20"/>
        <v>117.82899999999999</v>
      </c>
      <c r="H45" s="30">
        <f t="shared" si="21"/>
        <v>127.99299999999999</v>
      </c>
      <c r="I45" s="37">
        <f t="shared" si="18"/>
        <v>10.164000000000001</v>
      </c>
      <c r="J45" s="38">
        <f t="shared" si="19"/>
        <v>8.6260597985215881</v>
      </c>
    </row>
    <row r="46" spans="6:11" x14ac:dyDescent="0.25">
      <c r="F46" s="84">
        <v>1200</v>
      </c>
      <c r="G46" s="42">
        <f t="shared" si="20"/>
        <v>129.43</v>
      </c>
      <c r="H46" s="42">
        <f t="shared" si="21"/>
        <v>140.518</v>
      </c>
      <c r="I46" s="43">
        <f t="shared" si="18"/>
        <v>11.087999999999994</v>
      </c>
      <c r="J46" s="44">
        <f t="shared" si="19"/>
        <v>8.5667928610059434</v>
      </c>
    </row>
    <row r="47" spans="6:11" x14ac:dyDescent="0.25">
      <c r="F47" s="82">
        <v>1300</v>
      </c>
      <c r="G47" s="30">
        <f t="shared" si="20"/>
        <v>141.03100000000001</v>
      </c>
      <c r="H47" s="30">
        <f t="shared" si="21"/>
        <v>153.04300000000001</v>
      </c>
      <c r="I47" s="37">
        <f t="shared" si="18"/>
        <v>12.012</v>
      </c>
      <c r="J47" s="38">
        <f t="shared" si="19"/>
        <v>8.5172763434989474</v>
      </c>
    </row>
    <row r="48" spans="6:11" x14ac:dyDescent="0.25">
      <c r="F48" s="82">
        <v>1400</v>
      </c>
      <c r="G48" s="30">
        <f t="shared" si="20"/>
        <v>152.63200000000001</v>
      </c>
      <c r="H48" s="30">
        <f t="shared" si="21"/>
        <v>165.56799999999998</v>
      </c>
      <c r="I48" s="37">
        <f t="shared" si="18"/>
        <v>12.935999999999979</v>
      </c>
      <c r="J48" s="38">
        <f t="shared" si="19"/>
        <v>8.4752869647256013</v>
      </c>
    </row>
    <row r="49" spans="2:20" x14ac:dyDescent="0.25">
      <c r="F49" s="82">
        <v>1500</v>
      </c>
      <c r="G49" s="30">
        <f t="shared" si="20"/>
        <v>164.233</v>
      </c>
      <c r="H49" s="30">
        <f t="shared" si="21"/>
        <v>178.09299999999999</v>
      </c>
      <c r="I49" s="37">
        <f t="shared" si="18"/>
        <v>13.859999999999985</v>
      </c>
      <c r="J49" s="38">
        <f t="shared" si="19"/>
        <v>8.4392296310729176</v>
      </c>
    </row>
    <row r="50" spans="2:20" x14ac:dyDescent="0.25">
      <c r="F50" s="82">
        <v>1600</v>
      </c>
      <c r="G50" s="30">
        <f t="shared" si="20"/>
        <v>175.834</v>
      </c>
      <c r="H50" s="30">
        <f t="shared" si="21"/>
        <v>190.61799999999999</v>
      </c>
      <c r="I50" s="37">
        <f t="shared" si="18"/>
        <v>14.783999999999992</v>
      </c>
      <c r="J50" s="38">
        <f t="shared" si="19"/>
        <v>8.4079302068996853</v>
      </c>
    </row>
    <row r="51" spans="2:20" x14ac:dyDescent="0.25">
      <c r="F51" s="82">
        <v>2000</v>
      </c>
      <c r="G51" s="30">
        <f t="shared" si="20"/>
        <v>222.238</v>
      </c>
      <c r="H51" s="30">
        <f t="shared" si="21"/>
        <v>240.71799999999999</v>
      </c>
      <c r="I51" s="37">
        <f t="shared" si="18"/>
        <v>18.47999999999999</v>
      </c>
      <c r="J51" s="38">
        <f t="shared" si="19"/>
        <v>8.3154096059179761</v>
      </c>
    </row>
    <row r="52" spans="2:20" x14ac:dyDescent="0.25">
      <c r="F52" s="83">
        <v>2600</v>
      </c>
      <c r="G52" s="41">
        <f t="shared" si="20"/>
        <v>291.84399999999999</v>
      </c>
      <c r="H52" s="41">
        <f t="shared" si="21"/>
        <v>315.86799999999999</v>
      </c>
      <c r="I52" s="39">
        <f t="shared" si="18"/>
        <v>24.024000000000001</v>
      </c>
      <c r="J52" s="40">
        <f t="shared" si="19"/>
        <v>8.2317950685982932</v>
      </c>
    </row>
    <row r="53" spans="2:20" x14ac:dyDescent="0.25">
      <c r="F53" s="45" t="s">
        <v>28</v>
      </c>
      <c r="J53" s="25"/>
    </row>
    <row r="54" spans="2:20" x14ac:dyDescent="0.25">
      <c r="F54" s="33" t="s">
        <v>53</v>
      </c>
      <c r="J54" s="25"/>
    </row>
    <row r="55" spans="2:20" x14ac:dyDescent="0.25">
      <c r="F55" s="46" t="s">
        <v>29</v>
      </c>
      <c r="J55" s="25"/>
    </row>
    <row r="56" spans="2:20" x14ac:dyDescent="0.25">
      <c r="F56" s="127" t="s">
        <v>30</v>
      </c>
      <c r="G56" s="54"/>
      <c r="H56" s="54"/>
      <c r="I56" s="54"/>
      <c r="J56" s="25"/>
    </row>
    <row r="57" spans="2:20" x14ac:dyDescent="0.25">
      <c r="F57" s="126"/>
      <c r="G57" s="54"/>
      <c r="H57" s="54"/>
      <c r="I57" s="54"/>
      <c r="J57" s="54"/>
    </row>
    <row r="58" spans="2:20" x14ac:dyDescent="0.25">
      <c r="B58" s="128"/>
      <c r="C58" s="129"/>
      <c r="D58" s="129"/>
      <c r="E58" s="130" t="s">
        <v>60</v>
      </c>
      <c r="F58" s="129"/>
      <c r="G58" s="133">
        <v>38665.870524097598</v>
      </c>
      <c r="H58" s="129"/>
      <c r="I58" s="129"/>
      <c r="J58" s="129"/>
      <c r="K58" s="129"/>
      <c r="L58" s="131"/>
      <c r="M58" s="133">
        <v>1613.54361795266</v>
      </c>
      <c r="N58" s="129"/>
      <c r="O58" s="129"/>
      <c r="P58" s="132"/>
    </row>
    <row r="60" spans="2:20" s="56" customFormat="1" x14ac:dyDescent="0.25">
      <c r="R60" s="93"/>
      <c r="T60" s="98"/>
    </row>
  </sheetData>
  <pageMargins left="0.1" right="0.1" top="1" bottom="0.1" header="0.1" footer="0.1"/>
  <pageSetup scale="58" orientation="landscape" r:id="rId1"/>
  <ignoredErrors>
    <ignoredError sqref="B10:B18 H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A698C-3751-4B15-BB17-CFBBE3B17E17}">
  <dimension ref="A1:P35"/>
  <sheetViews>
    <sheetView view="pageBreakPreview" zoomScaleNormal="100" zoomScaleSheetLayoutView="100" workbookViewId="0"/>
  </sheetViews>
  <sheetFormatPr defaultRowHeight="12.75" x14ac:dyDescent="0.2"/>
  <cols>
    <col min="1" max="2" width="9" style="141"/>
    <col min="3" max="3" width="17.375" style="141" bestFit="1" customWidth="1"/>
    <col min="4" max="4" width="11.5" style="141" customWidth="1"/>
    <col min="5" max="5" width="11.25" style="141" bestFit="1" customWidth="1"/>
    <col min="6" max="6" width="11.125" style="141" customWidth="1"/>
    <col min="7" max="7" width="6.25" style="141" customWidth="1"/>
    <col min="8" max="8" width="4.875" style="141" customWidth="1"/>
    <col min="9" max="9" width="9" style="141"/>
    <col min="10" max="10" width="6.25" style="141" bestFit="1" customWidth="1"/>
    <col min="11" max="11" width="12.125" style="141" customWidth="1"/>
    <col min="12" max="12" width="11" style="141" bestFit="1" customWidth="1"/>
    <col min="13" max="13" width="8.125" style="141" bestFit="1" customWidth="1"/>
    <col min="14" max="14" width="11.25" style="141" bestFit="1" customWidth="1"/>
    <col min="15" max="15" width="9.5" style="141" customWidth="1"/>
    <col min="16" max="16" width="5.5" style="141" bestFit="1" customWidth="1"/>
    <col min="17" max="16384" width="9" style="141"/>
  </cols>
  <sheetData>
    <row r="1" spans="1:14" x14ac:dyDescent="0.2">
      <c r="A1" s="140" t="s">
        <v>61</v>
      </c>
      <c r="I1" s="140" t="s">
        <v>61</v>
      </c>
    </row>
    <row r="2" spans="1:14" x14ac:dyDescent="0.2">
      <c r="A2" s="140" t="s">
        <v>62</v>
      </c>
      <c r="I2" s="140" t="s">
        <v>63</v>
      </c>
    </row>
    <row r="3" spans="1:14" x14ac:dyDescent="0.2">
      <c r="A3" s="140" t="s">
        <v>64</v>
      </c>
      <c r="I3" s="140" t="s">
        <v>64</v>
      </c>
    </row>
    <row r="5" spans="1:14" ht="25.5" x14ac:dyDescent="0.2">
      <c r="C5" s="142" t="s">
        <v>65</v>
      </c>
      <c r="D5" s="143" t="s">
        <v>66</v>
      </c>
      <c r="E5" s="143" t="s">
        <v>67</v>
      </c>
      <c r="F5" s="142" t="s">
        <v>68</v>
      </c>
      <c r="K5" s="142" t="s">
        <v>65</v>
      </c>
      <c r="L5" s="143" t="s">
        <v>66</v>
      </c>
      <c r="M5" s="143" t="s">
        <v>69</v>
      </c>
      <c r="N5" s="142" t="s">
        <v>68</v>
      </c>
    </row>
    <row r="6" spans="1:14" ht="15.75" x14ac:dyDescent="0.25">
      <c r="B6" s="144">
        <v>45292</v>
      </c>
      <c r="C6" s="134">
        <f>'[76]Exhibit JP-2 PCAM Calculation'!$P$51</f>
        <v>71467275.737512499</v>
      </c>
      <c r="D6" s="135">
        <v>-3222155.8770081354</v>
      </c>
      <c r="E6" s="145">
        <f t="shared" ref="E6:E17" si="0">(C6+D6/2)*$H$35/12</f>
        <v>466872.25529003964</v>
      </c>
      <c r="F6" s="145">
        <f>SUM(C6:E6)</f>
        <v>68711992.115794405</v>
      </c>
      <c r="J6" s="144">
        <v>45292</v>
      </c>
      <c r="K6" s="134">
        <f>'[77]Exhibit JP-3'!$P$40</f>
        <v>1550745.955540543</v>
      </c>
      <c r="L6" s="135">
        <v>-134461.9681627219</v>
      </c>
      <c r="M6" s="145">
        <f t="shared" ref="M6:M17" si="1">(K6+L6/2)*$P$35/12</f>
        <v>9914.8250592521999</v>
      </c>
      <c r="N6" s="145">
        <f>SUM(K6:M6)</f>
        <v>1426198.8124370731</v>
      </c>
    </row>
    <row r="7" spans="1:14" ht="15.75" x14ac:dyDescent="0.25">
      <c r="B7" s="144">
        <v>45323</v>
      </c>
      <c r="C7" s="134">
        <f>F6</f>
        <v>68711992.115794405</v>
      </c>
      <c r="D7" s="136">
        <f>D6</f>
        <v>-3222155.8770081354</v>
      </c>
      <c r="E7" s="145">
        <f t="shared" si="0"/>
        <v>448457.77641822369</v>
      </c>
      <c r="F7" s="145">
        <f t="shared" ref="F7:F31" si="2">SUM(C7:E7)</f>
        <v>65938294.015204497</v>
      </c>
      <c r="J7" s="144">
        <v>45323</v>
      </c>
      <c r="K7" s="134">
        <f>N6</f>
        <v>1426198.8124370731</v>
      </c>
      <c r="L7" s="136">
        <f>L6</f>
        <v>-134461.9681627219</v>
      </c>
      <c r="M7" s="145">
        <f t="shared" si="1"/>
        <v>9082.4349861773426</v>
      </c>
      <c r="N7" s="145">
        <f t="shared" ref="N7:N17" si="3">SUM(K7:M7)</f>
        <v>1300819.2792605285</v>
      </c>
    </row>
    <row r="8" spans="1:14" ht="15.75" x14ac:dyDescent="0.25">
      <c r="B8" s="144">
        <v>45352</v>
      </c>
      <c r="C8" s="134">
        <f t="shared" ref="C8:C31" si="4">F7</f>
        <v>65938294.015204497</v>
      </c>
      <c r="D8" s="136">
        <f t="shared" ref="D8:D31" si="5">D7</f>
        <v>-3222155.8770081354</v>
      </c>
      <c r="E8" s="145">
        <f t="shared" si="0"/>
        <v>429920.22744594776</v>
      </c>
      <c r="F8" s="145">
        <f t="shared" si="2"/>
        <v>63146058.365642309</v>
      </c>
      <c r="J8" s="144">
        <v>45352</v>
      </c>
      <c r="K8" s="134">
        <f t="shared" ref="K8:K17" si="6">N7</f>
        <v>1300819.2792605285</v>
      </c>
      <c r="L8" s="136">
        <f t="shared" ref="L8:L17" si="7">L7</f>
        <v>-134461.9681627219</v>
      </c>
      <c r="M8" s="145">
        <f t="shared" si="1"/>
        <v>8244.4817727807695</v>
      </c>
      <c r="N8" s="145">
        <f t="shared" si="3"/>
        <v>1174601.7928705874</v>
      </c>
    </row>
    <row r="9" spans="1:14" ht="15.75" x14ac:dyDescent="0.25">
      <c r="B9" s="144">
        <v>45383</v>
      </c>
      <c r="C9" s="134">
        <f t="shared" si="4"/>
        <v>63146058.365642309</v>
      </c>
      <c r="D9" s="136">
        <f t="shared" si="5"/>
        <v>-3222155.8770081354</v>
      </c>
      <c r="E9" s="145">
        <f t="shared" si="0"/>
        <v>411258.78585470718</v>
      </c>
      <c r="F9" s="145">
        <f t="shared" si="2"/>
        <v>60335161.274488881</v>
      </c>
      <c r="J9" s="144">
        <v>45383</v>
      </c>
      <c r="K9" s="134">
        <f t="shared" si="6"/>
        <v>1174601.7928705874</v>
      </c>
      <c r="L9" s="136">
        <f t="shared" si="7"/>
        <v>-134461.9681627219</v>
      </c>
      <c r="M9" s="145">
        <f t="shared" si="1"/>
        <v>7400.9282387413296</v>
      </c>
      <c r="N9" s="145">
        <f t="shared" si="3"/>
        <v>1047540.7529466068</v>
      </c>
    </row>
    <row r="10" spans="1:14" ht="15.75" x14ac:dyDescent="0.25">
      <c r="B10" s="144">
        <v>45413</v>
      </c>
      <c r="C10" s="134">
        <f t="shared" si="4"/>
        <v>60335161.274488881</v>
      </c>
      <c r="D10" s="136">
        <f t="shared" si="5"/>
        <v>-3222155.8770081354</v>
      </c>
      <c r="E10" s="145">
        <f t="shared" si="0"/>
        <v>392472.62362883176</v>
      </c>
      <c r="F10" s="145">
        <f t="shared" si="2"/>
        <v>57505478.021109581</v>
      </c>
      <c r="J10" s="144">
        <v>45413</v>
      </c>
      <c r="K10" s="134">
        <f t="shared" si="6"/>
        <v>1047540.7529466068</v>
      </c>
      <c r="L10" s="136">
        <f t="shared" si="7"/>
        <v>-134461.9681627219</v>
      </c>
      <c r="M10" s="145">
        <f t="shared" si="1"/>
        <v>6551.7369552493919</v>
      </c>
      <c r="N10" s="145">
        <f t="shared" si="3"/>
        <v>919630.52173913433</v>
      </c>
    </row>
    <row r="11" spans="1:14" ht="15.75" x14ac:dyDescent="0.25">
      <c r="B11" s="144">
        <v>45444</v>
      </c>
      <c r="C11" s="134">
        <f t="shared" si="4"/>
        <v>57505478.021109581</v>
      </c>
      <c r="D11" s="136">
        <f t="shared" si="5"/>
        <v>-3222155.8770081354</v>
      </c>
      <c r="E11" s="145">
        <f t="shared" si="0"/>
        <v>373560.90721874678</v>
      </c>
      <c r="F11" s="145">
        <f t="shared" si="2"/>
        <v>54656883.051320195</v>
      </c>
      <c r="J11" s="144">
        <v>45444</v>
      </c>
      <c r="K11" s="134">
        <f t="shared" si="6"/>
        <v>919630.52173913433</v>
      </c>
      <c r="L11" s="136">
        <f t="shared" si="7"/>
        <v>-134461.9681627219</v>
      </c>
      <c r="M11" s="145">
        <f t="shared" si="1"/>
        <v>5696.8702433461185</v>
      </c>
      <c r="N11" s="145">
        <f t="shared" si="3"/>
        <v>790865.42381975846</v>
      </c>
    </row>
    <row r="12" spans="1:14" ht="15.75" x14ac:dyDescent="0.25">
      <c r="B12" s="144">
        <v>45474</v>
      </c>
      <c r="C12" s="134">
        <f t="shared" si="4"/>
        <v>54656883.051320195</v>
      </c>
      <c r="D12" s="136">
        <f t="shared" si="5"/>
        <v>-3222155.8770081354</v>
      </c>
      <c r="E12" s="145">
        <f t="shared" si="0"/>
        <v>354522.79750398773</v>
      </c>
      <c r="F12" s="145">
        <f t="shared" si="2"/>
        <v>51789249.971816048</v>
      </c>
      <c r="J12" s="144">
        <v>45474</v>
      </c>
      <c r="K12" s="134">
        <f t="shared" si="6"/>
        <v>790865.42381975846</v>
      </c>
      <c r="L12" s="136">
        <f t="shared" si="7"/>
        <v>-134461.9681627219</v>
      </c>
      <c r="M12" s="145">
        <f t="shared" si="1"/>
        <v>4836.2901722516226</v>
      </c>
      <c r="N12" s="145">
        <f t="shared" si="3"/>
        <v>661239.74582928815</v>
      </c>
    </row>
    <row r="13" spans="1:14" ht="15.75" x14ac:dyDescent="0.25">
      <c r="B13" s="144">
        <v>45505</v>
      </c>
      <c r="C13" s="134">
        <f t="shared" si="4"/>
        <v>51789249.971816048</v>
      </c>
      <c r="D13" s="136">
        <f t="shared" si="5"/>
        <v>-3222155.8770081354</v>
      </c>
      <c r="E13" s="145">
        <f t="shared" si="0"/>
        <v>335357.44975596835</v>
      </c>
      <c r="F13" s="145">
        <f t="shared" si="2"/>
        <v>48902451.544563882</v>
      </c>
      <c r="J13" s="144">
        <v>45505</v>
      </c>
      <c r="K13" s="134">
        <f t="shared" si="6"/>
        <v>661239.74582928815</v>
      </c>
      <c r="L13" s="136">
        <f t="shared" si="7"/>
        <v>-134461.9681627219</v>
      </c>
      <c r="M13" s="145">
        <f t="shared" si="1"/>
        <v>3969.9585576819795</v>
      </c>
      <c r="N13" s="145">
        <f t="shared" si="3"/>
        <v>530747.73622424819</v>
      </c>
    </row>
    <row r="14" spans="1:14" ht="15.75" x14ac:dyDescent="0.25">
      <c r="B14" s="144">
        <v>45536</v>
      </c>
      <c r="C14" s="134">
        <f t="shared" si="4"/>
        <v>48902451.544563882</v>
      </c>
      <c r="D14" s="136">
        <f t="shared" si="5"/>
        <v>-3222155.8770081354</v>
      </c>
      <c r="E14" s="145">
        <f t="shared" si="0"/>
        <v>316064.01360049972</v>
      </c>
      <c r="F14" s="145">
        <f t="shared" si="2"/>
        <v>45996359.681156248</v>
      </c>
      <c r="J14" s="144">
        <v>45536</v>
      </c>
      <c r="K14" s="134">
        <f t="shared" si="6"/>
        <v>530747.73622424819</v>
      </c>
      <c r="L14" s="136">
        <f t="shared" si="7"/>
        <v>-134461.9681627219</v>
      </c>
      <c r="M14" s="145">
        <f t="shared" si="1"/>
        <v>3097.8369601549625</v>
      </c>
      <c r="N14" s="145">
        <f t="shared" si="3"/>
        <v>399383.60502168123</v>
      </c>
    </row>
    <row r="15" spans="1:14" ht="15.75" x14ac:dyDescent="0.25">
      <c r="B15" s="144">
        <v>45566</v>
      </c>
      <c r="C15" s="134">
        <f t="shared" si="4"/>
        <v>45996359.681156248</v>
      </c>
      <c r="D15" s="136">
        <f t="shared" si="5"/>
        <v>-3222155.8770081354</v>
      </c>
      <c r="E15" s="145">
        <f t="shared" si="0"/>
        <v>296641.63298005873</v>
      </c>
      <c r="F15" s="145">
        <f t="shared" si="2"/>
        <v>43070845.437128171</v>
      </c>
      <c r="J15" s="144">
        <v>45566</v>
      </c>
      <c r="K15" s="134">
        <f t="shared" si="6"/>
        <v>399383.60502168123</v>
      </c>
      <c r="L15" s="136">
        <f t="shared" si="7"/>
        <v>-134461.9681627219</v>
      </c>
      <c r="M15" s="145">
        <f t="shared" si="1"/>
        <v>2219.8866832844737</v>
      </c>
      <c r="N15" s="145">
        <f t="shared" si="3"/>
        <v>267141.52354224381</v>
      </c>
    </row>
    <row r="16" spans="1:14" ht="15.75" x14ac:dyDescent="0.25">
      <c r="B16" s="144">
        <v>45597</v>
      </c>
      <c r="C16" s="134">
        <f t="shared" si="4"/>
        <v>43070845.437128171</v>
      </c>
      <c r="D16" s="136">
        <f t="shared" si="5"/>
        <v>-3222155.8770081354</v>
      </c>
      <c r="E16" s="145">
        <f t="shared" si="0"/>
        <v>277089.44611580437</v>
      </c>
      <c r="F16" s="145">
        <f t="shared" si="2"/>
        <v>40125779.006235845</v>
      </c>
      <c r="J16" s="144">
        <v>45597</v>
      </c>
      <c r="K16" s="134">
        <f t="shared" si="6"/>
        <v>267141.52354224381</v>
      </c>
      <c r="L16" s="136">
        <f t="shared" si="7"/>
        <v>-134461.9681627219</v>
      </c>
      <c r="M16" s="145">
        <f t="shared" si="1"/>
        <v>1336.0687720635672</v>
      </c>
      <c r="N16" s="145">
        <f t="shared" si="3"/>
        <v>134015.62415158548</v>
      </c>
    </row>
    <row r="17" spans="2:14" ht="15.75" x14ac:dyDescent="0.25">
      <c r="B17" s="144">
        <v>45627</v>
      </c>
      <c r="C17" s="134">
        <f t="shared" si="4"/>
        <v>40125779.006235845</v>
      </c>
      <c r="D17" s="137">
        <f t="shared" si="5"/>
        <v>-3222155.8770081354</v>
      </c>
      <c r="E17" s="145">
        <f t="shared" si="0"/>
        <v>257406.58546934067</v>
      </c>
      <c r="F17" s="145">
        <f t="shared" si="2"/>
        <v>37161029.714697056</v>
      </c>
      <c r="J17" s="144">
        <v>45627</v>
      </c>
      <c r="K17" s="134">
        <f t="shared" si="6"/>
        <v>134015.62415158548</v>
      </c>
      <c r="L17" s="137">
        <f t="shared" si="7"/>
        <v>-134461.9681627219</v>
      </c>
      <c r="M17" s="145">
        <f t="shared" si="1"/>
        <v>446.34401113600057</v>
      </c>
      <c r="N17" s="138">
        <f t="shared" si="3"/>
        <v>-4.1740122469491325E-10</v>
      </c>
    </row>
    <row r="18" spans="2:14" x14ac:dyDescent="0.2">
      <c r="B18" s="144"/>
      <c r="C18" s="146" t="s">
        <v>70</v>
      </c>
      <c r="D18" s="145">
        <f>SUM(D6:D17)</f>
        <v>-38665870.524097629</v>
      </c>
      <c r="E18" s="145"/>
      <c r="F18" s="145"/>
      <c r="J18" s="144"/>
      <c r="K18" s="146" t="s">
        <v>70</v>
      </c>
      <c r="L18" s="145">
        <f>SUM(L6:L17)</f>
        <v>-1613543.6179526632</v>
      </c>
      <c r="M18" s="145"/>
      <c r="N18" s="145"/>
    </row>
    <row r="19" spans="2:14" ht="15.75" x14ac:dyDescent="0.25">
      <c r="B19" s="144"/>
      <c r="C19" s="139"/>
      <c r="D19" s="139"/>
      <c r="E19" s="145"/>
      <c r="F19" s="145"/>
      <c r="J19" s="144"/>
      <c r="K19" s="139"/>
      <c r="L19" s="139"/>
      <c r="M19" s="145"/>
      <c r="N19" s="145"/>
    </row>
    <row r="20" spans="2:14" ht="15.75" x14ac:dyDescent="0.25">
      <c r="B20" s="144">
        <v>45658</v>
      </c>
      <c r="C20" s="134">
        <f>F17</f>
        <v>37161029.714697056</v>
      </c>
      <c r="D20" s="135">
        <f>D17</f>
        <v>-3222155.8770081354</v>
      </c>
      <c r="E20" s="145">
        <f t="shared" ref="E20:E31" si="8">(C20+D20/2)*$H$35/12</f>
        <v>237592.17770422308</v>
      </c>
      <c r="F20" s="145">
        <f t="shared" si="2"/>
        <v>34176466.015393145</v>
      </c>
      <c r="J20" s="144"/>
      <c r="K20" s="139"/>
      <c r="L20" s="139"/>
      <c r="M20" s="145"/>
      <c r="N20" s="145"/>
    </row>
    <row r="21" spans="2:14" ht="15.75" x14ac:dyDescent="0.25">
      <c r="B21" s="144">
        <v>45689</v>
      </c>
      <c r="C21" s="134">
        <f t="shared" si="4"/>
        <v>34176466.015393145</v>
      </c>
      <c r="D21" s="136">
        <f t="shared" si="5"/>
        <v>-3222155.8770081354</v>
      </c>
      <c r="E21" s="145">
        <f t="shared" si="8"/>
        <v>217645.34364720865</v>
      </c>
      <c r="F21" s="145">
        <f t="shared" si="2"/>
        <v>31171955.482032217</v>
      </c>
      <c r="J21" s="144"/>
      <c r="K21" s="139"/>
      <c r="L21" s="139"/>
      <c r="M21" s="145"/>
      <c r="N21" s="145"/>
    </row>
    <row r="22" spans="2:14" ht="15.75" x14ac:dyDescent="0.25">
      <c r="B22" s="144">
        <v>45717</v>
      </c>
      <c r="C22" s="134">
        <f t="shared" si="4"/>
        <v>31171955.482032217</v>
      </c>
      <c r="D22" s="136">
        <f t="shared" si="5"/>
        <v>-3222155.8770081354</v>
      </c>
      <c r="E22" s="145">
        <f t="shared" si="8"/>
        <v>197565.19824924646</v>
      </c>
      <c r="F22" s="145">
        <f t="shared" si="2"/>
        <v>28147364.803273328</v>
      </c>
      <c r="J22" s="144"/>
      <c r="K22" s="139"/>
      <c r="L22" s="139"/>
      <c r="M22" s="145"/>
      <c r="N22" s="145"/>
    </row>
    <row r="23" spans="2:14" ht="15.75" x14ac:dyDescent="0.25">
      <c r="B23" s="144">
        <v>45748</v>
      </c>
      <c r="C23" s="134">
        <f t="shared" si="4"/>
        <v>28147364.803273328</v>
      </c>
      <c r="D23" s="136">
        <f t="shared" si="5"/>
        <v>-3222155.8770081354</v>
      </c>
      <c r="E23" s="145">
        <f t="shared" si="8"/>
        <v>177350.85054620789</v>
      </c>
      <c r="F23" s="145">
        <f t="shared" si="2"/>
        <v>25102559.776811399</v>
      </c>
      <c r="J23" s="144"/>
      <c r="K23" s="139"/>
      <c r="L23" s="139"/>
      <c r="M23" s="145"/>
      <c r="N23" s="145"/>
    </row>
    <row r="24" spans="2:14" ht="15.75" x14ac:dyDescent="0.25">
      <c r="B24" s="144">
        <v>45778</v>
      </c>
      <c r="C24" s="134">
        <f t="shared" si="4"/>
        <v>25102559.776811399</v>
      </c>
      <c r="D24" s="136">
        <f t="shared" si="5"/>
        <v>-3222155.8770081354</v>
      </c>
      <c r="E24" s="145">
        <f t="shared" si="8"/>
        <v>157001.40361935398</v>
      </c>
      <c r="F24" s="145">
        <f t="shared" si="2"/>
        <v>22037405.303422615</v>
      </c>
      <c r="J24" s="144"/>
      <c r="K24" s="139"/>
      <c r="L24" s="139"/>
      <c r="M24" s="145"/>
      <c r="N24" s="145"/>
    </row>
    <row r="25" spans="2:14" ht="15.75" x14ac:dyDescent="0.25">
      <c r="B25" s="144">
        <v>45809</v>
      </c>
      <c r="C25" s="134">
        <f t="shared" si="4"/>
        <v>22037405.303422615</v>
      </c>
      <c r="D25" s="136">
        <f t="shared" si="5"/>
        <v>-3222155.8770081354</v>
      </c>
      <c r="E25" s="145">
        <f t="shared" si="8"/>
        <v>136515.95455553895</v>
      </c>
      <c r="F25" s="145">
        <f t="shared" si="2"/>
        <v>18951765.380970016</v>
      </c>
      <c r="J25" s="144"/>
      <c r="K25" s="139"/>
      <c r="L25" s="139"/>
      <c r="M25" s="145"/>
      <c r="N25" s="145"/>
    </row>
    <row r="26" spans="2:14" ht="15.75" x14ac:dyDescent="0.25">
      <c r="B26" s="144">
        <v>45839</v>
      </c>
      <c r="C26" s="134">
        <f t="shared" si="4"/>
        <v>18951765.380970016</v>
      </c>
      <c r="D26" s="136">
        <f t="shared" si="5"/>
        <v>-3222155.8770081354</v>
      </c>
      <c r="E26" s="145">
        <f t="shared" si="8"/>
        <v>115893.59440714742</v>
      </c>
      <c r="F26" s="145">
        <f t="shared" si="2"/>
        <v>15845503.098369027</v>
      </c>
      <c r="J26" s="144"/>
      <c r="K26" s="139"/>
      <c r="L26" s="139"/>
      <c r="M26" s="145"/>
      <c r="N26" s="145"/>
    </row>
    <row r="27" spans="2:14" ht="15.75" x14ac:dyDescent="0.25">
      <c r="B27" s="144">
        <v>45870</v>
      </c>
      <c r="C27" s="134">
        <f t="shared" si="4"/>
        <v>15845503.098369027</v>
      </c>
      <c r="D27" s="136">
        <f t="shared" si="5"/>
        <v>-3222155.8770081354</v>
      </c>
      <c r="E27" s="145">
        <f t="shared" si="8"/>
        <v>95133.408151764132</v>
      </c>
      <c r="F27" s="145">
        <f t="shared" si="2"/>
        <v>12718480.629512656</v>
      </c>
      <c r="J27" s="144"/>
      <c r="K27" s="139"/>
      <c r="L27" s="139"/>
      <c r="M27" s="145"/>
      <c r="N27" s="145"/>
    </row>
    <row r="28" spans="2:14" ht="15.75" x14ac:dyDescent="0.25">
      <c r="B28" s="144">
        <v>45901</v>
      </c>
      <c r="C28" s="134">
        <f t="shared" si="4"/>
        <v>12718480.629512656</v>
      </c>
      <c r="D28" s="136">
        <f t="shared" si="5"/>
        <v>-3222155.8770081354</v>
      </c>
      <c r="E28" s="145">
        <f t="shared" si="8"/>
        <v>74234.474651574055</v>
      </c>
      <c r="F28" s="145">
        <f t="shared" si="2"/>
        <v>9570559.2271560933</v>
      </c>
      <c r="J28" s="144"/>
      <c r="K28" s="139"/>
      <c r="L28" s="139"/>
      <c r="M28" s="145"/>
      <c r="N28" s="145"/>
    </row>
    <row r="29" spans="2:14" ht="15.75" x14ac:dyDescent="0.25">
      <c r="B29" s="144">
        <v>45931</v>
      </c>
      <c r="C29" s="134">
        <f t="shared" si="4"/>
        <v>9570559.2271560933</v>
      </c>
      <c r="D29" s="136">
        <f t="shared" si="5"/>
        <v>-3222155.8770081354</v>
      </c>
      <c r="E29" s="145">
        <f t="shared" si="8"/>
        <v>53195.866612491031</v>
      </c>
      <c r="F29" s="145">
        <f t="shared" si="2"/>
        <v>6401599.2167604491</v>
      </c>
      <c r="J29" s="144"/>
      <c r="K29" s="139"/>
      <c r="L29" s="139"/>
      <c r="M29" s="145"/>
      <c r="N29" s="145"/>
    </row>
    <row r="30" spans="2:14" ht="15.75" x14ac:dyDescent="0.25">
      <c r="B30" s="144">
        <v>45962</v>
      </c>
      <c r="C30" s="134">
        <f t="shared" si="4"/>
        <v>6401599.2167604491</v>
      </c>
      <c r="D30" s="136">
        <f t="shared" si="5"/>
        <v>-3222155.8770081354</v>
      </c>
      <c r="E30" s="145">
        <f t="shared" si="8"/>
        <v>32016.650543013475</v>
      </c>
      <c r="F30" s="145">
        <f t="shared" si="2"/>
        <v>3211459.9902953273</v>
      </c>
      <c r="J30" s="144"/>
    </row>
    <row r="31" spans="2:14" ht="15.75" x14ac:dyDescent="0.25">
      <c r="B31" s="144">
        <v>45992</v>
      </c>
      <c r="C31" s="134">
        <f t="shared" si="4"/>
        <v>3211459.9902953273</v>
      </c>
      <c r="D31" s="137">
        <f t="shared" si="5"/>
        <v>-3222155.8770081354</v>
      </c>
      <c r="E31" s="145">
        <f t="shared" si="8"/>
        <v>10695.886712804917</v>
      </c>
      <c r="F31" s="145">
        <f t="shared" si="2"/>
        <v>-3.245077095925808E-9</v>
      </c>
    </row>
    <row r="32" spans="2:14" x14ac:dyDescent="0.2">
      <c r="B32" s="144"/>
      <c r="C32" s="146" t="s">
        <v>70</v>
      </c>
      <c r="D32" s="145">
        <f>SUM(D20:D31)</f>
        <v>-38665870.524097629</v>
      </c>
    </row>
    <row r="35" spans="1:16" x14ac:dyDescent="0.2">
      <c r="A35" s="147" t="s">
        <v>71</v>
      </c>
      <c r="B35" s="147"/>
      <c r="C35" s="147"/>
      <c r="D35" s="147"/>
      <c r="E35" s="147"/>
      <c r="F35" s="147"/>
      <c r="G35" s="147"/>
      <c r="H35" s="148">
        <v>8.0199999999999994E-2</v>
      </c>
      <c r="I35" s="147" t="s">
        <v>71</v>
      </c>
      <c r="P35" s="148">
        <v>8.0199999999999994E-2</v>
      </c>
    </row>
  </sheetData>
  <pageMargins left="0.7" right="0.7" top="0.75" bottom="0.75" header="0.3" footer="0.3"/>
  <pageSetup scale="99" orientation="portrait" horizontalDpi="1200" verticalDpi="1200" r:id="rId1"/>
  <colBreaks count="1" manualBreakCount="1">
    <brk id="8" max="3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9454B80-E0A0-494A-A932-E0D0F864346D}">
  <ds:schemaRefs>
    <ds:schemaRef ds:uri="http://schemas.openxmlformats.org/package/2006/metadata/core-properties"/>
    <ds:schemaRef ds:uri="093f97ad-0b95-4bcf-8086-d4941a3bad1c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9559AC9-1C9A-47B9-B7D3-A519625196DA}"/>
</file>

<file path=customXml/itemProps3.xml><?xml version="1.0" encoding="utf-8"?>
<ds:datastoreItem xmlns:ds="http://schemas.openxmlformats.org/officeDocument/2006/customXml" ds:itemID="{B6B79129-5FAD-4A52-B78F-9BF7A1FFE0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4315DD-E631-40DC-9EE4-F6F4B68B61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Est. Effect of Proposed Prices </vt:lpstr>
      <vt:lpstr>WA 2022 PCAM &amp; PTC Amort</vt:lpstr>
      <vt:lpstr>'Est. Effect of Proposed Prices '!Print_Area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Son, Ariel (PacifiCorp)</cp:lastModifiedBy>
  <cp:lastPrinted>2023-06-08T20:49:29Z</cp:lastPrinted>
  <dcterms:created xsi:type="dcterms:W3CDTF">2023-06-08T17:01:51Z</dcterms:created>
  <dcterms:modified xsi:type="dcterms:W3CDTF">2023-06-14T23:55:59Z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