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5. May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<sst xmlns="http://schemas.openxmlformats.org/spreadsheetml/2006/main" count="78" uniqueCount="34">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</sst>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4" activePane="bottomLeft" state="frozen"/>
      <selection pane="bottomLeft" activeCell="B69" sqref="B69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43951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-75460.009999999995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7495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886.41</v>
      </c>
      <c r="E16" s="15"/>
      <c r="F16" s="16"/>
    </row>
    <row r="17" spans="1:12" x14ac:dyDescent="0.2">
      <c r="A17" s="6"/>
      <c r="B17" s="6" t="s">
        <v>6</v>
      </c>
      <c r="C17" s="6"/>
      <c r="D17" s="19">
        <v>-5764.04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2617.37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-72842.64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-4676521.9400000004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1077621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20836.13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2637.77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1101094.8999999999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-3575427.0400000005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8579939.070000004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-3657292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19040.09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-3638251.91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4941687.1600000039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80470575.860000014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-4163374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297400.28000000003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-3865973.7199999997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76604602.140000015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-12940519.84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360150.91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360150.91</v>
      </c>
      <c r="E55" s="15"/>
    </row>
    <row r="56" spans="1:9" x14ac:dyDescent="0.2">
      <c r="A56" s="6"/>
      <c r="B56" s="6" t="s">
        <v>8</v>
      </c>
      <c r="C56" s="6"/>
      <c r="D56" s="35">
        <f>+D55+D50</f>
        <v>-12580368.93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19608946.669999998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-1953952.04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-1953952.04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17654994.629999999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204336.84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-50474.34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-50474.34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153862.5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166436.32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76301.2</v>
      </c>
      <c r="E79" s="15"/>
    </row>
    <row r="80" spans="1:6" x14ac:dyDescent="0.2">
      <c r="A80" s="6"/>
      <c r="B80" s="6" t="s">
        <v>7</v>
      </c>
      <c r="C80" s="6"/>
      <c r="D80" s="34">
        <f>SUM(D78:D79)</f>
        <v>76301.2</v>
      </c>
      <c r="E80" s="15"/>
    </row>
    <row r="81" spans="1:7" x14ac:dyDescent="0.2">
      <c r="A81" s="6"/>
      <c r="B81" s="6" t="s">
        <v>8</v>
      </c>
      <c r="C81" s="6"/>
      <c r="D81" s="35">
        <f>+D80+D77</f>
        <v>242737.52000000002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91337732.970000014</v>
      </c>
      <c r="E84" s="15"/>
      <c r="F84" s="44">
        <f>SUM(D12,D22,D32,D50,D59,D70,D77)</f>
        <v>10867157.110000003</v>
      </c>
      <c r="G84" s="45">
        <f>+F84-D84</f>
        <v>-80470575.860000014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-7968487.629999999</v>
      </c>
      <c r="E85" s="15"/>
      <c r="F85" s="47">
        <f>SUM(D18+D28+D37+D55+D66+D73+D80)</f>
        <v>-4102513.9099999997</v>
      </c>
      <c r="G85" s="45">
        <f t="shared" ref="G85:G88" si="0">+F85-D85</f>
        <v>3865973.7199999993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83369245.340000018</v>
      </c>
      <c r="E86" s="15"/>
      <c r="F86" s="44">
        <f>SUM(F84:F85)</f>
        <v>6764643.200000003</v>
      </c>
      <c r="G86" s="45">
        <f t="shared" si="0"/>
        <v>-76604602.140000015</v>
      </c>
    </row>
    <row r="87" spans="1:7" ht="12" thickTop="1" x14ac:dyDescent="0.2">
      <c r="A87" s="6" t="s">
        <v>17</v>
      </c>
      <c r="B87" s="6"/>
      <c r="C87" s="6"/>
      <c r="D87" s="49">
        <f>+D19+D29+D38+D47</f>
        <v>77898019.62000002</v>
      </c>
      <c r="E87" s="15"/>
      <c r="F87" s="49">
        <f>+D19+D29+D38</f>
        <v>1293417.4800000032</v>
      </c>
      <c r="G87" s="45">
        <f t="shared" si="0"/>
        <v>-76604602.140000015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5471225.7199999988</v>
      </c>
      <c r="E88" s="15"/>
      <c r="F88" s="44">
        <f>+F86-F87</f>
        <v>5471225.7199999997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83CD88-3AE6-4578-95E5-A1387ECB1E5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CB7B2B6-08B7-4846-928E-1B62672D212C}"/>
</file>

<file path=customXml/itemProps3.xml><?xml version="1.0" encoding="utf-8"?>
<ds:datastoreItem xmlns:ds="http://schemas.openxmlformats.org/officeDocument/2006/customXml" ds:itemID="{AE49FDBC-2C5F-4DA8-9C01-E9AB5235E10A}"/>
</file>

<file path=customXml/itemProps4.xml><?xml version="1.0" encoding="utf-8"?>
<ds:datastoreItem xmlns:ds="http://schemas.openxmlformats.org/officeDocument/2006/customXml" ds:itemID="{6D2A2D38-03EB-42A0-9914-99BC3E7B4ADC}"/>
</file>

<file path=customXml/itemProps5.xml><?xml version="1.0" encoding="utf-8"?>
<ds:datastoreItem xmlns:ds="http://schemas.openxmlformats.org/officeDocument/2006/customXml" ds:itemID="{7B5BFE4C-D5B2-4DE5-B1A1-BACFFD949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2020-05-07T15:45:50Z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