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\Documents\"/>
    </mc:Choice>
  </mc:AlternateContent>
  <xr:revisionPtr revIDLastSave="0" documentId="13_ncr:1_{C2B1A5A7-59F9-4C46-B1D7-FFBF23273101}" xr6:coauthVersionLast="43" xr6:coauthVersionMax="43" xr10:uidLastSave="{00000000-0000-0000-0000-000000000000}"/>
  <bookViews>
    <workbookView xWindow="1680" yWindow="330" windowWidth="12885" windowHeight="1495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E18" i="1"/>
  <c r="D18" i="1"/>
  <c r="C18" i="1"/>
  <c r="G15" i="1"/>
  <c r="E15" i="1"/>
  <c r="D15" i="1"/>
  <c r="F15" i="1" s="1"/>
  <c r="C15" i="1"/>
  <c r="E14" i="1"/>
  <c r="D14" i="1"/>
  <c r="C14" i="1"/>
  <c r="B14" i="1"/>
  <c r="E13" i="1"/>
  <c r="D13" i="1"/>
  <c r="C13" i="1"/>
  <c r="B13" i="1"/>
  <c r="I10" i="1"/>
  <c r="H10" i="1"/>
  <c r="G10" i="1"/>
  <c r="E10" i="1"/>
  <c r="D10" i="1"/>
  <c r="C10" i="1"/>
  <c r="F10" i="1" s="1"/>
  <c r="E7" i="1"/>
  <c r="D7" i="1"/>
  <c r="C7" i="1"/>
  <c r="E6" i="1"/>
  <c r="D6" i="1"/>
  <c r="C6" i="1"/>
  <c r="D20" i="1" l="1"/>
  <c r="E20" i="1" s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<sst xmlns="http://schemas.openxmlformats.org/spreadsheetml/2006/main" count="26" uniqueCount="25">
  <si>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</si>
  <si>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</si>
  <si>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</si>
  <si>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</si>
  <si>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</si>
  <si>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</si>
  <si>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</si>
  <si>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</si>
  <si>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</si>
  <si>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</si>
  <si>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</si>
  <si>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</si>
  <si>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</si>
  <si>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</si>
  <si>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</si>
  <si>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</si>
  <si>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</si>
  <si>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</si>
  <si>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</si>
  <si>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</si>
  <si>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AUTHORIZED</t>
  </si>
  <si>
    <t>RECOVERED</t>
  </si>
  <si>
    <t>TOTALS</t>
  </si>
  <si>
    <t xml:space="preserve">COSTS </t>
  </si>
  <si>
    <t>2nd Quarter Ending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</si>
</sst>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0" fontId="5" fillId="0" borderId="5" xfId="0" applyFont="1" applyBorder="1"/>
    <xf numFmtId="43" fontId="0" fillId="0" borderId="0" xfId="2" applyFont="1" applyAlignment="1">
      <alignment horizontal="center"/>
    </xf>
    <xf numFmtId="0" fontId="2" fillId="0" borderId="6" xfId="0" applyFont="1" applyBorder="1"/>
    <xf numFmtId="43" fontId="0" fillId="0" borderId="0" xfId="0" applyNumberFormat="1"/>
    <xf numFmtId="0" fontId="5" fillId="0" borderId="0" xfId="0" applyFont="1"/>
    <xf numFmtId="0" fontId="1" fillId="0" borderId="0" xfId="0" applyFont="1"/>
    <xf numFmtId="43" fontId="1" fillId="0" borderId="0" xfId="2"/>
    <xf numFmtId="0" fontId="0" fillId="0" borderId="0" xfId="0" applyAlignment="1">
      <alignment horizontal="right"/>
    </xf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9"/>
      <sheetName val="1STQTR"/>
      <sheetName val="2NDQTR"/>
      <sheetName val="3RDQTR"/>
      <sheetName val="4THQTR"/>
    </sheetNames>
    <sheetDataSet>
      <sheetData sheetId="0">
        <row r="6">
          <cell r="F6">
            <v>43191</v>
          </cell>
          <cell r="G6">
            <v>43221</v>
          </cell>
          <cell r="H6">
            <v>43252</v>
          </cell>
        </row>
        <row r="7">
          <cell r="F7">
            <v>2101211.2000000002</v>
          </cell>
          <cell r="G7">
            <v>2096362.4900000002</v>
          </cell>
          <cell r="H7">
            <v>2091560.9000000001</v>
          </cell>
        </row>
        <row r="10">
          <cell r="F10">
            <v>13743.75</v>
          </cell>
          <cell r="G10">
            <v>13759.5</v>
          </cell>
          <cell r="H10">
            <v>13768.5</v>
          </cell>
          <cell r="P10">
            <v>796919.77</v>
          </cell>
          <cell r="Q10">
            <v>943114.23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F13">
            <v>18592.46</v>
          </cell>
          <cell r="G13">
            <v>18561.09</v>
          </cell>
          <cell r="H13">
            <v>18523.2</v>
          </cell>
        </row>
        <row r="14">
          <cell r="F14">
            <v>18592.46</v>
          </cell>
          <cell r="G14">
            <v>18561.09</v>
          </cell>
          <cell r="H14">
            <v>18523.2</v>
          </cell>
          <cell r="O14">
            <v>2969170.32</v>
          </cell>
        </row>
        <row r="19">
          <cell r="F19">
            <v>2096362.4900000002</v>
          </cell>
          <cell r="G19">
            <v>2091560.9000000001</v>
          </cell>
          <cell r="H19">
            <v>2086806.2000000004</v>
          </cell>
        </row>
      </sheetData>
      <sheetData sheetId="1">
        <row r="20">
          <cell r="E20">
            <v>-1068597.7899999998</v>
          </cell>
        </row>
      </sheetData>
      <sheetData sheetId="2">
        <row r="10">
          <cell r="C10">
            <v>13743.75</v>
          </cell>
        </row>
        <row r="15">
          <cell r="C15">
            <v>18592.46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8"/>
  <sheetViews>
    <sheetView tabSelected="1" zoomScaleNormal="100" workbookViewId="0">
      <selection activeCell="H14" sqref="H14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0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s="21" t="s">
        <v>24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+[1]YR2019!F6</f>
        <v>43191</v>
      </c>
      <c r="D6" s="9">
        <f>+[1]YR2019!G6</f>
        <v>43221</v>
      </c>
      <c r="E6" s="9">
        <f>+[1]YR2019!H6</f>
        <v>43252</v>
      </c>
      <c r="F6" s="1" t="s">
        <v>4</v>
      </c>
      <c r="G6" s="17" t="s">
        <v>21</v>
      </c>
      <c r="H6" s="22" t="s">
        <v>15</v>
      </c>
      <c r="I6" s="17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+[1]YR2019!F7</f>
        <v>2101211.2000000002</v>
      </c>
      <c r="D7" s="7">
        <f>+[1]YR2019!G7</f>
        <v>2096362.4900000002</v>
      </c>
      <c r="E7" s="7">
        <f>+[1]YR2019!H7</f>
        <v>2091560.9000000001</v>
      </c>
      <c r="F7" s="1" t="s">
        <v>22</v>
      </c>
      <c r="G7" s="17" t="s">
        <v>18</v>
      </c>
      <c r="H7" s="7" t="s">
        <v>16</v>
      </c>
      <c r="I7" s="17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13">
        <f>+[1]YR2019!F10</f>
        <v>13743.75</v>
      </c>
      <c r="D10" s="13">
        <f>+[1]YR2019!G10</f>
        <v>13759.5</v>
      </c>
      <c r="E10" s="13">
        <f>+[1]YR2019!H10</f>
        <v>13768.5</v>
      </c>
      <c r="F10" s="4">
        <f>SUM(C10:E10)</f>
        <v>41271.75</v>
      </c>
      <c r="G10" s="7">
        <f>+[1]YR2019!P10</f>
        <v>796919.77</v>
      </c>
      <c r="H10" s="7">
        <f>+[1]YR2019!Q10</f>
        <v>943114.23</v>
      </c>
      <c r="I10" s="7">
        <f>+[1]YR2019!R10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6"/>
      <c r="C11" s="7"/>
      <c r="D11" s="7"/>
      <c r="E11" s="7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14"/>
      <c r="F12" s="3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3" t="str">
        <f>+[1]YR2019!B12</f>
        <v>Treatment Equipment</v>
      </c>
      <c r="C13" s="7">
        <f>+[1]YR2019!F12</f>
        <v>0</v>
      </c>
      <c r="D13" s="7">
        <f>+[1]YR2019!G12</f>
        <v>0</v>
      </c>
      <c r="E13" s="7">
        <f>+[1]YR2019!H12</f>
        <v>0</v>
      </c>
      <c r="F13" s="3"/>
      <c r="G13" s="17" t="s">
        <v>23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3" t="str">
        <f>+[1]YR2019!B13</f>
        <v>CoBank loan fees</v>
      </c>
      <c r="C14" s="7">
        <f>+[1]YR2019!F13</f>
        <v>18592.46</v>
      </c>
      <c r="D14" s="7">
        <f>+[1]YR2019!G13</f>
        <v>18561.09</v>
      </c>
      <c r="E14" s="7">
        <f>+[1]YR2019!H13</f>
        <v>18523.2</v>
      </c>
      <c r="F14" s="3"/>
      <c r="G14" s="17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+[1]YR2019!F14</f>
        <v>18592.46</v>
      </c>
      <c r="D15" s="13">
        <f>+[1]YR2019!G14</f>
        <v>18561.09</v>
      </c>
      <c r="E15" s="13">
        <f>+[1]YR2019!H14</f>
        <v>18523.2</v>
      </c>
      <c r="F15" s="4">
        <f>SUM(C15:E15)</f>
        <v>55676.75</v>
      </c>
      <c r="G15" s="7">
        <f>+[1]YR2019!O14</f>
        <v>2969170.32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+[1]YR2019!F19</f>
        <v>2096362.4900000002</v>
      </c>
      <c r="D18" s="13">
        <f>+[1]YR2019!G19</f>
        <v>2091560.9000000001</v>
      </c>
      <c r="E18" s="13">
        <f>+[1]YR2019!H19</f>
        <v>2086806.2000000004</v>
      </c>
      <c r="F18" s="4"/>
      <c r="G18" s="19"/>
      <c r="H18" s="19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+'[1]1STQTR'!E20+'[1]2NDQTR'!C10-'[1]2NDQTR'!C15</f>
        <v>-1073446.4999999998</v>
      </c>
      <c r="D20" s="13">
        <f>+C20+D10-D15</f>
        <v>-1078248.0899999999</v>
      </c>
      <c r="E20" s="13">
        <f>+D20+E10-E15</f>
        <v>-1083002.7899999998</v>
      </c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2019-07-16T07:00:00+00:00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A65B9-8307-48EC-9086-1B2CC82329B4}"/>
</file>

<file path=customXml/itemProps2.xml><?xml version="1.0" encoding="utf-8"?>
<ds:datastoreItem xmlns:ds="http://schemas.openxmlformats.org/officeDocument/2006/customXml" ds:itemID="{6E8E5487-C298-4314-8262-4E0A640C64DF}"/>
</file>

<file path=customXml/itemProps3.xml><?xml version="1.0" encoding="utf-8"?>
<ds:datastoreItem xmlns:ds="http://schemas.openxmlformats.org/officeDocument/2006/customXml" ds:itemID="{72D5BFBA-A9D9-4E65-874E-3B7FB2251678}"/>
</file>

<file path=customXml/itemProps4.xml><?xml version="1.0" encoding="utf-8"?>
<ds:datastoreItem xmlns:ds="http://schemas.openxmlformats.org/officeDocument/2006/customXml" ds:itemID="{C4CB0FC6-4F24-446E-AF32-DAC21D891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Doug Fisher</cp:lastModifiedBy>
  <cp:lastPrinted>2019-04-16T20:37:32Z</cp:lastPrinted>
  <dcterms:created xsi:type="dcterms:W3CDTF">2015-04-16T15:49:13Z</dcterms:created>
  <dcterms:modified xsi:type="dcterms:W3CDTF">2019-07-16T18:34:26Z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