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8660" windowHeight="4635"/>
  </bookViews>
  <sheets>
    <sheet name="Sch 30 Adj BalSht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2" i="1" l="1"/>
  <c r="D52" i="1"/>
  <c r="F52" i="1" s="1"/>
  <c r="D50" i="1"/>
  <c r="E31" i="1"/>
  <c r="E32" i="1" s="1"/>
  <c r="D31" i="1"/>
  <c r="D32" i="1" s="1"/>
  <c r="F30" i="1"/>
  <c r="F29" i="1"/>
  <c r="F28" i="1"/>
  <c r="F27" i="1"/>
  <c r="F26" i="1"/>
  <c r="F25" i="1"/>
  <c r="F31" i="1" s="1"/>
  <c r="E24" i="1"/>
  <c r="D24" i="1"/>
  <c r="F22" i="1"/>
  <c r="F21" i="1"/>
  <c r="F24" i="1" s="1"/>
  <c r="F20" i="1"/>
  <c r="D12" i="1"/>
  <c r="D11" i="1"/>
  <c r="D13" i="1" s="1"/>
  <c r="D18" i="1" s="1"/>
  <c r="E10" i="1"/>
  <c r="F10" i="1" s="1"/>
  <c r="E9" i="1"/>
  <c r="E13" i="1" s="1"/>
  <c r="E18" i="1" s="1"/>
  <c r="E33" i="1" l="1"/>
  <c r="F32" i="1"/>
  <c r="H24" i="1" s="1"/>
  <c r="D33" i="1"/>
  <c r="F9" i="1"/>
  <c r="F13" i="1" s="1"/>
  <c r="F18" i="1" l="1"/>
  <c r="H15" i="1" s="1"/>
  <c r="H18" i="1" s="1"/>
  <c r="H13" i="1"/>
  <c r="H31" i="1"/>
  <c r="H32" i="1" s="1"/>
  <c r="F33" i="1"/>
</calcChain>
</file>

<file path=xl/sharedStrings.xml><?xml version="1.0" encoding="utf-8"?>
<sst xmlns="http://schemas.openxmlformats.org/spreadsheetml/2006/main" count="66" uniqueCount="63">
  <si>
    <t>Summit View</t>
  </si>
  <si>
    <t>UW-110220</t>
  </si>
  <si>
    <t>Staff's adjusted balance sheet adapted from company's 2009 annual report</t>
  </si>
  <si>
    <t xml:space="preserve">Line No. </t>
  </si>
  <si>
    <t>(A)</t>
  </si>
  <si>
    <t>(B)</t>
  </si>
  <si>
    <t>(C )</t>
  </si>
  <si>
    <t>(D)</t>
  </si>
  <si>
    <t>(E)</t>
  </si>
  <si>
    <t>(F)</t>
  </si>
  <si>
    <t>(G)</t>
  </si>
  <si>
    <t>(H)</t>
  </si>
  <si>
    <t>Annual Report Line</t>
  </si>
  <si>
    <t>Balance Sheet</t>
  </si>
  <si>
    <t>As reporting on Annual Rpt</t>
  </si>
  <si>
    <t>Rate Case Adjustment</t>
  </si>
  <si>
    <t>Adjusted 12/31/09</t>
  </si>
  <si>
    <t>ASSETS:</t>
  </si>
  <si>
    <t xml:space="preserve">Comment </t>
  </si>
  <si>
    <t>Utility Plant</t>
  </si>
  <si>
    <t>Less: Acc Depr</t>
  </si>
  <si>
    <t>Less: Acc Amort</t>
  </si>
  <si>
    <t>Utility Plant Acquisition Adjustment</t>
  </si>
  <si>
    <t>Net Utility Plant (Add L1 thru L4)</t>
  </si>
  <si>
    <t>Special funds (Surcharges, Facility Charges)</t>
  </si>
  <si>
    <t>Cash</t>
  </si>
  <si>
    <t>Customer Accts Receivable</t>
  </si>
  <si>
    <t>Other Assets (Specify)</t>
  </si>
  <si>
    <t xml:space="preserve">Total Assets (Add L5 thru L9) </t>
  </si>
  <si>
    <t>EQUITY CAPITAL &amp; LIABILITIES</t>
  </si>
  <si>
    <t>Capital Stock Issued</t>
  </si>
  <si>
    <t>Other Paid-in Capital</t>
  </si>
  <si>
    <t>Retained Earnings</t>
  </si>
  <si>
    <t xml:space="preserve">$120,493 out of balance after addition of CIAC and including original $37073 out of balance </t>
  </si>
  <si>
    <t>Proprietary Capital</t>
  </si>
  <si>
    <t>Total Equity Capital (Add L11 thru L14)</t>
  </si>
  <si>
    <t>Long term debt                         Interest rate</t>
  </si>
  <si>
    <t>Debt to correspond with plant assets added since 100% financed</t>
  </si>
  <si>
    <t>Accounts Payable</t>
  </si>
  <si>
    <t>Current Debt</t>
  </si>
  <si>
    <t>Contributions in Aid of Construction (CIAC)</t>
  </si>
  <si>
    <t>Less: Accumulated Amortization of CIAC</t>
  </si>
  <si>
    <t xml:space="preserve">Other Liabilities (Specify)  Notes Payable </t>
  </si>
  <si>
    <t>Total Liabilities (Add L16 thru L21)</t>
  </si>
  <si>
    <t>Total Equity Capital &amp; Liabilities( Add L15 &amp; L22)</t>
  </si>
  <si>
    <t>difference bn assets &amp; liabilities</t>
  </si>
  <si>
    <t xml:space="preserve">As filed by company, does not balance </t>
  </si>
  <si>
    <t xml:space="preserve">Asset Adjustment </t>
  </si>
  <si>
    <t xml:space="preserve">Cost </t>
  </si>
  <si>
    <t>Yearly Depr</t>
  </si>
  <si>
    <t>Acc Depr 1/1/09</t>
  </si>
  <si>
    <t>Acc Dep 12/31/09</t>
  </si>
  <si>
    <t xml:space="preserve">All Plant Assets as filed </t>
  </si>
  <si>
    <t xml:space="preserve">All Allowed Assets </t>
  </si>
  <si>
    <t xml:space="preserve">Irrigation </t>
  </si>
  <si>
    <t xml:space="preserve">Domestic </t>
  </si>
  <si>
    <t>Why these assets should not be in purchase and sale agreement</t>
  </si>
  <si>
    <t xml:space="preserve">Assets purchased outright by Summit View </t>
  </si>
  <si>
    <t>ECS site prep: Summit View has already paid for these items</t>
  </si>
  <si>
    <t>Lusk Pump: Summit View has already paid for these items</t>
  </si>
  <si>
    <t>Water System Plan (all but $5,000): Summit View has already paid for these items</t>
  </si>
  <si>
    <t xml:space="preserve">Adjustment for Water System Plan total cost </t>
  </si>
  <si>
    <t xml:space="preserve">Conclusion: Amount on Balance sheet reconciles closely to "assets purchased outright by Summit View."  Do not include them in asset adjustment amount.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</si>
</sst>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u/>
      <sz val="12"/>
      <name val="Times New Roman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protection locked="0"/>
    </xf>
    <xf numFmtId="0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Font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164" fontId="1" fillId="0" borderId="0" xfId="1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9" fontId="1" fillId="0" borderId="0" xfId="2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5" fontId="1" fillId="0" borderId="0" xfId="0" applyNumberFormat="1" applyFont="1"/>
    <xf numFmtId="0" fontId="1" fillId="0" borderId="0" xfId="0" applyFont="1"/>
    <xf numFmtId="0" fontId="4" fillId="0" borderId="0" xfId="0" applyFont="1"/>
    <xf numFmtId="0" fontId="1" fillId="0" borderId="2" xfId="0" applyFont="1" applyBorder="1" applyAlignment="1">
      <alignment horizontal="center"/>
    </xf>
    <xf numFmtId="9" fontId="1" fillId="0" borderId="2" xfId="2" applyFont="1" applyBorder="1" applyAlignment="1">
      <alignment horizontal="center"/>
    </xf>
    <xf numFmtId="165" fontId="1" fillId="0" borderId="0" xfId="3" applyNumberFormat="1" applyFont="1"/>
    <xf numFmtId="165" fontId="1" fillId="2" borderId="0" xfId="3" applyNumberFormat="1" applyFont="1" applyFill="1"/>
    <xf numFmtId="9" fontId="1" fillId="0" borderId="0" xfId="2" applyFont="1" applyFill="1"/>
    <xf numFmtId="9" fontId="1" fillId="0" borderId="0" xfId="2" applyFont="1"/>
    <xf numFmtId="165" fontId="1" fillId="0" borderId="3" xfId="3" applyNumberFormat="1" applyFont="1" applyBorder="1"/>
    <xf numFmtId="9" fontId="1" fillId="0" borderId="3" xfId="2" applyFont="1" applyBorder="1"/>
    <xf numFmtId="165" fontId="1" fillId="0" borderId="4" xfId="3" applyNumberFormat="1" applyFont="1" applyBorder="1"/>
    <xf numFmtId="165" fontId="2" fillId="0" borderId="4" xfId="3" applyNumberFormat="1" applyFont="1" applyBorder="1"/>
    <xf numFmtId="9" fontId="1" fillId="0" borderId="4" xfId="2" applyFont="1" applyBorder="1"/>
    <xf numFmtId="165" fontId="4" fillId="0" borderId="0" xfId="3" applyNumberFormat="1" applyFont="1"/>
    <xf numFmtId="165" fontId="1" fillId="0" borderId="0" xfId="3" applyNumberFormat="1" applyFont="1" applyAlignment="1">
      <alignment wrapText="1"/>
    </xf>
    <xf numFmtId="165" fontId="1" fillId="0" borderId="3" xfId="3" applyNumberFormat="1" applyFont="1" applyBorder="1" applyAlignment="1">
      <alignment wrapText="1"/>
    </xf>
    <xf numFmtId="165" fontId="1" fillId="0" borderId="0" xfId="3" applyNumberFormat="1" applyFont="1" applyFill="1"/>
    <xf numFmtId="10" fontId="1" fillId="0" borderId="0" xfId="2" applyNumberFormat="1" applyFont="1"/>
    <xf numFmtId="165" fontId="1" fillId="0" borderId="3" xfId="2" applyNumberFormat="1" applyFont="1" applyBorder="1"/>
    <xf numFmtId="165" fontId="1" fillId="0" borderId="0" xfId="2" applyNumberFormat="1" applyFont="1"/>
    <xf numFmtId="0" fontId="2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43" fontId="1" fillId="0" borderId="0" xfId="1" applyFont="1" applyAlignment="1">
      <alignment wrapText="1"/>
    </xf>
    <xf numFmtId="0" fontId="2" fillId="0" borderId="2" xfId="0" applyFont="1" applyBorder="1"/>
    <xf numFmtId="0" fontId="1" fillId="0" borderId="2" xfId="0" applyFont="1" applyBorder="1" applyAlignment="1">
      <alignment horizontal="center" wrapText="1"/>
    </xf>
    <xf numFmtId="9" fontId="1" fillId="0" borderId="2" xfId="2" applyFont="1" applyBorder="1" applyAlignment="1">
      <alignment horizontal="center" wrapText="1"/>
    </xf>
    <xf numFmtId="164" fontId="1" fillId="0" borderId="0" xfId="1" applyNumberFormat="1" applyFont="1"/>
    <xf numFmtId="164" fontId="1" fillId="0" borderId="0" xfId="0" applyNumberFormat="1" applyFont="1"/>
    <xf numFmtId="164" fontId="1" fillId="2" borderId="0" xfId="1" applyNumberFormat="1" applyFont="1" applyFill="1"/>
    <xf numFmtId="0" fontId="1" fillId="0" borderId="0" xfId="4" applyNumberFormat="1" applyFont="1" applyAlignment="1" applyProtection="1">
      <alignment horizontal="left"/>
      <protection locked="0"/>
    </xf>
    <xf numFmtId="165" fontId="1" fillId="0" borderId="0" xfId="5" applyNumberFormat="1" applyFont="1" applyAlignment="1" applyProtection="1">
      <protection locked="0"/>
    </xf>
    <xf numFmtId="0" fontId="1" fillId="0" borderId="0" xfId="4" applyNumberFormat="1" applyFont="1" applyAlignment="1" applyProtection="1">
      <protection locked="0"/>
    </xf>
    <xf numFmtId="165" fontId="1" fillId="0" borderId="5" xfId="5" applyNumberFormat="1" applyFont="1" applyBorder="1" applyAlignment="1" applyProtection="1">
      <protection locked="0"/>
    </xf>
    <xf numFmtId="165" fontId="1" fillId="0" borderId="0" xfId="5" applyNumberFormat="1" applyFont="1" applyFill="1" applyBorder="1" applyAlignment="1" applyProtection="1">
      <protection locked="0"/>
    </xf>
  </cellXfs>
  <cellStyles count="6">
    <cellStyle name="Comma 2" xfId="1"/>
    <cellStyle name="Currency 2" xfId="3"/>
    <cellStyle name="Currency 6" xfId="5"/>
    <cellStyle name="Normal" xfId="0" builtinId="0"/>
    <cellStyle name="Normal 10" xfId="4"/>
    <cellStyle name="Percent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workbookViewId="0">
      <selection sqref="A1:XFD1048576"/>
    </sheetView>
  </sheetViews>
  <sheetFormatPr defaultRowHeight="15.75" x14ac:dyDescent="0.25"/>
  <cols>
    <col min="1" max="1" width="7.140625" style="1" customWidth="1"/>
    <col min="2" max="2" width="8.140625" style="1" customWidth="1"/>
    <col min="3" max="3" width="41.140625" style="1" customWidth="1"/>
    <col min="4" max="4" width="13.5703125" style="1" customWidth="1"/>
    <col min="5" max="5" width="17.85546875" style="1" customWidth="1"/>
    <col min="6" max="6" width="17.7109375" style="1" customWidth="1"/>
    <col min="7" max="8" width="9.140625" style="1"/>
    <col min="9" max="9" width="40.140625" style="1" customWidth="1"/>
    <col min="10" max="10" width="15.5703125" style="2" customWidth="1"/>
    <col min="11" max="13" width="9.140625" style="2"/>
    <col min="14" max="16384" width="9.140625" style="1"/>
  </cols>
  <sheetData>
    <row r="1" spans="1:13" x14ac:dyDescent="0.25">
      <c r="B1" s="1" t="s">
        <v>0</v>
      </c>
    </row>
    <row r="2" spans="1:13" x14ac:dyDescent="0.25">
      <c r="B2" s="1" t="s">
        <v>1</v>
      </c>
    </row>
    <row r="3" spans="1:13" x14ac:dyDescent="0.25">
      <c r="B3" s="1" t="s">
        <v>2</v>
      </c>
    </row>
    <row r="5" spans="1:13" s="4" customFormat="1" ht="31.5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/>
      <c r="K5" s="5"/>
      <c r="L5" s="5"/>
      <c r="M5" s="5"/>
    </row>
    <row r="6" spans="1:13" x14ac:dyDescent="0.25">
      <c r="A6" s="6">
        <v>1</v>
      </c>
    </row>
    <row r="7" spans="1:13" ht="47.25" x14ac:dyDescent="0.25">
      <c r="A7" s="6">
        <v>2</v>
      </c>
      <c r="B7" s="7" t="s">
        <v>12</v>
      </c>
      <c r="C7" s="8" t="s">
        <v>13</v>
      </c>
      <c r="D7" s="9" t="s">
        <v>14</v>
      </c>
      <c r="E7" s="9" t="s">
        <v>15</v>
      </c>
      <c r="F7" s="10" t="s">
        <v>16</v>
      </c>
      <c r="G7" s="11"/>
      <c r="H7" s="12"/>
      <c r="I7" s="13"/>
    </row>
    <row r="8" spans="1:13" x14ac:dyDescent="0.25">
      <c r="A8" s="6">
        <v>3</v>
      </c>
      <c r="B8" s="14"/>
      <c r="C8" s="15" t="s">
        <v>17</v>
      </c>
      <c r="D8" s="16">
        <v>2009</v>
      </c>
      <c r="E8" s="16">
        <v>2009</v>
      </c>
      <c r="F8" s="16">
        <v>2009</v>
      </c>
      <c r="G8" s="17"/>
      <c r="H8" s="16"/>
      <c r="I8" s="16" t="s">
        <v>18</v>
      </c>
    </row>
    <row r="9" spans="1:13" x14ac:dyDescent="0.25">
      <c r="A9" s="6">
        <v>4</v>
      </c>
      <c r="B9" s="14">
        <v>1</v>
      </c>
      <c r="C9" s="14" t="s">
        <v>19</v>
      </c>
      <c r="D9" s="18">
        <v>64024</v>
      </c>
      <c r="E9" s="18">
        <f>+D44-D9</f>
        <v>264079</v>
      </c>
      <c r="F9" s="19">
        <f>+E9+D9</f>
        <v>328103</v>
      </c>
      <c r="G9" s="20"/>
      <c r="H9" s="18"/>
      <c r="I9" s="18"/>
    </row>
    <row r="10" spans="1:13" x14ac:dyDescent="0.25">
      <c r="A10" s="6">
        <v>5</v>
      </c>
      <c r="B10" s="14">
        <v>2</v>
      </c>
      <c r="C10" s="14" t="s">
        <v>20</v>
      </c>
      <c r="D10" s="18">
        <v>-44057</v>
      </c>
      <c r="E10" s="18">
        <f>+I44-D10</f>
        <v>-1220</v>
      </c>
      <c r="F10" s="19">
        <f>+E10+D10</f>
        <v>-45277</v>
      </c>
      <c r="G10" s="20"/>
      <c r="H10" s="18"/>
      <c r="I10" s="18"/>
    </row>
    <row r="11" spans="1:13" x14ac:dyDescent="0.25">
      <c r="A11" s="6">
        <v>6</v>
      </c>
      <c r="B11" s="14">
        <v>3</v>
      </c>
      <c r="C11" s="14" t="s">
        <v>21</v>
      </c>
      <c r="D11" s="18">
        <f>+E11+F11</f>
        <v>0</v>
      </c>
      <c r="E11" s="18">
        <v>0</v>
      </c>
      <c r="F11" s="18">
        <v>0</v>
      </c>
      <c r="G11" s="21"/>
      <c r="H11" s="18"/>
      <c r="I11" s="18"/>
    </row>
    <row r="12" spans="1:13" ht="16.5" thickBot="1" x14ac:dyDescent="0.3">
      <c r="A12" s="6">
        <v>7</v>
      </c>
      <c r="B12" s="14">
        <v>4</v>
      </c>
      <c r="C12" s="14" t="s">
        <v>22</v>
      </c>
      <c r="D12" s="22">
        <f>+E12+F12</f>
        <v>0</v>
      </c>
      <c r="E12" s="22">
        <v>0</v>
      </c>
      <c r="F12" s="22">
        <v>0</v>
      </c>
      <c r="G12" s="23"/>
      <c r="H12" s="22"/>
      <c r="I12" s="22"/>
    </row>
    <row r="13" spans="1:13" x14ac:dyDescent="0.25">
      <c r="A13" s="6">
        <v>8</v>
      </c>
      <c r="B13" s="14">
        <v>5</v>
      </c>
      <c r="C13" s="14" t="s">
        <v>23</v>
      </c>
      <c r="D13" s="18">
        <f>SUM(D9:D12)</f>
        <v>19967</v>
      </c>
      <c r="E13" s="18">
        <f>SUM(E9:E12)</f>
        <v>262859</v>
      </c>
      <c r="F13" s="18">
        <f>SUM(F9:F12)</f>
        <v>282826</v>
      </c>
      <c r="G13" s="21"/>
      <c r="H13" s="21">
        <f>+F13/F18</f>
        <v>0.94353646860227325</v>
      </c>
      <c r="I13" s="18"/>
    </row>
    <row r="14" spans="1:13" x14ac:dyDescent="0.25">
      <c r="A14" s="6">
        <v>9</v>
      </c>
      <c r="B14" s="14">
        <v>6</v>
      </c>
      <c r="C14" s="14" t="s">
        <v>24</v>
      </c>
      <c r="D14" s="18"/>
      <c r="E14" s="18"/>
      <c r="F14" s="18"/>
      <c r="G14" s="21"/>
      <c r="H14" s="18"/>
      <c r="I14" s="18"/>
    </row>
    <row r="15" spans="1:13" x14ac:dyDescent="0.25">
      <c r="A15" s="6">
        <v>10</v>
      </c>
      <c r="B15" s="14">
        <v>7</v>
      </c>
      <c r="C15" s="14" t="s">
        <v>25</v>
      </c>
      <c r="D15" s="18">
        <v>16925</v>
      </c>
      <c r="E15" s="18"/>
      <c r="F15" s="18">
        <v>16925</v>
      </c>
      <c r="G15" s="21"/>
      <c r="H15" s="21">
        <f>+F15/F18</f>
        <v>5.6463531397726779E-2</v>
      </c>
      <c r="I15" s="18"/>
    </row>
    <row r="16" spans="1:13" x14ac:dyDescent="0.25">
      <c r="A16" s="6">
        <v>11</v>
      </c>
      <c r="B16" s="14">
        <v>8</v>
      </c>
      <c r="C16" s="14" t="s">
        <v>26</v>
      </c>
      <c r="D16" s="18"/>
      <c r="E16" s="18"/>
      <c r="F16" s="18"/>
      <c r="G16" s="21"/>
      <c r="H16" s="18"/>
      <c r="I16" s="18"/>
    </row>
    <row r="17" spans="1:9" s="1" customFormat="1" x14ac:dyDescent="0.25">
      <c r="A17" s="6">
        <v>12</v>
      </c>
      <c r="B17" s="14">
        <v>9</v>
      </c>
      <c r="C17" s="14" t="s">
        <v>27</v>
      </c>
      <c r="D17" s="18"/>
      <c r="E17" s="18"/>
      <c r="F17" s="18"/>
      <c r="G17" s="21"/>
      <c r="H17" s="18"/>
      <c r="I17" s="18"/>
    </row>
    <row r="18" spans="1:9" s="1" customFormat="1" ht="16.5" thickBot="1" x14ac:dyDescent="0.3">
      <c r="A18" s="6">
        <v>13</v>
      </c>
      <c r="B18" s="14">
        <v>10</v>
      </c>
      <c r="C18" s="8" t="s">
        <v>28</v>
      </c>
      <c r="D18" s="24">
        <f>SUM(D13:D17)</f>
        <v>36892</v>
      </c>
      <c r="E18" s="24">
        <f>SUM(E13:E17)</f>
        <v>262859</v>
      </c>
      <c r="F18" s="25">
        <f>SUM(F13:F17)</f>
        <v>299751</v>
      </c>
      <c r="G18" s="26"/>
      <c r="H18" s="26">
        <f>+H15+H13</f>
        <v>1</v>
      </c>
      <c r="I18" s="24"/>
    </row>
    <row r="19" spans="1:9" s="1" customFormat="1" ht="16.5" thickTop="1" x14ac:dyDescent="0.25">
      <c r="A19" s="6">
        <v>14</v>
      </c>
      <c r="B19" s="14"/>
      <c r="C19" s="15" t="s">
        <v>29</v>
      </c>
      <c r="D19" s="27"/>
      <c r="E19" s="18"/>
      <c r="F19" s="18"/>
      <c r="G19" s="21"/>
      <c r="H19" s="18"/>
      <c r="I19" s="18"/>
    </row>
    <row r="20" spans="1:9" s="1" customFormat="1" x14ac:dyDescent="0.25">
      <c r="A20" s="6">
        <v>15</v>
      </c>
      <c r="B20" s="14">
        <v>11</v>
      </c>
      <c r="C20" s="14" t="s">
        <v>30</v>
      </c>
      <c r="D20" s="18">
        <v>25051</v>
      </c>
      <c r="E20" s="18"/>
      <c r="F20" s="18">
        <f>+E20+D20</f>
        <v>25051</v>
      </c>
      <c r="G20" s="21"/>
      <c r="H20" s="21"/>
      <c r="I20" s="18"/>
    </row>
    <row r="21" spans="1:9" s="1" customFormat="1" x14ac:dyDescent="0.25">
      <c r="A21" s="6">
        <v>16</v>
      </c>
      <c r="B21" s="14">
        <v>12</v>
      </c>
      <c r="C21" s="14" t="s">
        <v>31</v>
      </c>
      <c r="D21" s="18"/>
      <c r="E21" s="18"/>
      <c r="F21" s="18">
        <f>+E21+D21</f>
        <v>0</v>
      </c>
      <c r="G21" s="21"/>
      <c r="H21" s="18"/>
      <c r="I21" s="18"/>
    </row>
    <row r="22" spans="1:9" s="1" customFormat="1" ht="47.25" x14ac:dyDescent="0.25">
      <c r="A22" s="6">
        <v>17</v>
      </c>
      <c r="B22" s="14">
        <v>13</v>
      </c>
      <c r="C22" s="14" t="s">
        <v>32</v>
      </c>
      <c r="D22" s="18">
        <v>5650</v>
      </c>
      <c r="E22" s="18">
        <v>-120493</v>
      </c>
      <c r="F22" s="18">
        <f>+E22+D22</f>
        <v>-114843</v>
      </c>
      <c r="G22" s="21"/>
      <c r="H22" s="21"/>
      <c r="I22" s="28" t="s">
        <v>33</v>
      </c>
    </row>
    <row r="23" spans="1:9" s="1" customFormat="1" ht="16.5" thickBot="1" x14ac:dyDescent="0.3">
      <c r="A23" s="6">
        <v>18</v>
      </c>
      <c r="B23" s="14">
        <v>14</v>
      </c>
      <c r="C23" s="14" t="s">
        <v>34</v>
      </c>
      <c r="D23" s="22"/>
      <c r="E23" s="22"/>
      <c r="F23" s="22"/>
      <c r="G23" s="23"/>
      <c r="H23" s="22"/>
      <c r="I23" s="29"/>
    </row>
    <row r="24" spans="1:9" s="1" customFormat="1" x14ac:dyDescent="0.25">
      <c r="A24" s="6">
        <v>19</v>
      </c>
      <c r="B24" s="14">
        <v>15</v>
      </c>
      <c r="C24" s="8" t="s">
        <v>35</v>
      </c>
      <c r="D24" s="18">
        <f>SUM(D20:D23)</f>
        <v>30701</v>
      </c>
      <c r="E24" s="18">
        <f>SUM(E20:E23)</f>
        <v>-120493</v>
      </c>
      <c r="F24" s="18">
        <f>SUM(F20:F23)</f>
        <v>-89792</v>
      </c>
      <c r="G24" s="21"/>
      <c r="H24" s="21">
        <f>+F24/F32</f>
        <v>-0.29955529756364452</v>
      </c>
      <c r="I24" s="28"/>
    </row>
    <row r="25" spans="1:9" s="1" customFormat="1" ht="31.5" x14ac:dyDescent="0.25">
      <c r="A25" s="6">
        <v>20</v>
      </c>
      <c r="B25" s="14">
        <v>16</v>
      </c>
      <c r="C25" s="14" t="s">
        <v>36</v>
      </c>
      <c r="D25" s="18">
        <v>0</v>
      </c>
      <c r="E25" s="30">
        <v>264079</v>
      </c>
      <c r="F25" s="18">
        <f t="shared" ref="F25:F30" si="0">+E25+D25</f>
        <v>264079</v>
      </c>
      <c r="G25" s="31"/>
      <c r="H25" s="18"/>
      <c r="I25" s="28" t="s">
        <v>37</v>
      </c>
    </row>
    <row r="26" spans="1:9" s="1" customFormat="1" x14ac:dyDescent="0.25">
      <c r="A26" s="6">
        <v>21</v>
      </c>
      <c r="B26" s="14">
        <v>17</v>
      </c>
      <c r="C26" s="14" t="s">
        <v>38</v>
      </c>
      <c r="D26" s="18">
        <v>1431</v>
      </c>
      <c r="E26" s="18"/>
      <c r="F26" s="18">
        <f t="shared" si="0"/>
        <v>1431</v>
      </c>
      <c r="G26" s="31"/>
      <c r="H26" s="18"/>
      <c r="I26" s="18"/>
    </row>
    <row r="27" spans="1:9" s="1" customFormat="1" x14ac:dyDescent="0.25">
      <c r="A27" s="6">
        <v>22</v>
      </c>
      <c r="B27" s="14">
        <v>18</v>
      </c>
      <c r="C27" s="14" t="s">
        <v>39</v>
      </c>
      <c r="D27" s="18">
        <v>333</v>
      </c>
      <c r="E27" s="18"/>
      <c r="F27" s="18">
        <f t="shared" si="0"/>
        <v>333</v>
      </c>
      <c r="G27" s="31"/>
      <c r="H27" s="18"/>
      <c r="I27" s="18"/>
    </row>
    <row r="28" spans="1:9" s="1" customFormat="1" x14ac:dyDescent="0.25">
      <c r="A28" s="6">
        <v>23</v>
      </c>
      <c r="B28" s="14">
        <v>19</v>
      </c>
      <c r="C28" s="14" t="s">
        <v>40</v>
      </c>
      <c r="D28" s="18">
        <v>31500</v>
      </c>
      <c r="E28" s="18">
        <v>94500</v>
      </c>
      <c r="F28" s="18">
        <f t="shared" si="0"/>
        <v>126000</v>
      </c>
      <c r="G28" s="31"/>
      <c r="H28" s="18"/>
      <c r="I28" s="18"/>
    </row>
    <row r="29" spans="1:9" s="1" customFormat="1" x14ac:dyDescent="0.25">
      <c r="A29" s="6">
        <v>24</v>
      </c>
      <c r="B29" s="14">
        <v>20</v>
      </c>
      <c r="C29" s="14" t="s">
        <v>41</v>
      </c>
      <c r="D29" s="18"/>
      <c r="E29" s="18">
        <v>-12300</v>
      </c>
      <c r="F29" s="18">
        <f t="shared" si="0"/>
        <v>-12300</v>
      </c>
      <c r="G29" s="31"/>
      <c r="H29" s="18"/>
      <c r="I29" s="18"/>
    </row>
    <row r="30" spans="1:9" s="1" customFormat="1" ht="16.5" thickBot="1" x14ac:dyDescent="0.3">
      <c r="A30" s="6">
        <v>25</v>
      </c>
      <c r="B30" s="14">
        <v>21</v>
      </c>
      <c r="C30" s="14" t="s">
        <v>42</v>
      </c>
      <c r="D30" s="22">
        <v>10000</v>
      </c>
      <c r="E30" s="22"/>
      <c r="F30" s="22">
        <f t="shared" si="0"/>
        <v>10000</v>
      </c>
      <c r="G30" s="32"/>
      <c r="H30" s="22"/>
      <c r="I30" s="22"/>
    </row>
    <row r="31" spans="1:9" s="1" customFormat="1" x14ac:dyDescent="0.25">
      <c r="A31" s="6">
        <v>26</v>
      </c>
      <c r="B31" s="14">
        <v>22</v>
      </c>
      <c r="C31" s="8" t="s">
        <v>43</v>
      </c>
      <c r="D31" s="18">
        <f>SUM(D25:D30)</f>
        <v>43264</v>
      </c>
      <c r="E31" s="18">
        <f>SUM(E25:E30)</f>
        <v>346279</v>
      </c>
      <c r="F31" s="18">
        <f>SUM(F25:F30)</f>
        <v>389543</v>
      </c>
      <c r="G31" s="31"/>
      <c r="H31" s="21">
        <f>+F31/F32</f>
        <v>1.2995552975636444</v>
      </c>
      <c r="I31" s="18"/>
    </row>
    <row r="32" spans="1:9" s="1" customFormat="1" ht="16.5" thickBot="1" x14ac:dyDescent="0.3">
      <c r="A32" s="6">
        <v>27</v>
      </c>
      <c r="B32" s="14">
        <v>23</v>
      </c>
      <c r="C32" s="8" t="s">
        <v>44</v>
      </c>
      <c r="D32" s="24">
        <f>+D31+D24</f>
        <v>73965</v>
      </c>
      <c r="E32" s="24">
        <f>+E31+E24</f>
        <v>225786</v>
      </c>
      <c r="F32" s="25">
        <f>+F31+F24</f>
        <v>299751</v>
      </c>
      <c r="G32" s="26"/>
      <c r="H32" s="26">
        <f>+H31+H24</f>
        <v>0.99999999999999989</v>
      </c>
      <c r="I32" s="24"/>
    </row>
    <row r="33" spans="1:9" s="1" customFormat="1" ht="16.5" thickTop="1" x14ac:dyDescent="0.25">
      <c r="A33" s="6">
        <v>28</v>
      </c>
      <c r="B33" s="14"/>
      <c r="C33" s="8" t="s">
        <v>45</v>
      </c>
      <c r="D33" s="13">
        <f>+D32-D18</f>
        <v>37073</v>
      </c>
      <c r="E33" s="13">
        <f>+E32-E18</f>
        <v>-37073</v>
      </c>
      <c r="F33" s="13">
        <f>+E33+D33</f>
        <v>0</v>
      </c>
      <c r="G33" s="33"/>
      <c r="H33" s="13"/>
      <c r="I33" s="14"/>
    </row>
    <row r="34" spans="1:9" s="1" customFormat="1" ht="63" x14ac:dyDescent="0.25">
      <c r="A34" s="6">
        <v>29</v>
      </c>
      <c r="B34" s="7"/>
      <c r="C34" s="34"/>
      <c r="D34" s="7" t="s">
        <v>46</v>
      </c>
      <c r="E34" s="35"/>
      <c r="F34" s="7"/>
      <c r="G34" s="36"/>
      <c r="H34" s="7"/>
      <c r="I34" s="7"/>
    </row>
    <row r="35" spans="1:9" s="1" customFormat="1" x14ac:dyDescent="0.25">
      <c r="A35" s="6">
        <v>30</v>
      </c>
      <c r="B35" s="14"/>
      <c r="C35" s="8"/>
      <c r="D35" s="14"/>
      <c r="E35" s="14"/>
      <c r="F35" s="14"/>
      <c r="G35" s="21"/>
      <c r="H35" s="14"/>
      <c r="I35" s="14"/>
    </row>
    <row r="36" spans="1:9" s="1" customFormat="1" x14ac:dyDescent="0.25">
      <c r="A36" s="6">
        <v>31</v>
      </c>
      <c r="B36" s="14"/>
      <c r="C36" s="14"/>
      <c r="D36" s="14"/>
      <c r="E36" s="14"/>
      <c r="F36" s="14"/>
      <c r="G36" s="21"/>
      <c r="H36" s="14"/>
      <c r="I36" s="14"/>
    </row>
    <row r="37" spans="1:9" s="1" customFormat="1" x14ac:dyDescent="0.25">
      <c r="A37" s="6">
        <v>32</v>
      </c>
      <c r="B37" s="14"/>
      <c r="C37" s="37" t="s">
        <v>47</v>
      </c>
      <c r="D37" s="38" t="s">
        <v>48</v>
      </c>
      <c r="E37" s="38" t="s">
        <v>49</v>
      </c>
      <c r="F37" s="38" t="s">
        <v>50</v>
      </c>
      <c r="G37" s="39"/>
      <c r="H37" s="38"/>
      <c r="I37" s="38" t="s">
        <v>51</v>
      </c>
    </row>
    <row r="38" spans="1:9" s="1" customFormat="1" x14ac:dyDescent="0.25">
      <c r="A38" s="6">
        <v>33</v>
      </c>
      <c r="B38" s="14"/>
      <c r="C38" s="8" t="s">
        <v>52</v>
      </c>
      <c r="D38" s="40">
        <v>1577785</v>
      </c>
      <c r="E38" s="40">
        <v>68556</v>
      </c>
      <c r="F38" s="40">
        <v>-87765</v>
      </c>
      <c r="G38" s="21"/>
      <c r="H38" s="40"/>
      <c r="I38" s="40">
        <v>-158106</v>
      </c>
    </row>
    <row r="39" spans="1:9" s="1" customFormat="1" x14ac:dyDescent="0.25">
      <c r="A39" s="6">
        <v>34</v>
      </c>
      <c r="B39" s="14"/>
      <c r="C39" s="8" t="s">
        <v>53</v>
      </c>
      <c r="D39" s="40">
        <v>328103</v>
      </c>
      <c r="E39" s="40">
        <v>10714</v>
      </c>
      <c r="F39" s="40">
        <v>-32841</v>
      </c>
      <c r="G39" s="21"/>
      <c r="H39" s="40"/>
      <c r="I39" s="40">
        <v>-45277</v>
      </c>
    </row>
    <row r="40" spans="1:9" s="1" customFormat="1" x14ac:dyDescent="0.25">
      <c r="A40" s="6">
        <v>35</v>
      </c>
      <c r="B40" s="14"/>
      <c r="C40" s="8" t="s">
        <v>54</v>
      </c>
      <c r="D40" s="40">
        <v>190021</v>
      </c>
      <c r="E40" s="40">
        <v>4589</v>
      </c>
      <c r="F40" s="40">
        <v>-14148</v>
      </c>
      <c r="G40" s="21"/>
      <c r="H40" s="40"/>
      <c r="I40" s="40">
        <v>-20521</v>
      </c>
    </row>
    <row r="41" spans="1:9" s="1" customFormat="1" x14ac:dyDescent="0.25">
      <c r="A41" s="6">
        <v>36</v>
      </c>
      <c r="B41" s="14"/>
      <c r="C41" s="8" t="s">
        <v>55</v>
      </c>
      <c r="D41" s="40">
        <v>138082</v>
      </c>
      <c r="E41" s="40">
        <v>6063</v>
      </c>
      <c r="F41" s="40">
        <v>-18693</v>
      </c>
      <c r="G41" s="21"/>
      <c r="H41" s="40"/>
      <c r="I41" s="40">
        <v>-24756</v>
      </c>
    </row>
    <row r="42" spans="1:9" s="1" customFormat="1" x14ac:dyDescent="0.25">
      <c r="A42" s="6">
        <v>37</v>
      </c>
      <c r="B42" s="14"/>
      <c r="C42" s="8"/>
      <c r="D42" s="40"/>
      <c r="E42" s="40"/>
      <c r="F42" s="40"/>
      <c r="G42" s="21"/>
      <c r="H42" s="40"/>
      <c r="I42" s="40"/>
    </row>
    <row r="43" spans="1:9" s="1" customFormat="1" x14ac:dyDescent="0.25">
      <c r="A43" s="6">
        <v>38</v>
      </c>
      <c r="B43" s="14"/>
      <c r="C43" s="8"/>
      <c r="D43" s="41"/>
      <c r="E43" s="41"/>
      <c r="F43" s="41"/>
      <c r="G43" s="21"/>
      <c r="H43" s="41"/>
      <c r="I43" s="41"/>
    </row>
    <row r="44" spans="1:9" s="1" customFormat="1" x14ac:dyDescent="0.25">
      <c r="A44" s="6">
        <v>39</v>
      </c>
      <c r="B44" s="14"/>
      <c r="C44" s="8" t="s">
        <v>53</v>
      </c>
      <c r="D44" s="42">
        <v>328103</v>
      </c>
      <c r="E44" s="40">
        <v>10714</v>
      </c>
      <c r="F44" s="40">
        <v>-32841</v>
      </c>
      <c r="G44" s="21"/>
      <c r="H44" s="40"/>
      <c r="I44" s="42">
        <v>-45277</v>
      </c>
    </row>
    <row r="45" spans="1:9" s="1" customFormat="1" x14ac:dyDescent="0.25">
      <c r="A45" s="6">
        <v>40</v>
      </c>
      <c r="B45" s="14"/>
      <c r="C45" s="8"/>
      <c r="D45" s="40"/>
      <c r="E45" s="40"/>
      <c r="F45" s="40"/>
      <c r="G45" s="21"/>
      <c r="H45" s="40"/>
      <c r="I45" s="40"/>
    </row>
    <row r="46" spans="1:9" s="1" customFormat="1" x14ac:dyDescent="0.25">
      <c r="A46" s="6">
        <v>41</v>
      </c>
      <c r="B46" s="14"/>
      <c r="C46" s="8"/>
      <c r="D46" s="41"/>
      <c r="E46" s="41" t="s">
        <v>56</v>
      </c>
      <c r="F46" s="41"/>
      <c r="G46" s="21"/>
      <c r="H46" s="41"/>
      <c r="I46" s="41"/>
    </row>
    <row r="47" spans="1:9" s="1" customFormat="1" x14ac:dyDescent="0.25">
      <c r="A47" s="6">
        <v>42</v>
      </c>
      <c r="B47" s="14"/>
      <c r="C47" s="43" t="s">
        <v>57</v>
      </c>
      <c r="D47" s="44">
        <v>22132</v>
      </c>
      <c r="E47" s="45" t="s">
        <v>58</v>
      </c>
      <c r="F47" s="14"/>
      <c r="G47" s="21"/>
      <c r="H47" s="14"/>
      <c r="I47" s="41"/>
    </row>
    <row r="48" spans="1:9" s="1" customFormat="1" x14ac:dyDescent="0.25">
      <c r="A48" s="6">
        <v>43</v>
      </c>
      <c r="B48" s="14"/>
      <c r="C48" s="43" t="s">
        <v>57</v>
      </c>
      <c r="D48" s="44">
        <v>19504</v>
      </c>
      <c r="E48" s="45" t="s">
        <v>59</v>
      </c>
      <c r="F48" s="14"/>
      <c r="G48" s="21"/>
      <c r="H48" s="14"/>
      <c r="I48" s="14"/>
    </row>
    <row r="49" spans="1:9" s="1" customFormat="1" x14ac:dyDescent="0.25">
      <c r="A49" s="6">
        <v>44</v>
      </c>
      <c r="B49" s="14"/>
      <c r="C49" s="43" t="s">
        <v>57</v>
      </c>
      <c r="D49" s="46">
        <v>17989</v>
      </c>
      <c r="E49" s="45" t="s">
        <v>60</v>
      </c>
      <c r="F49" s="14"/>
      <c r="G49" s="21"/>
      <c r="H49" s="14"/>
      <c r="I49" s="14"/>
    </row>
    <row r="50" spans="1:9" s="1" customFormat="1" x14ac:dyDescent="0.25">
      <c r="A50" s="6">
        <v>45</v>
      </c>
      <c r="B50" s="14"/>
      <c r="C50" s="8"/>
      <c r="D50" s="13">
        <f>SUM(D47:D49)</f>
        <v>59625</v>
      </c>
      <c r="E50" s="14"/>
      <c r="F50" s="14"/>
      <c r="G50" s="21"/>
      <c r="H50" s="14"/>
      <c r="I50" s="14"/>
    </row>
    <row r="51" spans="1:9" s="1" customFormat="1" x14ac:dyDescent="0.25">
      <c r="A51" s="6">
        <v>46</v>
      </c>
      <c r="B51" s="14"/>
      <c r="C51" s="14" t="s">
        <v>61</v>
      </c>
      <c r="D51" s="47">
        <v>4989</v>
      </c>
      <c r="E51" s="14"/>
      <c r="F51" s="14"/>
      <c r="G51" s="21"/>
      <c r="H51" s="14"/>
      <c r="I51" s="14"/>
    </row>
    <row r="52" spans="1:9" s="1" customFormat="1" x14ac:dyDescent="0.25">
      <c r="A52" s="6">
        <v>47</v>
      </c>
      <c r="B52" s="14"/>
      <c r="C52" s="8"/>
      <c r="D52" s="13">
        <f>+D51+D50</f>
        <v>64614</v>
      </c>
      <c r="E52" s="13">
        <f>+D9</f>
        <v>64024</v>
      </c>
      <c r="F52" s="13">
        <f>+D52-E52</f>
        <v>590</v>
      </c>
      <c r="G52" s="21"/>
      <c r="H52" s="14"/>
      <c r="I52" s="14"/>
    </row>
    <row r="53" spans="1:9" s="1" customFormat="1" x14ac:dyDescent="0.25">
      <c r="A53" s="6">
        <v>48</v>
      </c>
      <c r="B53" s="14"/>
      <c r="C53" s="8"/>
      <c r="D53" s="14"/>
      <c r="E53" s="14"/>
      <c r="F53" s="14"/>
      <c r="G53" s="21"/>
      <c r="H53" s="14"/>
      <c r="I53" s="14"/>
    </row>
    <row r="54" spans="1:9" s="1" customFormat="1" x14ac:dyDescent="0.25">
      <c r="A54" s="6">
        <v>49</v>
      </c>
      <c r="B54" s="14"/>
      <c r="C54" s="8" t="s">
        <v>62</v>
      </c>
      <c r="D54" s="14"/>
      <c r="E54" s="14"/>
      <c r="F54" s="14"/>
      <c r="G54" s="21"/>
      <c r="H54" s="14"/>
      <c r="I54" s="14"/>
    </row>
  </sheetData>
  <pageMargins left="0.19" right="0.2" top="0.75" bottom="0.75" header="0.3" footer="0.3"/>
  <pageSetup paperSize="0" scale="62" fitToHeight="0" orientation="portrait" r:id="rId1"/>
  <headerFooter>
    <oddFooter>&amp;L&amp;F ! &amp;A&amp;RPage &amp;P of &amp;N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2011-01-27T08:00:00+00:00</OpenedDate>
    <Date1 xmlns="dc463f71-b30c-4ab2-9473-d307f9d35888">2011-07-22T07:00:00+00:00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Summit View Water Works</CaseCompanyNames>
    <DocketNumber xmlns="dc463f71-b30c-4ab2-9473-d307f9d35888">110220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D255FA3FC25B44EA372C9C0E7D2CB30" ma:contentTypeVersion="143" ma:contentTypeDescription="" ma:contentTypeScope="" ma:versionID="cad8437135eae56fc4c7b9b6dc976e1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A3137-4450-42C1-A9A4-D93F98C651AF}"/>
</file>

<file path=customXml/itemProps2.xml><?xml version="1.0" encoding="utf-8"?>
<ds:datastoreItem xmlns:ds="http://schemas.openxmlformats.org/officeDocument/2006/customXml" ds:itemID="{0980489F-D101-42D1-BB10-B0FD77DFA9C5}"/>
</file>

<file path=customXml/itemProps3.xml><?xml version="1.0" encoding="utf-8"?>
<ds:datastoreItem xmlns:ds="http://schemas.openxmlformats.org/officeDocument/2006/customXml" ds:itemID="{A5E0965B-7DB4-455B-90DD-7EE3AB7B1545}"/>
</file>

<file path=customXml/itemProps4.xml><?xml version="1.0" encoding="utf-8"?>
<ds:datastoreItem xmlns:ds="http://schemas.openxmlformats.org/officeDocument/2006/customXml" ds:itemID="{8EDBD98B-4E88-4D56-B54D-74039A9746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 30 Adj BalSht</vt:lpstr>
      <vt:lpstr>Sheet2</vt:lpstr>
      <vt:lpstr>Sheet3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White</dc:creator>
  <cp:lastModifiedBy>Amy White</cp:lastModifiedBy>
  <cp:lastPrinted>2011-07-22T22:44:30Z</cp:lastPrinted>
  <dcterms:created xsi:type="dcterms:W3CDTF">2011-07-22T22:43:00Z</dcterms:created>
  <dcterms:modified xsi:type="dcterms:W3CDTF">2011-07-22T22:44:49Z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0x0101006E56B4D1795A2E4DB2F0B01679ED314A002D255FA3FC25B44EA372C9C0E7D2CB30</vt:lpwstr>
  </property>
  <property fmtid="{D5CDD505-2E9C-101B-9397-08002B2CF9AE}" pid="3" name="_docset_NoMedatataSyncRequired">
    <vt:lpwstr>False</vt:lpwstr>
  </property>
</Properties>
</file>