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uresources.sharepoint.com/sites/WestRegulatoryGeneral/Shared Documents/Projects/CARES Agency Fees/"/>
    </mc:Choice>
  </mc:AlternateContent>
  <xr:revisionPtr revIDLastSave="87" documentId="8_{4C944E48-F91A-4EA3-BDBE-AF927139C550}" xr6:coauthVersionLast="47" xr6:coauthVersionMax="47" xr10:uidLastSave="{8C15CFA5-9330-447C-BCC2-6F87FBEA033E}"/>
  <bookViews>
    <workbookView xWindow="-120" yWindow="-120" windowWidth="29040" windowHeight="15720" xr2:uid="{9926D69A-BD1E-47A4-9F15-FB198F67D575}"/>
  </bookViews>
  <sheets>
    <sheet name="Admin Fees" sheetId="2" r:id="rId1"/>
  </sheets>
  <definedNames>
    <definedName name="_xlnm.Print_Area" localSheetId="0">'Admin Fees'!$A$1:$L$24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2" l="1"/>
  <c r="K22" i="2"/>
  <c r="K21" i="2"/>
  <c r="K20" i="2"/>
  <c r="K19" i="2"/>
  <c r="K18" i="2"/>
  <c r="K17" i="2"/>
  <c r="K16" i="2"/>
  <c r="K15" i="2"/>
  <c r="K14" i="2"/>
  <c r="K13" i="2"/>
  <c r="K12" i="2"/>
  <c r="H24" i="2"/>
  <c r="D24" i="2"/>
  <c r="K24" i="2" l="1"/>
</calcChain>
</file>

<file path=xl/sharedStrings.xml><?xml version="1.0" encoding="utf-8"?>
<sst xmlns="http://schemas.openxmlformats.org/spreadsheetml/2006/main" count="23" uniqueCount="23">
  <si>
    <t>Cascade Advice No. W24-12-01</t>
  </si>
  <si>
    <t>CARES Agency Fees</t>
  </si>
  <si>
    <t>Proposed Ageny Renumeration for CARES Program Year 2024-2025</t>
  </si>
  <si>
    <t>per Touchpoint</t>
  </si>
  <si>
    <t>Program Year 2023-2024 Touchpoints</t>
  </si>
  <si>
    <t>CARES Enrollments</t>
  </si>
  <si>
    <t>1st Yr Grants</t>
  </si>
  <si>
    <t>Income Verification</t>
  </si>
  <si>
    <t>Total Agency Fee</t>
  </si>
  <si>
    <t>Agency</t>
  </si>
  <si>
    <t>BMAC</t>
  </si>
  <si>
    <t>CAC</t>
  </si>
  <si>
    <t>CACLMT</t>
  </si>
  <si>
    <t>CCAP</t>
  </si>
  <si>
    <t>CDCAC</t>
  </si>
  <si>
    <t>KCR</t>
  </si>
  <si>
    <t>LCCAP</t>
  </si>
  <si>
    <t>NCAC</t>
  </si>
  <si>
    <t>OIC</t>
  </si>
  <si>
    <t>OPPCO</t>
  </si>
  <si>
    <t>SCCAA</t>
  </si>
  <si>
    <t>SCEAP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</si>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</sst>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]\ #,##0"/>
    <numFmt numFmtId="165" formatCode="_(&quot;$&quot;* #,##0_);_(&quot;$&quot;* \(#,##0\);_(&quot;$&quot;* &quot;-&quot;??_);_(@_)"/>
    <numFmt numFmtId="166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164" fontId="0" fillId="0" borderId="0" xfId="1" applyNumberFormat="1" applyFont="1"/>
    <xf numFmtId="164" fontId="3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165" fontId="2" fillId="0" borderId="0" xfId="1" applyNumberFormat="1" applyFont="1"/>
    <xf numFmtId="165" fontId="5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9" fontId="3" fillId="0" borderId="0" xfId="2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6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0" xfId="0" applyFill="1"/>
    <xf numFmtId="6" fontId="0" fillId="2" borderId="0" xfId="0" applyNumberFormat="1" applyFill="1" applyAlignment="1">
      <alignment horizontal="center"/>
    </xf>
    <xf numFmtId="6" fontId="0" fillId="2" borderId="0" xfId="0" applyNumberFormat="1" applyFill="1" applyAlignment="1">
      <alignment horizontal="left"/>
    </xf>
    <xf numFmtId="0" fontId="6" fillId="2" borderId="0" xfId="0" applyFont="1" applyFill="1" applyAlignment="1">
      <alignment horizontal="center"/>
    </xf>
    <xf numFmtId="6" fontId="0" fillId="2" borderId="0" xfId="0" applyNumberFormat="1" applyFill="1"/>
    <xf numFmtId="0" fontId="0" fillId="2" borderId="1" xfId="0" applyFill="1" applyBorder="1"/>
    <xf numFmtId="6" fontId="0" fillId="2" borderId="1" xfId="0" applyNumberFormat="1" applyFill="1" applyBorder="1"/>
    <xf numFmtId="6" fontId="3" fillId="2" borderId="0" xfId="0" applyNumberFormat="1" applyFont="1" applyFill="1"/>
    <xf numFmtId="166" fontId="0" fillId="0" borderId="0" xfId="3" applyNumberFormat="1" applyFont="1" applyAlignment="1">
      <alignment horizontal="center"/>
    </xf>
    <xf numFmtId="166" fontId="0" fillId="0" borderId="0" xfId="3" applyNumberFormat="1" applyFont="1"/>
    <xf numFmtId="166" fontId="0" fillId="0" borderId="1" xfId="3" applyNumberFormat="1" applyFont="1" applyBorder="1" applyAlignment="1">
      <alignment horizontal="center"/>
    </xf>
    <xf numFmtId="166" fontId="0" fillId="0" borderId="1" xfId="3" applyNumberFormat="1" applyFont="1" applyBorder="1"/>
    <xf numFmtId="166" fontId="3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A7CDF6FE-7E62-4BCC-AD42-123B4550700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520A1-758E-4C25-931E-45A4F239B553}">
  <dimension ref="A1:R39"/>
  <sheetViews>
    <sheetView tabSelected="1" workbookViewId="0">
      <selection activeCell="F30" sqref="F30"/>
    </sheetView>
  </sheetViews>
  <sheetFormatPr defaultRowHeight="15"/>
  <cols>
    <col min="4" max="4" width="11.42578125" customWidth="1"/>
    <col min="5" max="5" width="7.42578125" customWidth="1"/>
    <col min="6" max="6" width="9.5703125" bestFit="1" customWidth="1"/>
    <col min="8" max="8" width="9.28515625" style="9" bestFit="1" customWidth="1"/>
    <col min="9" max="9" width="9.140625" style="9"/>
    <col min="10" max="10" width="8.7109375" customWidth="1"/>
    <col min="11" max="11" width="16.140625" bestFit="1" customWidth="1"/>
    <col min="16" max="16" width="19.28515625" bestFit="1" customWidth="1"/>
    <col min="18" max="18" width="16.85546875" bestFit="1" customWidth="1"/>
  </cols>
  <sheetData>
    <row r="1" spans="1:18">
      <c r="A1" s="4" t="s">
        <v>0</v>
      </c>
    </row>
    <row r="2" spans="1:18">
      <c r="A2" s="4" t="s">
        <v>1</v>
      </c>
    </row>
    <row r="5" spans="1:18">
      <c r="B5" s="32" t="s">
        <v>2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8">
      <c r="B6" s="4"/>
    </row>
    <row r="7" spans="1:18">
      <c r="B7" s="4"/>
      <c r="D7" s="15">
        <v>75</v>
      </c>
      <c r="E7" t="s">
        <v>3</v>
      </c>
    </row>
    <row r="8" spans="1:18">
      <c r="J8" s="18"/>
      <c r="K8" s="18"/>
      <c r="L8" s="18"/>
    </row>
    <row r="9" spans="1:18">
      <c r="C9" s="31" t="s">
        <v>4</v>
      </c>
      <c r="D9" s="31"/>
      <c r="E9" s="31"/>
      <c r="F9" s="31"/>
      <c r="G9" s="31"/>
      <c r="H9" s="31"/>
      <c r="I9" s="31"/>
      <c r="J9" s="18"/>
      <c r="K9" s="19"/>
      <c r="L9" s="20"/>
      <c r="P9" s="8"/>
      <c r="R9" s="5"/>
    </row>
    <row r="10" spans="1:18">
      <c r="D10" s="11" t="s">
        <v>5</v>
      </c>
      <c r="F10" s="11" t="s">
        <v>6</v>
      </c>
      <c r="H10" s="11" t="s">
        <v>7</v>
      </c>
      <c r="I10" s="11"/>
      <c r="J10" s="18"/>
      <c r="K10" s="21" t="s">
        <v>8</v>
      </c>
      <c r="L10" s="21"/>
      <c r="P10" s="4"/>
      <c r="R10" s="5"/>
    </row>
    <row r="11" spans="1:18">
      <c r="B11" s="1" t="s">
        <v>9</v>
      </c>
      <c r="C11" s="1"/>
      <c r="J11" s="18"/>
      <c r="K11" s="18"/>
      <c r="L11" s="18"/>
      <c r="P11" s="2"/>
      <c r="R11" s="6"/>
    </row>
    <row r="12" spans="1:18">
      <c r="B12" t="s">
        <v>10</v>
      </c>
      <c r="D12" s="26">
        <v>269</v>
      </c>
      <c r="E12" s="27"/>
      <c r="F12" s="26">
        <v>104</v>
      </c>
      <c r="G12" s="27"/>
      <c r="H12" s="26">
        <v>7</v>
      </c>
      <c r="J12" s="18"/>
      <c r="K12" s="22">
        <f>(D12+F12+H12)*D7</f>
        <v>28500</v>
      </c>
      <c r="L12" s="22"/>
      <c r="P12" s="2"/>
      <c r="R12" s="6"/>
    </row>
    <row r="13" spans="1:18">
      <c r="B13" t="s">
        <v>11</v>
      </c>
      <c r="D13" s="26">
        <v>494</v>
      </c>
      <c r="E13" s="27"/>
      <c r="F13" s="26">
        <v>31</v>
      </c>
      <c r="G13" s="27"/>
      <c r="H13" s="26">
        <v>24</v>
      </c>
      <c r="J13" s="18"/>
      <c r="K13" s="22">
        <f>(D13+F13+H13)*D7</f>
        <v>41175</v>
      </c>
      <c r="L13" s="22"/>
      <c r="O13" s="4"/>
      <c r="P13" s="3"/>
      <c r="R13" s="7"/>
    </row>
    <row r="14" spans="1:18">
      <c r="B14" t="s">
        <v>12</v>
      </c>
      <c r="D14" s="26">
        <v>76</v>
      </c>
      <c r="E14" s="27"/>
      <c r="F14" s="26">
        <v>20</v>
      </c>
      <c r="G14" s="27"/>
      <c r="H14" s="26">
        <v>1</v>
      </c>
      <c r="J14" s="18"/>
      <c r="K14" s="22">
        <f>(D14+F14+H14)*D7</f>
        <v>7275</v>
      </c>
      <c r="L14" s="22"/>
      <c r="O14" s="2"/>
      <c r="P14" s="2"/>
      <c r="Q14" s="2"/>
      <c r="R14" s="2"/>
    </row>
    <row r="15" spans="1:18">
      <c r="B15" t="s">
        <v>13</v>
      </c>
      <c r="D15" s="26">
        <v>165</v>
      </c>
      <c r="E15" s="27"/>
      <c r="F15" s="26">
        <v>50</v>
      </c>
      <c r="G15" s="27"/>
      <c r="H15" s="26">
        <v>4</v>
      </c>
      <c r="J15" s="18"/>
      <c r="K15" s="22">
        <f>(D15+F15+H15)*D7</f>
        <v>16425</v>
      </c>
      <c r="L15" s="22"/>
      <c r="O15" s="2"/>
      <c r="P15" s="2"/>
      <c r="Q15" s="2"/>
      <c r="R15" s="2"/>
    </row>
    <row r="16" spans="1:18">
      <c r="B16" t="s">
        <v>14</v>
      </c>
      <c r="D16" s="26">
        <v>1</v>
      </c>
      <c r="E16" s="27"/>
      <c r="F16" s="26">
        <v>1</v>
      </c>
      <c r="G16" s="27"/>
      <c r="H16" s="26">
        <v>0</v>
      </c>
      <c r="J16" s="18"/>
      <c r="K16" s="22">
        <f>(D16+F16+H16)*D7</f>
        <v>150</v>
      </c>
      <c r="L16" s="22"/>
      <c r="O16" s="4"/>
      <c r="R16" s="4"/>
    </row>
    <row r="17" spans="2:18">
      <c r="B17" t="s">
        <v>15</v>
      </c>
      <c r="D17" s="26">
        <v>630</v>
      </c>
      <c r="E17" s="27"/>
      <c r="F17" s="26">
        <v>239</v>
      </c>
      <c r="G17" s="27"/>
      <c r="H17" s="26">
        <v>27</v>
      </c>
      <c r="J17" s="18"/>
      <c r="K17" s="22">
        <f>(D17+F17+H17)*D7</f>
        <v>67200</v>
      </c>
      <c r="L17" s="22"/>
      <c r="O17" s="4"/>
      <c r="R17" s="4"/>
    </row>
    <row r="18" spans="2:18">
      <c r="B18" t="s">
        <v>16</v>
      </c>
      <c r="D18" s="26">
        <v>1</v>
      </c>
      <c r="E18" s="27"/>
      <c r="F18" s="26">
        <v>0</v>
      </c>
      <c r="G18" s="27"/>
      <c r="H18" s="26">
        <v>0</v>
      </c>
      <c r="J18" s="18"/>
      <c r="K18" s="22">
        <f>(D18+F18+H18)*D7</f>
        <v>75</v>
      </c>
      <c r="L18" s="22"/>
      <c r="O18" s="4"/>
      <c r="R18" s="4"/>
    </row>
    <row r="19" spans="2:18">
      <c r="B19" t="s">
        <v>17</v>
      </c>
      <c r="D19" s="26">
        <v>389</v>
      </c>
      <c r="E19" s="27"/>
      <c r="F19" s="26">
        <v>72</v>
      </c>
      <c r="G19" s="27"/>
      <c r="H19" s="26">
        <v>12</v>
      </c>
      <c r="J19" s="18"/>
      <c r="K19" s="22">
        <f>(D19+F19+H19)*D7</f>
        <v>35475</v>
      </c>
      <c r="L19" s="22"/>
      <c r="O19" s="4"/>
      <c r="R19" s="4"/>
    </row>
    <row r="20" spans="2:18">
      <c r="B20" t="s">
        <v>18</v>
      </c>
      <c r="D20" s="26">
        <v>936</v>
      </c>
      <c r="E20" s="27"/>
      <c r="F20" s="26">
        <v>98</v>
      </c>
      <c r="G20" s="27"/>
      <c r="H20" s="26">
        <v>40</v>
      </c>
      <c r="J20" s="18"/>
      <c r="K20" s="22">
        <f>(D20+F20+H20)*D7</f>
        <v>80550</v>
      </c>
      <c r="L20" s="22"/>
      <c r="O20" s="4"/>
      <c r="R20" s="4"/>
    </row>
    <row r="21" spans="2:18">
      <c r="B21" t="s">
        <v>19</v>
      </c>
      <c r="D21" s="26">
        <v>1204</v>
      </c>
      <c r="E21" s="27"/>
      <c r="F21" s="26">
        <v>281</v>
      </c>
      <c r="G21" s="27"/>
      <c r="H21" s="26">
        <v>52</v>
      </c>
      <c r="J21" s="18"/>
      <c r="K21" s="22">
        <f>(D21+F21+H21)*D7</f>
        <v>115275</v>
      </c>
      <c r="L21" s="22"/>
      <c r="O21" s="4"/>
      <c r="R21" s="4"/>
    </row>
    <row r="22" spans="2:18">
      <c r="B22" t="s">
        <v>20</v>
      </c>
      <c r="D22" s="26">
        <v>568</v>
      </c>
      <c r="E22" s="27"/>
      <c r="F22" s="26">
        <v>47</v>
      </c>
      <c r="G22" s="27"/>
      <c r="H22" s="26">
        <v>20</v>
      </c>
      <c r="J22" s="18"/>
      <c r="K22" s="22">
        <f>(D22+F22+H22)*D7</f>
        <v>47625</v>
      </c>
      <c r="L22" s="22"/>
      <c r="O22" s="4"/>
      <c r="R22" s="4"/>
    </row>
    <row r="23" spans="2:18" ht="15.75" thickBot="1">
      <c r="B23" s="16" t="s">
        <v>21</v>
      </c>
      <c r="C23" s="16"/>
      <c r="D23" s="28">
        <v>182</v>
      </c>
      <c r="E23" s="29"/>
      <c r="F23" s="28">
        <v>67</v>
      </c>
      <c r="G23" s="29"/>
      <c r="H23" s="28">
        <v>6</v>
      </c>
      <c r="I23" s="17"/>
      <c r="J23" s="23"/>
      <c r="K23" s="24">
        <f>(D23+F23+H23)*D7</f>
        <v>19125</v>
      </c>
      <c r="L23" s="22"/>
      <c r="O23" s="4"/>
      <c r="R23" s="4"/>
    </row>
    <row r="24" spans="2:18" ht="15.75" thickTop="1">
      <c r="C24" s="4" t="s">
        <v>22</v>
      </c>
      <c r="D24" s="30">
        <f>SUM(D12:D23)</f>
        <v>4915</v>
      </c>
      <c r="E24" s="27"/>
      <c r="F24" s="30">
        <v>1010</v>
      </c>
      <c r="G24" s="27"/>
      <c r="H24" s="30">
        <f>SUM(H12:H23)</f>
        <v>193</v>
      </c>
      <c r="I24" s="10"/>
      <c r="J24" s="18"/>
      <c r="K24" s="25">
        <f>SUM(K12:K23)</f>
        <v>458850</v>
      </c>
      <c r="L24" s="25"/>
      <c r="O24" s="4"/>
      <c r="R24" s="4"/>
    </row>
    <row r="25" spans="2:18">
      <c r="O25" s="4"/>
      <c r="R25" s="4"/>
    </row>
    <row r="26" spans="2:18">
      <c r="H26" s="10"/>
      <c r="I26" s="10"/>
      <c r="J26" s="4"/>
      <c r="K26" s="12"/>
      <c r="O26" s="4"/>
      <c r="R26" s="4"/>
    </row>
    <row r="27" spans="2:18">
      <c r="O27" s="4"/>
      <c r="R27" s="4"/>
    </row>
    <row r="28" spans="2:18">
      <c r="D28" s="13"/>
      <c r="O28" s="4"/>
      <c r="R28" s="4"/>
    </row>
    <row r="30" spans="2:18">
      <c r="C30" s="14"/>
    </row>
    <row r="31" spans="2:18">
      <c r="C31" s="14"/>
    </row>
    <row r="32" spans="2:18">
      <c r="C32" s="14"/>
    </row>
    <row r="33" spans="3:3">
      <c r="C33" s="14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</sheetData>
  <mergeCells count="2">
    <mergeCell ref="C9:I9"/>
    <mergeCell ref="B5:L5"/>
  </mergeCells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2024-12-20T08:00:00+00:00</OpenedDate>
    <SignificantOrder xmlns="dc463f71-b30c-4ab2-9473-d307f9d35888">false</SignificantOrder>
    <Date1 xmlns="dc463f71-b30c-4ab2-9473-d307f9d35888">2024-12-20T08:00:00+00:00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240963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626CBFBB27A6548B44E1B71335A4863" ma:contentTypeVersion="19" ma:contentTypeDescription="" ma:contentTypeScope="" ma:versionID="092282e5dafcf26d5e3889473bac52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B5F2E7E-A435-44AF-9735-488B06AE3854}"/>
</file>

<file path=customXml/itemProps2.xml><?xml version="1.0" encoding="utf-8"?>
<ds:datastoreItem xmlns:ds="http://schemas.openxmlformats.org/officeDocument/2006/customXml" ds:itemID="{68B7D41F-5615-4705-964E-2EDD533CC810}"/>
</file>

<file path=customXml/itemProps3.xml><?xml version="1.0" encoding="utf-8"?>
<ds:datastoreItem xmlns:ds="http://schemas.openxmlformats.org/officeDocument/2006/customXml" ds:itemID="{7B4536BC-067E-4A0B-8ED1-A769EF44FA53}"/>
</file>

<file path=customXml/itemProps4.xml><?xml version="1.0" encoding="utf-8"?>
<ds:datastoreItem xmlns:ds="http://schemas.openxmlformats.org/officeDocument/2006/customXml" ds:itemID="{3D4C6CA0-F26B-4788-8937-28F69E558A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Gross, Jennifer</dc:creator>
  <cp:keywords/>
  <dc:description/>
  <cp:lastModifiedBy>Blattner, Lori</cp:lastModifiedBy>
  <cp:revision/>
  <dcterms:created xsi:type="dcterms:W3CDTF">2024-10-14T18:08:13Z</dcterms:created>
  <dcterms:modified xsi:type="dcterms:W3CDTF">2024-12-19T22:39:45Z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2024-10-14T18:21:06Z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6ec63e4b-0a65-41d1-976d-1f515fb17b1c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0x0101006E56B4D1795A2E4DB2F0B01679ED314A008626CBFBB27A6548B44E1B71335A4863</vt:lpwstr>
  </property>
  <property fmtid="{D5CDD505-2E9C-101B-9397-08002B2CF9AE}" pid="10" name="MediaServiceImageTags">
    <vt:lpwstr/>
  </property>
</Properties>
</file>