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ustomProperty36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alcChain.xml" ContentType="application/vnd.openxmlformats-officedocument.spreadsheetml.calcChain+xml"/>
  <Override PartName="/xl/customProperty40.bin" ContentType="application/vnd.openxmlformats-officedocument.spreadsheetml.customProperty"/>
  <Override PartName="/xl/customProperty39.bin" ContentType="application/vnd.openxmlformats-officedocument.spreadsheetml.customProperty"/>
  <Override PartName="/xl/customProperty38.bin" ContentType="application/vnd.openxmlformats-officedocument.spreadsheetml.customProperty"/>
  <Override PartName="/xl/customProperty37.bin" ContentType="application/vnd.openxmlformats-officedocument.spreadsheetml.customProperty"/>
  <Override PartName="/xl/customProperty35.bin" ContentType="application/vnd.openxmlformats-officedocument.spreadsheetml.customProperty"/>
  <Override PartName="/xl/customProperty34.bin" ContentType="application/vnd.openxmlformats-officedocument.spreadsheetml.customProperty"/>
  <Override PartName="/xl/customProperty33.bin" ContentType="application/vnd.openxmlformats-officedocument.spreadsheetml.customProperty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31.bin" ContentType="application/vnd.openxmlformats-officedocument.spreadsheetml.customProperty"/>
  <Override PartName="/xl/customProperty2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9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7.bin" ContentType="application/vnd.openxmlformats-officedocument.spreadsheetml.customProperty"/>
  <Override PartName="/xl/comments4.xml" ContentType="application/vnd.openxmlformats-officedocument.spreadsheetml.comments+xml"/>
  <Override PartName="/xl/customProperty26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ustomProperty25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20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omments2.xml" ContentType="application/vnd.openxmlformats-officedocument.spreadsheetml.comments+xml"/>
  <Override PartName="/xl/customProperty32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4-XX Natural Gas Schedule 142 - Decoupling (UG-24XXXX) (Eff. XX-XX-24)\Workpapers\"/>
    </mc:Choice>
  </mc:AlternateContent>
  <bookViews>
    <workbookView xWindow="0" yWindow="0" windowWidth="27960" windowHeight="10640" tabRatio="931" firstSheet="1" activeTab="3"/>
  </bookViews>
  <sheets>
    <sheet name="Delivery Rate Change Calc" sheetId="56" r:id="rId1"/>
    <sheet name="Summary of Rates" sheetId="57" r:id="rId2"/>
    <sheet name="RateDev (31,31T,41,41T,86,86T)" sheetId="97" r:id="rId3"/>
    <sheet name="Rate Test" sheetId="59" r:id="rId4"/>
    <sheet name="Rate and Revenue Impacts--&gt;" sheetId="46" r:id="rId5"/>
    <sheet name="Rate Impacts Sch 142" sheetId="106" r:id="rId6"/>
    <sheet name="Typical Res Bill Sch 142" sheetId="107" r:id="rId7"/>
    <sheet name="Revenue Impacts Sch 142" sheetId="108" r:id="rId8"/>
    <sheet name="Balances -&gt;" sheetId="51" r:id="rId9"/>
    <sheet name="Deferral Balance" sheetId="61" r:id="rId10"/>
    <sheet name="Historic Account Balances" sheetId="23" r:id="rId11"/>
    <sheet name="Amort Estimate" sheetId="62" r:id="rId12"/>
    <sheet name="Work Papers--&gt;" sheetId="36" r:id="rId13"/>
    <sheet name="Sch23&amp;53 Deferral Calc" sheetId="103" r:id="rId14"/>
    <sheet name="Sch31&amp;31T Deferral Calc" sheetId="104" r:id="rId15"/>
    <sheet name="Sch 41&amp;86 Deferral Calc" sheetId="105" r:id="rId16"/>
    <sheet name="F2023 Forecast" sheetId="21" r:id="rId17"/>
    <sheet name="2023 Weather Adj" sheetId="55" r:id="rId18"/>
    <sheet name="WP - Gas Blended Rate" sheetId="102" r:id="rId19"/>
    <sheet name="Conversion Factor--&gt;" sheetId="98" r:id="rId20"/>
    <sheet name="2019 GRC Conversion Factor" sheetId="26" r:id="rId21"/>
    <sheet name="2022 GRC Conversion Factor" sheetId="101" r:id="rId22"/>
    <sheet name="Transfer to Amort -&gt;" sheetId="65" r:id="rId23"/>
    <sheet name="Gas Transfer to Amort" sheetId="6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six6" localSheetId="2" hidden="1">{#N/A,#N/A,FALSE,"CRPT";#N/A,#N/A,FALSE,"TREND";#N/A,#N/A,FALSE,"%Curve"}</definedName>
    <definedName name="_____________________six6" localSheetId="15" hidden="1">{#N/A,#N/A,FALSE,"CRPT";#N/A,#N/A,FALSE,"TREND";#N/A,#N/A,FALSE,"%Curve"}</definedName>
    <definedName name="_____________________six6" localSheetId="13" hidden="1">{#N/A,#N/A,FALSE,"CRPT";#N/A,#N/A,FALSE,"TREND";#N/A,#N/A,FALSE,"%Curve"}</definedName>
    <definedName name="_____________________six6" localSheetId="14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localSheetId="15" hidden="1">{#N/A,#N/A,FALSE,"CRPT";#N/A,#N/A,FALSE,"TREND";#N/A,#N/A,FALSE,"%Curve"}</definedName>
    <definedName name="____________________six6" localSheetId="13" hidden="1">{#N/A,#N/A,FALSE,"CRPT";#N/A,#N/A,FALSE,"TREND";#N/A,#N/A,FALSE,"%Curve"}</definedName>
    <definedName name="____________________six6" localSheetId="14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2" hidden="1">{#N/A,#N/A,FALSE,"schA"}</definedName>
    <definedName name="____________________www1" localSheetId="15" hidden="1">{#N/A,#N/A,FALSE,"schA"}</definedName>
    <definedName name="____________________www1" localSheetId="13" hidden="1">{#N/A,#N/A,FALSE,"schA"}</definedName>
    <definedName name="____________________www1" localSheetId="14" hidden="1">{#N/A,#N/A,FALSE,"schA"}</definedName>
    <definedName name="____________________www1" hidden="1">{#N/A,#N/A,FALSE,"schA"}</definedName>
    <definedName name="__________________six6" localSheetId="2" hidden="1">{#N/A,#N/A,FALSE,"CRPT";#N/A,#N/A,FALSE,"TREND";#N/A,#N/A,FALSE,"%Curve"}</definedName>
    <definedName name="__________________six6" localSheetId="15" hidden="1">{#N/A,#N/A,FALSE,"CRPT";#N/A,#N/A,FALSE,"TREND";#N/A,#N/A,FALSE,"%Curve"}</definedName>
    <definedName name="__________________six6" localSheetId="13" hidden="1">{#N/A,#N/A,FALSE,"CRPT";#N/A,#N/A,FALSE,"TREND";#N/A,#N/A,FALSE,"%Curve"}</definedName>
    <definedName name="__________________six6" localSheetId="1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15" hidden="1">{#N/A,#N/A,FALSE,"schA"}</definedName>
    <definedName name="__________________www1" localSheetId="13" hidden="1">{#N/A,#N/A,FALSE,"schA"}</definedName>
    <definedName name="__________________www1" localSheetId="14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15" hidden="1">{#N/A,#N/A,FALSE,"CRPT";#N/A,#N/A,FALSE,"TREND";#N/A,#N/A,FALSE,"%Curve"}</definedName>
    <definedName name="_________________six6" localSheetId="13" hidden="1">{#N/A,#N/A,FALSE,"CRPT";#N/A,#N/A,FALSE,"TREND";#N/A,#N/A,FALSE,"%Curve"}</definedName>
    <definedName name="_________________six6" localSheetId="1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15" hidden="1">{#N/A,#N/A,FALSE,"schA"}</definedName>
    <definedName name="_________________www1" localSheetId="13" hidden="1">{#N/A,#N/A,FALSE,"schA"}</definedName>
    <definedName name="_________________www1" localSheetId="14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15" hidden="1">{#N/A,#N/A,FALSE,"CRPT";#N/A,#N/A,FALSE,"TREND";#N/A,#N/A,FALSE,"%Curve"}</definedName>
    <definedName name="________________six6" localSheetId="13" hidden="1">{#N/A,#N/A,FALSE,"CRPT";#N/A,#N/A,FALSE,"TREND";#N/A,#N/A,FALSE,"%Curve"}</definedName>
    <definedName name="________________six6" localSheetId="1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15" hidden="1">{#N/A,#N/A,FALSE,"schA"}</definedName>
    <definedName name="________________www1" localSheetId="13" hidden="1">{#N/A,#N/A,FALSE,"schA"}</definedName>
    <definedName name="________________www1" localSheetId="14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15" hidden="1">{#N/A,#N/A,FALSE,"CRPT";#N/A,#N/A,FALSE,"TREND";#N/A,#N/A,FALSE,"%Curve"}</definedName>
    <definedName name="_______________six6" localSheetId="13" hidden="1">{#N/A,#N/A,FALSE,"CRPT";#N/A,#N/A,FALSE,"TREND";#N/A,#N/A,FALSE,"%Curve"}</definedName>
    <definedName name="_______________six6" localSheetId="1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15" hidden="1">{#N/A,#N/A,FALSE,"schA"}</definedName>
    <definedName name="_______________www1" localSheetId="13" hidden="1">{#N/A,#N/A,FALSE,"schA"}</definedName>
    <definedName name="_______________www1" localSheetId="14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15" hidden="1">{#N/A,#N/A,FALSE,"CRPT";#N/A,#N/A,FALSE,"TREND";#N/A,#N/A,FALSE,"%Curve"}</definedName>
    <definedName name="______________six6" localSheetId="13" hidden="1">{#N/A,#N/A,FALSE,"CRPT";#N/A,#N/A,FALSE,"TREND";#N/A,#N/A,FALSE,"%Curve"}</definedName>
    <definedName name="______________six6" localSheetId="1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15" hidden="1">{#N/A,#N/A,FALSE,"schA"}</definedName>
    <definedName name="______________www1" localSheetId="13" hidden="1">{#N/A,#N/A,FALSE,"schA"}</definedName>
    <definedName name="______________www1" localSheetId="14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15" hidden="1">{#N/A,#N/A,FALSE,"CRPT";#N/A,#N/A,FALSE,"TREND";#N/A,#N/A,FALSE,"%Curve"}</definedName>
    <definedName name="_____________six6" localSheetId="13" hidden="1">{#N/A,#N/A,FALSE,"CRPT";#N/A,#N/A,FALSE,"TREND";#N/A,#N/A,FALSE,"%Curve"}</definedName>
    <definedName name="_____________six6" localSheetId="1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15" hidden="1">{#N/A,#N/A,FALSE,"schA"}</definedName>
    <definedName name="_____________www1" localSheetId="13" hidden="1">{#N/A,#N/A,FALSE,"schA"}</definedName>
    <definedName name="_____________www1" localSheetId="14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15" hidden="1">{#N/A,#N/A,FALSE,"CRPT";#N/A,#N/A,FALSE,"TREND";#N/A,#N/A,FALSE,"%Curve"}</definedName>
    <definedName name="____________six6" localSheetId="13" hidden="1">{#N/A,#N/A,FALSE,"CRPT";#N/A,#N/A,FALSE,"TREND";#N/A,#N/A,FALSE,"%Curve"}</definedName>
    <definedName name="____________six6" localSheetId="1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15" hidden="1">{#N/A,#N/A,FALSE,"schA"}</definedName>
    <definedName name="____________www1" localSheetId="13" hidden="1">{#N/A,#N/A,FALSE,"schA"}</definedName>
    <definedName name="____________www1" localSheetId="14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15" hidden="1">{#N/A,#N/A,FALSE,"CRPT";#N/A,#N/A,FALSE,"TREND";#N/A,#N/A,FALSE,"%Curve"}</definedName>
    <definedName name="___________six6" localSheetId="13" hidden="1">{#N/A,#N/A,FALSE,"CRPT";#N/A,#N/A,FALSE,"TREND";#N/A,#N/A,FALSE,"%Curve"}</definedName>
    <definedName name="___________six6" localSheetId="1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15" hidden="1">{#N/A,#N/A,FALSE,"schA"}</definedName>
    <definedName name="___________www1" localSheetId="13" hidden="1">{#N/A,#N/A,FALSE,"schA"}</definedName>
    <definedName name="___________www1" localSheetId="14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15" hidden="1">{#N/A,#N/A,FALSE,"CRPT";#N/A,#N/A,FALSE,"TREND";#N/A,#N/A,FALSE,"%Curve"}</definedName>
    <definedName name="__________six6" localSheetId="13" hidden="1">{#N/A,#N/A,FALSE,"CRPT";#N/A,#N/A,FALSE,"TREND";#N/A,#N/A,FALSE,"%Curve"}</definedName>
    <definedName name="__________six6" localSheetId="1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15" hidden="1">{#N/A,#N/A,FALSE,"schA"}</definedName>
    <definedName name="__________www1" localSheetId="13" hidden="1">{#N/A,#N/A,FALSE,"schA"}</definedName>
    <definedName name="__________www1" localSheetId="14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15" hidden="1">{#N/A,#N/A,FALSE,"CRPT";#N/A,#N/A,FALSE,"TREND";#N/A,#N/A,FALSE,"%Curve"}</definedName>
    <definedName name="_________six6" localSheetId="13" hidden="1">{#N/A,#N/A,FALSE,"CRPT";#N/A,#N/A,FALSE,"TREND";#N/A,#N/A,FALSE,"%Curve"}</definedName>
    <definedName name="_________six6" localSheetId="1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15" hidden="1">{#N/A,#N/A,FALSE,"schA"}</definedName>
    <definedName name="_________www1" localSheetId="13" hidden="1">{#N/A,#N/A,FALSE,"schA"}</definedName>
    <definedName name="_________www1" localSheetId="14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15" hidden="1">{#N/A,#N/A,FALSE,"CRPT";#N/A,#N/A,FALSE,"TREND";#N/A,#N/A,FALSE,"%Curve"}</definedName>
    <definedName name="________six6" localSheetId="13" hidden="1">{#N/A,#N/A,FALSE,"CRPT";#N/A,#N/A,FALSE,"TREND";#N/A,#N/A,FALSE,"%Curve"}</definedName>
    <definedName name="________six6" localSheetId="1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15" hidden="1">{#N/A,#N/A,FALSE,"schA"}</definedName>
    <definedName name="________www1" localSheetId="13" hidden="1">{#N/A,#N/A,FALSE,"schA"}</definedName>
    <definedName name="________www1" localSheetId="14" hidden="1">{#N/A,#N/A,FALSE,"schA"}</definedName>
    <definedName name="________www1" hidden="1">{#N/A,#N/A,FALSE,"schA"}</definedName>
    <definedName name="_______ex1" localSheetId="2" hidden="1">{#N/A,#N/A,FALSE,"Summ";#N/A,#N/A,FALSE,"General"}</definedName>
    <definedName name="_______ex1" localSheetId="15" hidden="1">{#N/A,#N/A,FALSE,"Summ";#N/A,#N/A,FALSE,"General"}</definedName>
    <definedName name="_______ex1" localSheetId="13" hidden="1">{#N/A,#N/A,FALSE,"Summ";#N/A,#N/A,FALSE,"General"}</definedName>
    <definedName name="_______ex1" localSheetId="14" hidden="1">{#N/A,#N/A,FALSE,"Summ";#N/A,#N/A,FALSE,"General"}</definedName>
    <definedName name="_______ex1" hidden="1">{#N/A,#N/A,FALSE,"Summ";#N/A,#N/A,FALSE,"General"}</definedName>
    <definedName name="_______new1" localSheetId="2" hidden="1">{#N/A,#N/A,FALSE,"Summ";#N/A,#N/A,FALSE,"General"}</definedName>
    <definedName name="_______new1" localSheetId="15" hidden="1">{#N/A,#N/A,FALSE,"Summ";#N/A,#N/A,FALSE,"General"}</definedName>
    <definedName name="_______new1" localSheetId="13" hidden="1">{#N/A,#N/A,FALSE,"Summ";#N/A,#N/A,FALSE,"General"}</definedName>
    <definedName name="_______new1" localSheetId="14" hidden="1">{#N/A,#N/A,FALSE,"Summ";#N/A,#N/A,FALSE,"General"}</definedName>
    <definedName name="_______new1" hidden="1">{#N/A,#N/A,FALSE,"Summ";#N/A,#N/A,FALSE,"General"}</definedName>
    <definedName name="_______six6" localSheetId="2" hidden="1">{#N/A,#N/A,FALSE,"CRPT";#N/A,#N/A,FALSE,"TREND";#N/A,#N/A,FALSE,"%Curve"}</definedName>
    <definedName name="_______six6" localSheetId="15" hidden="1">{#N/A,#N/A,FALSE,"CRPT";#N/A,#N/A,FALSE,"TREND";#N/A,#N/A,FALSE,"%Curve"}</definedName>
    <definedName name="_______six6" localSheetId="13" hidden="1">{#N/A,#N/A,FALSE,"CRPT";#N/A,#N/A,FALSE,"TREND";#N/A,#N/A,FALSE,"%Curve"}</definedName>
    <definedName name="_______six6" localSheetId="1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15" hidden="1">{#N/A,#N/A,FALSE,"schA"}</definedName>
    <definedName name="_______www1" localSheetId="13" hidden="1">{#N/A,#N/A,FALSE,"schA"}</definedName>
    <definedName name="_______www1" localSheetId="14" hidden="1">{#N/A,#N/A,FALSE,"schA"}</definedName>
    <definedName name="_______www1" hidden="1">{#N/A,#N/A,FALSE,"schA"}</definedName>
    <definedName name="______ex1" localSheetId="2" hidden="1">{#N/A,#N/A,FALSE,"Summ";#N/A,#N/A,FALSE,"General"}</definedName>
    <definedName name="______ex1" localSheetId="15" hidden="1">{#N/A,#N/A,FALSE,"Summ";#N/A,#N/A,FALSE,"General"}</definedName>
    <definedName name="______ex1" localSheetId="13" hidden="1">{#N/A,#N/A,FALSE,"Summ";#N/A,#N/A,FALSE,"General"}</definedName>
    <definedName name="______ex1" localSheetId="14" hidden="1">{#N/A,#N/A,FALSE,"Summ";#N/A,#N/A,FALSE,"General"}</definedName>
    <definedName name="______ex1" hidden="1">{#N/A,#N/A,FALSE,"Summ";#N/A,#N/A,FALSE,"General"}</definedName>
    <definedName name="______new1" localSheetId="2" hidden="1">{#N/A,#N/A,FALSE,"Summ";#N/A,#N/A,FALSE,"General"}</definedName>
    <definedName name="______new1" localSheetId="15" hidden="1">{#N/A,#N/A,FALSE,"Summ";#N/A,#N/A,FALSE,"General"}</definedName>
    <definedName name="______new1" localSheetId="13" hidden="1">{#N/A,#N/A,FALSE,"Summ";#N/A,#N/A,FALSE,"General"}</definedName>
    <definedName name="______new1" localSheetId="14" hidden="1">{#N/A,#N/A,FALSE,"Summ";#N/A,#N/A,FALSE,"General"}</definedName>
    <definedName name="______new1" hidden="1">{#N/A,#N/A,FALSE,"Summ";#N/A,#N/A,FALSE,"General"}</definedName>
    <definedName name="______six6" localSheetId="2" hidden="1">{#N/A,#N/A,FALSE,"CRPT";#N/A,#N/A,FALSE,"TREND";#N/A,#N/A,FALSE,"%Curve"}</definedName>
    <definedName name="______six6" localSheetId="15" hidden="1">{#N/A,#N/A,FALSE,"CRPT";#N/A,#N/A,FALSE,"TREND";#N/A,#N/A,FALSE,"%Curve"}</definedName>
    <definedName name="______six6" localSheetId="13" hidden="1">{#N/A,#N/A,FALSE,"CRPT";#N/A,#N/A,FALSE,"TREND";#N/A,#N/A,FALSE,"%Curve"}</definedName>
    <definedName name="______six6" localSheetId="1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15" hidden="1">{#N/A,#N/A,FALSE,"schA"}</definedName>
    <definedName name="______www1" localSheetId="13" hidden="1">{#N/A,#N/A,FALSE,"schA"}</definedName>
    <definedName name="______www1" localSheetId="14" hidden="1">{#N/A,#N/A,FALSE,"schA"}</definedName>
    <definedName name="______www1" hidden="1">{#N/A,#N/A,FALSE,"schA"}</definedName>
    <definedName name="_____ex1" localSheetId="2" hidden="1">{#N/A,#N/A,FALSE,"Summ";#N/A,#N/A,FALSE,"General"}</definedName>
    <definedName name="_____ex1" localSheetId="15" hidden="1">{#N/A,#N/A,FALSE,"Summ";#N/A,#N/A,FALSE,"General"}</definedName>
    <definedName name="_____ex1" localSheetId="13" hidden="1">{#N/A,#N/A,FALSE,"Summ";#N/A,#N/A,FALSE,"General"}</definedName>
    <definedName name="_____ex1" localSheetId="14" hidden="1">{#N/A,#N/A,FALSE,"Summ";#N/A,#N/A,FALSE,"General"}</definedName>
    <definedName name="_____ex1" hidden="1">{#N/A,#N/A,FALSE,"Summ";#N/A,#N/A,FALSE,"General"}</definedName>
    <definedName name="_____new1" localSheetId="2" hidden="1">{#N/A,#N/A,FALSE,"Summ";#N/A,#N/A,FALSE,"General"}</definedName>
    <definedName name="_____new1" localSheetId="15" hidden="1">{#N/A,#N/A,FALSE,"Summ";#N/A,#N/A,FALSE,"General"}</definedName>
    <definedName name="_____new1" localSheetId="13" hidden="1">{#N/A,#N/A,FALSE,"Summ";#N/A,#N/A,FALSE,"General"}</definedName>
    <definedName name="_____new1" localSheetId="14" hidden="1">{#N/A,#N/A,FALSE,"Summ";#N/A,#N/A,FALSE,"General"}</definedName>
    <definedName name="_____new1" hidden="1">{#N/A,#N/A,FALSE,"Summ";#N/A,#N/A,FALSE,"General"}</definedName>
    <definedName name="_____six6" localSheetId="2" hidden="1">{#N/A,#N/A,FALSE,"CRPT";#N/A,#N/A,FALSE,"TREND";#N/A,#N/A,FALSE,"%Curve"}</definedName>
    <definedName name="_____six6" localSheetId="15" hidden="1">{#N/A,#N/A,FALSE,"CRPT";#N/A,#N/A,FALSE,"TREND";#N/A,#N/A,FALSE,"%Curve"}</definedName>
    <definedName name="_____six6" localSheetId="13" hidden="1">{#N/A,#N/A,FALSE,"CRPT";#N/A,#N/A,FALSE,"TREND";#N/A,#N/A,FALSE,"%Curve"}</definedName>
    <definedName name="_____six6" localSheetId="1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15" hidden="1">{#N/A,#N/A,FALSE,"schA"}</definedName>
    <definedName name="_____www1" localSheetId="13" hidden="1">{#N/A,#N/A,FALSE,"schA"}</definedName>
    <definedName name="_____www1" localSheetId="14" hidden="1">{#N/A,#N/A,FALSE,"schA"}</definedName>
    <definedName name="_____www1" hidden="1">{#N/A,#N/A,FALSE,"schA"}</definedName>
    <definedName name="____ex1" localSheetId="2" hidden="1">{#N/A,#N/A,FALSE,"Summ";#N/A,#N/A,FALSE,"General"}</definedName>
    <definedName name="____ex1" localSheetId="15" hidden="1">{#N/A,#N/A,FALSE,"Summ";#N/A,#N/A,FALSE,"General"}</definedName>
    <definedName name="____ex1" localSheetId="13" hidden="1">{#N/A,#N/A,FALSE,"Summ";#N/A,#N/A,FALSE,"General"}</definedName>
    <definedName name="____ex1" localSheetId="14" hidden="1">{#N/A,#N/A,FALSE,"Summ";#N/A,#N/A,FALSE,"General"}</definedName>
    <definedName name="____ex1" hidden="1">{#N/A,#N/A,FALSE,"Summ";#N/A,#N/A,FALSE,"General"}</definedName>
    <definedName name="____new1" localSheetId="2" hidden="1">{#N/A,#N/A,FALSE,"Summ";#N/A,#N/A,FALSE,"General"}</definedName>
    <definedName name="____new1" localSheetId="15" hidden="1">{#N/A,#N/A,FALSE,"Summ";#N/A,#N/A,FALSE,"General"}</definedName>
    <definedName name="____new1" localSheetId="13" hidden="1">{#N/A,#N/A,FALSE,"Summ";#N/A,#N/A,FALSE,"General"}</definedName>
    <definedName name="____new1" localSheetId="14" hidden="1">{#N/A,#N/A,FALSE,"Summ";#N/A,#N/A,FALSE,"General"}</definedName>
    <definedName name="____new1" hidden="1">{#N/A,#N/A,FALSE,"Summ";#N/A,#N/A,FALSE,"General"}</definedName>
    <definedName name="____six6" localSheetId="2" hidden="1">{#N/A,#N/A,FALSE,"CRPT";#N/A,#N/A,FALSE,"TREND";#N/A,#N/A,FALSE,"%Curve"}</definedName>
    <definedName name="____six6" localSheetId="15" hidden="1">{#N/A,#N/A,FALSE,"CRPT";#N/A,#N/A,FALSE,"TREND";#N/A,#N/A,FALSE,"%Curve"}</definedName>
    <definedName name="____six6" localSheetId="13" hidden="1">{#N/A,#N/A,FALSE,"CRPT";#N/A,#N/A,FALSE,"TREND";#N/A,#N/A,FALSE,"%Curve"}</definedName>
    <definedName name="____six6" localSheetId="1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15" hidden="1">{#N/A,#N/A,FALSE,"schA"}</definedName>
    <definedName name="____www1" localSheetId="13" hidden="1">{#N/A,#N/A,FALSE,"schA"}</definedName>
    <definedName name="____www1" localSheetId="14" hidden="1">{#N/A,#N/A,FALSE,"schA"}</definedName>
    <definedName name="____www1" hidden="1">{#N/A,#N/A,FALSE,"schA"}</definedName>
    <definedName name="___ex1" localSheetId="2" hidden="1">{#N/A,#N/A,FALSE,"Summ";#N/A,#N/A,FALSE,"General"}</definedName>
    <definedName name="___ex1" localSheetId="15" hidden="1">{#N/A,#N/A,FALSE,"Summ";#N/A,#N/A,FALSE,"General"}</definedName>
    <definedName name="___ex1" localSheetId="13" hidden="1">{#N/A,#N/A,FALSE,"Summ";#N/A,#N/A,FALSE,"General"}</definedName>
    <definedName name="___ex1" localSheetId="14" hidden="1">{#N/A,#N/A,FALSE,"Summ";#N/A,#N/A,FALSE,"General"}</definedName>
    <definedName name="___ex1" hidden="1">{#N/A,#N/A,FALSE,"Summ";#N/A,#N/A,FALSE,"General"}</definedName>
    <definedName name="___new1" localSheetId="2" hidden="1">{#N/A,#N/A,FALSE,"Summ";#N/A,#N/A,FALSE,"General"}</definedName>
    <definedName name="___new1" localSheetId="15" hidden="1">{#N/A,#N/A,FALSE,"Summ";#N/A,#N/A,FALSE,"General"}</definedName>
    <definedName name="___new1" localSheetId="13" hidden="1">{#N/A,#N/A,FALSE,"Summ";#N/A,#N/A,FALSE,"General"}</definedName>
    <definedName name="___new1" localSheetId="14" hidden="1">{#N/A,#N/A,FALSE,"Summ";#N/A,#N/A,FALSE,"General"}</definedName>
    <definedName name="___new1" hidden="1">{#N/A,#N/A,FALSE,"Summ";#N/A,#N/A,FALSE,"General"}</definedName>
    <definedName name="___six6" localSheetId="2" hidden="1">{#N/A,#N/A,FALSE,"CRPT";#N/A,#N/A,FALSE,"TREND";#N/A,#N/A,FALSE,"%Curve"}</definedName>
    <definedName name="___six6" localSheetId="15" hidden="1">{#N/A,#N/A,FALSE,"CRPT";#N/A,#N/A,FALSE,"TREND";#N/A,#N/A,FALSE,"%Curve"}</definedName>
    <definedName name="___six6" localSheetId="13" hidden="1">{#N/A,#N/A,FALSE,"CRPT";#N/A,#N/A,FALSE,"TREND";#N/A,#N/A,FALSE,"%Curve"}</definedName>
    <definedName name="___six6" localSheetId="14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15" hidden="1">{#N/A,#N/A,FALSE,"schA"}</definedName>
    <definedName name="___www1" localSheetId="13" hidden="1">{#N/A,#N/A,FALSE,"schA"}</definedName>
    <definedName name="___www1" localSheetId="14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localSheetId="21" hidden="1">#REF!</definedName>
    <definedName name="__123Graph_D" localSheetId="19" hidden="1">#REF!</definedName>
    <definedName name="__123Graph_D" localSheetId="15" hidden="1">#REF!</definedName>
    <definedName name="__123Graph_D" localSheetId="13" hidden="1">#REF!</definedName>
    <definedName name="__123Graph_D" localSheetId="14" hidden="1">#REF!</definedName>
    <definedName name="__123Graph_D" hidden="1">#REF!</definedName>
    <definedName name="__123Graph_ECURRENT" localSheetId="21" hidden="1">[2]ConsolidatingPL!#REF!</definedName>
    <definedName name="__123Graph_ECURRENT" localSheetId="19" hidden="1">[2]ConsolidatingPL!#REF!</definedName>
    <definedName name="__123Graph_ECURRENT" localSheetId="15" hidden="1">[2]ConsolidatingPL!#REF!</definedName>
    <definedName name="__123Graph_ECURRENT" localSheetId="13" hidden="1">[2]ConsolidatingPL!#REF!</definedName>
    <definedName name="__123Graph_ECURRENT" localSheetId="14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2" hidden="1">{#N/A,#N/A,FALSE,"Summ";#N/A,#N/A,FALSE,"General"}</definedName>
    <definedName name="__ex1" localSheetId="15" hidden="1">{#N/A,#N/A,FALSE,"Summ";#N/A,#N/A,FALSE,"General"}</definedName>
    <definedName name="__ex1" localSheetId="13" hidden="1">{#N/A,#N/A,FALSE,"Summ";#N/A,#N/A,FALSE,"General"}</definedName>
    <definedName name="__ex1" localSheetId="14" hidden="1">{#N/A,#N/A,FALSE,"Summ";#N/A,#N/A,FALSE,"General"}</definedName>
    <definedName name="__ex1" hidden="1">{#N/A,#N/A,FALSE,"Summ";#N/A,#N/A,FALSE,"General"}</definedName>
    <definedName name="__new1" localSheetId="2" hidden="1">{#N/A,#N/A,FALSE,"Summ";#N/A,#N/A,FALSE,"General"}</definedName>
    <definedName name="__new1" localSheetId="15" hidden="1">{#N/A,#N/A,FALSE,"Summ";#N/A,#N/A,FALSE,"General"}</definedName>
    <definedName name="__new1" localSheetId="13" hidden="1">{#N/A,#N/A,FALSE,"Summ";#N/A,#N/A,FALSE,"General"}</definedName>
    <definedName name="__new1" localSheetId="14" hidden="1">{#N/A,#N/A,FALSE,"Summ";#N/A,#N/A,FALSE,"General"}</definedName>
    <definedName name="__new1" hidden="1">{#N/A,#N/A,FALSE,"Summ";#N/A,#N/A,FALSE,"General"}</definedName>
    <definedName name="__six6" localSheetId="2" hidden="1">{#N/A,#N/A,FALSE,"CRPT";#N/A,#N/A,FALSE,"TREND";#N/A,#N/A,FALSE,"%Curve"}</definedName>
    <definedName name="__six6" localSheetId="15" hidden="1">{#N/A,#N/A,FALSE,"CRPT";#N/A,#N/A,FALSE,"TREND";#N/A,#N/A,FALSE,"%Curve"}</definedName>
    <definedName name="__six6" localSheetId="13" hidden="1">{#N/A,#N/A,FALSE,"CRPT";#N/A,#N/A,FALSE,"TREND";#N/A,#N/A,FALSE,"%Curve"}</definedName>
    <definedName name="__six6" localSheetId="14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15" hidden="1">{#N/A,#N/A,FALSE,"schA"}</definedName>
    <definedName name="__www1" localSheetId="13" hidden="1">{#N/A,#N/A,FALSE,"schA"}</definedName>
    <definedName name="__www1" localSheetId="14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21" hidden="1">[3]Quant!#REF!</definedName>
    <definedName name="_2__123Graph_ABUDG6_Dtons_inv" localSheetId="19" hidden="1">[3]Quant!#REF!</definedName>
    <definedName name="_2__123Graph_ABUDG6_Dtons_inv" localSheetId="15" hidden="1">[3]Quant!#REF!</definedName>
    <definedName name="_2__123Graph_ABUDG6_Dtons_inv" localSheetId="13" hidden="1">[3]Quant!#REF!</definedName>
    <definedName name="_2__123Graph_ABUDG6_Dtons_inv" localSheetId="14" hidden="1">[3]Quant!#REF!</definedName>
    <definedName name="_2__123Graph_ABUDG6_Dtons_inv" hidden="1">[3]Quant!#REF!</definedName>
    <definedName name="_3__123Graph_ABUDG6_Dtons_inv" localSheetId="21" hidden="1">[4]Quant!#REF!</definedName>
    <definedName name="_3__123Graph_ABUDG6_Dtons_inv" localSheetId="19" hidden="1">[4]Quant!#REF!</definedName>
    <definedName name="_3__123Graph_ABUDG6_Dtons_inv" localSheetId="15" hidden="1">[4]Quant!#REF!</definedName>
    <definedName name="_3__123Graph_ABUDG6_Dtons_inv" localSheetId="13" hidden="1">[4]Quant!#REF!</definedName>
    <definedName name="_3__123Graph_ABUDG6_Dtons_inv" localSheetId="14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21" hidden="1">'[5]Area D 2011'!#REF!</definedName>
    <definedName name="_4__123Graph_ABUDG6_Dtons_inv" localSheetId="19" hidden="1">'[5]Area D 2011'!#REF!</definedName>
    <definedName name="_4__123Graph_ABUDG6_Dtons_inv" localSheetId="15" hidden="1">'[5]Area D 2011'!#REF!</definedName>
    <definedName name="_4__123Graph_ABUDG6_Dtons_inv" localSheetId="13" hidden="1">'[5]Area D 2011'!#REF!</definedName>
    <definedName name="_4__123Graph_ABUDG6_Dtons_inv" localSheetId="14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21" hidden="1">'[6]2012 Area AB BudgetSummary'!#REF!</definedName>
    <definedName name="_6__123Graph_CBUDG6_D_ESCRPR" localSheetId="19" hidden="1">'[6]2012 Area AB BudgetSummary'!#REF!</definedName>
    <definedName name="_6__123Graph_CBUDG6_D_ESCRPR" localSheetId="15" hidden="1">'[6]2012 Area AB BudgetSummary'!#REF!</definedName>
    <definedName name="_6__123Graph_CBUDG6_D_ESCRPR" localSheetId="13" hidden="1">'[6]2012 Area AB BudgetSummary'!#REF!</definedName>
    <definedName name="_6__123Graph_CBUDG6_D_ESCRPR" localSheetId="14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21" hidden="1">'[5]Area D 2011'!#REF!</definedName>
    <definedName name="_7__123Graph_CBUDG6_D_ESCRPR" localSheetId="19" hidden="1">'[5]Area D 2011'!#REF!</definedName>
    <definedName name="_7__123Graph_CBUDG6_D_ESCRPR" localSheetId="15" hidden="1">'[5]Area D 2011'!#REF!</definedName>
    <definedName name="_7__123Graph_CBUDG6_D_ESCRPR" localSheetId="13" hidden="1">'[5]Area D 2011'!#REF!</definedName>
    <definedName name="_7__123Graph_CBUDG6_D_ESCRPR" localSheetId="14" hidden="1">'[5]Area D 2011'!#REF!</definedName>
    <definedName name="_7__123Graph_CBUDG6_D_ESCRPR" hidden="1">'[5]Area D 2011'!#REF!</definedName>
    <definedName name="_7__123Graph_DBUDG6_D_ESCRPR" localSheetId="21" hidden="1">'[6]2012 Area AB BudgetSummary'!#REF!</definedName>
    <definedName name="_7__123Graph_DBUDG6_D_ESCRPR" localSheetId="19" hidden="1">'[6]2012 Area AB BudgetSummary'!#REF!</definedName>
    <definedName name="_7__123Graph_DBUDG6_D_ESCRPR" localSheetId="15" hidden="1">'[6]2012 Area AB BudgetSummary'!#REF!</definedName>
    <definedName name="_7__123Graph_DBUDG6_D_ESCRPR" localSheetId="13" hidden="1">'[6]2012 Area AB BudgetSummary'!#REF!</definedName>
    <definedName name="_7__123Graph_DBUDG6_D_ESCRPR" localSheetId="14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21" hidden="1">'[5]Area D 2011'!#REF!</definedName>
    <definedName name="_8__123Graph_DBUDG6_D_ESCRPR" localSheetId="19" hidden="1">'[5]Area D 2011'!#REF!</definedName>
    <definedName name="_8__123Graph_DBUDG6_D_ESCRPR" localSheetId="15" hidden="1">'[5]Area D 2011'!#REF!</definedName>
    <definedName name="_8__123Graph_DBUDG6_D_ESCRPR" localSheetId="13" hidden="1">'[5]Area D 2011'!#REF!</definedName>
    <definedName name="_8__123Graph_DBUDG6_D_ESCRPR" localSheetId="14" hidden="1">'[5]Area D 2011'!#REF!</definedName>
    <definedName name="_8__123Graph_DBUDG6_D_ESCRPR" hidden="1">'[5]Area D 2011'!#REF!</definedName>
    <definedName name="_8__123Graph_XBUDG6_Dtons_inv" hidden="1">[1]Quant!$D$5:$O$5</definedName>
    <definedName name="_ex1" localSheetId="2" hidden="1">{#N/A,#N/A,FALSE,"Summ";#N/A,#N/A,FALSE,"General"}</definedName>
    <definedName name="_ex1" localSheetId="15" hidden="1">{#N/A,#N/A,FALSE,"Summ";#N/A,#N/A,FALSE,"General"}</definedName>
    <definedName name="_ex1" localSheetId="13" hidden="1">{#N/A,#N/A,FALSE,"Summ";#N/A,#N/A,FALSE,"General"}</definedName>
    <definedName name="_ex1" localSheetId="14" hidden="1">{#N/A,#N/A,FALSE,"Summ";#N/A,#N/A,FALSE,"General"}</definedName>
    <definedName name="_ex1" hidden="1">{#N/A,#N/A,FALSE,"Summ";#N/A,#N/A,FALSE,"General"}</definedName>
    <definedName name="_Fill" localSheetId="21" hidden="1">#REF!</definedName>
    <definedName name="_Fill" localSheetId="19" hidden="1">#REF!</definedName>
    <definedName name="_Fill" localSheetId="15" hidden="1">#REF!</definedName>
    <definedName name="_Fill" localSheetId="13" hidden="1">#REF!</definedName>
    <definedName name="_Fill" localSheetId="14" hidden="1">#REF!</definedName>
    <definedName name="_Fill" hidden="1">#REF!</definedName>
    <definedName name="_Key1" localSheetId="21" hidden="1">#REF!</definedName>
    <definedName name="_Key1" localSheetId="19" hidden="1">#REF!</definedName>
    <definedName name="_Key1" localSheetId="15" hidden="1">#REF!</definedName>
    <definedName name="_Key1" localSheetId="13" hidden="1">#REF!</definedName>
    <definedName name="_Key1" localSheetId="14" hidden="1">#REF!</definedName>
    <definedName name="_Key1" hidden="1">#REF!</definedName>
    <definedName name="_Key2" localSheetId="21" hidden="1">#REF!</definedName>
    <definedName name="_Key2" localSheetId="19" hidden="1">#REF!</definedName>
    <definedName name="_Key2" localSheetId="15" hidden="1">#REF!</definedName>
    <definedName name="_Key2" localSheetId="13" hidden="1">#REF!</definedName>
    <definedName name="_Key2" localSheetId="14" hidden="1">#REF!</definedName>
    <definedName name="_Key2" hidden="1">#REF!</definedName>
    <definedName name="_new1" localSheetId="2" hidden="1">{#N/A,#N/A,FALSE,"Summ";#N/A,#N/A,FALSE,"General"}</definedName>
    <definedName name="_new1" localSheetId="15" hidden="1">{#N/A,#N/A,FALSE,"Summ";#N/A,#N/A,FALSE,"General"}</definedName>
    <definedName name="_new1" localSheetId="13" hidden="1">{#N/A,#N/A,FALSE,"Summ";#N/A,#N/A,FALSE,"General"}</definedName>
    <definedName name="_new1" localSheetId="14" hidden="1">{#N/A,#N/A,FALSE,"Summ";#N/A,#N/A,FALSE,"General"}</definedName>
    <definedName name="_new1" hidden="1">{#N/A,#N/A,FALSE,"Summ";#N/A,#N/A,FALSE,"General"}</definedName>
    <definedName name="_Parse_In" localSheetId="21" hidden="1">#REF!</definedName>
    <definedName name="_Parse_In" localSheetId="19" hidden="1">#REF!</definedName>
    <definedName name="_Parse_In" localSheetId="15" hidden="1">#REF!</definedName>
    <definedName name="_Parse_In" localSheetId="13" hidden="1">#REF!</definedName>
    <definedName name="_Parse_In" localSheetId="14" hidden="1">#REF!</definedName>
    <definedName name="_Parse_In" hidden="1">#REF!</definedName>
    <definedName name="_six6" localSheetId="2" hidden="1">{#N/A,#N/A,FALSE,"CRPT";#N/A,#N/A,FALSE,"TREND";#N/A,#N/A,FALSE,"%Curve"}</definedName>
    <definedName name="_six6" localSheetId="15" hidden="1">{#N/A,#N/A,FALSE,"CRPT";#N/A,#N/A,FALSE,"TREND";#N/A,#N/A,FALSE,"%Curve"}</definedName>
    <definedName name="_six6" localSheetId="13" hidden="1">{#N/A,#N/A,FALSE,"CRPT";#N/A,#N/A,FALSE,"TREND";#N/A,#N/A,FALSE,"%Curve"}</definedName>
    <definedName name="_six6" localSheetId="14" hidden="1">{#N/A,#N/A,FALSE,"CRPT";#N/A,#N/A,FALSE,"TREND";#N/A,#N/A,FALSE,"%Curve"}</definedName>
    <definedName name="_six6" hidden="1">{#N/A,#N/A,FALSE,"CRPT";#N/A,#N/A,FALSE,"TREND";#N/A,#N/A,FALSE,"%Curve"}</definedName>
    <definedName name="_Sort" localSheetId="21" hidden="1">#REF!</definedName>
    <definedName name="_Sort" localSheetId="19" hidden="1">#REF!</definedName>
    <definedName name="_Sort" localSheetId="15" hidden="1">#REF!</definedName>
    <definedName name="_Sort" localSheetId="13" hidden="1">#REF!</definedName>
    <definedName name="_Sort" localSheetId="14" hidden="1">#REF!</definedName>
    <definedName name="_Sort" hidden="1">#REF!</definedName>
    <definedName name="_www1" localSheetId="2" hidden="1">{#N/A,#N/A,FALSE,"schA"}</definedName>
    <definedName name="_www1" localSheetId="15" hidden="1">{#N/A,#N/A,FALSE,"schA"}</definedName>
    <definedName name="_www1" localSheetId="13" hidden="1">{#N/A,#N/A,FALSE,"schA"}</definedName>
    <definedName name="_www1" localSheetId="14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15" hidden="1">{#N/A,#N/A,FALSE,"Coversheet";#N/A,#N/A,FALSE,"QA"}</definedName>
    <definedName name="a" localSheetId="13" hidden="1">{#N/A,#N/A,FALSE,"Coversheet";#N/A,#N/A,FALSE,"QA"}</definedName>
    <definedName name="a" localSheetId="14" hidden="1">{#N/A,#N/A,FALSE,"Coversheet";#N/A,#N/A,FALSE,"QA"}</definedName>
    <definedName name="a" hidden="1">{#N/A,#N/A,FALSE,"Coversheet";#N/A,#N/A,FALSE,"QA"}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2" hidden="1">{#N/A,#N/A,FALSE,"Coversheet";#N/A,#N/A,FALSE,"QA"}</definedName>
    <definedName name="AAAAAAAAAAAAAA" localSheetId="15" hidden="1">{#N/A,#N/A,FALSE,"Coversheet";#N/A,#N/A,FALSE,"QA"}</definedName>
    <definedName name="AAAAAAAAAAAAAA" localSheetId="13" hidden="1">{#N/A,#N/A,FALSE,"Coversheet";#N/A,#N/A,FALSE,"QA"}</definedName>
    <definedName name="AAAAAAAAAAAAAA" localSheetId="14" hidden="1">{#N/A,#N/A,FALSE,"Coversheet";#N/A,#N/A,FALSE,"QA"}</definedName>
    <definedName name="AAAAAAAAAAAAAA" hidden="1">{#N/A,#N/A,FALSE,"Coversheet";#N/A,#N/A,FALSE,"QA"}</definedName>
    <definedName name="b" localSheetId="2" hidden="1">{#N/A,#N/A,FALSE,"Coversheet";#N/A,#N/A,FALSE,"QA"}</definedName>
    <definedName name="b" localSheetId="15" hidden="1">{#N/A,#N/A,FALSE,"Coversheet";#N/A,#N/A,FALSE,"QA"}</definedName>
    <definedName name="b" localSheetId="13" hidden="1">{#N/A,#N/A,FALSE,"Coversheet";#N/A,#N/A,FALSE,"QA"}</definedName>
    <definedName name="b" localSheetId="14" hidden="1">{#N/A,#N/A,FALSE,"Coversheet";#N/A,#N/A,FALSE,"QA"}</definedName>
    <definedName name="b" hidden="1">{#N/A,#N/A,FALSE,"Coversheet";#N/A,#N/A,FALSE,"QA"}</definedName>
    <definedName name="BEm" localSheetId="21" hidden="1">#REF!</definedName>
    <definedName name="BEm" localSheetId="19" hidden="1">#REF!</definedName>
    <definedName name="BEm" localSheetId="15" hidden="1">#REF!</definedName>
    <definedName name="BEm" localSheetId="13" hidden="1">#REF!</definedName>
    <definedName name="BEm" localSheetId="14" hidden="1">#REF!</definedName>
    <definedName name="BEm" hidden="1">#REF!</definedName>
    <definedName name="BEx0017DGUEDPCFJUPUZOOLJCS2B" localSheetId="21" hidden="1">#REF!</definedName>
    <definedName name="BEx0017DGUEDPCFJUPUZOOLJCS2B" localSheetId="19" hidden="1">#REF!</definedName>
    <definedName name="BEx0017DGUEDPCFJUPUZOOLJCS2B" localSheetId="15" hidden="1">#REF!</definedName>
    <definedName name="BEx0017DGUEDPCFJUPUZOOLJCS2B" localSheetId="13" hidden="1">#REF!</definedName>
    <definedName name="BEx0017DGUEDPCFJUPUZOOLJCS2B" localSheetId="14" hidden="1">#REF!</definedName>
    <definedName name="BEx0017DGUEDPCFJUPUZOOLJCS2B" hidden="1">#REF!</definedName>
    <definedName name="BEx001CNWHJ5RULCSFM36ZCGJ1UH" localSheetId="21" hidden="1">#REF!</definedName>
    <definedName name="BEx001CNWHJ5RULCSFM36ZCGJ1UH" localSheetId="19" hidden="1">#REF!</definedName>
    <definedName name="BEx001CNWHJ5RULCSFM36ZCGJ1UH" localSheetId="15" hidden="1">#REF!</definedName>
    <definedName name="BEx001CNWHJ5RULCSFM36ZCGJ1UH" localSheetId="13" hidden="1">#REF!</definedName>
    <definedName name="BEx001CNWHJ5RULCSFM36ZCGJ1UH" localSheetId="14" hidden="1">#REF!</definedName>
    <definedName name="BEx001CNWHJ5RULCSFM36ZCGJ1UH" hidden="1">#REF!</definedName>
    <definedName name="BEx004791UAJIJSN57OT7YBLNP82" localSheetId="21" hidden="1">#REF!</definedName>
    <definedName name="BEx004791UAJIJSN57OT7YBLNP82" localSheetId="19" hidden="1">#REF!</definedName>
    <definedName name="BEx004791UAJIJSN57OT7YBLNP82" localSheetId="15" hidden="1">#REF!</definedName>
    <definedName name="BEx004791UAJIJSN57OT7YBLNP82" localSheetId="13" hidden="1">#REF!</definedName>
    <definedName name="BEx004791UAJIJSN57OT7YBLNP82" localSheetId="14" hidden="1">#REF!</definedName>
    <definedName name="BEx004791UAJIJSN57OT7YBLNP82" hidden="1">#REF!</definedName>
    <definedName name="BEx008P2NVFDLBHL7IZ5WTMVOQ1F" localSheetId="21" hidden="1">#REF!</definedName>
    <definedName name="BEx008P2NVFDLBHL7IZ5WTMVOQ1F" localSheetId="19" hidden="1">#REF!</definedName>
    <definedName name="BEx008P2NVFDLBHL7IZ5WTMVOQ1F" localSheetId="15" hidden="1">#REF!</definedName>
    <definedName name="BEx008P2NVFDLBHL7IZ5WTMVOQ1F" localSheetId="13" hidden="1">#REF!</definedName>
    <definedName name="BEx008P2NVFDLBHL7IZ5WTMVOQ1F" localSheetId="14" hidden="1">#REF!</definedName>
    <definedName name="BEx008P2NVFDLBHL7IZ5WTMVOQ1F" hidden="1">#REF!</definedName>
    <definedName name="BEx009G00IN0JUIAQ4WE9NHTMQE2" localSheetId="21" hidden="1">#REF!</definedName>
    <definedName name="BEx009G00IN0JUIAQ4WE9NHTMQE2" localSheetId="19" hidden="1">#REF!</definedName>
    <definedName name="BEx009G00IN0JUIAQ4WE9NHTMQE2" localSheetId="15" hidden="1">#REF!</definedName>
    <definedName name="BEx009G00IN0JUIAQ4WE9NHTMQE2" localSheetId="13" hidden="1">#REF!</definedName>
    <definedName name="BEx009G00IN0JUIAQ4WE9NHTMQE2" localSheetId="14" hidden="1">#REF!</definedName>
    <definedName name="BEx009G00IN0JUIAQ4WE9NHTMQE2" hidden="1">#REF!</definedName>
    <definedName name="BEx00DXTY2JDVGWQKV8H7FG4SV30" localSheetId="21" hidden="1">#REF!</definedName>
    <definedName name="BEx00DXTY2JDVGWQKV8H7FG4SV30" localSheetId="19" hidden="1">#REF!</definedName>
    <definedName name="BEx00DXTY2JDVGWQKV8H7FG4SV30" localSheetId="15" hidden="1">#REF!</definedName>
    <definedName name="BEx00DXTY2JDVGWQKV8H7FG4SV30" localSheetId="13" hidden="1">#REF!</definedName>
    <definedName name="BEx00DXTY2JDVGWQKV8H7FG4SV30" localSheetId="14" hidden="1">#REF!</definedName>
    <definedName name="BEx00DXTY2JDVGWQKV8H7FG4SV30" hidden="1">#REF!</definedName>
    <definedName name="BEx00GHLTYRH5N2S6P78YW1CD30N" localSheetId="21" hidden="1">#REF!</definedName>
    <definedName name="BEx00GHLTYRH5N2S6P78YW1CD30N" localSheetId="19" hidden="1">#REF!</definedName>
    <definedName name="BEx00GHLTYRH5N2S6P78YW1CD30N" localSheetId="15" hidden="1">#REF!</definedName>
    <definedName name="BEx00GHLTYRH5N2S6P78YW1CD30N" localSheetId="13" hidden="1">#REF!</definedName>
    <definedName name="BEx00GHLTYRH5N2S6P78YW1CD30N" localSheetId="14" hidden="1">#REF!</definedName>
    <definedName name="BEx00GHLTYRH5N2S6P78YW1CD30N" hidden="1">#REF!</definedName>
    <definedName name="BEx00JC31DY11L45SEU4B10BIN6W" localSheetId="21" hidden="1">#REF!</definedName>
    <definedName name="BEx00JC31DY11L45SEU4B10BIN6W" localSheetId="19" hidden="1">#REF!</definedName>
    <definedName name="BEx00JC31DY11L45SEU4B10BIN6W" localSheetId="15" hidden="1">#REF!</definedName>
    <definedName name="BEx00JC31DY11L45SEU4B10BIN6W" localSheetId="13" hidden="1">#REF!</definedName>
    <definedName name="BEx00JC31DY11L45SEU4B10BIN6W" localSheetId="14" hidden="1">#REF!</definedName>
    <definedName name="BEx00JC31DY11L45SEU4B10BIN6W" hidden="1">#REF!</definedName>
    <definedName name="BEx00KZHZBHP3TDV1YMX4B19B95O" localSheetId="21" hidden="1">#REF!</definedName>
    <definedName name="BEx00KZHZBHP3TDV1YMX4B19B95O" localSheetId="19" hidden="1">#REF!</definedName>
    <definedName name="BEx00KZHZBHP3TDV1YMX4B19B95O" localSheetId="15" hidden="1">#REF!</definedName>
    <definedName name="BEx00KZHZBHP3TDV1YMX4B19B95O" localSheetId="13" hidden="1">#REF!</definedName>
    <definedName name="BEx00KZHZBHP3TDV1YMX4B19B95O" localSheetId="14" hidden="1">#REF!</definedName>
    <definedName name="BEx00KZHZBHP3TDV1YMX4B19B95O" hidden="1">#REF!</definedName>
    <definedName name="BEx00P11V7HA4MS6XYY3P4BPVXML" localSheetId="21" hidden="1">#REF!</definedName>
    <definedName name="BEx00P11V7HA4MS6XYY3P4BPVXML" localSheetId="19" hidden="1">#REF!</definedName>
    <definedName name="BEx00P11V7HA4MS6XYY3P4BPVXML" localSheetId="15" hidden="1">#REF!</definedName>
    <definedName name="BEx00P11V7HA4MS6XYY3P4BPVXML" localSheetId="13" hidden="1">#REF!</definedName>
    <definedName name="BEx00P11V7HA4MS6XYY3P4BPVXML" localSheetId="14" hidden="1">#REF!</definedName>
    <definedName name="BEx00P11V7HA4MS6XYY3P4BPVXML" hidden="1">#REF!</definedName>
    <definedName name="BEx00PBV7V99V7M3LDYUTF31MUFJ" localSheetId="21" hidden="1">#REF!</definedName>
    <definedName name="BEx00PBV7V99V7M3LDYUTF31MUFJ" localSheetId="19" hidden="1">#REF!</definedName>
    <definedName name="BEx00PBV7V99V7M3LDYUTF31MUFJ" localSheetId="15" hidden="1">#REF!</definedName>
    <definedName name="BEx00PBV7V99V7M3LDYUTF31MUFJ" localSheetId="13" hidden="1">#REF!</definedName>
    <definedName name="BEx00PBV7V99V7M3LDYUTF31MUFJ" localSheetId="14" hidden="1">#REF!</definedName>
    <definedName name="BEx00PBV7V99V7M3LDYUTF31MUFJ" hidden="1">#REF!</definedName>
    <definedName name="BEx00SMIQJ55EVB7T24CORX0JWQO" localSheetId="21" hidden="1">#REF!</definedName>
    <definedName name="BEx00SMIQJ55EVB7T24CORX0JWQO" localSheetId="19" hidden="1">#REF!</definedName>
    <definedName name="BEx00SMIQJ55EVB7T24CORX0JWQO" localSheetId="15" hidden="1">#REF!</definedName>
    <definedName name="BEx00SMIQJ55EVB7T24CORX0JWQO" localSheetId="13" hidden="1">#REF!</definedName>
    <definedName name="BEx00SMIQJ55EVB7T24CORX0JWQO" localSheetId="14" hidden="1">#REF!</definedName>
    <definedName name="BEx00SMIQJ55EVB7T24CORX0JWQO" hidden="1">#REF!</definedName>
    <definedName name="BEx010V7DB7O7Z9NHSX27HZK4H76" localSheetId="21" hidden="1">#REF!</definedName>
    <definedName name="BEx010V7DB7O7Z9NHSX27HZK4H76" localSheetId="19" hidden="1">#REF!</definedName>
    <definedName name="BEx010V7DB7O7Z9NHSX27HZK4H76" localSheetId="15" hidden="1">#REF!</definedName>
    <definedName name="BEx010V7DB7O7Z9NHSX27HZK4H76" localSheetId="13" hidden="1">#REF!</definedName>
    <definedName name="BEx010V7DB7O7Z9NHSX27HZK4H76" localSheetId="14" hidden="1">#REF!</definedName>
    <definedName name="BEx010V7DB7O7Z9NHSX27HZK4H76" hidden="1">#REF!</definedName>
    <definedName name="BEx012IKS6YVHG9KTG2FAKRSMYLU" localSheetId="21" hidden="1">#REF!</definedName>
    <definedName name="BEx012IKS6YVHG9KTG2FAKRSMYLU" localSheetId="19" hidden="1">#REF!</definedName>
    <definedName name="BEx012IKS6YVHG9KTG2FAKRSMYLU" localSheetId="15" hidden="1">#REF!</definedName>
    <definedName name="BEx012IKS6YVHG9KTG2FAKRSMYLU" localSheetId="13" hidden="1">#REF!</definedName>
    <definedName name="BEx012IKS6YVHG9KTG2FAKRSMYLU" localSheetId="14" hidden="1">#REF!</definedName>
    <definedName name="BEx012IKS6YVHG9KTG2FAKRSMYLU" hidden="1">#REF!</definedName>
    <definedName name="BEx01HY6E3GJ66ABU5ABN26V6Q13" localSheetId="21" hidden="1">#REF!</definedName>
    <definedName name="BEx01HY6E3GJ66ABU5ABN26V6Q13" localSheetId="19" hidden="1">#REF!</definedName>
    <definedName name="BEx01HY6E3GJ66ABU5ABN26V6Q13" localSheetId="15" hidden="1">#REF!</definedName>
    <definedName name="BEx01HY6E3GJ66ABU5ABN26V6Q13" localSheetId="13" hidden="1">#REF!</definedName>
    <definedName name="BEx01HY6E3GJ66ABU5ABN26V6Q13" localSheetId="14" hidden="1">#REF!</definedName>
    <definedName name="BEx01HY6E3GJ66ABU5ABN26V6Q13" hidden="1">#REF!</definedName>
    <definedName name="BEx01PW5YQKEGAR8JDDI5OARYXDF" localSheetId="21" hidden="1">#REF!</definedName>
    <definedName name="BEx01PW5YQKEGAR8JDDI5OARYXDF" localSheetId="19" hidden="1">#REF!</definedName>
    <definedName name="BEx01PW5YQKEGAR8JDDI5OARYXDF" localSheetId="15" hidden="1">#REF!</definedName>
    <definedName name="BEx01PW5YQKEGAR8JDDI5OARYXDF" localSheetId="13" hidden="1">#REF!</definedName>
    <definedName name="BEx01PW5YQKEGAR8JDDI5OARYXDF" localSheetId="14" hidden="1">#REF!</definedName>
    <definedName name="BEx01PW5YQKEGAR8JDDI5OARYXDF" hidden="1">#REF!</definedName>
    <definedName name="BEx01QCB2ERCAYYOFDP3OQRWUU60" localSheetId="21" hidden="1">#REF!</definedName>
    <definedName name="BEx01QCB2ERCAYYOFDP3OQRWUU60" localSheetId="19" hidden="1">#REF!</definedName>
    <definedName name="BEx01QCB2ERCAYYOFDP3OQRWUU60" localSheetId="15" hidden="1">#REF!</definedName>
    <definedName name="BEx01QCB2ERCAYYOFDP3OQRWUU60" localSheetId="13" hidden="1">#REF!</definedName>
    <definedName name="BEx01QCB2ERCAYYOFDP3OQRWUU60" localSheetId="14" hidden="1">#REF!</definedName>
    <definedName name="BEx01QCB2ERCAYYOFDP3OQRWUU60" hidden="1">#REF!</definedName>
    <definedName name="BEx01U37NQSMTGJRU8EGTJORBJ6H" localSheetId="21" hidden="1">#REF!</definedName>
    <definedName name="BEx01U37NQSMTGJRU8EGTJORBJ6H" localSheetId="19" hidden="1">#REF!</definedName>
    <definedName name="BEx01U37NQSMTGJRU8EGTJORBJ6H" localSheetId="15" hidden="1">#REF!</definedName>
    <definedName name="BEx01U37NQSMTGJRU8EGTJORBJ6H" localSheetId="13" hidden="1">#REF!</definedName>
    <definedName name="BEx01U37NQSMTGJRU8EGTJORBJ6H" localSheetId="14" hidden="1">#REF!</definedName>
    <definedName name="BEx01U37NQSMTGJRU8EGTJORBJ6H" hidden="1">#REF!</definedName>
    <definedName name="BEx01XJ94SHJ1YQ7ORPW0RQGKI2H" localSheetId="21" hidden="1">#REF!</definedName>
    <definedName name="BEx01XJ94SHJ1YQ7ORPW0RQGKI2H" localSheetId="19" hidden="1">#REF!</definedName>
    <definedName name="BEx01XJ94SHJ1YQ7ORPW0RQGKI2H" localSheetId="15" hidden="1">#REF!</definedName>
    <definedName name="BEx01XJ94SHJ1YQ7ORPW0RQGKI2H" localSheetId="13" hidden="1">#REF!</definedName>
    <definedName name="BEx01XJ94SHJ1YQ7ORPW0RQGKI2H" localSheetId="14" hidden="1">#REF!</definedName>
    <definedName name="BEx01XJ94SHJ1YQ7ORPW0RQGKI2H" hidden="1">#REF!</definedName>
    <definedName name="BEx028BOZCS2MQO9MODVS6F7NCA3" localSheetId="21" hidden="1">#REF!</definedName>
    <definedName name="BEx028BOZCS2MQO9MODVS6F7NCA3" localSheetId="19" hidden="1">#REF!</definedName>
    <definedName name="BEx028BOZCS2MQO9MODVS6F7NCA3" localSheetId="15" hidden="1">#REF!</definedName>
    <definedName name="BEx028BOZCS2MQO9MODVS6F7NCA3" localSheetId="13" hidden="1">#REF!</definedName>
    <definedName name="BEx028BOZCS2MQO9MODVS6F7NCA3" localSheetId="14" hidden="1">#REF!</definedName>
    <definedName name="BEx028BOZCS2MQO9MODVS6F7NCA3" hidden="1">#REF!</definedName>
    <definedName name="BEx02DPUYNH76938V8GVORY8LRY1" localSheetId="21" hidden="1">#REF!</definedName>
    <definedName name="BEx02DPUYNH76938V8GVORY8LRY1" localSheetId="19" hidden="1">#REF!</definedName>
    <definedName name="BEx02DPUYNH76938V8GVORY8LRY1" localSheetId="15" hidden="1">#REF!</definedName>
    <definedName name="BEx02DPUYNH76938V8GVORY8LRY1" localSheetId="13" hidden="1">#REF!</definedName>
    <definedName name="BEx02DPUYNH76938V8GVORY8LRY1" localSheetId="14" hidden="1">#REF!</definedName>
    <definedName name="BEx02DPUYNH76938V8GVORY8LRY1" hidden="1">#REF!</definedName>
    <definedName name="BEx02PEP6DY4K1JGB0HHS3B6QOGZ" localSheetId="21" hidden="1">#REF!</definedName>
    <definedName name="BEx02PEP6DY4K1JGB0HHS3B6QOGZ" localSheetId="19" hidden="1">#REF!</definedName>
    <definedName name="BEx02PEP6DY4K1JGB0HHS3B6QOGZ" localSheetId="15" hidden="1">#REF!</definedName>
    <definedName name="BEx02PEP6DY4K1JGB0HHS3B6QOGZ" localSheetId="13" hidden="1">#REF!</definedName>
    <definedName name="BEx02PEP6DY4K1JGB0HHS3B6QOGZ" localSheetId="14" hidden="1">#REF!</definedName>
    <definedName name="BEx02PEP6DY4K1JGB0HHS3B6QOGZ" hidden="1">#REF!</definedName>
    <definedName name="BEx02Q08R9G839Q4RFGG9026C7PX" localSheetId="21" hidden="1">#REF!</definedName>
    <definedName name="BEx02Q08R9G839Q4RFGG9026C7PX" localSheetId="19" hidden="1">#REF!</definedName>
    <definedName name="BEx02Q08R9G839Q4RFGG9026C7PX" localSheetId="15" hidden="1">#REF!</definedName>
    <definedName name="BEx02Q08R9G839Q4RFGG9026C7PX" localSheetId="13" hidden="1">#REF!</definedName>
    <definedName name="BEx02Q08R9G839Q4RFGG9026C7PX" localSheetId="14" hidden="1">#REF!</definedName>
    <definedName name="BEx02Q08R9G839Q4RFGG9026C7PX" hidden="1">#REF!</definedName>
    <definedName name="BEx02SEL3Z1QWGAHXDPUA9WLTTPS" localSheetId="21" hidden="1">#REF!</definedName>
    <definedName name="BEx02SEL3Z1QWGAHXDPUA9WLTTPS" localSheetId="19" hidden="1">#REF!</definedName>
    <definedName name="BEx02SEL3Z1QWGAHXDPUA9WLTTPS" localSheetId="15" hidden="1">#REF!</definedName>
    <definedName name="BEx02SEL3Z1QWGAHXDPUA9WLTTPS" localSheetId="13" hidden="1">#REF!</definedName>
    <definedName name="BEx02SEL3Z1QWGAHXDPUA9WLTTPS" localSheetId="14" hidden="1">#REF!</definedName>
    <definedName name="BEx02SEL3Z1QWGAHXDPUA9WLTTPS" hidden="1">#REF!</definedName>
    <definedName name="BEx02Y3KJZH5BGDM9QEZ1PVVI114" localSheetId="21" hidden="1">#REF!</definedName>
    <definedName name="BEx02Y3KJZH5BGDM9QEZ1PVVI114" localSheetId="19" hidden="1">#REF!</definedName>
    <definedName name="BEx02Y3KJZH5BGDM9QEZ1PVVI114" localSheetId="15" hidden="1">#REF!</definedName>
    <definedName name="BEx02Y3KJZH5BGDM9QEZ1PVVI114" localSheetId="13" hidden="1">#REF!</definedName>
    <definedName name="BEx02Y3KJZH5BGDM9QEZ1PVVI114" localSheetId="14" hidden="1">#REF!</definedName>
    <definedName name="BEx02Y3KJZH5BGDM9QEZ1PVVI114" hidden="1">#REF!</definedName>
    <definedName name="BEx0313GRLLASDTVPW5DHTXHE74M" localSheetId="21" hidden="1">#REF!</definedName>
    <definedName name="BEx0313GRLLASDTVPW5DHTXHE74M" localSheetId="19" hidden="1">#REF!</definedName>
    <definedName name="BEx0313GRLLASDTVPW5DHTXHE74M" localSheetId="15" hidden="1">#REF!</definedName>
    <definedName name="BEx0313GRLLASDTVPW5DHTXHE74M" localSheetId="13" hidden="1">#REF!</definedName>
    <definedName name="BEx0313GRLLASDTVPW5DHTXHE74M" localSheetId="14" hidden="1">#REF!</definedName>
    <definedName name="BEx0313GRLLASDTVPW5DHTXHE74M" hidden="1">#REF!</definedName>
    <definedName name="BEx1F0SOZ3H5XUHXD7O01TCR8T6J" localSheetId="21" hidden="1">#REF!</definedName>
    <definedName name="BEx1F0SOZ3H5XUHXD7O01TCR8T6J" localSheetId="19" hidden="1">#REF!</definedName>
    <definedName name="BEx1F0SOZ3H5XUHXD7O01TCR8T6J" localSheetId="15" hidden="1">#REF!</definedName>
    <definedName name="BEx1F0SOZ3H5XUHXD7O01TCR8T6J" localSheetId="13" hidden="1">#REF!</definedName>
    <definedName name="BEx1F0SOZ3H5XUHXD7O01TCR8T6J" localSheetId="14" hidden="1">#REF!</definedName>
    <definedName name="BEx1F0SOZ3H5XUHXD7O01TCR8T6J" hidden="1">#REF!</definedName>
    <definedName name="BEx1F9HL824UCNCVZ2U62J4KZCX8" localSheetId="21" hidden="1">#REF!</definedName>
    <definedName name="BEx1F9HL824UCNCVZ2U62J4KZCX8" localSheetId="19" hidden="1">#REF!</definedName>
    <definedName name="BEx1F9HL824UCNCVZ2U62J4KZCX8" localSheetId="15" hidden="1">#REF!</definedName>
    <definedName name="BEx1F9HL824UCNCVZ2U62J4KZCX8" localSheetId="13" hidden="1">#REF!</definedName>
    <definedName name="BEx1F9HL824UCNCVZ2U62J4KZCX8" localSheetId="14" hidden="1">#REF!</definedName>
    <definedName name="BEx1F9HL824UCNCVZ2U62J4KZCX8" hidden="1">#REF!</definedName>
    <definedName name="BEx1FEVSJKTI1Q1Z874QZVFSJSVA" localSheetId="21" hidden="1">#REF!</definedName>
    <definedName name="BEx1FEVSJKTI1Q1Z874QZVFSJSVA" localSheetId="19" hidden="1">#REF!</definedName>
    <definedName name="BEx1FEVSJKTI1Q1Z874QZVFSJSVA" localSheetId="15" hidden="1">#REF!</definedName>
    <definedName name="BEx1FEVSJKTI1Q1Z874QZVFSJSVA" localSheetId="13" hidden="1">#REF!</definedName>
    <definedName name="BEx1FEVSJKTI1Q1Z874QZVFSJSVA" localSheetId="14" hidden="1">#REF!</definedName>
    <definedName name="BEx1FEVSJKTI1Q1Z874QZVFSJSVA" hidden="1">#REF!</definedName>
    <definedName name="BEx1FGDRUHHLI1GBHELT4PK0LY4V" localSheetId="21" hidden="1">#REF!</definedName>
    <definedName name="BEx1FGDRUHHLI1GBHELT4PK0LY4V" localSheetId="19" hidden="1">#REF!</definedName>
    <definedName name="BEx1FGDRUHHLI1GBHELT4PK0LY4V" localSheetId="15" hidden="1">#REF!</definedName>
    <definedName name="BEx1FGDRUHHLI1GBHELT4PK0LY4V" localSheetId="13" hidden="1">#REF!</definedName>
    <definedName name="BEx1FGDRUHHLI1GBHELT4PK0LY4V" localSheetId="14" hidden="1">#REF!</definedName>
    <definedName name="BEx1FGDRUHHLI1GBHELT4PK0LY4V" hidden="1">#REF!</definedName>
    <definedName name="BEx1FJZ7GKO99IYTP6GGGF7EUL3Z" localSheetId="21" hidden="1">#REF!</definedName>
    <definedName name="BEx1FJZ7GKO99IYTP6GGGF7EUL3Z" localSheetId="19" hidden="1">#REF!</definedName>
    <definedName name="BEx1FJZ7GKO99IYTP6GGGF7EUL3Z" localSheetId="15" hidden="1">#REF!</definedName>
    <definedName name="BEx1FJZ7GKO99IYTP6GGGF7EUL3Z" localSheetId="13" hidden="1">#REF!</definedName>
    <definedName name="BEx1FJZ7GKO99IYTP6GGGF7EUL3Z" localSheetId="14" hidden="1">#REF!</definedName>
    <definedName name="BEx1FJZ7GKO99IYTP6GGGF7EUL3Z" hidden="1">#REF!</definedName>
    <definedName name="BEx1FPDH0YKYQXDHUTFIQLIF34J8" localSheetId="21" hidden="1">#REF!</definedName>
    <definedName name="BEx1FPDH0YKYQXDHUTFIQLIF34J8" localSheetId="19" hidden="1">#REF!</definedName>
    <definedName name="BEx1FPDH0YKYQXDHUTFIQLIF34J8" localSheetId="15" hidden="1">#REF!</definedName>
    <definedName name="BEx1FPDH0YKYQXDHUTFIQLIF34J8" localSheetId="13" hidden="1">#REF!</definedName>
    <definedName name="BEx1FPDH0YKYQXDHUTFIQLIF34J8" localSheetId="14" hidden="1">#REF!</definedName>
    <definedName name="BEx1FPDH0YKYQXDHUTFIQLIF34J8" hidden="1">#REF!</definedName>
    <definedName name="BEx1FQ9SZAGL2HEKRB046EOQDWOX" localSheetId="21" hidden="1">#REF!</definedName>
    <definedName name="BEx1FQ9SZAGL2HEKRB046EOQDWOX" localSheetId="19" hidden="1">#REF!</definedName>
    <definedName name="BEx1FQ9SZAGL2HEKRB046EOQDWOX" localSheetId="15" hidden="1">#REF!</definedName>
    <definedName name="BEx1FQ9SZAGL2HEKRB046EOQDWOX" localSheetId="13" hidden="1">#REF!</definedName>
    <definedName name="BEx1FQ9SZAGL2HEKRB046EOQDWOX" localSheetId="14" hidden="1">#REF!</definedName>
    <definedName name="BEx1FQ9SZAGL2HEKRB046EOQDWOX" hidden="1">#REF!</definedName>
    <definedName name="BEx1FZV2CM77TBH1R6YYV9P06KA2" localSheetId="21" hidden="1">#REF!</definedName>
    <definedName name="BEx1FZV2CM77TBH1R6YYV9P06KA2" localSheetId="19" hidden="1">#REF!</definedName>
    <definedName name="BEx1FZV2CM77TBH1R6YYV9P06KA2" localSheetId="15" hidden="1">#REF!</definedName>
    <definedName name="BEx1FZV2CM77TBH1R6YYV9P06KA2" localSheetId="13" hidden="1">#REF!</definedName>
    <definedName name="BEx1FZV2CM77TBH1R6YYV9P06KA2" localSheetId="14" hidden="1">#REF!</definedName>
    <definedName name="BEx1FZV2CM77TBH1R6YYV9P06KA2" hidden="1">#REF!</definedName>
    <definedName name="BEx1G59AY8195JTUM6P18VXUFJ3E" localSheetId="21" hidden="1">#REF!</definedName>
    <definedName name="BEx1G59AY8195JTUM6P18VXUFJ3E" localSheetId="19" hidden="1">#REF!</definedName>
    <definedName name="BEx1G59AY8195JTUM6P18VXUFJ3E" localSheetId="15" hidden="1">#REF!</definedName>
    <definedName name="BEx1G59AY8195JTUM6P18VXUFJ3E" localSheetId="13" hidden="1">#REF!</definedName>
    <definedName name="BEx1G59AY8195JTUM6P18VXUFJ3E" localSheetId="14" hidden="1">#REF!</definedName>
    <definedName name="BEx1G59AY8195JTUM6P18VXUFJ3E" hidden="1">#REF!</definedName>
    <definedName name="BEx1GKUDMCV60BOZT0SENCT0MD8L" localSheetId="21" hidden="1">#REF!</definedName>
    <definedName name="BEx1GKUDMCV60BOZT0SENCT0MD8L" localSheetId="19" hidden="1">#REF!</definedName>
    <definedName name="BEx1GKUDMCV60BOZT0SENCT0MD8L" localSheetId="15" hidden="1">#REF!</definedName>
    <definedName name="BEx1GKUDMCV60BOZT0SENCT0MD8L" localSheetId="13" hidden="1">#REF!</definedName>
    <definedName name="BEx1GKUDMCV60BOZT0SENCT0MD8L" localSheetId="14" hidden="1">#REF!</definedName>
    <definedName name="BEx1GKUDMCV60BOZT0SENCT0MD8L" hidden="1">#REF!</definedName>
    <definedName name="BEx1GUVQ5L0JCX3E4SROI4WBYVTO" localSheetId="21" hidden="1">#REF!</definedName>
    <definedName name="BEx1GUVQ5L0JCX3E4SROI4WBYVTO" localSheetId="19" hidden="1">#REF!</definedName>
    <definedName name="BEx1GUVQ5L0JCX3E4SROI4WBYVTO" localSheetId="15" hidden="1">#REF!</definedName>
    <definedName name="BEx1GUVQ5L0JCX3E4SROI4WBYVTO" localSheetId="13" hidden="1">#REF!</definedName>
    <definedName name="BEx1GUVQ5L0JCX3E4SROI4WBYVTO" localSheetId="14" hidden="1">#REF!</definedName>
    <definedName name="BEx1GUVQ5L0JCX3E4SROI4WBYVTO" hidden="1">#REF!</definedName>
    <definedName name="BEx1GVMRHFXUP6XYYY9NR12PV5TF" localSheetId="21" hidden="1">#REF!</definedName>
    <definedName name="BEx1GVMRHFXUP6XYYY9NR12PV5TF" localSheetId="19" hidden="1">#REF!</definedName>
    <definedName name="BEx1GVMRHFXUP6XYYY9NR12PV5TF" localSheetId="15" hidden="1">#REF!</definedName>
    <definedName name="BEx1GVMRHFXUP6XYYY9NR12PV5TF" localSheetId="13" hidden="1">#REF!</definedName>
    <definedName name="BEx1GVMRHFXUP6XYYY9NR12PV5TF" localSheetId="14" hidden="1">#REF!</definedName>
    <definedName name="BEx1GVMRHFXUP6XYYY9NR12PV5TF" hidden="1">#REF!</definedName>
    <definedName name="BEx1H6KIT7BHUH6MDDWC935V9N47" localSheetId="21" hidden="1">#REF!</definedName>
    <definedName name="BEx1H6KIT7BHUH6MDDWC935V9N47" localSheetId="19" hidden="1">#REF!</definedName>
    <definedName name="BEx1H6KIT7BHUH6MDDWC935V9N47" localSheetId="15" hidden="1">#REF!</definedName>
    <definedName name="BEx1H6KIT7BHUH6MDDWC935V9N47" localSheetId="13" hidden="1">#REF!</definedName>
    <definedName name="BEx1H6KIT7BHUH6MDDWC935V9N47" localSheetId="14" hidden="1">#REF!</definedName>
    <definedName name="BEx1H6KIT7BHUH6MDDWC935V9N47" hidden="1">#REF!</definedName>
    <definedName name="BEx1HA60AI3STEJQZAQ0RA3Q3AZV" localSheetId="21" hidden="1">#REF!</definedName>
    <definedName name="BEx1HA60AI3STEJQZAQ0RA3Q3AZV" localSheetId="19" hidden="1">#REF!</definedName>
    <definedName name="BEx1HA60AI3STEJQZAQ0RA3Q3AZV" localSheetId="15" hidden="1">#REF!</definedName>
    <definedName name="BEx1HA60AI3STEJQZAQ0RA3Q3AZV" localSheetId="13" hidden="1">#REF!</definedName>
    <definedName name="BEx1HA60AI3STEJQZAQ0RA3Q3AZV" localSheetId="14" hidden="1">#REF!</definedName>
    <definedName name="BEx1HA60AI3STEJQZAQ0RA3Q3AZV" hidden="1">#REF!</definedName>
    <definedName name="BEx1HB2DBVO5N6V2WX7BEHUFYTFU" localSheetId="21" hidden="1">#REF!</definedName>
    <definedName name="BEx1HB2DBVO5N6V2WX7BEHUFYTFU" localSheetId="19" hidden="1">#REF!</definedName>
    <definedName name="BEx1HB2DBVO5N6V2WX7BEHUFYTFU" localSheetId="15" hidden="1">#REF!</definedName>
    <definedName name="BEx1HB2DBVO5N6V2WX7BEHUFYTFU" localSheetId="13" hidden="1">#REF!</definedName>
    <definedName name="BEx1HB2DBVO5N6V2WX7BEHUFYTFU" localSheetId="14" hidden="1">#REF!</definedName>
    <definedName name="BEx1HB2DBVO5N6V2WX7BEHUFYTFU" hidden="1">#REF!</definedName>
    <definedName name="BEx1HDGOOJ3SKHYMWUZJ1P0RQZ9N" localSheetId="21" hidden="1">#REF!</definedName>
    <definedName name="BEx1HDGOOJ3SKHYMWUZJ1P0RQZ9N" localSheetId="19" hidden="1">#REF!</definedName>
    <definedName name="BEx1HDGOOJ3SKHYMWUZJ1P0RQZ9N" localSheetId="15" hidden="1">#REF!</definedName>
    <definedName name="BEx1HDGOOJ3SKHYMWUZJ1P0RQZ9N" localSheetId="13" hidden="1">#REF!</definedName>
    <definedName name="BEx1HDGOOJ3SKHYMWUZJ1P0RQZ9N" localSheetId="14" hidden="1">#REF!</definedName>
    <definedName name="BEx1HDGOOJ3SKHYMWUZJ1P0RQZ9N" hidden="1">#REF!</definedName>
    <definedName name="BEx1HDM5ZXSJG6JQEMSFV52PZ10V" localSheetId="21" hidden="1">#REF!</definedName>
    <definedName name="BEx1HDM5ZXSJG6JQEMSFV52PZ10V" localSheetId="19" hidden="1">#REF!</definedName>
    <definedName name="BEx1HDM5ZXSJG6JQEMSFV52PZ10V" localSheetId="15" hidden="1">#REF!</definedName>
    <definedName name="BEx1HDM5ZXSJG6JQEMSFV52PZ10V" localSheetId="13" hidden="1">#REF!</definedName>
    <definedName name="BEx1HDM5ZXSJG6JQEMSFV52PZ10V" localSheetId="14" hidden="1">#REF!</definedName>
    <definedName name="BEx1HDM5ZXSJG6JQEMSFV52PZ10V" hidden="1">#REF!</definedName>
    <definedName name="BEx1HETBBZVN5F43LKOFMC4QB0CR" localSheetId="21" hidden="1">#REF!</definedName>
    <definedName name="BEx1HETBBZVN5F43LKOFMC4QB0CR" localSheetId="19" hidden="1">#REF!</definedName>
    <definedName name="BEx1HETBBZVN5F43LKOFMC4QB0CR" localSheetId="15" hidden="1">#REF!</definedName>
    <definedName name="BEx1HETBBZVN5F43LKOFMC4QB0CR" localSheetId="13" hidden="1">#REF!</definedName>
    <definedName name="BEx1HETBBZVN5F43LKOFMC4QB0CR" localSheetId="14" hidden="1">#REF!</definedName>
    <definedName name="BEx1HETBBZVN5F43LKOFMC4QB0CR" hidden="1">#REF!</definedName>
    <definedName name="BEx1HGWNWPLNXICOTP90TKQVVE4E" localSheetId="21" hidden="1">#REF!</definedName>
    <definedName name="BEx1HGWNWPLNXICOTP90TKQVVE4E" localSheetId="19" hidden="1">#REF!</definedName>
    <definedName name="BEx1HGWNWPLNXICOTP90TKQVVE4E" localSheetId="15" hidden="1">#REF!</definedName>
    <definedName name="BEx1HGWNWPLNXICOTP90TKQVVE4E" localSheetId="13" hidden="1">#REF!</definedName>
    <definedName name="BEx1HGWNWPLNXICOTP90TKQVVE4E" localSheetId="14" hidden="1">#REF!</definedName>
    <definedName name="BEx1HGWNWPLNXICOTP90TKQVVE4E" hidden="1">#REF!</definedName>
    <definedName name="BEx1HIPLJZABY0EMUOTZN0EQMDPU" localSheetId="21" hidden="1">#REF!</definedName>
    <definedName name="BEx1HIPLJZABY0EMUOTZN0EQMDPU" localSheetId="19" hidden="1">#REF!</definedName>
    <definedName name="BEx1HIPLJZABY0EMUOTZN0EQMDPU" localSheetId="15" hidden="1">#REF!</definedName>
    <definedName name="BEx1HIPLJZABY0EMUOTZN0EQMDPU" localSheetId="13" hidden="1">#REF!</definedName>
    <definedName name="BEx1HIPLJZABY0EMUOTZN0EQMDPU" localSheetId="14" hidden="1">#REF!</definedName>
    <definedName name="BEx1HIPLJZABY0EMUOTZN0EQMDPU" hidden="1">#REF!</definedName>
    <definedName name="BEx1HO94JIRX219MPWMB5E5XZ04X" localSheetId="21" hidden="1">#REF!</definedName>
    <definedName name="BEx1HO94JIRX219MPWMB5E5XZ04X" localSheetId="19" hidden="1">#REF!</definedName>
    <definedName name="BEx1HO94JIRX219MPWMB5E5XZ04X" localSheetId="15" hidden="1">#REF!</definedName>
    <definedName name="BEx1HO94JIRX219MPWMB5E5XZ04X" localSheetId="13" hidden="1">#REF!</definedName>
    <definedName name="BEx1HO94JIRX219MPWMB5E5XZ04X" localSheetId="14" hidden="1">#REF!</definedName>
    <definedName name="BEx1HO94JIRX219MPWMB5E5XZ04X" hidden="1">#REF!</definedName>
    <definedName name="BEx1HQNF6KHM21E3XLW0NMSSEI9S" localSheetId="21" hidden="1">#REF!</definedName>
    <definedName name="BEx1HQNF6KHM21E3XLW0NMSSEI9S" localSheetId="19" hidden="1">#REF!</definedName>
    <definedName name="BEx1HQNF6KHM21E3XLW0NMSSEI9S" localSheetId="15" hidden="1">#REF!</definedName>
    <definedName name="BEx1HQNF6KHM21E3XLW0NMSSEI9S" localSheetId="13" hidden="1">#REF!</definedName>
    <definedName name="BEx1HQNF6KHM21E3XLW0NMSSEI9S" localSheetId="14" hidden="1">#REF!</definedName>
    <definedName name="BEx1HQNF6KHM21E3XLW0NMSSEI9S" hidden="1">#REF!</definedName>
    <definedName name="BEx1HSLNWIW4S97ZBYY7I7M5YVH4" localSheetId="21" hidden="1">#REF!</definedName>
    <definedName name="BEx1HSLNWIW4S97ZBYY7I7M5YVH4" localSheetId="19" hidden="1">#REF!</definedName>
    <definedName name="BEx1HSLNWIW4S97ZBYY7I7M5YVH4" localSheetId="15" hidden="1">#REF!</definedName>
    <definedName name="BEx1HSLNWIW4S97ZBYY7I7M5YVH4" localSheetId="13" hidden="1">#REF!</definedName>
    <definedName name="BEx1HSLNWIW4S97ZBYY7I7M5YVH4" localSheetId="14" hidden="1">#REF!</definedName>
    <definedName name="BEx1HSLNWIW4S97ZBYY7I7M5YVH4" hidden="1">#REF!</definedName>
    <definedName name="BEx1HZCBBWLB2BTNOXP319ZDEVOJ" localSheetId="21" hidden="1">#REF!</definedName>
    <definedName name="BEx1HZCBBWLB2BTNOXP319ZDEVOJ" localSheetId="19" hidden="1">#REF!</definedName>
    <definedName name="BEx1HZCBBWLB2BTNOXP319ZDEVOJ" localSheetId="15" hidden="1">#REF!</definedName>
    <definedName name="BEx1HZCBBWLB2BTNOXP319ZDEVOJ" localSheetId="13" hidden="1">#REF!</definedName>
    <definedName name="BEx1HZCBBWLB2BTNOXP319ZDEVOJ" localSheetId="14" hidden="1">#REF!</definedName>
    <definedName name="BEx1HZCBBWLB2BTNOXP319ZDEVOJ" hidden="1">#REF!</definedName>
    <definedName name="BEx1I4QKTILCKZUSOJCVZN7SNHL5" localSheetId="21" hidden="1">#REF!</definedName>
    <definedName name="BEx1I4QKTILCKZUSOJCVZN7SNHL5" localSheetId="19" hidden="1">#REF!</definedName>
    <definedName name="BEx1I4QKTILCKZUSOJCVZN7SNHL5" localSheetId="15" hidden="1">#REF!</definedName>
    <definedName name="BEx1I4QKTILCKZUSOJCVZN7SNHL5" localSheetId="13" hidden="1">#REF!</definedName>
    <definedName name="BEx1I4QKTILCKZUSOJCVZN7SNHL5" localSheetId="14" hidden="1">#REF!</definedName>
    <definedName name="BEx1I4QKTILCKZUSOJCVZN7SNHL5" hidden="1">#REF!</definedName>
    <definedName name="BEx1IE0ZP7RIFM9FI24S9I6AAJ14" localSheetId="21" hidden="1">#REF!</definedName>
    <definedName name="BEx1IE0ZP7RIFM9FI24S9I6AAJ14" localSheetId="19" hidden="1">#REF!</definedName>
    <definedName name="BEx1IE0ZP7RIFM9FI24S9I6AAJ14" localSheetId="15" hidden="1">#REF!</definedName>
    <definedName name="BEx1IE0ZP7RIFM9FI24S9I6AAJ14" localSheetId="13" hidden="1">#REF!</definedName>
    <definedName name="BEx1IE0ZP7RIFM9FI24S9I6AAJ14" localSheetId="14" hidden="1">#REF!</definedName>
    <definedName name="BEx1IE0ZP7RIFM9FI24S9I6AAJ14" hidden="1">#REF!</definedName>
    <definedName name="BEx1IGQ5B697MNDOE06MVSR0H58E" localSheetId="21" hidden="1">#REF!</definedName>
    <definedName name="BEx1IGQ5B697MNDOE06MVSR0H58E" localSheetId="19" hidden="1">#REF!</definedName>
    <definedName name="BEx1IGQ5B697MNDOE06MVSR0H58E" localSheetId="15" hidden="1">#REF!</definedName>
    <definedName name="BEx1IGQ5B697MNDOE06MVSR0H58E" localSheetId="13" hidden="1">#REF!</definedName>
    <definedName name="BEx1IGQ5B697MNDOE06MVSR0H58E" localSheetId="14" hidden="1">#REF!</definedName>
    <definedName name="BEx1IGQ5B697MNDOE06MVSR0H58E" hidden="1">#REF!</definedName>
    <definedName name="BEx1IKRPW8MLB9Y485M1TL2IT9SH" localSheetId="21" hidden="1">#REF!</definedName>
    <definedName name="BEx1IKRPW8MLB9Y485M1TL2IT9SH" localSheetId="19" hidden="1">#REF!</definedName>
    <definedName name="BEx1IKRPW8MLB9Y485M1TL2IT9SH" localSheetId="15" hidden="1">#REF!</definedName>
    <definedName name="BEx1IKRPW8MLB9Y485M1TL2IT9SH" localSheetId="13" hidden="1">#REF!</definedName>
    <definedName name="BEx1IKRPW8MLB9Y485M1TL2IT9SH" localSheetId="14" hidden="1">#REF!</definedName>
    <definedName name="BEx1IKRPW8MLB9Y485M1TL2IT9SH" hidden="1">#REF!</definedName>
    <definedName name="BEx1IPKCFCT3TL9MSO1LSYJ2VJ2X" localSheetId="21" hidden="1">#REF!</definedName>
    <definedName name="BEx1IPKCFCT3TL9MSO1LSYJ2VJ2X" localSheetId="19" hidden="1">#REF!</definedName>
    <definedName name="BEx1IPKCFCT3TL9MSO1LSYJ2VJ2X" localSheetId="15" hidden="1">#REF!</definedName>
    <definedName name="BEx1IPKCFCT3TL9MSO1LSYJ2VJ2X" localSheetId="13" hidden="1">#REF!</definedName>
    <definedName name="BEx1IPKCFCT3TL9MSO1LSYJ2VJ2X" localSheetId="14" hidden="1">#REF!</definedName>
    <definedName name="BEx1IPKCFCT3TL9MSO1LSYJ2VJ2X" hidden="1">#REF!</definedName>
    <definedName name="BEx1IW5PQTTMD62XZ287XF2O3FBQ" localSheetId="21" hidden="1">#REF!</definedName>
    <definedName name="BEx1IW5PQTTMD62XZ287XF2O3FBQ" localSheetId="19" hidden="1">#REF!</definedName>
    <definedName name="BEx1IW5PQTTMD62XZ287XF2O3FBQ" localSheetId="15" hidden="1">#REF!</definedName>
    <definedName name="BEx1IW5PQTTMD62XZ287XF2O3FBQ" localSheetId="13" hidden="1">#REF!</definedName>
    <definedName name="BEx1IW5PQTTMD62XZ287XF2O3FBQ" localSheetId="14" hidden="1">#REF!</definedName>
    <definedName name="BEx1IW5PQTTMD62XZ287XF2O3FBQ" hidden="1">#REF!</definedName>
    <definedName name="BEx1J0CSSHDJGBJUHVOEMCF2P4DL" localSheetId="21" hidden="1">#REF!</definedName>
    <definedName name="BEx1J0CSSHDJGBJUHVOEMCF2P4DL" localSheetId="19" hidden="1">#REF!</definedName>
    <definedName name="BEx1J0CSSHDJGBJUHVOEMCF2P4DL" localSheetId="15" hidden="1">#REF!</definedName>
    <definedName name="BEx1J0CSSHDJGBJUHVOEMCF2P4DL" localSheetId="13" hidden="1">#REF!</definedName>
    <definedName name="BEx1J0CSSHDJGBJUHVOEMCF2P4DL" localSheetId="14" hidden="1">#REF!</definedName>
    <definedName name="BEx1J0CSSHDJGBJUHVOEMCF2P4DL" hidden="1">#REF!</definedName>
    <definedName name="BEx1J0NL6D3ILC18B48AL0VNEN9A" localSheetId="21" hidden="1">#REF!</definedName>
    <definedName name="BEx1J0NL6D3ILC18B48AL0VNEN9A" localSheetId="19" hidden="1">#REF!</definedName>
    <definedName name="BEx1J0NL6D3ILC18B48AL0VNEN9A" localSheetId="15" hidden="1">#REF!</definedName>
    <definedName name="BEx1J0NL6D3ILC18B48AL0VNEN9A" localSheetId="13" hidden="1">#REF!</definedName>
    <definedName name="BEx1J0NL6D3ILC18B48AL0VNEN9A" localSheetId="14" hidden="1">#REF!</definedName>
    <definedName name="BEx1J0NL6D3ILC18B48AL0VNEN9A" hidden="1">#REF!</definedName>
    <definedName name="BEx1J7E8VCGLPYU82QXVUG5N3ZAI" localSheetId="21" hidden="1">#REF!</definedName>
    <definedName name="BEx1J7E8VCGLPYU82QXVUG5N3ZAI" localSheetId="19" hidden="1">#REF!</definedName>
    <definedName name="BEx1J7E8VCGLPYU82QXVUG5N3ZAI" localSheetId="15" hidden="1">#REF!</definedName>
    <definedName name="BEx1J7E8VCGLPYU82QXVUG5N3ZAI" localSheetId="13" hidden="1">#REF!</definedName>
    <definedName name="BEx1J7E8VCGLPYU82QXVUG5N3ZAI" localSheetId="14" hidden="1">#REF!</definedName>
    <definedName name="BEx1J7E8VCGLPYU82QXVUG5N3ZAI" hidden="1">#REF!</definedName>
    <definedName name="BEx1JGE2YQWH8S25USOY08XVGO0D" localSheetId="21" hidden="1">#REF!</definedName>
    <definedName name="BEx1JGE2YQWH8S25USOY08XVGO0D" localSheetId="19" hidden="1">#REF!</definedName>
    <definedName name="BEx1JGE2YQWH8S25USOY08XVGO0D" localSheetId="15" hidden="1">#REF!</definedName>
    <definedName name="BEx1JGE2YQWH8S25USOY08XVGO0D" localSheetId="13" hidden="1">#REF!</definedName>
    <definedName name="BEx1JGE2YQWH8S25USOY08XVGO0D" localSheetId="14" hidden="1">#REF!</definedName>
    <definedName name="BEx1JGE2YQWH8S25USOY08XVGO0D" hidden="1">#REF!</definedName>
    <definedName name="BEx1JJJC9T1W7HY4V7HP1S1W4JO1" localSheetId="21" hidden="1">#REF!</definedName>
    <definedName name="BEx1JJJC9T1W7HY4V7HP1S1W4JO1" localSheetId="19" hidden="1">#REF!</definedName>
    <definedName name="BEx1JJJC9T1W7HY4V7HP1S1W4JO1" localSheetId="15" hidden="1">#REF!</definedName>
    <definedName name="BEx1JJJC9T1W7HY4V7HP1S1W4JO1" localSheetId="13" hidden="1">#REF!</definedName>
    <definedName name="BEx1JJJC9T1W7HY4V7HP1S1W4JO1" localSheetId="14" hidden="1">#REF!</definedName>
    <definedName name="BEx1JJJC9T1W7HY4V7HP1S1W4JO1" hidden="1">#REF!</definedName>
    <definedName name="BEx1JKKZSJ7DI4PTFVI9VVFMB1X2" localSheetId="21" hidden="1">#REF!</definedName>
    <definedName name="BEx1JKKZSJ7DI4PTFVI9VVFMB1X2" localSheetId="19" hidden="1">#REF!</definedName>
    <definedName name="BEx1JKKZSJ7DI4PTFVI9VVFMB1X2" localSheetId="15" hidden="1">#REF!</definedName>
    <definedName name="BEx1JKKZSJ7DI4PTFVI9VVFMB1X2" localSheetId="13" hidden="1">#REF!</definedName>
    <definedName name="BEx1JKKZSJ7DI4PTFVI9VVFMB1X2" localSheetId="14" hidden="1">#REF!</definedName>
    <definedName name="BEx1JKKZSJ7DI4PTFVI9VVFMB1X2" hidden="1">#REF!</definedName>
    <definedName name="BEx1JUBQFRVMASSFK4B3V0AD7YP9" localSheetId="21" hidden="1">#REF!</definedName>
    <definedName name="BEx1JUBQFRVMASSFK4B3V0AD7YP9" localSheetId="19" hidden="1">#REF!</definedName>
    <definedName name="BEx1JUBQFRVMASSFK4B3V0AD7YP9" localSheetId="15" hidden="1">#REF!</definedName>
    <definedName name="BEx1JUBQFRVMASSFK4B3V0AD7YP9" localSheetId="13" hidden="1">#REF!</definedName>
    <definedName name="BEx1JUBQFRVMASSFK4B3V0AD7YP9" localSheetId="14" hidden="1">#REF!</definedName>
    <definedName name="BEx1JUBQFRVMASSFK4B3V0AD7YP9" hidden="1">#REF!</definedName>
    <definedName name="BEx1JVTOATZGRJFXGXPJJLC4DOBE" localSheetId="21" hidden="1">#REF!</definedName>
    <definedName name="BEx1JVTOATZGRJFXGXPJJLC4DOBE" localSheetId="19" hidden="1">#REF!</definedName>
    <definedName name="BEx1JVTOATZGRJFXGXPJJLC4DOBE" localSheetId="15" hidden="1">#REF!</definedName>
    <definedName name="BEx1JVTOATZGRJFXGXPJJLC4DOBE" localSheetId="13" hidden="1">#REF!</definedName>
    <definedName name="BEx1JVTOATZGRJFXGXPJJLC4DOBE" localSheetId="14" hidden="1">#REF!</definedName>
    <definedName name="BEx1JVTOATZGRJFXGXPJJLC4DOBE" hidden="1">#REF!</definedName>
    <definedName name="BEx1JXBM5W4YRWNQ0P95QQS6JWD6" localSheetId="21" hidden="1">#REF!</definedName>
    <definedName name="BEx1JXBM5W4YRWNQ0P95QQS6JWD6" localSheetId="19" hidden="1">#REF!</definedName>
    <definedName name="BEx1JXBM5W4YRWNQ0P95QQS6JWD6" localSheetId="15" hidden="1">#REF!</definedName>
    <definedName name="BEx1JXBM5W4YRWNQ0P95QQS6JWD6" localSheetId="13" hidden="1">#REF!</definedName>
    <definedName name="BEx1JXBM5W4YRWNQ0P95QQS6JWD6" localSheetId="14" hidden="1">#REF!</definedName>
    <definedName name="BEx1JXBM5W4YRWNQ0P95QQS6JWD6" hidden="1">#REF!</definedName>
    <definedName name="BEx1KGY9QEHZ9QSARMQUTQKRK4UX" localSheetId="21" hidden="1">#REF!</definedName>
    <definedName name="BEx1KGY9QEHZ9QSARMQUTQKRK4UX" localSheetId="19" hidden="1">#REF!</definedName>
    <definedName name="BEx1KGY9QEHZ9QSARMQUTQKRK4UX" localSheetId="15" hidden="1">#REF!</definedName>
    <definedName name="BEx1KGY9QEHZ9QSARMQUTQKRK4UX" localSheetId="13" hidden="1">#REF!</definedName>
    <definedName name="BEx1KGY9QEHZ9QSARMQUTQKRK4UX" localSheetId="14" hidden="1">#REF!</definedName>
    <definedName name="BEx1KGY9QEHZ9QSARMQUTQKRK4UX" hidden="1">#REF!</definedName>
    <definedName name="BEx1KIWH5MOLR00SBECT39NS3AJ1" localSheetId="21" hidden="1">#REF!</definedName>
    <definedName name="BEx1KIWH5MOLR00SBECT39NS3AJ1" localSheetId="19" hidden="1">#REF!</definedName>
    <definedName name="BEx1KIWH5MOLR00SBECT39NS3AJ1" localSheetId="15" hidden="1">#REF!</definedName>
    <definedName name="BEx1KIWH5MOLR00SBECT39NS3AJ1" localSheetId="13" hidden="1">#REF!</definedName>
    <definedName name="BEx1KIWH5MOLR00SBECT39NS3AJ1" localSheetId="14" hidden="1">#REF!</definedName>
    <definedName name="BEx1KIWH5MOLR00SBECT39NS3AJ1" hidden="1">#REF!</definedName>
    <definedName name="BEx1KKP1ELIF2UII2FWVGL7M1X7J" localSheetId="21" hidden="1">#REF!</definedName>
    <definedName name="BEx1KKP1ELIF2UII2FWVGL7M1X7J" localSheetId="19" hidden="1">#REF!</definedName>
    <definedName name="BEx1KKP1ELIF2UII2FWVGL7M1X7J" localSheetId="15" hidden="1">#REF!</definedName>
    <definedName name="BEx1KKP1ELIF2UII2FWVGL7M1X7J" localSheetId="13" hidden="1">#REF!</definedName>
    <definedName name="BEx1KKP1ELIF2UII2FWVGL7M1X7J" localSheetId="14" hidden="1">#REF!</definedName>
    <definedName name="BEx1KKP1ELIF2UII2FWVGL7M1X7J" hidden="1">#REF!</definedName>
    <definedName name="BEx1KQJKIAPZKE9YDYH5HKXX52FM" localSheetId="21" hidden="1">#REF!</definedName>
    <definedName name="BEx1KQJKIAPZKE9YDYH5HKXX52FM" localSheetId="19" hidden="1">#REF!</definedName>
    <definedName name="BEx1KQJKIAPZKE9YDYH5HKXX52FM" localSheetId="15" hidden="1">#REF!</definedName>
    <definedName name="BEx1KQJKIAPZKE9YDYH5HKXX52FM" localSheetId="13" hidden="1">#REF!</definedName>
    <definedName name="BEx1KQJKIAPZKE9YDYH5HKXX52FM" localSheetId="14" hidden="1">#REF!</definedName>
    <definedName name="BEx1KQJKIAPZKE9YDYH5HKXX52FM" hidden="1">#REF!</definedName>
    <definedName name="BEx1KUVWMB0QCWA3RBE4CADFVRIS" localSheetId="21" hidden="1">#REF!</definedName>
    <definedName name="BEx1KUVWMB0QCWA3RBE4CADFVRIS" localSheetId="19" hidden="1">#REF!</definedName>
    <definedName name="BEx1KUVWMB0QCWA3RBE4CADFVRIS" localSheetId="15" hidden="1">#REF!</definedName>
    <definedName name="BEx1KUVWMB0QCWA3RBE4CADFVRIS" localSheetId="13" hidden="1">#REF!</definedName>
    <definedName name="BEx1KUVWMB0QCWA3RBE4CADFVRIS" localSheetId="14" hidden="1">#REF!</definedName>
    <definedName name="BEx1KUVWMB0QCWA3RBE4CADFVRIS" hidden="1">#REF!</definedName>
    <definedName name="BEx1L0AAH7PV8PPQQDBP5AI4TLYP" localSheetId="21" hidden="1">#REF!</definedName>
    <definedName name="BEx1L0AAH7PV8PPQQDBP5AI4TLYP" localSheetId="19" hidden="1">#REF!</definedName>
    <definedName name="BEx1L0AAH7PV8PPQQDBP5AI4TLYP" localSheetId="15" hidden="1">#REF!</definedName>
    <definedName name="BEx1L0AAH7PV8PPQQDBP5AI4TLYP" localSheetId="13" hidden="1">#REF!</definedName>
    <definedName name="BEx1L0AAH7PV8PPQQDBP5AI4TLYP" localSheetId="14" hidden="1">#REF!</definedName>
    <definedName name="BEx1L0AAH7PV8PPQQDBP5AI4TLYP" hidden="1">#REF!</definedName>
    <definedName name="BEx1L2OG1SDFK2TPXELJ77YP4NI2" localSheetId="21" hidden="1">#REF!</definedName>
    <definedName name="BEx1L2OG1SDFK2TPXELJ77YP4NI2" localSheetId="19" hidden="1">#REF!</definedName>
    <definedName name="BEx1L2OG1SDFK2TPXELJ77YP4NI2" localSheetId="15" hidden="1">#REF!</definedName>
    <definedName name="BEx1L2OG1SDFK2TPXELJ77YP4NI2" localSheetId="13" hidden="1">#REF!</definedName>
    <definedName name="BEx1L2OG1SDFK2TPXELJ77YP4NI2" localSheetId="14" hidden="1">#REF!</definedName>
    <definedName name="BEx1L2OG1SDFK2TPXELJ77YP4NI2" hidden="1">#REF!</definedName>
    <definedName name="BEx1L6Q60MWRDJB4L20LK0XPA0Z2" localSheetId="21" hidden="1">#REF!</definedName>
    <definedName name="BEx1L6Q60MWRDJB4L20LK0XPA0Z2" localSheetId="19" hidden="1">#REF!</definedName>
    <definedName name="BEx1L6Q60MWRDJB4L20LK0XPA0Z2" localSheetId="15" hidden="1">#REF!</definedName>
    <definedName name="BEx1L6Q60MWRDJB4L20LK0XPA0Z2" localSheetId="13" hidden="1">#REF!</definedName>
    <definedName name="BEx1L6Q60MWRDJB4L20LK0XPA0Z2" localSheetId="14" hidden="1">#REF!</definedName>
    <definedName name="BEx1L6Q60MWRDJB4L20LK0XPA0Z2" hidden="1">#REF!</definedName>
    <definedName name="BEx1L7BSEFOLQDNZWMLUNBRO08T4" localSheetId="21" hidden="1">#REF!</definedName>
    <definedName name="BEx1L7BSEFOLQDNZWMLUNBRO08T4" localSheetId="19" hidden="1">#REF!</definedName>
    <definedName name="BEx1L7BSEFOLQDNZWMLUNBRO08T4" localSheetId="15" hidden="1">#REF!</definedName>
    <definedName name="BEx1L7BSEFOLQDNZWMLUNBRO08T4" localSheetId="13" hidden="1">#REF!</definedName>
    <definedName name="BEx1L7BSEFOLQDNZWMLUNBRO08T4" localSheetId="14" hidden="1">#REF!</definedName>
    <definedName name="BEx1L7BSEFOLQDNZWMLUNBRO08T4" hidden="1">#REF!</definedName>
    <definedName name="BEx1LD63FP2Z4BR9TKSHOZW9KKZ5" localSheetId="21" hidden="1">#REF!</definedName>
    <definedName name="BEx1LD63FP2Z4BR9TKSHOZW9KKZ5" localSheetId="19" hidden="1">#REF!</definedName>
    <definedName name="BEx1LD63FP2Z4BR9TKSHOZW9KKZ5" localSheetId="15" hidden="1">#REF!</definedName>
    <definedName name="BEx1LD63FP2Z4BR9TKSHOZW9KKZ5" localSheetId="13" hidden="1">#REF!</definedName>
    <definedName name="BEx1LD63FP2Z4BR9TKSHOZW9KKZ5" localSheetId="14" hidden="1">#REF!</definedName>
    <definedName name="BEx1LD63FP2Z4BR9TKSHOZW9KKZ5" hidden="1">#REF!</definedName>
    <definedName name="BEx1LDMB9RW982DUILM2WPT5VWQ3" localSheetId="21" hidden="1">#REF!</definedName>
    <definedName name="BEx1LDMB9RW982DUILM2WPT5VWQ3" localSheetId="19" hidden="1">#REF!</definedName>
    <definedName name="BEx1LDMB9RW982DUILM2WPT5VWQ3" localSheetId="15" hidden="1">#REF!</definedName>
    <definedName name="BEx1LDMB9RW982DUILM2WPT5VWQ3" localSheetId="13" hidden="1">#REF!</definedName>
    <definedName name="BEx1LDMB9RW982DUILM2WPT5VWQ3" localSheetId="14" hidden="1">#REF!</definedName>
    <definedName name="BEx1LDMB9RW982DUILM2WPT5VWQ3" hidden="1">#REF!</definedName>
    <definedName name="BEx1LFF2UQ13XL4X1I2WBD73NZ21" localSheetId="21" hidden="1">#REF!</definedName>
    <definedName name="BEx1LFF2UQ13XL4X1I2WBD73NZ21" localSheetId="19" hidden="1">#REF!</definedName>
    <definedName name="BEx1LFF2UQ13XL4X1I2WBD73NZ21" localSheetId="15" hidden="1">#REF!</definedName>
    <definedName name="BEx1LFF2UQ13XL4X1I2WBD73NZ21" localSheetId="13" hidden="1">#REF!</definedName>
    <definedName name="BEx1LFF2UQ13XL4X1I2WBD73NZ21" localSheetId="14" hidden="1">#REF!</definedName>
    <definedName name="BEx1LFF2UQ13XL4X1I2WBD73NZ21" hidden="1">#REF!</definedName>
    <definedName name="BEx1LKTB33LO23ACTADIVRY7ZNFC" localSheetId="21" hidden="1">#REF!</definedName>
    <definedName name="BEx1LKTB33LO23ACTADIVRY7ZNFC" localSheetId="19" hidden="1">#REF!</definedName>
    <definedName name="BEx1LKTB33LO23ACTADIVRY7ZNFC" localSheetId="15" hidden="1">#REF!</definedName>
    <definedName name="BEx1LKTB33LO23ACTADIVRY7ZNFC" localSheetId="13" hidden="1">#REF!</definedName>
    <definedName name="BEx1LKTB33LO23ACTADIVRY7ZNFC" localSheetId="14" hidden="1">#REF!</definedName>
    <definedName name="BEx1LKTB33LO23ACTADIVRY7ZNFC" hidden="1">#REF!</definedName>
    <definedName name="BEx1LQNKVZAXGSEPDAM8AWU2FHHJ" localSheetId="21" hidden="1">#REF!</definedName>
    <definedName name="BEx1LQNKVZAXGSEPDAM8AWU2FHHJ" localSheetId="19" hidden="1">#REF!</definedName>
    <definedName name="BEx1LQNKVZAXGSEPDAM8AWU2FHHJ" localSheetId="15" hidden="1">#REF!</definedName>
    <definedName name="BEx1LQNKVZAXGSEPDAM8AWU2FHHJ" localSheetId="13" hidden="1">#REF!</definedName>
    <definedName name="BEx1LQNKVZAXGSEPDAM8AWU2FHHJ" localSheetId="14" hidden="1">#REF!</definedName>
    <definedName name="BEx1LQNKVZAXGSEPDAM8AWU2FHHJ" hidden="1">#REF!</definedName>
    <definedName name="BEx1LRPGDQCOEMW8YT80J1XCDCIV" localSheetId="21" hidden="1">#REF!</definedName>
    <definedName name="BEx1LRPGDQCOEMW8YT80J1XCDCIV" localSheetId="19" hidden="1">#REF!</definedName>
    <definedName name="BEx1LRPGDQCOEMW8YT80J1XCDCIV" localSheetId="15" hidden="1">#REF!</definedName>
    <definedName name="BEx1LRPGDQCOEMW8YT80J1XCDCIV" localSheetId="13" hidden="1">#REF!</definedName>
    <definedName name="BEx1LRPGDQCOEMW8YT80J1XCDCIV" localSheetId="14" hidden="1">#REF!</definedName>
    <definedName name="BEx1LRPGDQCOEMW8YT80J1XCDCIV" hidden="1">#REF!</definedName>
    <definedName name="BEx1LRUSJW4JG54X07QWD9R27WV9" localSheetId="21" hidden="1">#REF!</definedName>
    <definedName name="BEx1LRUSJW4JG54X07QWD9R27WV9" localSheetId="19" hidden="1">#REF!</definedName>
    <definedName name="BEx1LRUSJW4JG54X07QWD9R27WV9" localSheetId="15" hidden="1">#REF!</definedName>
    <definedName name="BEx1LRUSJW4JG54X07QWD9R27WV9" localSheetId="13" hidden="1">#REF!</definedName>
    <definedName name="BEx1LRUSJW4JG54X07QWD9R27WV9" localSheetId="14" hidden="1">#REF!</definedName>
    <definedName name="BEx1LRUSJW4JG54X07QWD9R27WV9" hidden="1">#REF!</definedName>
    <definedName name="BEx1M1WBK5T0LP1AK2JYV6W87ID6" localSheetId="21" hidden="1">#REF!</definedName>
    <definedName name="BEx1M1WBK5T0LP1AK2JYV6W87ID6" localSheetId="19" hidden="1">#REF!</definedName>
    <definedName name="BEx1M1WBK5T0LP1AK2JYV6W87ID6" localSheetId="15" hidden="1">#REF!</definedName>
    <definedName name="BEx1M1WBK5T0LP1AK2JYV6W87ID6" localSheetId="13" hidden="1">#REF!</definedName>
    <definedName name="BEx1M1WBK5T0LP1AK2JYV6W87ID6" localSheetId="14" hidden="1">#REF!</definedName>
    <definedName name="BEx1M1WBK5T0LP1AK2JYV6W87ID6" hidden="1">#REF!</definedName>
    <definedName name="BEx1M51HHDYGIT8PON7U8ICL2S95" localSheetId="21" hidden="1">#REF!</definedName>
    <definedName name="BEx1M51HHDYGIT8PON7U8ICL2S95" localSheetId="19" hidden="1">#REF!</definedName>
    <definedName name="BEx1M51HHDYGIT8PON7U8ICL2S95" localSheetId="15" hidden="1">#REF!</definedName>
    <definedName name="BEx1M51HHDYGIT8PON7U8ICL2S95" localSheetId="13" hidden="1">#REF!</definedName>
    <definedName name="BEx1M51HHDYGIT8PON7U8ICL2S95" localSheetId="14" hidden="1">#REF!</definedName>
    <definedName name="BEx1M51HHDYGIT8PON7U8ICL2S95" hidden="1">#REF!</definedName>
    <definedName name="BEx1MP4FWKV0QYXE13PX9JSNA270" localSheetId="21" hidden="1">#REF!</definedName>
    <definedName name="BEx1MP4FWKV0QYXE13PX9JSNA270" localSheetId="19" hidden="1">#REF!</definedName>
    <definedName name="BEx1MP4FWKV0QYXE13PX9JSNA270" localSheetId="15" hidden="1">#REF!</definedName>
    <definedName name="BEx1MP4FWKV0QYXE13PX9JSNA270" localSheetId="13" hidden="1">#REF!</definedName>
    <definedName name="BEx1MP4FWKV0QYXE13PX9JSNA270" localSheetId="14" hidden="1">#REF!</definedName>
    <definedName name="BEx1MP4FWKV0QYXE13PX9JSNA270" hidden="1">#REF!</definedName>
    <definedName name="BEx1MSV791FSS4CZQKG04NHT3F79" localSheetId="21" hidden="1">#REF!</definedName>
    <definedName name="BEx1MSV791FSS4CZQKG04NHT3F79" localSheetId="19" hidden="1">#REF!</definedName>
    <definedName name="BEx1MSV791FSS4CZQKG04NHT3F79" localSheetId="15" hidden="1">#REF!</definedName>
    <definedName name="BEx1MSV791FSS4CZQKG04NHT3F79" localSheetId="13" hidden="1">#REF!</definedName>
    <definedName name="BEx1MSV791FSS4CZQKG04NHT3F79" localSheetId="14" hidden="1">#REF!</definedName>
    <definedName name="BEx1MSV791FSS4CZQKG04NHT3F79" hidden="1">#REF!</definedName>
    <definedName name="BEx1MTRKKVCHOZ0YGID6HZ49LJTO" localSheetId="21" hidden="1">#REF!</definedName>
    <definedName name="BEx1MTRKKVCHOZ0YGID6HZ49LJTO" localSheetId="19" hidden="1">#REF!</definedName>
    <definedName name="BEx1MTRKKVCHOZ0YGID6HZ49LJTO" localSheetId="15" hidden="1">#REF!</definedName>
    <definedName name="BEx1MTRKKVCHOZ0YGID6HZ49LJTO" localSheetId="13" hidden="1">#REF!</definedName>
    <definedName name="BEx1MTRKKVCHOZ0YGID6HZ49LJTO" localSheetId="14" hidden="1">#REF!</definedName>
    <definedName name="BEx1MTRKKVCHOZ0YGID6HZ49LJTO" hidden="1">#REF!</definedName>
    <definedName name="BEx1N3CUJ3UX61X38ZAJVPEN4KMC" localSheetId="21" hidden="1">#REF!</definedName>
    <definedName name="BEx1N3CUJ3UX61X38ZAJVPEN4KMC" localSheetId="19" hidden="1">#REF!</definedName>
    <definedName name="BEx1N3CUJ3UX61X38ZAJVPEN4KMC" localSheetId="15" hidden="1">#REF!</definedName>
    <definedName name="BEx1N3CUJ3UX61X38ZAJVPEN4KMC" localSheetId="13" hidden="1">#REF!</definedName>
    <definedName name="BEx1N3CUJ3UX61X38ZAJVPEN4KMC" localSheetId="14" hidden="1">#REF!</definedName>
    <definedName name="BEx1N3CUJ3UX61X38ZAJVPEN4KMC" hidden="1">#REF!</definedName>
    <definedName name="BEx1N5R5IJ3CG6CL344F5KWPINEO" localSheetId="21" hidden="1">#REF!</definedName>
    <definedName name="BEx1N5R5IJ3CG6CL344F5KWPINEO" localSheetId="19" hidden="1">#REF!</definedName>
    <definedName name="BEx1N5R5IJ3CG6CL344F5KWPINEO" localSheetId="15" hidden="1">#REF!</definedName>
    <definedName name="BEx1N5R5IJ3CG6CL344F5KWPINEO" localSheetId="13" hidden="1">#REF!</definedName>
    <definedName name="BEx1N5R5IJ3CG6CL344F5KWPINEO" localSheetId="14" hidden="1">#REF!</definedName>
    <definedName name="BEx1N5R5IJ3CG6CL344F5KWPINEO" hidden="1">#REF!</definedName>
    <definedName name="BEx1NFCFVPBS7XURQ8Y0BZEGPBVP" localSheetId="21" hidden="1">#REF!</definedName>
    <definedName name="BEx1NFCFVPBS7XURQ8Y0BZEGPBVP" localSheetId="19" hidden="1">#REF!</definedName>
    <definedName name="BEx1NFCFVPBS7XURQ8Y0BZEGPBVP" localSheetId="15" hidden="1">#REF!</definedName>
    <definedName name="BEx1NFCFVPBS7XURQ8Y0BZEGPBVP" localSheetId="13" hidden="1">#REF!</definedName>
    <definedName name="BEx1NFCFVPBS7XURQ8Y0BZEGPBVP" localSheetId="14" hidden="1">#REF!</definedName>
    <definedName name="BEx1NFCFVPBS7XURQ8Y0BZEGPBVP" hidden="1">#REF!</definedName>
    <definedName name="BEx1NM34KQTO1LDNSAFD1L82UZFG" localSheetId="21" hidden="1">#REF!</definedName>
    <definedName name="BEx1NM34KQTO1LDNSAFD1L82UZFG" localSheetId="19" hidden="1">#REF!</definedName>
    <definedName name="BEx1NM34KQTO1LDNSAFD1L82UZFG" localSheetId="15" hidden="1">#REF!</definedName>
    <definedName name="BEx1NM34KQTO1LDNSAFD1L82UZFG" localSheetId="13" hidden="1">#REF!</definedName>
    <definedName name="BEx1NM34KQTO1LDNSAFD1L82UZFG" localSheetId="14" hidden="1">#REF!</definedName>
    <definedName name="BEx1NM34KQTO1LDNSAFD1L82UZFG" hidden="1">#REF!</definedName>
    <definedName name="BEx1NO6TXZVOGCUWCCRTXRXWW0XL" localSheetId="21" hidden="1">#REF!</definedName>
    <definedName name="BEx1NO6TXZVOGCUWCCRTXRXWW0XL" localSheetId="19" hidden="1">#REF!</definedName>
    <definedName name="BEx1NO6TXZVOGCUWCCRTXRXWW0XL" localSheetId="15" hidden="1">#REF!</definedName>
    <definedName name="BEx1NO6TXZVOGCUWCCRTXRXWW0XL" localSheetId="13" hidden="1">#REF!</definedName>
    <definedName name="BEx1NO6TXZVOGCUWCCRTXRXWW0XL" localSheetId="14" hidden="1">#REF!</definedName>
    <definedName name="BEx1NO6TXZVOGCUWCCRTXRXWW0XL" hidden="1">#REF!</definedName>
    <definedName name="BEx1NS8EU5P9FQV3S0WRTXI5L361" localSheetId="21" hidden="1">#REF!</definedName>
    <definedName name="BEx1NS8EU5P9FQV3S0WRTXI5L361" localSheetId="19" hidden="1">#REF!</definedName>
    <definedName name="BEx1NS8EU5P9FQV3S0WRTXI5L361" localSheetId="15" hidden="1">#REF!</definedName>
    <definedName name="BEx1NS8EU5P9FQV3S0WRTXI5L361" localSheetId="13" hidden="1">#REF!</definedName>
    <definedName name="BEx1NS8EU5P9FQV3S0WRTXI5L361" localSheetId="14" hidden="1">#REF!</definedName>
    <definedName name="BEx1NS8EU5P9FQV3S0WRTXI5L361" hidden="1">#REF!</definedName>
    <definedName name="BEx1NUBX5VUYZFKQH69FN6BTLWCR" localSheetId="21" hidden="1">#REF!</definedName>
    <definedName name="BEx1NUBX5VUYZFKQH69FN6BTLWCR" localSheetId="19" hidden="1">#REF!</definedName>
    <definedName name="BEx1NUBX5VUYZFKQH69FN6BTLWCR" localSheetId="15" hidden="1">#REF!</definedName>
    <definedName name="BEx1NUBX5VUYZFKQH69FN6BTLWCR" localSheetId="13" hidden="1">#REF!</definedName>
    <definedName name="BEx1NUBX5VUYZFKQH69FN6BTLWCR" localSheetId="14" hidden="1">#REF!</definedName>
    <definedName name="BEx1NUBX5VUYZFKQH69FN6BTLWCR" hidden="1">#REF!</definedName>
    <definedName name="BEx1NZ4K1L8UON80Y2A4RASKWGNP" localSheetId="21" hidden="1">#REF!</definedName>
    <definedName name="BEx1NZ4K1L8UON80Y2A4RASKWGNP" localSheetId="19" hidden="1">#REF!</definedName>
    <definedName name="BEx1NZ4K1L8UON80Y2A4RASKWGNP" localSheetId="15" hidden="1">#REF!</definedName>
    <definedName name="BEx1NZ4K1L8UON80Y2A4RASKWGNP" localSheetId="13" hidden="1">#REF!</definedName>
    <definedName name="BEx1NZ4K1L8UON80Y2A4RASKWGNP" localSheetId="14" hidden="1">#REF!</definedName>
    <definedName name="BEx1NZ4K1L8UON80Y2A4RASKWGNP" hidden="1">#REF!</definedName>
    <definedName name="BEx1O24FB2CPATAGE3T7L1NBQQO1" localSheetId="21" hidden="1">#REF!</definedName>
    <definedName name="BEx1O24FB2CPATAGE3T7L1NBQQO1" localSheetId="19" hidden="1">#REF!</definedName>
    <definedName name="BEx1O24FB2CPATAGE3T7L1NBQQO1" localSheetId="15" hidden="1">#REF!</definedName>
    <definedName name="BEx1O24FB2CPATAGE3T7L1NBQQO1" localSheetId="13" hidden="1">#REF!</definedName>
    <definedName name="BEx1O24FB2CPATAGE3T7L1NBQQO1" localSheetId="14" hidden="1">#REF!</definedName>
    <definedName name="BEx1O24FB2CPATAGE3T7L1NBQQO1" hidden="1">#REF!</definedName>
    <definedName name="BEx1OLAZ915OGYWP0QP1QQWDLCRX" localSheetId="21" hidden="1">#REF!</definedName>
    <definedName name="BEx1OLAZ915OGYWP0QP1QQWDLCRX" localSheetId="19" hidden="1">#REF!</definedName>
    <definedName name="BEx1OLAZ915OGYWP0QP1QQWDLCRX" localSheetId="15" hidden="1">#REF!</definedName>
    <definedName name="BEx1OLAZ915OGYWP0QP1QQWDLCRX" localSheetId="13" hidden="1">#REF!</definedName>
    <definedName name="BEx1OLAZ915OGYWP0QP1QQWDLCRX" localSheetId="14" hidden="1">#REF!</definedName>
    <definedName name="BEx1OLAZ915OGYWP0QP1QQWDLCRX" hidden="1">#REF!</definedName>
    <definedName name="BEx1OO5ER042IS6IC4TLDI75JNVH" localSheetId="21" hidden="1">#REF!</definedName>
    <definedName name="BEx1OO5ER042IS6IC4TLDI75JNVH" localSheetId="19" hidden="1">#REF!</definedName>
    <definedName name="BEx1OO5ER042IS6IC4TLDI75JNVH" localSheetId="15" hidden="1">#REF!</definedName>
    <definedName name="BEx1OO5ER042IS6IC4TLDI75JNVH" localSheetId="13" hidden="1">#REF!</definedName>
    <definedName name="BEx1OO5ER042IS6IC4TLDI75JNVH" localSheetId="14" hidden="1">#REF!</definedName>
    <definedName name="BEx1OO5ER042IS6IC4TLDI75JNVH" hidden="1">#REF!</definedName>
    <definedName name="BEx1OTE54CBSUT8FWKRALEDCUWN4" localSheetId="21" hidden="1">#REF!</definedName>
    <definedName name="BEx1OTE54CBSUT8FWKRALEDCUWN4" localSheetId="19" hidden="1">#REF!</definedName>
    <definedName name="BEx1OTE54CBSUT8FWKRALEDCUWN4" localSheetId="15" hidden="1">#REF!</definedName>
    <definedName name="BEx1OTE54CBSUT8FWKRALEDCUWN4" localSheetId="13" hidden="1">#REF!</definedName>
    <definedName name="BEx1OTE54CBSUT8FWKRALEDCUWN4" localSheetId="14" hidden="1">#REF!</definedName>
    <definedName name="BEx1OTE54CBSUT8FWKRALEDCUWN4" hidden="1">#REF!</definedName>
    <definedName name="BEx1OVSMPADTX95QUOX34KZQ8EDY" localSheetId="21" hidden="1">#REF!</definedName>
    <definedName name="BEx1OVSMPADTX95QUOX34KZQ8EDY" localSheetId="19" hidden="1">#REF!</definedName>
    <definedName name="BEx1OVSMPADTX95QUOX34KZQ8EDY" localSheetId="15" hidden="1">#REF!</definedName>
    <definedName name="BEx1OVSMPADTX95QUOX34KZQ8EDY" localSheetId="13" hidden="1">#REF!</definedName>
    <definedName name="BEx1OVSMPADTX95QUOX34KZQ8EDY" localSheetId="14" hidden="1">#REF!</definedName>
    <definedName name="BEx1OVSMPADTX95QUOX34KZQ8EDY" hidden="1">#REF!</definedName>
    <definedName name="BEx1OWJJ0DP4628GCVVRQ9X0DRHQ" localSheetId="21" hidden="1">#REF!</definedName>
    <definedName name="BEx1OWJJ0DP4628GCVVRQ9X0DRHQ" localSheetId="19" hidden="1">#REF!</definedName>
    <definedName name="BEx1OWJJ0DP4628GCVVRQ9X0DRHQ" localSheetId="15" hidden="1">#REF!</definedName>
    <definedName name="BEx1OWJJ0DP4628GCVVRQ9X0DRHQ" localSheetId="13" hidden="1">#REF!</definedName>
    <definedName name="BEx1OWJJ0DP4628GCVVRQ9X0DRHQ" localSheetId="14" hidden="1">#REF!</definedName>
    <definedName name="BEx1OWJJ0DP4628GCVVRQ9X0DRHQ" hidden="1">#REF!</definedName>
    <definedName name="BEx1OX544IO9FQJI7YYQGZCEHB3O" localSheetId="21" hidden="1">#REF!</definedName>
    <definedName name="BEx1OX544IO9FQJI7YYQGZCEHB3O" localSheetId="19" hidden="1">#REF!</definedName>
    <definedName name="BEx1OX544IO9FQJI7YYQGZCEHB3O" localSheetId="15" hidden="1">#REF!</definedName>
    <definedName name="BEx1OX544IO9FQJI7YYQGZCEHB3O" localSheetId="13" hidden="1">#REF!</definedName>
    <definedName name="BEx1OX544IO9FQJI7YYQGZCEHB3O" localSheetId="14" hidden="1">#REF!</definedName>
    <definedName name="BEx1OX544IO9FQJI7YYQGZCEHB3O" hidden="1">#REF!</definedName>
    <definedName name="BEx1OY6SVEUT2EQ26P7EKEND342G" localSheetId="21" hidden="1">#REF!</definedName>
    <definedName name="BEx1OY6SVEUT2EQ26P7EKEND342G" localSheetId="19" hidden="1">#REF!</definedName>
    <definedName name="BEx1OY6SVEUT2EQ26P7EKEND342G" localSheetId="15" hidden="1">#REF!</definedName>
    <definedName name="BEx1OY6SVEUT2EQ26P7EKEND342G" localSheetId="13" hidden="1">#REF!</definedName>
    <definedName name="BEx1OY6SVEUT2EQ26P7EKEND342G" localSheetId="14" hidden="1">#REF!</definedName>
    <definedName name="BEx1OY6SVEUT2EQ26P7EKEND342G" hidden="1">#REF!</definedName>
    <definedName name="BEx1OYN1LPIPI12O9G6F7QAOS9T4" localSheetId="21" hidden="1">#REF!</definedName>
    <definedName name="BEx1OYN1LPIPI12O9G6F7QAOS9T4" localSheetId="19" hidden="1">#REF!</definedName>
    <definedName name="BEx1OYN1LPIPI12O9G6F7QAOS9T4" localSheetId="15" hidden="1">#REF!</definedName>
    <definedName name="BEx1OYN1LPIPI12O9G6F7QAOS9T4" localSheetId="13" hidden="1">#REF!</definedName>
    <definedName name="BEx1OYN1LPIPI12O9G6F7QAOS9T4" localSheetId="14" hidden="1">#REF!</definedName>
    <definedName name="BEx1OYN1LPIPI12O9G6F7QAOS9T4" hidden="1">#REF!</definedName>
    <definedName name="BEx1P1HHKJA799O3YZXQAX6KFH58" localSheetId="21" hidden="1">#REF!</definedName>
    <definedName name="BEx1P1HHKJA799O3YZXQAX6KFH58" localSheetId="19" hidden="1">#REF!</definedName>
    <definedName name="BEx1P1HHKJA799O3YZXQAX6KFH58" localSheetId="15" hidden="1">#REF!</definedName>
    <definedName name="BEx1P1HHKJA799O3YZXQAX6KFH58" localSheetId="13" hidden="1">#REF!</definedName>
    <definedName name="BEx1P1HHKJA799O3YZXQAX6KFH58" localSheetId="14" hidden="1">#REF!</definedName>
    <definedName name="BEx1P1HHKJA799O3YZXQAX6KFH58" hidden="1">#REF!</definedName>
    <definedName name="BEx1P34W467WGPOXPK292QFJIPHJ" localSheetId="21" hidden="1">#REF!</definedName>
    <definedName name="BEx1P34W467WGPOXPK292QFJIPHJ" localSheetId="19" hidden="1">#REF!</definedName>
    <definedName name="BEx1P34W467WGPOXPK292QFJIPHJ" localSheetId="15" hidden="1">#REF!</definedName>
    <definedName name="BEx1P34W467WGPOXPK292QFJIPHJ" localSheetId="13" hidden="1">#REF!</definedName>
    <definedName name="BEx1P34W467WGPOXPK292QFJIPHJ" localSheetId="14" hidden="1">#REF!</definedName>
    <definedName name="BEx1P34W467WGPOXPK292QFJIPHJ" hidden="1">#REF!</definedName>
    <definedName name="BEx1P76FRYAB1BWA5RJS4KOB3G9I" localSheetId="21" hidden="1">#REF!</definedName>
    <definedName name="BEx1P76FRYAB1BWA5RJS4KOB3G9I" localSheetId="19" hidden="1">#REF!</definedName>
    <definedName name="BEx1P76FRYAB1BWA5RJS4KOB3G9I" localSheetId="15" hidden="1">#REF!</definedName>
    <definedName name="BEx1P76FRYAB1BWA5RJS4KOB3G9I" localSheetId="13" hidden="1">#REF!</definedName>
    <definedName name="BEx1P76FRYAB1BWA5RJS4KOB3G9I" localSheetId="14" hidden="1">#REF!</definedName>
    <definedName name="BEx1P76FRYAB1BWA5RJS4KOB3G9I" hidden="1">#REF!</definedName>
    <definedName name="BEx1P7S1J4TKGVJ43C2Q2R3M9WRB" localSheetId="21" hidden="1">#REF!</definedName>
    <definedName name="BEx1P7S1J4TKGVJ43C2Q2R3M9WRB" localSheetId="19" hidden="1">#REF!</definedName>
    <definedName name="BEx1P7S1J4TKGVJ43C2Q2R3M9WRB" localSheetId="15" hidden="1">#REF!</definedName>
    <definedName name="BEx1P7S1J4TKGVJ43C2Q2R3M9WRB" localSheetId="13" hidden="1">#REF!</definedName>
    <definedName name="BEx1P7S1J4TKGVJ43C2Q2R3M9WRB" localSheetId="14" hidden="1">#REF!</definedName>
    <definedName name="BEx1P7S1J4TKGVJ43C2Q2R3M9WRB" hidden="1">#REF!</definedName>
    <definedName name="BEx1P8OF6WY3IH8SO71KQOU83V3Y" localSheetId="21" hidden="1">#REF!</definedName>
    <definedName name="BEx1P8OF6WY3IH8SO71KQOU83V3Y" localSheetId="19" hidden="1">#REF!</definedName>
    <definedName name="BEx1P8OF6WY3IH8SO71KQOU83V3Y" localSheetId="15" hidden="1">#REF!</definedName>
    <definedName name="BEx1P8OF6WY3IH8SO71KQOU83V3Y" localSheetId="13" hidden="1">#REF!</definedName>
    <definedName name="BEx1P8OF6WY3IH8SO71KQOU83V3Y" localSheetId="14" hidden="1">#REF!</definedName>
    <definedName name="BEx1P8OF6WY3IH8SO71KQOU83V3Y" hidden="1">#REF!</definedName>
    <definedName name="BEx1PA11BLPVZM8RC5BL46WX8YB5" localSheetId="21" hidden="1">#REF!</definedName>
    <definedName name="BEx1PA11BLPVZM8RC5BL46WX8YB5" localSheetId="19" hidden="1">#REF!</definedName>
    <definedName name="BEx1PA11BLPVZM8RC5BL46WX8YB5" localSheetId="15" hidden="1">#REF!</definedName>
    <definedName name="BEx1PA11BLPVZM8RC5BL46WX8YB5" localSheetId="13" hidden="1">#REF!</definedName>
    <definedName name="BEx1PA11BLPVZM8RC5BL46WX8YB5" localSheetId="14" hidden="1">#REF!</definedName>
    <definedName name="BEx1PA11BLPVZM8RC5BL46WX8YB5" hidden="1">#REF!</definedName>
    <definedName name="BEx1PAMMMZTO2BTR6YLZ9ASMPS4N" localSheetId="21" hidden="1">#REF!</definedName>
    <definedName name="BEx1PAMMMZTO2BTR6YLZ9ASMPS4N" localSheetId="19" hidden="1">#REF!</definedName>
    <definedName name="BEx1PAMMMZTO2BTR6YLZ9ASMPS4N" localSheetId="15" hidden="1">#REF!</definedName>
    <definedName name="BEx1PAMMMZTO2BTR6YLZ9ASMPS4N" localSheetId="13" hidden="1">#REF!</definedName>
    <definedName name="BEx1PAMMMZTO2BTR6YLZ9ASMPS4N" localSheetId="14" hidden="1">#REF!</definedName>
    <definedName name="BEx1PAMMMZTO2BTR6YLZ9ASMPS4N" hidden="1">#REF!</definedName>
    <definedName name="BEx1PBZ4BEFIPGMQXT9T8S4PZ2IM" localSheetId="21" hidden="1">#REF!</definedName>
    <definedName name="BEx1PBZ4BEFIPGMQXT9T8S4PZ2IM" localSheetId="19" hidden="1">#REF!</definedName>
    <definedName name="BEx1PBZ4BEFIPGMQXT9T8S4PZ2IM" localSheetId="15" hidden="1">#REF!</definedName>
    <definedName name="BEx1PBZ4BEFIPGMQXT9T8S4PZ2IM" localSheetId="13" hidden="1">#REF!</definedName>
    <definedName name="BEx1PBZ4BEFIPGMQXT9T8S4PZ2IM" localSheetId="14" hidden="1">#REF!</definedName>
    <definedName name="BEx1PBZ4BEFIPGMQXT9T8S4PZ2IM" hidden="1">#REF!</definedName>
    <definedName name="BEx1PJMAAUI73DAR3XUON2UMXTBS" localSheetId="21" hidden="1">#REF!</definedName>
    <definedName name="BEx1PJMAAUI73DAR3XUON2UMXTBS" localSheetId="19" hidden="1">#REF!</definedName>
    <definedName name="BEx1PJMAAUI73DAR3XUON2UMXTBS" localSheetId="15" hidden="1">#REF!</definedName>
    <definedName name="BEx1PJMAAUI73DAR3XUON2UMXTBS" localSheetId="13" hidden="1">#REF!</definedName>
    <definedName name="BEx1PJMAAUI73DAR3XUON2UMXTBS" localSheetId="14" hidden="1">#REF!</definedName>
    <definedName name="BEx1PJMAAUI73DAR3XUON2UMXTBS" hidden="1">#REF!</definedName>
    <definedName name="BEx1PLF2CFSXBZPVI6CJ534EIJDN" localSheetId="21" hidden="1">#REF!</definedName>
    <definedName name="BEx1PLF2CFSXBZPVI6CJ534EIJDN" localSheetId="19" hidden="1">#REF!</definedName>
    <definedName name="BEx1PLF2CFSXBZPVI6CJ534EIJDN" localSheetId="15" hidden="1">#REF!</definedName>
    <definedName name="BEx1PLF2CFSXBZPVI6CJ534EIJDN" localSheetId="13" hidden="1">#REF!</definedName>
    <definedName name="BEx1PLF2CFSXBZPVI6CJ534EIJDN" localSheetId="14" hidden="1">#REF!</definedName>
    <definedName name="BEx1PLF2CFSXBZPVI6CJ534EIJDN" hidden="1">#REF!</definedName>
    <definedName name="BEx1PMWZB2DO6EM9BKLUICZJ65HD" localSheetId="21" hidden="1">#REF!</definedName>
    <definedName name="BEx1PMWZB2DO6EM9BKLUICZJ65HD" localSheetId="19" hidden="1">#REF!</definedName>
    <definedName name="BEx1PMWZB2DO6EM9BKLUICZJ65HD" localSheetId="15" hidden="1">#REF!</definedName>
    <definedName name="BEx1PMWZB2DO6EM9BKLUICZJ65HD" localSheetId="13" hidden="1">#REF!</definedName>
    <definedName name="BEx1PMWZB2DO6EM9BKLUICZJ65HD" localSheetId="14" hidden="1">#REF!</definedName>
    <definedName name="BEx1PMWZB2DO6EM9BKLUICZJ65HD" hidden="1">#REF!</definedName>
    <definedName name="BEx1PU3X6U0EVLY9569KVBPAH7XU" localSheetId="21" hidden="1">#REF!</definedName>
    <definedName name="BEx1PU3X6U0EVLY9569KVBPAH7XU" localSheetId="19" hidden="1">#REF!</definedName>
    <definedName name="BEx1PU3X6U0EVLY9569KVBPAH7XU" localSheetId="15" hidden="1">#REF!</definedName>
    <definedName name="BEx1PU3X6U0EVLY9569KVBPAH7XU" localSheetId="13" hidden="1">#REF!</definedName>
    <definedName name="BEx1PU3X6U0EVLY9569KVBPAH7XU" localSheetId="14" hidden="1">#REF!</definedName>
    <definedName name="BEx1PU3X6U0EVLY9569KVBPAH7XU" hidden="1">#REF!</definedName>
    <definedName name="BEx1Q9OV5AOW28OUGRFCD3ZFVWC3" localSheetId="21" hidden="1">#REF!</definedName>
    <definedName name="BEx1Q9OV5AOW28OUGRFCD3ZFVWC3" localSheetId="19" hidden="1">#REF!</definedName>
    <definedName name="BEx1Q9OV5AOW28OUGRFCD3ZFVWC3" localSheetId="15" hidden="1">#REF!</definedName>
    <definedName name="BEx1Q9OV5AOW28OUGRFCD3ZFVWC3" localSheetId="13" hidden="1">#REF!</definedName>
    <definedName name="BEx1Q9OV5AOW28OUGRFCD3ZFVWC3" localSheetId="14" hidden="1">#REF!</definedName>
    <definedName name="BEx1Q9OV5AOW28OUGRFCD3ZFVWC3" hidden="1">#REF!</definedName>
    <definedName name="BEx1QA54J2A4I7IBQR19BTY28ZMR" localSheetId="21" hidden="1">#REF!</definedName>
    <definedName name="BEx1QA54J2A4I7IBQR19BTY28ZMR" localSheetId="19" hidden="1">#REF!</definedName>
    <definedName name="BEx1QA54J2A4I7IBQR19BTY28ZMR" localSheetId="15" hidden="1">#REF!</definedName>
    <definedName name="BEx1QA54J2A4I7IBQR19BTY28ZMR" localSheetId="13" hidden="1">#REF!</definedName>
    <definedName name="BEx1QA54J2A4I7IBQR19BTY28ZMR" localSheetId="14" hidden="1">#REF!</definedName>
    <definedName name="BEx1QA54J2A4I7IBQR19BTY28ZMR" hidden="1">#REF!</definedName>
    <definedName name="BEx1QD50TNYYZ6YO943BWHPB9UD9" localSheetId="21" hidden="1">#REF!</definedName>
    <definedName name="BEx1QD50TNYYZ6YO943BWHPB9UD9" localSheetId="19" hidden="1">#REF!</definedName>
    <definedName name="BEx1QD50TNYYZ6YO943BWHPB9UD9" localSheetId="15" hidden="1">#REF!</definedName>
    <definedName name="BEx1QD50TNYYZ6YO943BWHPB9UD9" localSheetId="13" hidden="1">#REF!</definedName>
    <definedName name="BEx1QD50TNYYZ6YO943BWHPB9UD9" localSheetId="14" hidden="1">#REF!</definedName>
    <definedName name="BEx1QD50TNYYZ6YO943BWHPB9UD9" hidden="1">#REF!</definedName>
    <definedName name="BEx1QMQAHG3KQUK59DVM68SWKZIZ" localSheetId="21" hidden="1">#REF!</definedName>
    <definedName name="BEx1QMQAHG3KQUK59DVM68SWKZIZ" localSheetId="19" hidden="1">#REF!</definedName>
    <definedName name="BEx1QMQAHG3KQUK59DVM68SWKZIZ" localSheetId="15" hidden="1">#REF!</definedName>
    <definedName name="BEx1QMQAHG3KQUK59DVM68SWKZIZ" localSheetId="13" hidden="1">#REF!</definedName>
    <definedName name="BEx1QMQAHG3KQUK59DVM68SWKZIZ" localSheetId="14" hidden="1">#REF!</definedName>
    <definedName name="BEx1QMQAHG3KQUK59DVM68SWKZIZ" hidden="1">#REF!</definedName>
    <definedName name="BEx1R9YFKJCMSEST8OVCAO5E47FO" localSheetId="21" hidden="1">#REF!</definedName>
    <definedName name="BEx1R9YFKJCMSEST8OVCAO5E47FO" localSheetId="19" hidden="1">#REF!</definedName>
    <definedName name="BEx1R9YFKJCMSEST8OVCAO5E47FO" localSheetId="15" hidden="1">#REF!</definedName>
    <definedName name="BEx1R9YFKJCMSEST8OVCAO5E47FO" localSheetId="13" hidden="1">#REF!</definedName>
    <definedName name="BEx1R9YFKJCMSEST8OVCAO5E47FO" localSheetId="14" hidden="1">#REF!</definedName>
    <definedName name="BEx1R9YFKJCMSEST8OVCAO5E47FO" hidden="1">#REF!</definedName>
    <definedName name="BEx1RBGC06B3T52OIC0EQ1KGVP1I" localSheetId="21" hidden="1">#REF!</definedName>
    <definedName name="BEx1RBGC06B3T52OIC0EQ1KGVP1I" localSheetId="19" hidden="1">#REF!</definedName>
    <definedName name="BEx1RBGC06B3T52OIC0EQ1KGVP1I" localSheetId="15" hidden="1">#REF!</definedName>
    <definedName name="BEx1RBGC06B3T52OIC0EQ1KGVP1I" localSheetId="13" hidden="1">#REF!</definedName>
    <definedName name="BEx1RBGC06B3T52OIC0EQ1KGVP1I" localSheetId="14" hidden="1">#REF!</definedName>
    <definedName name="BEx1RBGC06B3T52OIC0EQ1KGVP1I" hidden="1">#REF!</definedName>
    <definedName name="BEx1RRC7X4NI1CU4EO5XYE2GVARJ" localSheetId="21" hidden="1">#REF!</definedName>
    <definedName name="BEx1RRC7X4NI1CU4EO5XYE2GVARJ" localSheetId="19" hidden="1">#REF!</definedName>
    <definedName name="BEx1RRC7X4NI1CU4EO5XYE2GVARJ" localSheetId="15" hidden="1">#REF!</definedName>
    <definedName name="BEx1RRC7X4NI1CU4EO5XYE2GVARJ" localSheetId="13" hidden="1">#REF!</definedName>
    <definedName name="BEx1RRC7X4NI1CU4EO5XYE2GVARJ" localSheetId="14" hidden="1">#REF!</definedName>
    <definedName name="BEx1RRC7X4NI1CU4EO5XYE2GVARJ" hidden="1">#REF!</definedName>
    <definedName name="BEx1RZA1NCGT832L7EMR7GMF588W" localSheetId="21" hidden="1">#REF!</definedName>
    <definedName name="BEx1RZA1NCGT832L7EMR7GMF588W" localSheetId="19" hidden="1">#REF!</definedName>
    <definedName name="BEx1RZA1NCGT832L7EMR7GMF588W" localSheetId="15" hidden="1">#REF!</definedName>
    <definedName name="BEx1RZA1NCGT832L7EMR7GMF588W" localSheetId="13" hidden="1">#REF!</definedName>
    <definedName name="BEx1RZA1NCGT832L7EMR7GMF588W" localSheetId="14" hidden="1">#REF!</definedName>
    <definedName name="BEx1RZA1NCGT832L7EMR7GMF588W" hidden="1">#REF!</definedName>
    <definedName name="BEx1S0XGIPUSZQUCSGWSK10GKW7Y" localSheetId="21" hidden="1">#REF!</definedName>
    <definedName name="BEx1S0XGIPUSZQUCSGWSK10GKW7Y" localSheetId="19" hidden="1">#REF!</definedName>
    <definedName name="BEx1S0XGIPUSZQUCSGWSK10GKW7Y" localSheetId="15" hidden="1">#REF!</definedName>
    <definedName name="BEx1S0XGIPUSZQUCSGWSK10GKW7Y" localSheetId="13" hidden="1">#REF!</definedName>
    <definedName name="BEx1S0XGIPUSZQUCSGWSK10GKW7Y" localSheetId="14" hidden="1">#REF!</definedName>
    <definedName name="BEx1S0XGIPUSZQUCSGWSK10GKW7Y" hidden="1">#REF!</definedName>
    <definedName name="BEx1S5VFNKIXHTTCWSV60UC50EZ8" localSheetId="21" hidden="1">#REF!</definedName>
    <definedName name="BEx1S5VFNKIXHTTCWSV60UC50EZ8" localSheetId="19" hidden="1">#REF!</definedName>
    <definedName name="BEx1S5VFNKIXHTTCWSV60UC50EZ8" localSheetId="15" hidden="1">#REF!</definedName>
    <definedName name="BEx1S5VFNKIXHTTCWSV60UC50EZ8" localSheetId="13" hidden="1">#REF!</definedName>
    <definedName name="BEx1S5VFNKIXHTTCWSV60UC50EZ8" localSheetId="14" hidden="1">#REF!</definedName>
    <definedName name="BEx1S5VFNKIXHTTCWSV60UC50EZ8" hidden="1">#REF!</definedName>
    <definedName name="BEx1SK3U02H0RGKEYXW7ZMCEOF3V" localSheetId="21" hidden="1">#REF!</definedName>
    <definedName name="BEx1SK3U02H0RGKEYXW7ZMCEOF3V" localSheetId="19" hidden="1">#REF!</definedName>
    <definedName name="BEx1SK3U02H0RGKEYXW7ZMCEOF3V" localSheetId="15" hidden="1">#REF!</definedName>
    <definedName name="BEx1SK3U02H0RGKEYXW7ZMCEOF3V" localSheetId="13" hidden="1">#REF!</definedName>
    <definedName name="BEx1SK3U02H0RGKEYXW7ZMCEOF3V" localSheetId="14" hidden="1">#REF!</definedName>
    <definedName name="BEx1SK3U02H0RGKEYXW7ZMCEOF3V" hidden="1">#REF!</definedName>
    <definedName name="BEx1SSNEZINBJT29QVS62VS1THT4" localSheetId="21" hidden="1">#REF!</definedName>
    <definedName name="BEx1SSNEZINBJT29QVS62VS1THT4" localSheetId="19" hidden="1">#REF!</definedName>
    <definedName name="BEx1SSNEZINBJT29QVS62VS1THT4" localSheetId="15" hidden="1">#REF!</definedName>
    <definedName name="BEx1SSNEZINBJT29QVS62VS1THT4" localSheetId="13" hidden="1">#REF!</definedName>
    <definedName name="BEx1SSNEZINBJT29QVS62VS1THT4" localSheetId="14" hidden="1">#REF!</definedName>
    <definedName name="BEx1SSNEZINBJT29QVS62VS1THT4" hidden="1">#REF!</definedName>
    <definedName name="BEx1SVNCHNANBJIDIQVB8AFK4HAN" localSheetId="21" hidden="1">#REF!</definedName>
    <definedName name="BEx1SVNCHNANBJIDIQVB8AFK4HAN" localSheetId="19" hidden="1">#REF!</definedName>
    <definedName name="BEx1SVNCHNANBJIDIQVB8AFK4HAN" localSheetId="15" hidden="1">#REF!</definedName>
    <definedName name="BEx1SVNCHNANBJIDIQVB8AFK4HAN" localSheetId="13" hidden="1">#REF!</definedName>
    <definedName name="BEx1SVNCHNANBJIDIQVB8AFK4HAN" localSheetId="14" hidden="1">#REF!</definedName>
    <definedName name="BEx1SVNCHNANBJIDIQVB8AFK4HAN" hidden="1">#REF!</definedName>
    <definedName name="BEx1SY74DYVEPAQ9TGGGXKJA025O" localSheetId="21" hidden="1">#REF!</definedName>
    <definedName name="BEx1SY74DYVEPAQ9TGGGXKJA025O" localSheetId="19" hidden="1">#REF!</definedName>
    <definedName name="BEx1SY74DYVEPAQ9TGGGXKJA025O" localSheetId="15" hidden="1">#REF!</definedName>
    <definedName name="BEx1SY74DYVEPAQ9TGGGXKJA025O" localSheetId="13" hidden="1">#REF!</definedName>
    <definedName name="BEx1SY74DYVEPAQ9TGGGXKJA025O" localSheetId="14" hidden="1">#REF!</definedName>
    <definedName name="BEx1SY74DYVEPAQ9TGGGXKJA025O" hidden="1">#REF!</definedName>
    <definedName name="BEx1TJ0WLS9O7KNSGIPWTYHDYI1D" localSheetId="21" hidden="1">#REF!</definedName>
    <definedName name="BEx1TJ0WLS9O7KNSGIPWTYHDYI1D" localSheetId="19" hidden="1">#REF!</definedName>
    <definedName name="BEx1TJ0WLS9O7KNSGIPWTYHDYI1D" localSheetId="15" hidden="1">#REF!</definedName>
    <definedName name="BEx1TJ0WLS9O7KNSGIPWTYHDYI1D" localSheetId="13" hidden="1">#REF!</definedName>
    <definedName name="BEx1TJ0WLS9O7KNSGIPWTYHDYI1D" localSheetId="14" hidden="1">#REF!</definedName>
    <definedName name="BEx1TJ0WLS9O7KNSGIPWTYHDYI1D" hidden="1">#REF!</definedName>
    <definedName name="BEx1TUPQAYGAI13ZC7FU1FJXFAPM" localSheetId="21" hidden="1">#REF!</definedName>
    <definedName name="BEx1TUPQAYGAI13ZC7FU1FJXFAPM" localSheetId="19" hidden="1">#REF!</definedName>
    <definedName name="BEx1TUPQAYGAI13ZC7FU1FJXFAPM" localSheetId="15" hidden="1">#REF!</definedName>
    <definedName name="BEx1TUPQAYGAI13ZC7FU1FJXFAPM" localSheetId="13" hidden="1">#REF!</definedName>
    <definedName name="BEx1TUPQAYGAI13ZC7FU1FJXFAPM" localSheetId="14" hidden="1">#REF!</definedName>
    <definedName name="BEx1TUPQAYGAI13ZC7FU1FJXFAPM" hidden="1">#REF!</definedName>
    <definedName name="BEx1TY0F9W7EOF31FZXITWEYBSRT" localSheetId="21" hidden="1">#REF!</definedName>
    <definedName name="BEx1TY0F9W7EOF31FZXITWEYBSRT" localSheetId="19" hidden="1">#REF!</definedName>
    <definedName name="BEx1TY0F9W7EOF31FZXITWEYBSRT" localSheetId="15" hidden="1">#REF!</definedName>
    <definedName name="BEx1TY0F9W7EOF31FZXITWEYBSRT" localSheetId="13" hidden="1">#REF!</definedName>
    <definedName name="BEx1TY0F9W7EOF31FZXITWEYBSRT" localSheetId="14" hidden="1">#REF!</definedName>
    <definedName name="BEx1TY0F9W7EOF31FZXITWEYBSRT" hidden="1">#REF!</definedName>
    <definedName name="BEx1U7WFO8OZKB1EBF4H386JW91L" localSheetId="21" hidden="1">#REF!</definedName>
    <definedName name="BEx1U7WFO8OZKB1EBF4H386JW91L" localSheetId="19" hidden="1">#REF!</definedName>
    <definedName name="BEx1U7WFO8OZKB1EBF4H386JW91L" localSheetId="15" hidden="1">#REF!</definedName>
    <definedName name="BEx1U7WFO8OZKB1EBF4H386JW91L" localSheetId="13" hidden="1">#REF!</definedName>
    <definedName name="BEx1U7WFO8OZKB1EBF4H386JW91L" localSheetId="14" hidden="1">#REF!</definedName>
    <definedName name="BEx1U7WFO8OZKB1EBF4H386JW91L" hidden="1">#REF!</definedName>
    <definedName name="BEx1U87938YR9N6HYI24KVBKLOS3" localSheetId="21" hidden="1">#REF!</definedName>
    <definedName name="BEx1U87938YR9N6HYI24KVBKLOS3" localSheetId="19" hidden="1">#REF!</definedName>
    <definedName name="BEx1U87938YR9N6HYI24KVBKLOS3" localSheetId="15" hidden="1">#REF!</definedName>
    <definedName name="BEx1U87938YR9N6HYI24KVBKLOS3" localSheetId="13" hidden="1">#REF!</definedName>
    <definedName name="BEx1U87938YR9N6HYI24KVBKLOS3" localSheetId="14" hidden="1">#REF!</definedName>
    <definedName name="BEx1U87938YR9N6HYI24KVBKLOS3" hidden="1">#REF!</definedName>
    <definedName name="BEx1U9P6VQWSVRICLZR9DYRMN61U" localSheetId="21" hidden="1">#REF!</definedName>
    <definedName name="BEx1U9P6VQWSVRICLZR9DYRMN61U" localSheetId="19" hidden="1">#REF!</definedName>
    <definedName name="BEx1U9P6VQWSVRICLZR9DYRMN61U" localSheetId="15" hidden="1">#REF!</definedName>
    <definedName name="BEx1U9P6VQWSVRICLZR9DYRMN61U" localSheetId="13" hidden="1">#REF!</definedName>
    <definedName name="BEx1U9P6VQWSVRICLZR9DYRMN61U" localSheetId="14" hidden="1">#REF!</definedName>
    <definedName name="BEx1U9P6VQWSVRICLZR9DYRMN61U" hidden="1">#REF!</definedName>
    <definedName name="BEx1UESH4KDWHYESQU2IE55RS3LI" localSheetId="21" hidden="1">#REF!</definedName>
    <definedName name="BEx1UESH4KDWHYESQU2IE55RS3LI" localSheetId="19" hidden="1">#REF!</definedName>
    <definedName name="BEx1UESH4KDWHYESQU2IE55RS3LI" localSheetId="15" hidden="1">#REF!</definedName>
    <definedName name="BEx1UESH4KDWHYESQU2IE55RS3LI" localSheetId="13" hidden="1">#REF!</definedName>
    <definedName name="BEx1UESH4KDWHYESQU2IE55RS3LI" localSheetId="14" hidden="1">#REF!</definedName>
    <definedName name="BEx1UESH4KDWHYESQU2IE55RS3LI" hidden="1">#REF!</definedName>
    <definedName name="BEx1UI8N9KTCPSOJ7RDW0T8UEBNP" localSheetId="21" hidden="1">#REF!</definedName>
    <definedName name="BEx1UI8N9KTCPSOJ7RDW0T8UEBNP" localSheetId="19" hidden="1">#REF!</definedName>
    <definedName name="BEx1UI8N9KTCPSOJ7RDW0T8UEBNP" localSheetId="15" hidden="1">#REF!</definedName>
    <definedName name="BEx1UI8N9KTCPSOJ7RDW0T8UEBNP" localSheetId="13" hidden="1">#REF!</definedName>
    <definedName name="BEx1UI8N9KTCPSOJ7RDW0T8UEBNP" localSheetId="14" hidden="1">#REF!</definedName>
    <definedName name="BEx1UI8N9KTCPSOJ7RDW0T8UEBNP" hidden="1">#REF!</definedName>
    <definedName name="BEx1UML0HHJFHA5TBOYQ24I3RV1W" localSheetId="21" hidden="1">#REF!</definedName>
    <definedName name="BEx1UML0HHJFHA5TBOYQ24I3RV1W" localSheetId="19" hidden="1">#REF!</definedName>
    <definedName name="BEx1UML0HHJFHA5TBOYQ24I3RV1W" localSheetId="15" hidden="1">#REF!</definedName>
    <definedName name="BEx1UML0HHJFHA5TBOYQ24I3RV1W" localSheetId="13" hidden="1">#REF!</definedName>
    <definedName name="BEx1UML0HHJFHA5TBOYQ24I3RV1W" localSheetId="14" hidden="1">#REF!</definedName>
    <definedName name="BEx1UML0HHJFHA5TBOYQ24I3RV1W" hidden="1">#REF!</definedName>
    <definedName name="BEx1UO8ENOJNYCNX5Z95TBIJ3MKP" localSheetId="21" hidden="1">#REF!</definedName>
    <definedName name="BEx1UO8ENOJNYCNX5Z95TBIJ3MKP" localSheetId="19" hidden="1">#REF!</definedName>
    <definedName name="BEx1UO8ENOJNYCNX5Z95TBIJ3MKP" localSheetId="15" hidden="1">#REF!</definedName>
    <definedName name="BEx1UO8ENOJNYCNX5Z95TBIJ3MKP" localSheetId="13" hidden="1">#REF!</definedName>
    <definedName name="BEx1UO8ENOJNYCNX5Z95TBIJ3MKP" localSheetId="14" hidden="1">#REF!</definedName>
    <definedName name="BEx1UO8ENOJNYCNX5Z95TBIJ3MKP" hidden="1">#REF!</definedName>
    <definedName name="BEx1UUDIQPZ23XQ79GUL0RAWRSCK" localSheetId="21" hidden="1">#REF!</definedName>
    <definedName name="BEx1UUDIQPZ23XQ79GUL0RAWRSCK" localSheetId="19" hidden="1">#REF!</definedName>
    <definedName name="BEx1UUDIQPZ23XQ79GUL0RAWRSCK" localSheetId="15" hidden="1">#REF!</definedName>
    <definedName name="BEx1UUDIQPZ23XQ79GUL0RAWRSCK" localSheetId="13" hidden="1">#REF!</definedName>
    <definedName name="BEx1UUDIQPZ23XQ79GUL0RAWRSCK" localSheetId="14" hidden="1">#REF!</definedName>
    <definedName name="BEx1UUDIQPZ23XQ79GUL0RAWRSCK" hidden="1">#REF!</definedName>
    <definedName name="BEx1V67SEV778NVW68J8W5SND1J7" localSheetId="21" hidden="1">#REF!</definedName>
    <definedName name="BEx1V67SEV778NVW68J8W5SND1J7" localSheetId="19" hidden="1">#REF!</definedName>
    <definedName name="BEx1V67SEV778NVW68J8W5SND1J7" localSheetId="15" hidden="1">#REF!</definedName>
    <definedName name="BEx1V67SEV778NVW68J8W5SND1J7" localSheetId="13" hidden="1">#REF!</definedName>
    <definedName name="BEx1V67SEV778NVW68J8W5SND1J7" localSheetId="14" hidden="1">#REF!</definedName>
    <definedName name="BEx1V67SEV778NVW68J8W5SND1J7" hidden="1">#REF!</definedName>
    <definedName name="BEx1VIY9SQLRESD11CC4PHYT0XSG" localSheetId="21" hidden="1">#REF!</definedName>
    <definedName name="BEx1VIY9SQLRESD11CC4PHYT0XSG" localSheetId="19" hidden="1">#REF!</definedName>
    <definedName name="BEx1VIY9SQLRESD11CC4PHYT0XSG" localSheetId="15" hidden="1">#REF!</definedName>
    <definedName name="BEx1VIY9SQLRESD11CC4PHYT0XSG" localSheetId="13" hidden="1">#REF!</definedName>
    <definedName name="BEx1VIY9SQLRESD11CC4PHYT0XSG" localSheetId="14" hidden="1">#REF!</definedName>
    <definedName name="BEx1VIY9SQLRESD11CC4PHYT0XSG" hidden="1">#REF!</definedName>
    <definedName name="BEx1W3170EJU6QEJR4F8E2ULUU2U" localSheetId="21" hidden="1">#REF!</definedName>
    <definedName name="BEx1W3170EJU6QEJR4F8E2ULUU2U" localSheetId="19" hidden="1">#REF!</definedName>
    <definedName name="BEx1W3170EJU6QEJR4F8E2ULUU2U" localSheetId="15" hidden="1">#REF!</definedName>
    <definedName name="BEx1W3170EJU6QEJR4F8E2ULUU2U" localSheetId="13" hidden="1">#REF!</definedName>
    <definedName name="BEx1W3170EJU6QEJR4F8E2ULUU2U" localSheetId="14" hidden="1">#REF!</definedName>
    <definedName name="BEx1W3170EJU6QEJR4F8E2ULUU2U" hidden="1">#REF!</definedName>
    <definedName name="BEx1WC67EH10SC38QWX3WEA5KH3A" localSheetId="21" hidden="1">#REF!</definedName>
    <definedName name="BEx1WC67EH10SC38QWX3WEA5KH3A" localSheetId="19" hidden="1">#REF!</definedName>
    <definedName name="BEx1WC67EH10SC38QWX3WEA5KH3A" localSheetId="15" hidden="1">#REF!</definedName>
    <definedName name="BEx1WC67EH10SC38QWX3WEA5KH3A" localSheetId="13" hidden="1">#REF!</definedName>
    <definedName name="BEx1WC67EH10SC38QWX3WEA5KH3A" localSheetId="14" hidden="1">#REF!</definedName>
    <definedName name="BEx1WC67EH10SC38QWX3WEA5KH3A" hidden="1">#REF!</definedName>
    <definedName name="BEx1WDTMC6W73PJPTY0JYLKOA883" localSheetId="21" hidden="1">#REF!</definedName>
    <definedName name="BEx1WDTMC6W73PJPTY0JYLKOA883" localSheetId="19" hidden="1">#REF!</definedName>
    <definedName name="BEx1WDTMC6W73PJPTY0JYLKOA883" localSheetId="15" hidden="1">#REF!</definedName>
    <definedName name="BEx1WDTMC6W73PJPTY0JYLKOA883" localSheetId="13" hidden="1">#REF!</definedName>
    <definedName name="BEx1WDTMC6W73PJPTY0JYLKOA883" localSheetId="14" hidden="1">#REF!</definedName>
    <definedName name="BEx1WDTMC6W73PJPTY0JYLKOA883" hidden="1">#REF!</definedName>
    <definedName name="BEx1WGYTKZZIPM1577W5FEYKFH3V" localSheetId="21" hidden="1">#REF!</definedName>
    <definedName name="BEx1WGYTKZZIPM1577W5FEYKFH3V" localSheetId="19" hidden="1">#REF!</definedName>
    <definedName name="BEx1WGYTKZZIPM1577W5FEYKFH3V" localSheetId="15" hidden="1">#REF!</definedName>
    <definedName name="BEx1WGYTKZZIPM1577W5FEYKFH3V" localSheetId="13" hidden="1">#REF!</definedName>
    <definedName name="BEx1WGYTKZZIPM1577W5FEYKFH3V" localSheetId="14" hidden="1">#REF!</definedName>
    <definedName name="BEx1WGYTKZZIPM1577W5FEYKFH3V" hidden="1">#REF!</definedName>
    <definedName name="BEx1WHPURIV3D3PTJJ359H1OP7ZV" localSheetId="21" hidden="1">#REF!</definedName>
    <definedName name="BEx1WHPURIV3D3PTJJ359H1OP7ZV" localSheetId="19" hidden="1">#REF!</definedName>
    <definedName name="BEx1WHPURIV3D3PTJJ359H1OP7ZV" localSheetId="15" hidden="1">#REF!</definedName>
    <definedName name="BEx1WHPURIV3D3PTJJ359H1OP7ZV" localSheetId="13" hidden="1">#REF!</definedName>
    <definedName name="BEx1WHPURIV3D3PTJJ359H1OP7ZV" localSheetId="14" hidden="1">#REF!</definedName>
    <definedName name="BEx1WHPURIV3D3PTJJ359H1OP7ZV" hidden="1">#REF!</definedName>
    <definedName name="BEx1WLBBR45RLDQX9FCLJWUUQX5R" localSheetId="21" hidden="1">#REF!</definedName>
    <definedName name="BEx1WLBBR45RLDQX9FCLJWUUQX5R" localSheetId="19" hidden="1">#REF!</definedName>
    <definedName name="BEx1WLBBR45RLDQX9FCLJWUUQX5R" localSheetId="15" hidden="1">#REF!</definedName>
    <definedName name="BEx1WLBBR45RLDQX9FCLJWUUQX5R" localSheetId="13" hidden="1">#REF!</definedName>
    <definedName name="BEx1WLBBR45RLDQX9FCLJWUUQX5R" localSheetId="14" hidden="1">#REF!</definedName>
    <definedName name="BEx1WLBBR45RLDQX9FCLJWUUQX5R" hidden="1">#REF!</definedName>
    <definedName name="BEx1WLWY2CR1WRD694JJSWSDFAIR" localSheetId="21" hidden="1">#REF!</definedName>
    <definedName name="BEx1WLWY2CR1WRD694JJSWSDFAIR" localSheetId="19" hidden="1">#REF!</definedName>
    <definedName name="BEx1WLWY2CR1WRD694JJSWSDFAIR" localSheetId="15" hidden="1">#REF!</definedName>
    <definedName name="BEx1WLWY2CR1WRD694JJSWSDFAIR" localSheetId="13" hidden="1">#REF!</definedName>
    <definedName name="BEx1WLWY2CR1WRD694JJSWSDFAIR" localSheetId="14" hidden="1">#REF!</definedName>
    <definedName name="BEx1WLWY2CR1WRD694JJSWSDFAIR" hidden="1">#REF!</definedName>
    <definedName name="BEx1WMD1LWPWRIK6GGAJRJAHJM8I" localSheetId="21" hidden="1">#REF!</definedName>
    <definedName name="BEx1WMD1LWPWRIK6GGAJRJAHJM8I" localSheetId="19" hidden="1">#REF!</definedName>
    <definedName name="BEx1WMD1LWPWRIK6GGAJRJAHJM8I" localSheetId="15" hidden="1">#REF!</definedName>
    <definedName name="BEx1WMD1LWPWRIK6GGAJRJAHJM8I" localSheetId="13" hidden="1">#REF!</definedName>
    <definedName name="BEx1WMD1LWPWRIK6GGAJRJAHJM8I" localSheetId="14" hidden="1">#REF!</definedName>
    <definedName name="BEx1WMD1LWPWRIK6GGAJRJAHJM8I" hidden="1">#REF!</definedName>
    <definedName name="BEx1WR0D41MR174LBF3P9E3K0J51" localSheetId="21" hidden="1">#REF!</definedName>
    <definedName name="BEx1WR0D41MR174LBF3P9E3K0J51" localSheetId="19" hidden="1">#REF!</definedName>
    <definedName name="BEx1WR0D41MR174LBF3P9E3K0J51" localSheetId="15" hidden="1">#REF!</definedName>
    <definedName name="BEx1WR0D41MR174LBF3P9E3K0J51" localSheetId="13" hidden="1">#REF!</definedName>
    <definedName name="BEx1WR0D41MR174LBF3P9E3K0J51" localSheetId="14" hidden="1">#REF!</definedName>
    <definedName name="BEx1WR0D41MR174LBF3P9E3K0J51" hidden="1">#REF!</definedName>
    <definedName name="BEx1WT3VU2F7OSUQZHBIV4KTTFJ4" localSheetId="21" hidden="1">#REF!</definedName>
    <definedName name="BEx1WT3VU2F7OSUQZHBIV4KTTFJ4" localSheetId="19" hidden="1">#REF!</definedName>
    <definedName name="BEx1WT3VU2F7OSUQZHBIV4KTTFJ4" localSheetId="15" hidden="1">#REF!</definedName>
    <definedName name="BEx1WT3VU2F7OSUQZHBIV4KTTFJ4" localSheetId="13" hidden="1">#REF!</definedName>
    <definedName name="BEx1WT3VU2F7OSUQZHBIV4KTTFJ4" localSheetId="14" hidden="1">#REF!</definedName>
    <definedName name="BEx1WT3VU2F7OSUQZHBIV4KTTFJ4" hidden="1">#REF!</definedName>
    <definedName name="BEx1WUB1FAS5PHU33TJ60SUHR618" localSheetId="21" hidden="1">#REF!</definedName>
    <definedName name="BEx1WUB1FAS5PHU33TJ60SUHR618" localSheetId="19" hidden="1">#REF!</definedName>
    <definedName name="BEx1WUB1FAS5PHU33TJ60SUHR618" localSheetId="15" hidden="1">#REF!</definedName>
    <definedName name="BEx1WUB1FAS5PHU33TJ60SUHR618" localSheetId="13" hidden="1">#REF!</definedName>
    <definedName name="BEx1WUB1FAS5PHU33TJ60SUHR618" localSheetId="14" hidden="1">#REF!</definedName>
    <definedName name="BEx1WUB1FAS5PHU33TJ60SUHR618" hidden="1">#REF!</definedName>
    <definedName name="BEx1WX04G0INSPPG9NTNR3DYR6PZ" localSheetId="21" hidden="1">#REF!</definedName>
    <definedName name="BEx1WX04G0INSPPG9NTNR3DYR6PZ" localSheetId="19" hidden="1">#REF!</definedName>
    <definedName name="BEx1WX04G0INSPPG9NTNR3DYR6PZ" localSheetId="15" hidden="1">#REF!</definedName>
    <definedName name="BEx1WX04G0INSPPG9NTNR3DYR6PZ" localSheetId="13" hidden="1">#REF!</definedName>
    <definedName name="BEx1WX04G0INSPPG9NTNR3DYR6PZ" localSheetId="14" hidden="1">#REF!</definedName>
    <definedName name="BEx1WX04G0INSPPG9NTNR3DYR6PZ" hidden="1">#REF!</definedName>
    <definedName name="BEx1X3LHU9DPG01VWX2IF65TRATF" localSheetId="21" hidden="1">#REF!</definedName>
    <definedName name="BEx1X3LHU9DPG01VWX2IF65TRATF" localSheetId="19" hidden="1">#REF!</definedName>
    <definedName name="BEx1X3LHU9DPG01VWX2IF65TRATF" localSheetId="15" hidden="1">#REF!</definedName>
    <definedName name="BEx1X3LHU9DPG01VWX2IF65TRATF" localSheetId="13" hidden="1">#REF!</definedName>
    <definedName name="BEx1X3LHU9DPG01VWX2IF65TRATF" localSheetId="14" hidden="1">#REF!</definedName>
    <definedName name="BEx1X3LHU9DPG01VWX2IF65TRATF" hidden="1">#REF!</definedName>
    <definedName name="BEx1XFL3ISYW3FU1DQ3US0DYA8NQ" localSheetId="21" hidden="1">#REF!</definedName>
    <definedName name="BEx1XFL3ISYW3FU1DQ3US0DYA8NQ" localSheetId="19" hidden="1">#REF!</definedName>
    <definedName name="BEx1XFL3ISYW3FU1DQ3US0DYA8NQ" localSheetId="15" hidden="1">#REF!</definedName>
    <definedName name="BEx1XFL3ISYW3FU1DQ3US0DYA8NQ" localSheetId="13" hidden="1">#REF!</definedName>
    <definedName name="BEx1XFL3ISYW3FU1DQ3US0DYA8NQ" localSheetId="14" hidden="1">#REF!</definedName>
    <definedName name="BEx1XFL3ISYW3FU1DQ3US0DYA8NQ" hidden="1">#REF!</definedName>
    <definedName name="BEx1XK8AAMO0AH0Z1OUKW30CA7EQ" localSheetId="21" hidden="1">#REF!</definedName>
    <definedName name="BEx1XK8AAMO0AH0Z1OUKW30CA7EQ" localSheetId="19" hidden="1">#REF!</definedName>
    <definedName name="BEx1XK8AAMO0AH0Z1OUKW30CA7EQ" localSheetId="15" hidden="1">#REF!</definedName>
    <definedName name="BEx1XK8AAMO0AH0Z1OUKW30CA7EQ" localSheetId="13" hidden="1">#REF!</definedName>
    <definedName name="BEx1XK8AAMO0AH0Z1OUKW30CA7EQ" localSheetId="14" hidden="1">#REF!</definedName>
    <definedName name="BEx1XK8AAMO0AH0Z1OUKW30CA7EQ" hidden="1">#REF!</definedName>
    <definedName name="BEx1XL4MZ7C80495GHQRWOBS16PQ" localSheetId="21" hidden="1">#REF!</definedName>
    <definedName name="BEx1XL4MZ7C80495GHQRWOBS16PQ" localSheetId="19" hidden="1">#REF!</definedName>
    <definedName name="BEx1XL4MZ7C80495GHQRWOBS16PQ" localSheetId="15" hidden="1">#REF!</definedName>
    <definedName name="BEx1XL4MZ7C80495GHQRWOBS16PQ" localSheetId="13" hidden="1">#REF!</definedName>
    <definedName name="BEx1XL4MZ7C80495GHQRWOBS16PQ" localSheetId="14" hidden="1">#REF!</definedName>
    <definedName name="BEx1XL4MZ7C80495GHQRWOBS16PQ" hidden="1">#REF!</definedName>
    <definedName name="BEx1Y2IGS2K95E1M51PEF9KJZ0KB" localSheetId="21" hidden="1">#REF!</definedName>
    <definedName name="BEx1Y2IGS2K95E1M51PEF9KJZ0KB" localSheetId="19" hidden="1">#REF!</definedName>
    <definedName name="BEx1Y2IGS2K95E1M51PEF9KJZ0KB" localSheetId="15" hidden="1">#REF!</definedName>
    <definedName name="BEx1Y2IGS2K95E1M51PEF9KJZ0KB" localSheetId="13" hidden="1">#REF!</definedName>
    <definedName name="BEx1Y2IGS2K95E1M51PEF9KJZ0KB" localSheetId="14" hidden="1">#REF!</definedName>
    <definedName name="BEx1Y2IGS2K95E1M51PEF9KJZ0KB" hidden="1">#REF!</definedName>
    <definedName name="BEx1Y3PKK83X2FN9SAALFHOWKMRQ" localSheetId="21" hidden="1">#REF!</definedName>
    <definedName name="BEx1Y3PKK83X2FN9SAALFHOWKMRQ" localSheetId="19" hidden="1">#REF!</definedName>
    <definedName name="BEx1Y3PKK83X2FN9SAALFHOWKMRQ" localSheetId="15" hidden="1">#REF!</definedName>
    <definedName name="BEx1Y3PKK83X2FN9SAALFHOWKMRQ" localSheetId="13" hidden="1">#REF!</definedName>
    <definedName name="BEx1Y3PKK83X2FN9SAALFHOWKMRQ" localSheetId="14" hidden="1">#REF!</definedName>
    <definedName name="BEx1Y3PKK83X2FN9SAALFHOWKMRQ" hidden="1">#REF!</definedName>
    <definedName name="BEx1YL3DJ7Y4AZ01ERCOGW0FJ26T" localSheetId="21" hidden="1">#REF!</definedName>
    <definedName name="BEx1YL3DJ7Y4AZ01ERCOGW0FJ26T" localSheetId="19" hidden="1">#REF!</definedName>
    <definedName name="BEx1YL3DJ7Y4AZ01ERCOGW0FJ26T" localSheetId="15" hidden="1">#REF!</definedName>
    <definedName name="BEx1YL3DJ7Y4AZ01ERCOGW0FJ26T" localSheetId="13" hidden="1">#REF!</definedName>
    <definedName name="BEx1YL3DJ7Y4AZ01ERCOGW0FJ26T" localSheetId="14" hidden="1">#REF!</definedName>
    <definedName name="BEx1YL3DJ7Y4AZ01ERCOGW0FJ26T" hidden="1">#REF!</definedName>
    <definedName name="BEx1Z2RYHSVD1H37817SN93VMURZ" localSheetId="21" hidden="1">#REF!</definedName>
    <definedName name="BEx1Z2RYHSVD1H37817SN93VMURZ" localSheetId="19" hidden="1">#REF!</definedName>
    <definedName name="BEx1Z2RYHSVD1H37817SN93VMURZ" localSheetId="15" hidden="1">#REF!</definedName>
    <definedName name="BEx1Z2RYHSVD1H37817SN93VMURZ" localSheetId="13" hidden="1">#REF!</definedName>
    <definedName name="BEx1Z2RYHSVD1H37817SN93VMURZ" localSheetId="14" hidden="1">#REF!</definedName>
    <definedName name="BEx1Z2RYHSVD1H37817SN93VMURZ" hidden="1">#REF!</definedName>
    <definedName name="BEx3AMAKWI6458B67VKZO56MCNJW" localSheetId="21" hidden="1">#REF!</definedName>
    <definedName name="BEx3AMAKWI6458B67VKZO56MCNJW" localSheetId="19" hidden="1">#REF!</definedName>
    <definedName name="BEx3AMAKWI6458B67VKZO56MCNJW" localSheetId="15" hidden="1">#REF!</definedName>
    <definedName name="BEx3AMAKWI6458B67VKZO56MCNJW" localSheetId="13" hidden="1">#REF!</definedName>
    <definedName name="BEx3AMAKWI6458B67VKZO56MCNJW" localSheetId="14" hidden="1">#REF!</definedName>
    <definedName name="BEx3AMAKWI6458B67VKZO56MCNJW" hidden="1">#REF!</definedName>
    <definedName name="BEx3AOOVM42G82TNF53W0EKXLUSI" localSheetId="21" hidden="1">#REF!</definedName>
    <definedName name="BEx3AOOVM42G82TNF53W0EKXLUSI" localSheetId="19" hidden="1">#REF!</definedName>
    <definedName name="BEx3AOOVM42G82TNF53W0EKXLUSI" localSheetId="15" hidden="1">#REF!</definedName>
    <definedName name="BEx3AOOVM42G82TNF53W0EKXLUSI" localSheetId="13" hidden="1">#REF!</definedName>
    <definedName name="BEx3AOOVM42G82TNF53W0EKXLUSI" localSheetId="14" hidden="1">#REF!</definedName>
    <definedName name="BEx3AOOVM42G82TNF53W0EKXLUSI" hidden="1">#REF!</definedName>
    <definedName name="BEx3AZH9W4SUFCAHNDOQ728R9V4L" localSheetId="21" hidden="1">#REF!</definedName>
    <definedName name="BEx3AZH9W4SUFCAHNDOQ728R9V4L" localSheetId="19" hidden="1">#REF!</definedName>
    <definedName name="BEx3AZH9W4SUFCAHNDOQ728R9V4L" localSheetId="15" hidden="1">#REF!</definedName>
    <definedName name="BEx3AZH9W4SUFCAHNDOQ728R9V4L" localSheetId="13" hidden="1">#REF!</definedName>
    <definedName name="BEx3AZH9W4SUFCAHNDOQ728R9V4L" localSheetId="14" hidden="1">#REF!</definedName>
    <definedName name="BEx3AZH9W4SUFCAHNDOQ728R9V4L" hidden="1">#REF!</definedName>
    <definedName name="BEx3BNR9ES4KY7Q1DK83KC5NDGL8" localSheetId="21" hidden="1">#REF!</definedName>
    <definedName name="BEx3BNR9ES4KY7Q1DK83KC5NDGL8" localSheetId="19" hidden="1">#REF!</definedName>
    <definedName name="BEx3BNR9ES4KY7Q1DK83KC5NDGL8" localSheetId="15" hidden="1">#REF!</definedName>
    <definedName name="BEx3BNR9ES4KY7Q1DK83KC5NDGL8" localSheetId="13" hidden="1">#REF!</definedName>
    <definedName name="BEx3BNR9ES4KY7Q1DK83KC5NDGL8" localSheetId="14" hidden="1">#REF!</definedName>
    <definedName name="BEx3BNR9ES4KY7Q1DK83KC5NDGL8" hidden="1">#REF!</definedName>
    <definedName name="BEx3BQR5VZXNQ4H949ORM8ESU3B3" localSheetId="21" hidden="1">#REF!</definedName>
    <definedName name="BEx3BQR5VZXNQ4H949ORM8ESU3B3" localSheetId="19" hidden="1">#REF!</definedName>
    <definedName name="BEx3BQR5VZXNQ4H949ORM8ESU3B3" localSheetId="15" hidden="1">#REF!</definedName>
    <definedName name="BEx3BQR5VZXNQ4H949ORM8ESU3B3" localSheetId="13" hidden="1">#REF!</definedName>
    <definedName name="BEx3BQR5VZXNQ4H949ORM8ESU3B3" localSheetId="14" hidden="1">#REF!</definedName>
    <definedName name="BEx3BQR5VZXNQ4H949ORM8ESU3B3" hidden="1">#REF!</definedName>
    <definedName name="BEx3BTLL3ASJN134DLEQTQM70VZM" localSheetId="21" hidden="1">#REF!</definedName>
    <definedName name="BEx3BTLL3ASJN134DLEQTQM70VZM" localSheetId="19" hidden="1">#REF!</definedName>
    <definedName name="BEx3BTLL3ASJN134DLEQTQM70VZM" localSheetId="15" hidden="1">#REF!</definedName>
    <definedName name="BEx3BTLL3ASJN134DLEQTQM70VZM" localSheetId="13" hidden="1">#REF!</definedName>
    <definedName name="BEx3BTLL3ASJN134DLEQTQM70VZM" localSheetId="14" hidden="1">#REF!</definedName>
    <definedName name="BEx3BTLL3ASJN134DLEQTQM70VZM" hidden="1">#REF!</definedName>
    <definedName name="BEx3BW5CTV0DJU5AQS3ZQFK2VLF3" localSheetId="21" hidden="1">#REF!</definedName>
    <definedName name="BEx3BW5CTV0DJU5AQS3ZQFK2VLF3" localSheetId="19" hidden="1">#REF!</definedName>
    <definedName name="BEx3BW5CTV0DJU5AQS3ZQFK2VLF3" localSheetId="15" hidden="1">#REF!</definedName>
    <definedName name="BEx3BW5CTV0DJU5AQS3ZQFK2VLF3" localSheetId="13" hidden="1">#REF!</definedName>
    <definedName name="BEx3BW5CTV0DJU5AQS3ZQFK2VLF3" localSheetId="14" hidden="1">#REF!</definedName>
    <definedName name="BEx3BW5CTV0DJU5AQS3ZQFK2VLF3" hidden="1">#REF!</definedName>
    <definedName name="BEx3BYP0FG369M7G3JEFLMMXAKTS" localSheetId="21" hidden="1">#REF!</definedName>
    <definedName name="BEx3BYP0FG369M7G3JEFLMMXAKTS" localSheetId="19" hidden="1">#REF!</definedName>
    <definedName name="BEx3BYP0FG369M7G3JEFLMMXAKTS" localSheetId="15" hidden="1">#REF!</definedName>
    <definedName name="BEx3BYP0FG369M7G3JEFLMMXAKTS" localSheetId="13" hidden="1">#REF!</definedName>
    <definedName name="BEx3BYP0FG369M7G3JEFLMMXAKTS" localSheetId="14" hidden="1">#REF!</definedName>
    <definedName name="BEx3BYP0FG369M7G3JEFLMMXAKTS" hidden="1">#REF!</definedName>
    <definedName name="BEx3C2QR0WUD19QSVO8EMIPNQJKH" localSheetId="21" hidden="1">#REF!</definedName>
    <definedName name="BEx3C2QR0WUD19QSVO8EMIPNQJKH" localSheetId="19" hidden="1">#REF!</definedName>
    <definedName name="BEx3C2QR0WUD19QSVO8EMIPNQJKH" localSheetId="15" hidden="1">#REF!</definedName>
    <definedName name="BEx3C2QR0WUD19QSVO8EMIPNQJKH" localSheetId="13" hidden="1">#REF!</definedName>
    <definedName name="BEx3C2QR0WUD19QSVO8EMIPNQJKH" localSheetId="14" hidden="1">#REF!</definedName>
    <definedName name="BEx3C2QR0WUD19QSVO8EMIPNQJKH" hidden="1">#REF!</definedName>
    <definedName name="BEx3CKFCCPZZ6ROLAT5C1DZNIC1U" localSheetId="21" hidden="1">#REF!</definedName>
    <definedName name="BEx3CKFCCPZZ6ROLAT5C1DZNIC1U" localSheetId="19" hidden="1">#REF!</definedName>
    <definedName name="BEx3CKFCCPZZ6ROLAT5C1DZNIC1U" localSheetId="15" hidden="1">#REF!</definedName>
    <definedName name="BEx3CKFCCPZZ6ROLAT5C1DZNIC1U" localSheetId="13" hidden="1">#REF!</definedName>
    <definedName name="BEx3CKFCCPZZ6ROLAT5C1DZNIC1U" localSheetId="14" hidden="1">#REF!</definedName>
    <definedName name="BEx3CKFCCPZZ6ROLAT5C1DZNIC1U" hidden="1">#REF!</definedName>
    <definedName name="BEx3CO0SVO4WLH0DO43DCHYDTH1P" localSheetId="21" hidden="1">#REF!</definedName>
    <definedName name="BEx3CO0SVO4WLH0DO43DCHYDTH1P" localSheetId="19" hidden="1">#REF!</definedName>
    <definedName name="BEx3CO0SVO4WLH0DO43DCHYDTH1P" localSheetId="15" hidden="1">#REF!</definedName>
    <definedName name="BEx3CO0SVO4WLH0DO43DCHYDTH1P" localSheetId="13" hidden="1">#REF!</definedName>
    <definedName name="BEx3CO0SVO4WLH0DO43DCHYDTH1P" localSheetId="14" hidden="1">#REF!</definedName>
    <definedName name="BEx3CO0SVO4WLH0DO43DCHYDTH1P" hidden="1">#REF!</definedName>
    <definedName name="BEx3CPDAEBC12450MVHX6S78ILBS" localSheetId="21" hidden="1">#REF!</definedName>
    <definedName name="BEx3CPDAEBC12450MVHX6S78ILBS" localSheetId="19" hidden="1">#REF!</definedName>
    <definedName name="BEx3CPDAEBC12450MVHX6S78ILBS" localSheetId="15" hidden="1">#REF!</definedName>
    <definedName name="BEx3CPDAEBC12450MVHX6S78ILBS" localSheetId="13" hidden="1">#REF!</definedName>
    <definedName name="BEx3CPDAEBC12450MVHX6S78ILBS" localSheetId="14" hidden="1">#REF!</definedName>
    <definedName name="BEx3CPDAEBC12450MVHX6S78ILBS" hidden="1">#REF!</definedName>
    <definedName name="BEx3CQ9OQ7E1YH93NADGWWEH0HD5" localSheetId="21" hidden="1">#REF!</definedName>
    <definedName name="BEx3CQ9OQ7E1YH93NADGWWEH0HD5" localSheetId="19" hidden="1">#REF!</definedName>
    <definedName name="BEx3CQ9OQ7E1YH93NADGWWEH0HD5" localSheetId="15" hidden="1">#REF!</definedName>
    <definedName name="BEx3CQ9OQ7E1YH93NADGWWEH0HD5" localSheetId="13" hidden="1">#REF!</definedName>
    <definedName name="BEx3CQ9OQ7E1YH93NADGWWEH0HD5" localSheetId="14" hidden="1">#REF!</definedName>
    <definedName name="BEx3CQ9OQ7E1YH93NADGWWEH0HD5" hidden="1">#REF!</definedName>
    <definedName name="BEx3D9G6QTSPF9UYI4X0XY0VE896" localSheetId="21" hidden="1">#REF!</definedName>
    <definedName name="BEx3D9G6QTSPF9UYI4X0XY0VE896" localSheetId="19" hidden="1">#REF!</definedName>
    <definedName name="BEx3D9G6QTSPF9UYI4X0XY0VE896" localSheetId="15" hidden="1">#REF!</definedName>
    <definedName name="BEx3D9G6QTSPF9UYI4X0XY0VE896" localSheetId="13" hidden="1">#REF!</definedName>
    <definedName name="BEx3D9G6QTSPF9UYI4X0XY0VE896" localSheetId="14" hidden="1">#REF!</definedName>
    <definedName name="BEx3D9G6QTSPF9UYI4X0XY0VE896" hidden="1">#REF!</definedName>
    <definedName name="BEx3DCQU9PBRXIMLO62KS5RLH447" localSheetId="21" hidden="1">#REF!</definedName>
    <definedName name="BEx3DCQU9PBRXIMLO62KS5RLH447" localSheetId="19" hidden="1">#REF!</definedName>
    <definedName name="BEx3DCQU9PBRXIMLO62KS5RLH447" localSheetId="15" hidden="1">#REF!</definedName>
    <definedName name="BEx3DCQU9PBRXIMLO62KS5RLH447" localSheetId="13" hidden="1">#REF!</definedName>
    <definedName name="BEx3DCQU9PBRXIMLO62KS5RLH447" localSheetId="14" hidden="1">#REF!</definedName>
    <definedName name="BEx3DCQU9PBRXIMLO62KS5RLH447" hidden="1">#REF!</definedName>
    <definedName name="BEx3DQ8EH7C7L4XQAOL3NRRVRRT3" localSheetId="21" hidden="1">#REF!</definedName>
    <definedName name="BEx3DQ8EH7C7L4XQAOL3NRRVRRT3" localSheetId="19" hidden="1">#REF!</definedName>
    <definedName name="BEx3DQ8EH7C7L4XQAOL3NRRVRRT3" localSheetId="15" hidden="1">#REF!</definedName>
    <definedName name="BEx3DQ8EH7C7L4XQAOL3NRRVRRT3" localSheetId="13" hidden="1">#REF!</definedName>
    <definedName name="BEx3DQ8EH7C7L4XQAOL3NRRVRRT3" localSheetId="14" hidden="1">#REF!</definedName>
    <definedName name="BEx3DQ8EH7C7L4XQAOL3NRRVRRT3" hidden="1">#REF!</definedName>
    <definedName name="BEx3EF99FD6QNNCNOKDEE67JHTUJ" localSheetId="21" hidden="1">#REF!</definedName>
    <definedName name="BEx3EF99FD6QNNCNOKDEE67JHTUJ" localSheetId="19" hidden="1">#REF!</definedName>
    <definedName name="BEx3EF99FD6QNNCNOKDEE67JHTUJ" localSheetId="15" hidden="1">#REF!</definedName>
    <definedName name="BEx3EF99FD6QNNCNOKDEE67JHTUJ" localSheetId="13" hidden="1">#REF!</definedName>
    <definedName name="BEx3EF99FD6QNNCNOKDEE67JHTUJ" localSheetId="14" hidden="1">#REF!</definedName>
    <definedName name="BEx3EF99FD6QNNCNOKDEE67JHTUJ" hidden="1">#REF!</definedName>
    <definedName name="BEx3EGLXG4AU8GXIFP26DZ61E6EP" localSheetId="21" hidden="1">#REF!</definedName>
    <definedName name="BEx3EGLXG4AU8GXIFP26DZ61E6EP" localSheetId="19" hidden="1">#REF!</definedName>
    <definedName name="BEx3EGLXG4AU8GXIFP26DZ61E6EP" localSheetId="15" hidden="1">#REF!</definedName>
    <definedName name="BEx3EGLXG4AU8GXIFP26DZ61E6EP" localSheetId="13" hidden="1">#REF!</definedName>
    <definedName name="BEx3EGLXG4AU8GXIFP26DZ61E6EP" localSheetId="14" hidden="1">#REF!</definedName>
    <definedName name="BEx3EGLXG4AU8GXIFP26DZ61E6EP" hidden="1">#REF!</definedName>
    <definedName name="BEx3EHCSERZ2O2OAG8Y95UPG2IY9" localSheetId="21" hidden="1">#REF!</definedName>
    <definedName name="BEx3EHCSERZ2O2OAG8Y95UPG2IY9" localSheetId="19" hidden="1">#REF!</definedName>
    <definedName name="BEx3EHCSERZ2O2OAG8Y95UPG2IY9" localSheetId="15" hidden="1">#REF!</definedName>
    <definedName name="BEx3EHCSERZ2O2OAG8Y95UPG2IY9" localSheetId="13" hidden="1">#REF!</definedName>
    <definedName name="BEx3EHCSERZ2O2OAG8Y95UPG2IY9" localSheetId="14" hidden="1">#REF!</definedName>
    <definedName name="BEx3EHCSERZ2O2OAG8Y95UPG2IY9" hidden="1">#REF!</definedName>
    <definedName name="BEx3EJR3TCJDYS7ZXNDS5N9KTGIK" localSheetId="21" hidden="1">#REF!</definedName>
    <definedName name="BEx3EJR3TCJDYS7ZXNDS5N9KTGIK" localSheetId="19" hidden="1">#REF!</definedName>
    <definedName name="BEx3EJR3TCJDYS7ZXNDS5N9KTGIK" localSheetId="15" hidden="1">#REF!</definedName>
    <definedName name="BEx3EJR3TCJDYS7ZXNDS5N9KTGIK" localSheetId="13" hidden="1">#REF!</definedName>
    <definedName name="BEx3EJR3TCJDYS7ZXNDS5N9KTGIK" localSheetId="14" hidden="1">#REF!</definedName>
    <definedName name="BEx3EJR3TCJDYS7ZXNDS5N9KTGIK" hidden="1">#REF!</definedName>
    <definedName name="BEx3ELJTTBS6P05CNISMGOJOA60V" localSheetId="21" hidden="1">#REF!</definedName>
    <definedName name="BEx3ELJTTBS6P05CNISMGOJOA60V" localSheetId="19" hidden="1">#REF!</definedName>
    <definedName name="BEx3ELJTTBS6P05CNISMGOJOA60V" localSheetId="15" hidden="1">#REF!</definedName>
    <definedName name="BEx3ELJTTBS6P05CNISMGOJOA60V" localSheetId="13" hidden="1">#REF!</definedName>
    <definedName name="BEx3ELJTTBS6P05CNISMGOJOA60V" localSheetId="14" hidden="1">#REF!</definedName>
    <definedName name="BEx3ELJTTBS6P05CNISMGOJOA60V" hidden="1">#REF!</definedName>
    <definedName name="BEx3EQSLJBDDJRHNX19PBFCKNY2I" localSheetId="21" hidden="1">#REF!</definedName>
    <definedName name="BEx3EQSLJBDDJRHNX19PBFCKNY2I" localSheetId="19" hidden="1">#REF!</definedName>
    <definedName name="BEx3EQSLJBDDJRHNX19PBFCKNY2I" localSheetId="15" hidden="1">#REF!</definedName>
    <definedName name="BEx3EQSLJBDDJRHNX19PBFCKNY2I" localSheetId="13" hidden="1">#REF!</definedName>
    <definedName name="BEx3EQSLJBDDJRHNX19PBFCKNY2I" localSheetId="14" hidden="1">#REF!</definedName>
    <definedName name="BEx3EQSLJBDDJRHNX19PBFCKNY2I" hidden="1">#REF!</definedName>
    <definedName name="BEx3EUUAX947Q5N6MY6W0KSNY78Y" localSheetId="21" hidden="1">#REF!</definedName>
    <definedName name="BEx3EUUAX947Q5N6MY6W0KSNY78Y" localSheetId="19" hidden="1">#REF!</definedName>
    <definedName name="BEx3EUUAX947Q5N6MY6W0KSNY78Y" localSheetId="15" hidden="1">#REF!</definedName>
    <definedName name="BEx3EUUAX947Q5N6MY6W0KSNY78Y" localSheetId="13" hidden="1">#REF!</definedName>
    <definedName name="BEx3EUUAX947Q5N6MY6W0KSNY78Y" localSheetId="14" hidden="1">#REF!</definedName>
    <definedName name="BEx3EUUAX947Q5N6MY6W0KSNY78Y" hidden="1">#REF!</definedName>
    <definedName name="BEx3F3OJYKFH63TY4TBS69H5CI8M" localSheetId="21" hidden="1">#REF!</definedName>
    <definedName name="BEx3F3OJYKFH63TY4TBS69H5CI8M" localSheetId="19" hidden="1">#REF!</definedName>
    <definedName name="BEx3F3OJYKFH63TY4TBS69H5CI8M" localSheetId="15" hidden="1">#REF!</definedName>
    <definedName name="BEx3F3OJYKFH63TY4TBS69H5CI8M" localSheetId="13" hidden="1">#REF!</definedName>
    <definedName name="BEx3F3OJYKFH63TY4TBS69H5CI8M" localSheetId="14" hidden="1">#REF!</definedName>
    <definedName name="BEx3F3OJYKFH63TY4TBS69H5CI8M" hidden="1">#REF!</definedName>
    <definedName name="BEx3FHMD1P5XBCH23ZKIFO6ZTCNB" localSheetId="21" hidden="1">#REF!</definedName>
    <definedName name="BEx3FHMD1P5XBCH23ZKIFO6ZTCNB" localSheetId="19" hidden="1">#REF!</definedName>
    <definedName name="BEx3FHMD1P5XBCH23ZKIFO6ZTCNB" localSheetId="15" hidden="1">#REF!</definedName>
    <definedName name="BEx3FHMD1P5XBCH23ZKIFO6ZTCNB" localSheetId="13" hidden="1">#REF!</definedName>
    <definedName name="BEx3FHMD1P5XBCH23ZKIFO6ZTCNB" localSheetId="14" hidden="1">#REF!</definedName>
    <definedName name="BEx3FHMD1P5XBCH23ZKIFO6ZTCNB" hidden="1">#REF!</definedName>
    <definedName name="BEx3FI2G3YYIACQHXNXEA15M8ZK5" localSheetId="21" hidden="1">#REF!</definedName>
    <definedName name="BEx3FI2G3YYIACQHXNXEA15M8ZK5" localSheetId="19" hidden="1">#REF!</definedName>
    <definedName name="BEx3FI2G3YYIACQHXNXEA15M8ZK5" localSheetId="15" hidden="1">#REF!</definedName>
    <definedName name="BEx3FI2G3YYIACQHXNXEA15M8ZK5" localSheetId="13" hidden="1">#REF!</definedName>
    <definedName name="BEx3FI2G3YYIACQHXNXEA15M8ZK5" localSheetId="14" hidden="1">#REF!</definedName>
    <definedName name="BEx3FI2G3YYIACQHXNXEA15M8ZK5" hidden="1">#REF!</definedName>
    <definedName name="BEx3FJ9MHSLDK8W91GO85FX1GX57" localSheetId="21" hidden="1">#REF!</definedName>
    <definedName name="BEx3FJ9MHSLDK8W91GO85FX1GX57" localSheetId="19" hidden="1">#REF!</definedName>
    <definedName name="BEx3FJ9MHSLDK8W91GO85FX1GX57" localSheetId="15" hidden="1">#REF!</definedName>
    <definedName name="BEx3FJ9MHSLDK8W91GO85FX1GX57" localSheetId="13" hidden="1">#REF!</definedName>
    <definedName name="BEx3FJ9MHSLDK8W91GO85FX1GX57" localSheetId="14" hidden="1">#REF!</definedName>
    <definedName name="BEx3FJ9MHSLDK8W91GO85FX1GX57" hidden="1">#REF!</definedName>
    <definedName name="BEx3FR251HFU7A33PU01SJUENL2B" localSheetId="21" hidden="1">#REF!</definedName>
    <definedName name="BEx3FR251HFU7A33PU01SJUENL2B" localSheetId="19" hidden="1">#REF!</definedName>
    <definedName name="BEx3FR251HFU7A33PU01SJUENL2B" localSheetId="15" hidden="1">#REF!</definedName>
    <definedName name="BEx3FR251HFU7A33PU01SJUENL2B" localSheetId="13" hidden="1">#REF!</definedName>
    <definedName name="BEx3FR251HFU7A33PU01SJUENL2B" localSheetId="14" hidden="1">#REF!</definedName>
    <definedName name="BEx3FR251HFU7A33PU01SJUENL2B" hidden="1">#REF!</definedName>
    <definedName name="BEx3FX7EJL47JSLSWP3EOC265WAE" localSheetId="21" hidden="1">#REF!</definedName>
    <definedName name="BEx3FX7EJL47JSLSWP3EOC265WAE" localSheetId="19" hidden="1">#REF!</definedName>
    <definedName name="BEx3FX7EJL47JSLSWP3EOC265WAE" localSheetId="15" hidden="1">#REF!</definedName>
    <definedName name="BEx3FX7EJL47JSLSWP3EOC265WAE" localSheetId="13" hidden="1">#REF!</definedName>
    <definedName name="BEx3FX7EJL47JSLSWP3EOC265WAE" localSheetId="14" hidden="1">#REF!</definedName>
    <definedName name="BEx3FX7EJL47JSLSWP3EOC265WAE" hidden="1">#REF!</definedName>
    <definedName name="BEx3G201R8NLJ6FIHO2QS0SW9QVV" localSheetId="21" hidden="1">#REF!</definedName>
    <definedName name="BEx3G201R8NLJ6FIHO2QS0SW9QVV" localSheetId="19" hidden="1">#REF!</definedName>
    <definedName name="BEx3G201R8NLJ6FIHO2QS0SW9QVV" localSheetId="15" hidden="1">#REF!</definedName>
    <definedName name="BEx3G201R8NLJ6FIHO2QS0SW9QVV" localSheetId="13" hidden="1">#REF!</definedName>
    <definedName name="BEx3G201R8NLJ6FIHO2QS0SW9QVV" localSheetId="14" hidden="1">#REF!</definedName>
    <definedName name="BEx3G201R8NLJ6FIHO2QS0SW9QVV" hidden="1">#REF!</definedName>
    <definedName name="BEx3G2LL2II66XY5YCDPG4JE13A3" localSheetId="21" hidden="1">#REF!</definedName>
    <definedName name="BEx3G2LL2II66XY5YCDPG4JE13A3" localSheetId="19" hidden="1">#REF!</definedName>
    <definedName name="BEx3G2LL2II66XY5YCDPG4JE13A3" localSheetId="15" hidden="1">#REF!</definedName>
    <definedName name="BEx3G2LL2II66XY5YCDPG4JE13A3" localSheetId="13" hidden="1">#REF!</definedName>
    <definedName name="BEx3G2LL2II66XY5YCDPG4JE13A3" localSheetId="14" hidden="1">#REF!</definedName>
    <definedName name="BEx3G2LL2II66XY5YCDPG4JE13A3" hidden="1">#REF!</definedName>
    <definedName name="BEx3G2WA0DTYY9D8AGHHOBTPE2B2" localSheetId="21" hidden="1">#REF!</definedName>
    <definedName name="BEx3G2WA0DTYY9D8AGHHOBTPE2B2" localSheetId="19" hidden="1">#REF!</definedName>
    <definedName name="BEx3G2WA0DTYY9D8AGHHOBTPE2B2" localSheetId="15" hidden="1">#REF!</definedName>
    <definedName name="BEx3G2WA0DTYY9D8AGHHOBTPE2B2" localSheetId="13" hidden="1">#REF!</definedName>
    <definedName name="BEx3G2WA0DTYY9D8AGHHOBTPE2B2" localSheetId="14" hidden="1">#REF!</definedName>
    <definedName name="BEx3G2WA0DTYY9D8AGHHOBTPE2B2" hidden="1">#REF!</definedName>
    <definedName name="BEx3GCXR6IAS0B6WJ03GJVH7CO52" localSheetId="21" hidden="1">#REF!</definedName>
    <definedName name="BEx3GCXR6IAS0B6WJ03GJVH7CO52" localSheetId="19" hidden="1">#REF!</definedName>
    <definedName name="BEx3GCXR6IAS0B6WJ03GJVH7CO52" localSheetId="15" hidden="1">#REF!</definedName>
    <definedName name="BEx3GCXR6IAS0B6WJ03GJVH7CO52" localSheetId="13" hidden="1">#REF!</definedName>
    <definedName name="BEx3GCXR6IAS0B6WJ03GJVH7CO52" localSheetId="14" hidden="1">#REF!</definedName>
    <definedName name="BEx3GCXR6IAS0B6WJ03GJVH7CO52" hidden="1">#REF!</definedName>
    <definedName name="BEx3GEVV18SEQDI1JGY7EN6D1GT1" localSheetId="21" hidden="1">#REF!</definedName>
    <definedName name="BEx3GEVV18SEQDI1JGY7EN6D1GT1" localSheetId="19" hidden="1">#REF!</definedName>
    <definedName name="BEx3GEVV18SEQDI1JGY7EN6D1GT1" localSheetId="15" hidden="1">#REF!</definedName>
    <definedName name="BEx3GEVV18SEQDI1JGY7EN6D1GT1" localSheetId="13" hidden="1">#REF!</definedName>
    <definedName name="BEx3GEVV18SEQDI1JGY7EN6D1GT1" localSheetId="14" hidden="1">#REF!</definedName>
    <definedName name="BEx3GEVV18SEQDI1JGY7EN6D1GT1" hidden="1">#REF!</definedName>
    <definedName name="BEx3GKFH64MKQX61S7DYTZ15JCPY" localSheetId="21" hidden="1">#REF!</definedName>
    <definedName name="BEx3GKFH64MKQX61S7DYTZ15JCPY" localSheetId="19" hidden="1">#REF!</definedName>
    <definedName name="BEx3GKFH64MKQX61S7DYTZ15JCPY" localSheetId="15" hidden="1">#REF!</definedName>
    <definedName name="BEx3GKFH64MKQX61S7DYTZ15JCPY" localSheetId="13" hidden="1">#REF!</definedName>
    <definedName name="BEx3GKFH64MKQX61S7DYTZ15JCPY" localSheetId="14" hidden="1">#REF!</definedName>
    <definedName name="BEx3GKFH64MKQX61S7DYTZ15JCPY" hidden="1">#REF!</definedName>
    <definedName name="BEx3GMJ1Y6UU02DLRL0QXCEKDA6C" localSheetId="21" hidden="1">#REF!</definedName>
    <definedName name="BEx3GMJ1Y6UU02DLRL0QXCEKDA6C" localSheetId="19" hidden="1">#REF!</definedName>
    <definedName name="BEx3GMJ1Y6UU02DLRL0QXCEKDA6C" localSheetId="15" hidden="1">#REF!</definedName>
    <definedName name="BEx3GMJ1Y6UU02DLRL0QXCEKDA6C" localSheetId="13" hidden="1">#REF!</definedName>
    <definedName name="BEx3GMJ1Y6UU02DLRL0QXCEKDA6C" localSheetId="14" hidden="1">#REF!</definedName>
    <definedName name="BEx3GMJ1Y6UU02DLRL0QXCEKDA6C" hidden="1">#REF!</definedName>
    <definedName name="BEx3GN4LY0135CBDIN1TU2UEODGF" localSheetId="21" hidden="1">#REF!</definedName>
    <definedName name="BEx3GN4LY0135CBDIN1TU2UEODGF" localSheetId="19" hidden="1">#REF!</definedName>
    <definedName name="BEx3GN4LY0135CBDIN1TU2UEODGF" localSheetId="15" hidden="1">#REF!</definedName>
    <definedName name="BEx3GN4LY0135CBDIN1TU2UEODGF" localSheetId="13" hidden="1">#REF!</definedName>
    <definedName name="BEx3GN4LY0135CBDIN1TU2UEODGF" localSheetId="14" hidden="1">#REF!</definedName>
    <definedName name="BEx3GN4LY0135CBDIN1TU2UEODGF" hidden="1">#REF!</definedName>
    <definedName name="BEx3GPDH2AH4QKT4OOSN563XUHBD" localSheetId="21" hidden="1">#REF!</definedName>
    <definedName name="BEx3GPDH2AH4QKT4OOSN563XUHBD" localSheetId="19" hidden="1">#REF!</definedName>
    <definedName name="BEx3GPDH2AH4QKT4OOSN563XUHBD" localSheetId="15" hidden="1">#REF!</definedName>
    <definedName name="BEx3GPDH2AH4QKT4OOSN563XUHBD" localSheetId="13" hidden="1">#REF!</definedName>
    <definedName name="BEx3GPDH2AH4QKT4OOSN563XUHBD" localSheetId="14" hidden="1">#REF!</definedName>
    <definedName name="BEx3GPDH2AH4QKT4OOSN563XUHBD" hidden="1">#REF!</definedName>
    <definedName name="BEx3GRGZOH1A62SHC133FKNN9K23" localSheetId="21" hidden="1">#REF!</definedName>
    <definedName name="BEx3GRGZOH1A62SHC133FKNN9K23" localSheetId="19" hidden="1">#REF!</definedName>
    <definedName name="BEx3GRGZOH1A62SHC133FKNN9K23" localSheetId="15" hidden="1">#REF!</definedName>
    <definedName name="BEx3GRGZOH1A62SHC133FKNN9K23" localSheetId="13" hidden="1">#REF!</definedName>
    <definedName name="BEx3GRGZOH1A62SHC133FKNN9K23" localSheetId="14" hidden="1">#REF!</definedName>
    <definedName name="BEx3GRGZOH1A62SHC133FKNN9K23" hidden="1">#REF!</definedName>
    <definedName name="BEx3GS2LABKJSRV8GPZLJZVX7NMJ" localSheetId="21" hidden="1">#REF!</definedName>
    <definedName name="BEx3GS2LABKJSRV8GPZLJZVX7NMJ" localSheetId="19" hidden="1">#REF!</definedName>
    <definedName name="BEx3GS2LABKJSRV8GPZLJZVX7NMJ" localSheetId="15" hidden="1">#REF!</definedName>
    <definedName name="BEx3GS2LABKJSRV8GPZLJZVX7NMJ" localSheetId="13" hidden="1">#REF!</definedName>
    <definedName name="BEx3GS2LABKJSRV8GPZLJZVX7NMJ" localSheetId="14" hidden="1">#REF!</definedName>
    <definedName name="BEx3GS2LABKJSRV8GPZLJZVX7NMJ" hidden="1">#REF!</definedName>
    <definedName name="BEx3H05W7OEBR6W6YJKGD6W5M3I1" localSheetId="21" hidden="1">#REF!</definedName>
    <definedName name="BEx3H05W7OEBR6W6YJKGD6W5M3I1" localSheetId="19" hidden="1">#REF!</definedName>
    <definedName name="BEx3H05W7OEBR6W6YJKGD6W5M3I1" localSheetId="15" hidden="1">#REF!</definedName>
    <definedName name="BEx3H05W7OEBR6W6YJKGD6W5M3I1" localSheetId="13" hidden="1">#REF!</definedName>
    <definedName name="BEx3H05W7OEBR6W6YJKGD6W5M3I1" localSheetId="14" hidden="1">#REF!</definedName>
    <definedName name="BEx3H05W7OEBR6W6YJKGD6W5M3I1" hidden="1">#REF!</definedName>
    <definedName name="BEx3H244GCME7ZDNAXG6ZSJ64ZRE" localSheetId="21" hidden="1">#REF!</definedName>
    <definedName name="BEx3H244GCME7ZDNAXG6ZSJ64ZRE" localSheetId="19" hidden="1">#REF!</definedName>
    <definedName name="BEx3H244GCME7ZDNAXG6ZSJ64ZRE" localSheetId="15" hidden="1">#REF!</definedName>
    <definedName name="BEx3H244GCME7ZDNAXG6ZSJ64ZRE" localSheetId="13" hidden="1">#REF!</definedName>
    <definedName name="BEx3H244GCME7ZDNAXG6ZSJ64ZRE" localSheetId="14" hidden="1">#REF!</definedName>
    <definedName name="BEx3H244GCME7ZDNAXG6ZSJ64ZRE" hidden="1">#REF!</definedName>
    <definedName name="BEx3H5UX2GZFZZT657YR76RHW5I6" localSheetId="21" hidden="1">#REF!</definedName>
    <definedName name="BEx3H5UX2GZFZZT657YR76RHW5I6" localSheetId="19" hidden="1">#REF!</definedName>
    <definedName name="BEx3H5UX2GZFZZT657YR76RHW5I6" localSheetId="15" hidden="1">#REF!</definedName>
    <definedName name="BEx3H5UX2GZFZZT657YR76RHW5I6" localSheetId="13" hidden="1">#REF!</definedName>
    <definedName name="BEx3H5UX2GZFZZT657YR76RHW5I6" localSheetId="14" hidden="1">#REF!</definedName>
    <definedName name="BEx3H5UX2GZFZZT657YR76RHW5I6" hidden="1">#REF!</definedName>
    <definedName name="BEx3HACPKDZVUOS9WBDCCFJB46DK" localSheetId="21" hidden="1">#REF!</definedName>
    <definedName name="BEx3HACPKDZVUOS9WBDCCFJB46DK" localSheetId="19" hidden="1">#REF!</definedName>
    <definedName name="BEx3HACPKDZVUOS9WBDCCFJB46DK" localSheetId="15" hidden="1">#REF!</definedName>
    <definedName name="BEx3HACPKDZVUOS9WBDCCFJB46DK" localSheetId="13" hidden="1">#REF!</definedName>
    <definedName name="BEx3HACPKDZVUOS9WBDCCFJB46DK" localSheetId="14" hidden="1">#REF!</definedName>
    <definedName name="BEx3HACPKDZVUOS9WBDCCFJB46DK" hidden="1">#REF!</definedName>
    <definedName name="BEx3HMSEFOP6DBM4R97XA6B7NFG6" localSheetId="21" hidden="1">#REF!</definedName>
    <definedName name="BEx3HMSEFOP6DBM4R97XA6B7NFG6" localSheetId="19" hidden="1">#REF!</definedName>
    <definedName name="BEx3HMSEFOP6DBM4R97XA6B7NFG6" localSheetId="15" hidden="1">#REF!</definedName>
    <definedName name="BEx3HMSEFOP6DBM4R97XA6B7NFG6" localSheetId="13" hidden="1">#REF!</definedName>
    <definedName name="BEx3HMSEFOP6DBM4R97XA6B7NFG6" localSheetId="14" hidden="1">#REF!</definedName>
    <definedName name="BEx3HMSEFOP6DBM4R97XA6B7NFG6" hidden="1">#REF!</definedName>
    <definedName name="BEx3HWJ5SQSD2CVCQNR183X44FR8" localSheetId="21" hidden="1">#REF!</definedName>
    <definedName name="BEx3HWJ5SQSD2CVCQNR183X44FR8" localSheetId="19" hidden="1">#REF!</definedName>
    <definedName name="BEx3HWJ5SQSD2CVCQNR183X44FR8" localSheetId="15" hidden="1">#REF!</definedName>
    <definedName name="BEx3HWJ5SQSD2CVCQNR183X44FR8" localSheetId="13" hidden="1">#REF!</definedName>
    <definedName name="BEx3HWJ5SQSD2CVCQNR183X44FR8" localSheetId="14" hidden="1">#REF!</definedName>
    <definedName name="BEx3HWJ5SQSD2CVCQNR183X44FR8" hidden="1">#REF!</definedName>
    <definedName name="BEx3I09YVXO0G4X7KGSA4WGORM35" localSheetId="21" hidden="1">#REF!</definedName>
    <definedName name="BEx3I09YVXO0G4X7KGSA4WGORM35" localSheetId="19" hidden="1">#REF!</definedName>
    <definedName name="BEx3I09YVXO0G4X7KGSA4WGORM35" localSheetId="15" hidden="1">#REF!</definedName>
    <definedName name="BEx3I09YVXO0G4X7KGSA4WGORM35" localSheetId="13" hidden="1">#REF!</definedName>
    <definedName name="BEx3I09YVXO0G4X7KGSA4WGORM35" localSheetId="14" hidden="1">#REF!</definedName>
    <definedName name="BEx3I09YVXO0G4X7KGSA4WGORM35" hidden="1">#REF!</definedName>
    <definedName name="BEx3I3KN8WAL54AYYACGCUM43J9W" localSheetId="21" hidden="1">#REF!</definedName>
    <definedName name="BEx3I3KN8WAL54AYYACGCUM43J9W" localSheetId="19" hidden="1">#REF!</definedName>
    <definedName name="BEx3I3KN8WAL54AYYACGCUM43J9W" localSheetId="15" hidden="1">#REF!</definedName>
    <definedName name="BEx3I3KN8WAL54AYYACGCUM43J9W" localSheetId="13" hidden="1">#REF!</definedName>
    <definedName name="BEx3I3KN8WAL54AYYACGCUM43J9W" localSheetId="14" hidden="1">#REF!</definedName>
    <definedName name="BEx3I3KN8WAL54AYYACGCUM43J9W" hidden="1">#REF!</definedName>
    <definedName name="BEx3ICF1GY8HQEBIU9S43PDJ90BX" localSheetId="21" hidden="1">#REF!</definedName>
    <definedName name="BEx3ICF1GY8HQEBIU9S43PDJ90BX" localSheetId="19" hidden="1">#REF!</definedName>
    <definedName name="BEx3ICF1GY8HQEBIU9S43PDJ90BX" localSheetId="15" hidden="1">#REF!</definedName>
    <definedName name="BEx3ICF1GY8HQEBIU9S43PDJ90BX" localSheetId="13" hidden="1">#REF!</definedName>
    <definedName name="BEx3ICF1GY8HQEBIU9S43PDJ90BX" localSheetId="14" hidden="1">#REF!</definedName>
    <definedName name="BEx3ICF1GY8HQEBIU9S43PDJ90BX" hidden="1">#REF!</definedName>
    <definedName name="BEx3IYAH2DEBFWO8F94H4MXE3RLY" localSheetId="21" hidden="1">#REF!</definedName>
    <definedName name="BEx3IYAH2DEBFWO8F94H4MXE3RLY" localSheetId="19" hidden="1">#REF!</definedName>
    <definedName name="BEx3IYAH2DEBFWO8F94H4MXE3RLY" localSheetId="15" hidden="1">#REF!</definedName>
    <definedName name="BEx3IYAH2DEBFWO8F94H4MXE3RLY" localSheetId="13" hidden="1">#REF!</definedName>
    <definedName name="BEx3IYAH2DEBFWO8F94H4MXE3RLY" localSheetId="14" hidden="1">#REF!</definedName>
    <definedName name="BEx3IYAH2DEBFWO8F94H4MXE3RLY" hidden="1">#REF!</definedName>
    <definedName name="BEx3IZSG3932LSWHR5YV78IVRPCK" localSheetId="21" hidden="1">#REF!</definedName>
    <definedName name="BEx3IZSG3932LSWHR5YV78IVRPCK" localSheetId="19" hidden="1">#REF!</definedName>
    <definedName name="BEx3IZSG3932LSWHR5YV78IVRPCK" localSheetId="15" hidden="1">#REF!</definedName>
    <definedName name="BEx3IZSG3932LSWHR5YV78IVRPCK" localSheetId="13" hidden="1">#REF!</definedName>
    <definedName name="BEx3IZSG3932LSWHR5YV78IVRPCK" localSheetId="14" hidden="1">#REF!</definedName>
    <definedName name="BEx3IZSG3932LSWHR5YV78IVRPCK" hidden="1">#REF!</definedName>
    <definedName name="BEx3IZXXSYEW50379N2EAFWO8DZV" localSheetId="21" hidden="1">#REF!</definedName>
    <definedName name="BEx3IZXXSYEW50379N2EAFWO8DZV" localSheetId="19" hidden="1">#REF!</definedName>
    <definedName name="BEx3IZXXSYEW50379N2EAFWO8DZV" localSheetId="15" hidden="1">#REF!</definedName>
    <definedName name="BEx3IZXXSYEW50379N2EAFWO8DZV" localSheetId="13" hidden="1">#REF!</definedName>
    <definedName name="BEx3IZXXSYEW50379N2EAFWO8DZV" localSheetId="14" hidden="1">#REF!</definedName>
    <definedName name="BEx3IZXXSYEW50379N2EAFWO8DZV" hidden="1">#REF!</definedName>
    <definedName name="BEx3J1VZVGTKT4ATPO9O5JCSFTTR" localSheetId="21" hidden="1">#REF!</definedName>
    <definedName name="BEx3J1VZVGTKT4ATPO9O5JCSFTTR" localSheetId="19" hidden="1">#REF!</definedName>
    <definedName name="BEx3J1VZVGTKT4ATPO9O5JCSFTTR" localSheetId="15" hidden="1">#REF!</definedName>
    <definedName name="BEx3J1VZVGTKT4ATPO9O5JCSFTTR" localSheetId="13" hidden="1">#REF!</definedName>
    <definedName name="BEx3J1VZVGTKT4ATPO9O5JCSFTTR" localSheetId="14" hidden="1">#REF!</definedName>
    <definedName name="BEx3J1VZVGTKT4ATPO9O5JCSFTTR" hidden="1">#REF!</definedName>
    <definedName name="BEx3JC2TY7JNAAC3L7QHVPQXLGQ8" localSheetId="21" hidden="1">#REF!</definedName>
    <definedName name="BEx3JC2TY7JNAAC3L7QHVPQXLGQ8" localSheetId="19" hidden="1">#REF!</definedName>
    <definedName name="BEx3JC2TY7JNAAC3L7QHVPQXLGQ8" localSheetId="15" hidden="1">#REF!</definedName>
    <definedName name="BEx3JC2TY7JNAAC3L7QHVPQXLGQ8" localSheetId="13" hidden="1">#REF!</definedName>
    <definedName name="BEx3JC2TY7JNAAC3L7QHVPQXLGQ8" localSheetId="14" hidden="1">#REF!</definedName>
    <definedName name="BEx3JC2TY7JNAAC3L7QHVPQXLGQ8" hidden="1">#REF!</definedName>
    <definedName name="BEx3JMF5D7ODCJ7THAJTC1GFSG95" localSheetId="21" hidden="1">#REF!</definedName>
    <definedName name="BEx3JMF5D7ODCJ7THAJTC1GFSG95" localSheetId="19" hidden="1">#REF!</definedName>
    <definedName name="BEx3JMF5D7ODCJ7THAJTC1GFSG95" localSheetId="15" hidden="1">#REF!</definedName>
    <definedName name="BEx3JMF5D7ODCJ7THAJTC1GFSG95" localSheetId="13" hidden="1">#REF!</definedName>
    <definedName name="BEx3JMF5D7ODCJ7THAJTC1GFSG95" localSheetId="14" hidden="1">#REF!</definedName>
    <definedName name="BEx3JMF5D7ODCJ7THAJTC1GFSG95" hidden="1">#REF!</definedName>
    <definedName name="BEx3JX23SYDIGOGM4Y0CQFBW8ZBV" localSheetId="21" hidden="1">#REF!</definedName>
    <definedName name="BEx3JX23SYDIGOGM4Y0CQFBW8ZBV" localSheetId="19" hidden="1">#REF!</definedName>
    <definedName name="BEx3JX23SYDIGOGM4Y0CQFBW8ZBV" localSheetId="15" hidden="1">#REF!</definedName>
    <definedName name="BEx3JX23SYDIGOGM4Y0CQFBW8ZBV" localSheetId="13" hidden="1">#REF!</definedName>
    <definedName name="BEx3JX23SYDIGOGM4Y0CQFBW8ZBV" localSheetId="14" hidden="1">#REF!</definedName>
    <definedName name="BEx3JX23SYDIGOGM4Y0CQFBW8ZBV" hidden="1">#REF!</definedName>
    <definedName name="BEx3JXCXCVBZJGV5VEG9MJEI01AL" localSheetId="21" hidden="1">#REF!</definedName>
    <definedName name="BEx3JXCXCVBZJGV5VEG9MJEI01AL" localSheetId="19" hidden="1">#REF!</definedName>
    <definedName name="BEx3JXCXCVBZJGV5VEG9MJEI01AL" localSheetId="15" hidden="1">#REF!</definedName>
    <definedName name="BEx3JXCXCVBZJGV5VEG9MJEI01AL" localSheetId="13" hidden="1">#REF!</definedName>
    <definedName name="BEx3JXCXCVBZJGV5VEG9MJEI01AL" localSheetId="14" hidden="1">#REF!</definedName>
    <definedName name="BEx3JXCXCVBZJGV5VEG9MJEI01AL" hidden="1">#REF!</definedName>
    <definedName name="BEx3JYK2N7X59TPJSKYZ77ENY8SS" localSheetId="21" hidden="1">#REF!</definedName>
    <definedName name="BEx3JYK2N7X59TPJSKYZ77ENY8SS" localSheetId="19" hidden="1">#REF!</definedName>
    <definedName name="BEx3JYK2N7X59TPJSKYZ77ENY8SS" localSheetId="15" hidden="1">#REF!</definedName>
    <definedName name="BEx3JYK2N7X59TPJSKYZ77ENY8SS" localSheetId="13" hidden="1">#REF!</definedName>
    <definedName name="BEx3JYK2N7X59TPJSKYZ77ENY8SS" localSheetId="14" hidden="1">#REF!</definedName>
    <definedName name="BEx3JYK2N7X59TPJSKYZ77ENY8SS" hidden="1">#REF!</definedName>
    <definedName name="BEx3K13PSDK50JLCLD0GX8L4TWAH" localSheetId="21" hidden="1">#REF!</definedName>
    <definedName name="BEx3K13PSDK50JLCLD0GX8L4TWAH" localSheetId="19" hidden="1">#REF!</definedName>
    <definedName name="BEx3K13PSDK50JLCLD0GX8L4TWAH" localSheetId="15" hidden="1">#REF!</definedName>
    <definedName name="BEx3K13PSDK50JLCLD0GX8L4TWAH" localSheetId="13" hidden="1">#REF!</definedName>
    <definedName name="BEx3K13PSDK50JLCLD0GX8L4TWAH" localSheetId="14" hidden="1">#REF!</definedName>
    <definedName name="BEx3K13PSDK50JLCLD0GX8L4TWAH" hidden="1">#REF!</definedName>
    <definedName name="BEx3K4EII7GU1CG0BN7UL15M6J8Z" localSheetId="21" hidden="1">#REF!</definedName>
    <definedName name="BEx3K4EII7GU1CG0BN7UL15M6J8Z" localSheetId="19" hidden="1">#REF!</definedName>
    <definedName name="BEx3K4EII7GU1CG0BN7UL15M6J8Z" localSheetId="15" hidden="1">#REF!</definedName>
    <definedName name="BEx3K4EII7GU1CG0BN7UL15M6J8Z" localSheetId="13" hidden="1">#REF!</definedName>
    <definedName name="BEx3K4EII7GU1CG0BN7UL15M6J8Z" localSheetId="14" hidden="1">#REF!</definedName>
    <definedName name="BEx3K4EII7GU1CG0BN7UL15M6J8Z" hidden="1">#REF!</definedName>
    <definedName name="BEx3K4ZXQUQ2KYZF74B84SO48XMW" localSheetId="21" hidden="1">#REF!</definedName>
    <definedName name="BEx3K4ZXQUQ2KYZF74B84SO48XMW" localSheetId="19" hidden="1">#REF!</definedName>
    <definedName name="BEx3K4ZXQUQ2KYZF74B84SO48XMW" localSheetId="15" hidden="1">#REF!</definedName>
    <definedName name="BEx3K4ZXQUQ2KYZF74B84SO48XMW" localSheetId="13" hidden="1">#REF!</definedName>
    <definedName name="BEx3K4ZXQUQ2KYZF74B84SO48XMW" localSheetId="14" hidden="1">#REF!</definedName>
    <definedName name="BEx3K4ZXQUQ2KYZF74B84SO48XMW" hidden="1">#REF!</definedName>
    <definedName name="BEx3KEFXUCVNVPH7KSEGAZYX13B5" localSheetId="21" hidden="1">#REF!</definedName>
    <definedName name="BEx3KEFXUCVNVPH7KSEGAZYX13B5" localSheetId="19" hidden="1">#REF!</definedName>
    <definedName name="BEx3KEFXUCVNVPH7KSEGAZYX13B5" localSheetId="15" hidden="1">#REF!</definedName>
    <definedName name="BEx3KEFXUCVNVPH7KSEGAZYX13B5" localSheetId="13" hidden="1">#REF!</definedName>
    <definedName name="BEx3KEFXUCVNVPH7KSEGAZYX13B5" localSheetId="14" hidden="1">#REF!</definedName>
    <definedName name="BEx3KEFXUCVNVPH7KSEGAZYX13B5" hidden="1">#REF!</definedName>
    <definedName name="BEx3KFXUAF6YXAA47B7Q6X9B3VGB" localSheetId="21" hidden="1">#REF!</definedName>
    <definedName name="BEx3KFXUAF6YXAA47B7Q6X9B3VGB" localSheetId="19" hidden="1">#REF!</definedName>
    <definedName name="BEx3KFXUAF6YXAA47B7Q6X9B3VGB" localSheetId="15" hidden="1">#REF!</definedName>
    <definedName name="BEx3KFXUAF6YXAA47B7Q6X9B3VGB" localSheetId="13" hidden="1">#REF!</definedName>
    <definedName name="BEx3KFXUAF6YXAA47B7Q6X9B3VGB" localSheetId="14" hidden="1">#REF!</definedName>
    <definedName name="BEx3KFXUAF6YXAA47B7Q6X9B3VGB" hidden="1">#REF!</definedName>
    <definedName name="BEx3KIXQYOGMPK4WJJAVBRX4NR28" localSheetId="21" hidden="1">#REF!</definedName>
    <definedName name="BEx3KIXQYOGMPK4WJJAVBRX4NR28" localSheetId="19" hidden="1">#REF!</definedName>
    <definedName name="BEx3KIXQYOGMPK4WJJAVBRX4NR28" localSheetId="15" hidden="1">#REF!</definedName>
    <definedName name="BEx3KIXQYOGMPK4WJJAVBRX4NR28" localSheetId="13" hidden="1">#REF!</definedName>
    <definedName name="BEx3KIXQYOGMPK4WJJAVBRX4NR28" localSheetId="14" hidden="1">#REF!</definedName>
    <definedName name="BEx3KIXQYOGMPK4WJJAVBRX4NR28" hidden="1">#REF!</definedName>
    <definedName name="BEx3KJOMVOSFZVJUL3GKCNP6DQDS" localSheetId="21" hidden="1">#REF!</definedName>
    <definedName name="BEx3KJOMVOSFZVJUL3GKCNP6DQDS" localSheetId="19" hidden="1">#REF!</definedName>
    <definedName name="BEx3KJOMVOSFZVJUL3GKCNP6DQDS" localSheetId="15" hidden="1">#REF!</definedName>
    <definedName name="BEx3KJOMVOSFZVJUL3GKCNP6DQDS" localSheetId="13" hidden="1">#REF!</definedName>
    <definedName name="BEx3KJOMVOSFZVJUL3GKCNP6DQDS" localSheetId="14" hidden="1">#REF!</definedName>
    <definedName name="BEx3KJOMVOSFZVJUL3GKCNP6DQDS" hidden="1">#REF!</definedName>
    <definedName name="BEx3KP2VRBMORK0QEAZUYCXL3DHJ" localSheetId="21" hidden="1">#REF!</definedName>
    <definedName name="BEx3KP2VRBMORK0QEAZUYCXL3DHJ" localSheetId="19" hidden="1">#REF!</definedName>
    <definedName name="BEx3KP2VRBMORK0QEAZUYCXL3DHJ" localSheetId="15" hidden="1">#REF!</definedName>
    <definedName name="BEx3KP2VRBMORK0QEAZUYCXL3DHJ" localSheetId="13" hidden="1">#REF!</definedName>
    <definedName name="BEx3KP2VRBMORK0QEAZUYCXL3DHJ" localSheetId="14" hidden="1">#REF!</definedName>
    <definedName name="BEx3KP2VRBMORK0QEAZUYCXL3DHJ" hidden="1">#REF!</definedName>
    <definedName name="BEx3L4IN3LI4C26SITKTGAH27CDU" localSheetId="21" hidden="1">#REF!</definedName>
    <definedName name="BEx3L4IN3LI4C26SITKTGAH27CDU" localSheetId="19" hidden="1">#REF!</definedName>
    <definedName name="BEx3L4IN3LI4C26SITKTGAH27CDU" localSheetId="15" hidden="1">#REF!</definedName>
    <definedName name="BEx3L4IN3LI4C26SITKTGAH27CDU" localSheetId="13" hidden="1">#REF!</definedName>
    <definedName name="BEx3L4IN3LI4C26SITKTGAH27CDU" localSheetId="14" hidden="1">#REF!</definedName>
    <definedName name="BEx3L4IN3LI4C26SITKTGAH27CDU" hidden="1">#REF!</definedName>
    <definedName name="BEx3L4YQ0J7ZU0M5QM6YIPCEYC9K" localSheetId="21" hidden="1">#REF!</definedName>
    <definedName name="BEx3L4YQ0J7ZU0M5QM6YIPCEYC9K" localSheetId="19" hidden="1">#REF!</definedName>
    <definedName name="BEx3L4YQ0J7ZU0M5QM6YIPCEYC9K" localSheetId="15" hidden="1">#REF!</definedName>
    <definedName name="BEx3L4YQ0J7ZU0M5QM6YIPCEYC9K" localSheetId="13" hidden="1">#REF!</definedName>
    <definedName name="BEx3L4YQ0J7ZU0M5QM6YIPCEYC9K" localSheetId="14" hidden="1">#REF!</definedName>
    <definedName name="BEx3L4YQ0J7ZU0M5QM6YIPCEYC9K" hidden="1">#REF!</definedName>
    <definedName name="BEx3L60DJOR7NQN42G7YSAODP1EX" localSheetId="21" hidden="1">#REF!</definedName>
    <definedName name="BEx3L60DJOR7NQN42G7YSAODP1EX" localSheetId="19" hidden="1">#REF!</definedName>
    <definedName name="BEx3L60DJOR7NQN42G7YSAODP1EX" localSheetId="15" hidden="1">#REF!</definedName>
    <definedName name="BEx3L60DJOR7NQN42G7YSAODP1EX" localSheetId="13" hidden="1">#REF!</definedName>
    <definedName name="BEx3L60DJOR7NQN42G7YSAODP1EX" localSheetId="14" hidden="1">#REF!</definedName>
    <definedName name="BEx3L60DJOR7NQN42G7YSAODP1EX" hidden="1">#REF!</definedName>
    <definedName name="BEx3L7D0PI38HWZ7VADU16C9E33D" localSheetId="21" hidden="1">#REF!</definedName>
    <definedName name="BEx3L7D0PI38HWZ7VADU16C9E33D" localSheetId="19" hidden="1">#REF!</definedName>
    <definedName name="BEx3L7D0PI38HWZ7VADU16C9E33D" localSheetId="15" hidden="1">#REF!</definedName>
    <definedName name="BEx3L7D0PI38HWZ7VADU16C9E33D" localSheetId="13" hidden="1">#REF!</definedName>
    <definedName name="BEx3L7D0PI38HWZ7VADU16C9E33D" localSheetId="14" hidden="1">#REF!</definedName>
    <definedName name="BEx3L7D0PI38HWZ7VADU16C9E33D" hidden="1">#REF!</definedName>
    <definedName name="BEx3LANPY1HT49TAH98H4B9RC1D4" localSheetId="21" hidden="1">#REF!</definedName>
    <definedName name="BEx3LANPY1HT49TAH98H4B9RC1D4" localSheetId="19" hidden="1">#REF!</definedName>
    <definedName name="BEx3LANPY1HT49TAH98H4B9RC1D4" localSheetId="15" hidden="1">#REF!</definedName>
    <definedName name="BEx3LANPY1HT49TAH98H4B9RC1D4" localSheetId="13" hidden="1">#REF!</definedName>
    <definedName name="BEx3LANPY1HT49TAH98H4B9RC1D4" localSheetId="14" hidden="1">#REF!</definedName>
    <definedName name="BEx3LANPY1HT49TAH98H4B9RC1D4" hidden="1">#REF!</definedName>
    <definedName name="BEx3LM1PR4Y7KINKMTMKR984GX8Q" localSheetId="21" hidden="1">#REF!</definedName>
    <definedName name="BEx3LM1PR4Y7KINKMTMKR984GX8Q" localSheetId="19" hidden="1">#REF!</definedName>
    <definedName name="BEx3LM1PR4Y7KINKMTMKR984GX8Q" localSheetId="15" hidden="1">#REF!</definedName>
    <definedName name="BEx3LM1PR4Y7KINKMTMKR984GX8Q" localSheetId="13" hidden="1">#REF!</definedName>
    <definedName name="BEx3LM1PR4Y7KINKMTMKR984GX8Q" localSheetId="14" hidden="1">#REF!</definedName>
    <definedName name="BEx3LM1PR4Y7KINKMTMKR984GX8Q" hidden="1">#REF!</definedName>
    <definedName name="BEx3LM1PWWC9WH0R5TX5K06V559U" localSheetId="21" hidden="1">#REF!</definedName>
    <definedName name="BEx3LM1PWWC9WH0R5TX5K06V559U" localSheetId="19" hidden="1">#REF!</definedName>
    <definedName name="BEx3LM1PWWC9WH0R5TX5K06V559U" localSheetId="15" hidden="1">#REF!</definedName>
    <definedName name="BEx3LM1PWWC9WH0R5TX5K06V559U" localSheetId="13" hidden="1">#REF!</definedName>
    <definedName name="BEx3LM1PWWC9WH0R5TX5K06V559U" localSheetId="14" hidden="1">#REF!</definedName>
    <definedName name="BEx3LM1PWWC9WH0R5TX5K06V559U" hidden="1">#REF!</definedName>
    <definedName name="BEx3LPCEZ1C0XEKNCM3YT09JWCUO" localSheetId="21" hidden="1">#REF!</definedName>
    <definedName name="BEx3LPCEZ1C0XEKNCM3YT09JWCUO" localSheetId="19" hidden="1">#REF!</definedName>
    <definedName name="BEx3LPCEZ1C0XEKNCM3YT09JWCUO" localSheetId="15" hidden="1">#REF!</definedName>
    <definedName name="BEx3LPCEZ1C0XEKNCM3YT09JWCUO" localSheetId="13" hidden="1">#REF!</definedName>
    <definedName name="BEx3LPCEZ1C0XEKNCM3YT09JWCUO" localSheetId="14" hidden="1">#REF!</definedName>
    <definedName name="BEx3LPCEZ1C0XEKNCM3YT09JWCUO" hidden="1">#REF!</definedName>
    <definedName name="BEx3LSXW33WR1ECIMRYUPFBJXGGH" localSheetId="21" hidden="1">#REF!</definedName>
    <definedName name="BEx3LSXW33WR1ECIMRYUPFBJXGGH" localSheetId="19" hidden="1">#REF!</definedName>
    <definedName name="BEx3LSXW33WR1ECIMRYUPFBJXGGH" localSheetId="15" hidden="1">#REF!</definedName>
    <definedName name="BEx3LSXW33WR1ECIMRYUPFBJXGGH" localSheetId="13" hidden="1">#REF!</definedName>
    <definedName name="BEx3LSXW33WR1ECIMRYUPFBJXGGH" localSheetId="14" hidden="1">#REF!</definedName>
    <definedName name="BEx3LSXW33WR1ECIMRYUPFBJXGGH" hidden="1">#REF!</definedName>
    <definedName name="BEx3M1MR1K1NQD03H74BFWOK4MWQ" localSheetId="21" hidden="1">#REF!</definedName>
    <definedName name="BEx3M1MR1K1NQD03H74BFWOK4MWQ" localSheetId="19" hidden="1">#REF!</definedName>
    <definedName name="BEx3M1MR1K1NQD03H74BFWOK4MWQ" localSheetId="15" hidden="1">#REF!</definedName>
    <definedName name="BEx3M1MR1K1NQD03H74BFWOK4MWQ" localSheetId="13" hidden="1">#REF!</definedName>
    <definedName name="BEx3M1MR1K1NQD03H74BFWOK4MWQ" localSheetId="14" hidden="1">#REF!</definedName>
    <definedName name="BEx3M1MR1K1NQD03H74BFWOK4MWQ" hidden="1">#REF!</definedName>
    <definedName name="BEx3M4H77MYUKOOD31H9F80NMVK8" localSheetId="21" hidden="1">#REF!</definedName>
    <definedName name="BEx3M4H77MYUKOOD31H9F80NMVK8" localSheetId="19" hidden="1">#REF!</definedName>
    <definedName name="BEx3M4H77MYUKOOD31H9F80NMVK8" localSheetId="15" hidden="1">#REF!</definedName>
    <definedName name="BEx3M4H77MYUKOOD31H9F80NMVK8" localSheetId="13" hidden="1">#REF!</definedName>
    <definedName name="BEx3M4H77MYUKOOD31H9F80NMVK8" localSheetId="14" hidden="1">#REF!</definedName>
    <definedName name="BEx3M4H77MYUKOOD31H9F80NMVK8" hidden="1">#REF!</definedName>
    <definedName name="BEx3M9VFX329PZWYC4DMZ6P3W9R2" localSheetId="21" hidden="1">#REF!</definedName>
    <definedName name="BEx3M9VFX329PZWYC4DMZ6P3W9R2" localSheetId="19" hidden="1">#REF!</definedName>
    <definedName name="BEx3M9VFX329PZWYC4DMZ6P3W9R2" localSheetId="15" hidden="1">#REF!</definedName>
    <definedName name="BEx3M9VFX329PZWYC4DMZ6P3W9R2" localSheetId="13" hidden="1">#REF!</definedName>
    <definedName name="BEx3M9VFX329PZWYC4DMZ6P3W9R2" localSheetId="14" hidden="1">#REF!</definedName>
    <definedName name="BEx3M9VFX329PZWYC4DMZ6P3W9R2" hidden="1">#REF!</definedName>
    <definedName name="BEx3MCQ0VEBV0CZXDS505L38EQ8N" localSheetId="21" hidden="1">#REF!</definedName>
    <definedName name="BEx3MCQ0VEBV0CZXDS505L38EQ8N" localSheetId="19" hidden="1">#REF!</definedName>
    <definedName name="BEx3MCQ0VEBV0CZXDS505L38EQ8N" localSheetId="15" hidden="1">#REF!</definedName>
    <definedName name="BEx3MCQ0VEBV0CZXDS505L38EQ8N" localSheetId="13" hidden="1">#REF!</definedName>
    <definedName name="BEx3MCQ0VEBV0CZXDS505L38EQ8N" localSheetId="14" hidden="1">#REF!</definedName>
    <definedName name="BEx3MCQ0VEBV0CZXDS505L38EQ8N" hidden="1">#REF!</definedName>
    <definedName name="BEx3MEYV5LQY0BAL7V3CFAFVOM3T" localSheetId="21" hidden="1">#REF!</definedName>
    <definedName name="BEx3MEYV5LQY0BAL7V3CFAFVOM3T" localSheetId="19" hidden="1">#REF!</definedName>
    <definedName name="BEx3MEYV5LQY0BAL7V3CFAFVOM3T" localSheetId="15" hidden="1">#REF!</definedName>
    <definedName name="BEx3MEYV5LQY0BAL7V3CFAFVOM3T" localSheetId="13" hidden="1">#REF!</definedName>
    <definedName name="BEx3MEYV5LQY0BAL7V3CFAFVOM3T" localSheetId="14" hidden="1">#REF!</definedName>
    <definedName name="BEx3MEYV5LQY0BAL7V3CFAFVOM3T" hidden="1">#REF!</definedName>
    <definedName name="BEx3MF9LX8G8DXGARRYNTDH542WG" localSheetId="21" hidden="1">#REF!</definedName>
    <definedName name="BEx3MF9LX8G8DXGARRYNTDH542WG" localSheetId="19" hidden="1">#REF!</definedName>
    <definedName name="BEx3MF9LX8G8DXGARRYNTDH542WG" localSheetId="15" hidden="1">#REF!</definedName>
    <definedName name="BEx3MF9LX8G8DXGARRYNTDH542WG" localSheetId="13" hidden="1">#REF!</definedName>
    <definedName name="BEx3MF9LX8G8DXGARRYNTDH542WG" localSheetId="14" hidden="1">#REF!</definedName>
    <definedName name="BEx3MF9LX8G8DXGARRYNTDH542WG" hidden="1">#REF!</definedName>
    <definedName name="BEx3MREOFWJQEYMCMBL7ZE06NBN6" localSheetId="21" hidden="1">#REF!</definedName>
    <definedName name="BEx3MREOFWJQEYMCMBL7ZE06NBN6" localSheetId="19" hidden="1">#REF!</definedName>
    <definedName name="BEx3MREOFWJQEYMCMBL7ZE06NBN6" localSheetId="15" hidden="1">#REF!</definedName>
    <definedName name="BEx3MREOFWJQEYMCMBL7ZE06NBN6" localSheetId="13" hidden="1">#REF!</definedName>
    <definedName name="BEx3MREOFWJQEYMCMBL7ZE06NBN6" localSheetId="14" hidden="1">#REF!</definedName>
    <definedName name="BEx3MREOFWJQEYMCMBL7ZE06NBN6" hidden="1">#REF!</definedName>
    <definedName name="BEx3MSGD8I6KBFD4XFWYGH3DKUK3" localSheetId="21" hidden="1">#REF!</definedName>
    <definedName name="BEx3MSGD8I6KBFD4XFWYGH3DKUK3" localSheetId="19" hidden="1">#REF!</definedName>
    <definedName name="BEx3MSGD8I6KBFD4XFWYGH3DKUK3" localSheetId="15" hidden="1">#REF!</definedName>
    <definedName name="BEx3MSGD8I6KBFD4XFWYGH3DKUK3" localSheetId="13" hidden="1">#REF!</definedName>
    <definedName name="BEx3MSGD8I6KBFD4XFWYGH3DKUK3" localSheetId="14" hidden="1">#REF!</definedName>
    <definedName name="BEx3MSGD8I6KBFD4XFWYGH3DKUK3" hidden="1">#REF!</definedName>
    <definedName name="BEx3NDQFYEWZAUGWFMGT2R7E7RBT" localSheetId="21" hidden="1">#REF!</definedName>
    <definedName name="BEx3NDQFYEWZAUGWFMGT2R7E7RBT" localSheetId="19" hidden="1">#REF!</definedName>
    <definedName name="BEx3NDQFYEWZAUGWFMGT2R7E7RBT" localSheetId="15" hidden="1">#REF!</definedName>
    <definedName name="BEx3NDQFYEWZAUGWFMGT2R7E7RBT" localSheetId="13" hidden="1">#REF!</definedName>
    <definedName name="BEx3NDQFYEWZAUGWFMGT2R7E7RBT" localSheetId="14" hidden="1">#REF!</definedName>
    <definedName name="BEx3NDQFYEWZAUGWFMGT2R7E7RBT" hidden="1">#REF!</definedName>
    <definedName name="BEx3NGQBX2HEDKOCDX0TX1TGBB3P" localSheetId="21" hidden="1">#REF!</definedName>
    <definedName name="BEx3NGQBX2HEDKOCDX0TX1TGBB3P" localSheetId="19" hidden="1">#REF!</definedName>
    <definedName name="BEx3NGQBX2HEDKOCDX0TX1TGBB3P" localSheetId="15" hidden="1">#REF!</definedName>
    <definedName name="BEx3NGQBX2HEDKOCDX0TX1TGBB3P" localSheetId="13" hidden="1">#REF!</definedName>
    <definedName name="BEx3NGQBX2HEDKOCDX0TX1TGBB3P" localSheetId="14" hidden="1">#REF!</definedName>
    <definedName name="BEx3NGQBX2HEDKOCDX0TX1TGBB3P" hidden="1">#REF!</definedName>
    <definedName name="BEx3NLIZ7PHF2XE59ECZ3MD04ZG1" localSheetId="21" hidden="1">#REF!</definedName>
    <definedName name="BEx3NLIZ7PHF2XE59ECZ3MD04ZG1" localSheetId="19" hidden="1">#REF!</definedName>
    <definedName name="BEx3NLIZ7PHF2XE59ECZ3MD04ZG1" localSheetId="15" hidden="1">#REF!</definedName>
    <definedName name="BEx3NLIZ7PHF2XE59ECZ3MD04ZG1" localSheetId="13" hidden="1">#REF!</definedName>
    <definedName name="BEx3NLIZ7PHF2XE59ECZ3MD04ZG1" localSheetId="14" hidden="1">#REF!</definedName>
    <definedName name="BEx3NLIZ7PHF2XE59ECZ3MD04ZG1" hidden="1">#REF!</definedName>
    <definedName name="BEx3NMQ4BVC94728AUM7CCX7UHTU" localSheetId="21" hidden="1">#REF!</definedName>
    <definedName name="BEx3NMQ4BVC94728AUM7CCX7UHTU" localSheetId="19" hidden="1">#REF!</definedName>
    <definedName name="BEx3NMQ4BVC94728AUM7CCX7UHTU" localSheetId="15" hidden="1">#REF!</definedName>
    <definedName name="BEx3NMQ4BVC94728AUM7CCX7UHTU" localSheetId="13" hidden="1">#REF!</definedName>
    <definedName name="BEx3NMQ4BVC94728AUM7CCX7UHTU" localSheetId="14" hidden="1">#REF!</definedName>
    <definedName name="BEx3NMQ4BVC94728AUM7CCX7UHTU" hidden="1">#REF!</definedName>
    <definedName name="BEx3NR2I4OUFP3Z2QZEDU2PIFIDI" localSheetId="21" hidden="1">#REF!</definedName>
    <definedName name="BEx3NR2I4OUFP3Z2QZEDU2PIFIDI" localSheetId="19" hidden="1">#REF!</definedName>
    <definedName name="BEx3NR2I4OUFP3Z2QZEDU2PIFIDI" localSheetId="15" hidden="1">#REF!</definedName>
    <definedName name="BEx3NR2I4OUFP3Z2QZEDU2PIFIDI" localSheetId="13" hidden="1">#REF!</definedName>
    <definedName name="BEx3NR2I4OUFP3Z2QZEDU2PIFIDI" localSheetId="14" hidden="1">#REF!</definedName>
    <definedName name="BEx3NR2I4OUFP3Z2QZEDU2PIFIDI" hidden="1">#REF!</definedName>
    <definedName name="BEx3O19B8FTTAPVT5DZXQGQXWFR8" localSheetId="21" hidden="1">#REF!</definedName>
    <definedName name="BEx3O19B8FTTAPVT5DZXQGQXWFR8" localSheetId="19" hidden="1">#REF!</definedName>
    <definedName name="BEx3O19B8FTTAPVT5DZXQGQXWFR8" localSheetId="15" hidden="1">#REF!</definedName>
    <definedName name="BEx3O19B8FTTAPVT5DZXQGQXWFR8" localSheetId="13" hidden="1">#REF!</definedName>
    <definedName name="BEx3O19B8FTTAPVT5DZXQGQXWFR8" localSheetId="14" hidden="1">#REF!</definedName>
    <definedName name="BEx3O19B8FTTAPVT5DZXQGQXWFR8" hidden="1">#REF!</definedName>
    <definedName name="BEx3O85IKWARA6NCJOLRBRJFMEWW" localSheetId="21" hidden="1">#REF!</definedName>
    <definedName name="BEx3O85IKWARA6NCJOLRBRJFMEWW" localSheetId="19" hidden="1">#REF!</definedName>
    <definedName name="BEx3O85IKWARA6NCJOLRBRJFMEWW" localSheetId="15" hidden="1">#REF!</definedName>
    <definedName name="BEx3O85IKWARA6NCJOLRBRJFMEWW" localSheetId="13" hidden="1">#REF!</definedName>
    <definedName name="BEx3O85IKWARA6NCJOLRBRJFMEWW" localSheetId="14" hidden="1">#REF!</definedName>
    <definedName name="BEx3O85IKWARA6NCJOLRBRJFMEWW" hidden="1">#REF!</definedName>
    <definedName name="BEx3OJZSCGFRW7SVGBFI0X9DNVMM" localSheetId="21" hidden="1">#REF!</definedName>
    <definedName name="BEx3OJZSCGFRW7SVGBFI0X9DNVMM" localSheetId="19" hidden="1">#REF!</definedName>
    <definedName name="BEx3OJZSCGFRW7SVGBFI0X9DNVMM" localSheetId="15" hidden="1">#REF!</definedName>
    <definedName name="BEx3OJZSCGFRW7SVGBFI0X9DNVMM" localSheetId="13" hidden="1">#REF!</definedName>
    <definedName name="BEx3OJZSCGFRW7SVGBFI0X9DNVMM" localSheetId="14" hidden="1">#REF!</definedName>
    <definedName name="BEx3OJZSCGFRW7SVGBFI0X9DNVMM" hidden="1">#REF!</definedName>
    <definedName name="BEx3ORSBUXAF21MKEY90YJV9AY9A" localSheetId="21" hidden="1">#REF!</definedName>
    <definedName name="BEx3ORSBUXAF21MKEY90YJV9AY9A" localSheetId="19" hidden="1">#REF!</definedName>
    <definedName name="BEx3ORSBUXAF21MKEY90YJV9AY9A" localSheetId="15" hidden="1">#REF!</definedName>
    <definedName name="BEx3ORSBUXAF21MKEY90YJV9AY9A" localSheetId="13" hidden="1">#REF!</definedName>
    <definedName name="BEx3ORSBUXAF21MKEY90YJV9AY9A" localSheetId="14" hidden="1">#REF!</definedName>
    <definedName name="BEx3ORSBUXAF21MKEY90YJV9AY9A" hidden="1">#REF!</definedName>
    <definedName name="BEx3OUS0N576NJN078Y1BWUWQK6B" localSheetId="21" hidden="1">#REF!</definedName>
    <definedName name="BEx3OUS0N576NJN078Y1BWUWQK6B" localSheetId="19" hidden="1">#REF!</definedName>
    <definedName name="BEx3OUS0N576NJN078Y1BWUWQK6B" localSheetId="15" hidden="1">#REF!</definedName>
    <definedName name="BEx3OUS0N576NJN078Y1BWUWQK6B" localSheetId="13" hidden="1">#REF!</definedName>
    <definedName name="BEx3OUS0N576NJN078Y1BWUWQK6B" localSheetId="14" hidden="1">#REF!</definedName>
    <definedName name="BEx3OUS0N576NJN078Y1BWUWQK6B" hidden="1">#REF!</definedName>
    <definedName name="BEx3OV8BH6PYNZT7C246LOAU9SVX" localSheetId="21" hidden="1">#REF!</definedName>
    <definedName name="BEx3OV8BH6PYNZT7C246LOAU9SVX" localSheetId="19" hidden="1">#REF!</definedName>
    <definedName name="BEx3OV8BH6PYNZT7C246LOAU9SVX" localSheetId="15" hidden="1">#REF!</definedName>
    <definedName name="BEx3OV8BH6PYNZT7C246LOAU9SVX" localSheetId="13" hidden="1">#REF!</definedName>
    <definedName name="BEx3OV8BH6PYNZT7C246LOAU9SVX" localSheetId="14" hidden="1">#REF!</definedName>
    <definedName name="BEx3OV8BH6PYNZT7C246LOAU9SVX" hidden="1">#REF!</definedName>
    <definedName name="BEx3OXRYJZUEY6E72UJU0PHLMYAR" localSheetId="21" hidden="1">#REF!</definedName>
    <definedName name="BEx3OXRYJZUEY6E72UJU0PHLMYAR" localSheetId="19" hidden="1">#REF!</definedName>
    <definedName name="BEx3OXRYJZUEY6E72UJU0PHLMYAR" localSheetId="15" hidden="1">#REF!</definedName>
    <definedName name="BEx3OXRYJZUEY6E72UJU0PHLMYAR" localSheetId="13" hidden="1">#REF!</definedName>
    <definedName name="BEx3OXRYJZUEY6E72UJU0PHLMYAR" localSheetId="14" hidden="1">#REF!</definedName>
    <definedName name="BEx3OXRYJZUEY6E72UJU0PHLMYAR" hidden="1">#REF!</definedName>
    <definedName name="BEx3P3RP5PYI4BJVYGNU1V7KT5EH" localSheetId="21" hidden="1">#REF!</definedName>
    <definedName name="BEx3P3RP5PYI4BJVYGNU1V7KT5EH" localSheetId="19" hidden="1">#REF!</definedName>
    <definedName name="BEx3P3RP5PYI4BJVYGNU1V7KT5EH" localSheetId="15" hidden="1">#REF!</definedName>
    <definedName name="BEx3P3RP5PYI4BJVYGNU1V7KT5EH" localSheetId="13" hidden="1">#REF!</definedName>
    <definedName name="BEx3P3RP5PYI4BJVYGNU1V7KT5EH" localSheetId="14" hidden="1">#REF!</definedName>
    <definedName name="BEx3P3RP5PYI4BJVYGNU1V7KT5EH" hidden="1">#REF!</definedName>
    <definedName name="BEx3P59TTRSGQY888P5C1O7M2PQT" localSheetId="21" hidden="1">#REF!</definedName>
    <definedName name="BEx3P59TTRSGQY888P5C1O7M2PQT" localSheetId="19" hidden="1">#REF!</definedName>
    <definedName name="BEx3P59TTRSGQY888P5C1O7M2PQT" localSheetId="15" hidden="1">#REF!</definedName>
    <definedName name="BEx3P59TTRSGQY888P5C1O7M2PQT" localSheetId="13" hidden="1">#REF!</definedName>
    <definedName name="BEx3P59TTRSGQY888P5C1O7M2PQT" localSheetId="14" hidden="1">#REF!</definedName>
    <definedName name="BEx3P59TTRSGQY888P5C1O7M2PQT" hidden="1">#REF!</definedName>
    <definedName name="BEx3PDNRRNKD5GOUBUQFXAHIXLD9" localSheetId="21" hidden="1">#REF!</definedName>
    <definedName name="BEx3PDNRRNKD5GOUBUQFXAHIXLD9" localSheetId="19" hidden="1">#REF!</definedName>
    <definedName name="BEx3PDNRRNKD5GOUBUQFXAHIXLD9" localSheetId="15" hidden="1">#REF!</definedName>
    <definedName name="BEx3PDNRRNKD5GOUBUQFXAHIXLD9" localSheetId="13" hidden="1">#REF!</definedName>
    <definedName name="BEx3PDNRRNKD5GOUBUQFXAHIXLD9" localSheetId="14" hidden="1">#REF!</definedName>
    <definedName name="BEx3PDNRRNKD5GOUBUQFXAHIXLD9" hidden="1">#REF!</definedName>
    <definedName name="BEx3PDT8GNPWLLN02IH1XPV90XYK" localSheetId="21" hidden="1">#REF!</definedName>
    <definedName name="BEx3PDT8GNPWLLN02IH1XPV90XYK" localSheetId="19" hidden="1">#REF!</definedName>
    <definedName name="BEx3PDT8GNPWLLN02IH1XPV90XYK" localSheetId="15" hidden="1">#REF!</definedName>
    <definedName name="BEx3PDT8GNPWLLN02IH1XPV90XYK" localSheetId="13" hidden="1">#REF!</definedName>
    <definedName name="BEx3PDT8GNPWLLN02IH1XPV90XYK" localSheetId="14" hidden="1">#REF!</definedName>
    <definedName name="BEx3PDT8GNPWLLN02IH1XPV90XYK" hidden="1">#REF!</definedName>
    <definedName name="BEx3PKEMDW8KZEP11IL927C5O7I2" localSheetId="21" hidden="1">#REF!</definedName>
    <definedName name="BEx3PKEMDW8KZEP11IL927C5O7I2" localSheetId="19" hidden="1">#REF!</definedName>
    <definedName name="BEx3PKEMDW8KZEP11IL927C5O7I2" localSheetId="15" hidden="1">#REF!</definedName>
    <definedName name="BEx3PKEMDW8KZEP11IL927C5O7I2" localSheetId="13" hidden="1">#REF!</definedName>
    <definedName name="BEx3PKEMDW8KZEP11IL927C5O7I2" localSheetId="14" hidden="1">#REF!</definedName>
    <definedName name="BEx3PKEMDW8KZEP11IL927C5O7I2" hidden="1">#REF!</definedName>
    <definedName name="BEx3PKJZ1Z7L9S6KV8KXVS6B2FX4" localSheetId="21" hidden="1">#REF!</definedName>
    <definedName name="BEx3PKJZ1Z7L9S6KV8KXVS6B2FX4" localSheetId="19" hidden="1">#REF!</definedName>
    <definedName name="BEx3PKJZ1Z7L9S6KV8KXVS6B2FX4" localSheetId="15" hidden="1">#REF!</definedName>
    <definedName name="BEx3PKJZ1Z7L9S6KV8KXVS6B2FX4" localSheetId="13" hidden="1">#REF!</definedName>
    <definedName name="BEx3PKJZ1Z7L9S6KV8KXVS6B2FX4" localSheetId="14" hidden="1">#REF!</definedName>
    <definedName name="BEx3PKJZ1Z7L9S6KV8KXVS6B2FX4" hidden="1">#REF!</definedName>
    <definedName name="BEx3PMNG53Z5HY138H99QOMTX8W3" localSheetId="21" hidden="1">#REF!</definedName>
    <definedName name="BEx3PMNG53Z5HY138H99QOMTX8W3" localSheetId="19" hidden="1">#REF!</definedName>
    <definedName name="BEx3PMNG53Z5HY138H99QOMTX8W3" localSheetId="15" hidden="1">#REF!</definedName>
    <definedName name="BEx3PMNG53Z5HY138H99QOMTX8W3" localSheetId="13" hidden="1">#REF!</definedName>
    <definedName name="BEx3PMNG53Z5HY138H99QOMTX8W3" localSheetId="14" hidden="1">#REF!</definedName>
    <definedName name="BEx3PMNG53Z5HY138H99QOMTX8W3" hidden="1">#REF!</definedName>
    <definedName name="BEx3PP1RRSFZ8UC0JC9R91W6LNKW" localSheetId="21" hidden="1">#REF!</definedName>
    <definedName name="BEx3PP1RRSFZ8UC0JC9R91W6LNKW" localSheetId="19" hidden="1">#REF!</definedName>
    <definedName name="BEx3PP1RRSFZ8UC0JC9R91W6LNKW" localSheetId="15" hidden="1">#REF!</definedName>
    <definedName name="BEx3PP1RRSFZ8UC0JC9R91W6LNKW" localSheetId="13" hidden="1">#REF!</definedName>
    <definedName name="BEx3PP1RRSFZ8UC0JC9R91W6LNKW" localSheetId="14" hidden="1">#REF!</definedName>
    <definedName name="BEx3PP1RRSFZ8UC0JC9R91W6LNKW" hidden="1">#REF!</definedName>
    <definedName name="BEx3PRQW017D7T1X732WDV7L1KP8" localSheetId="21" hidden="1">#REF!</definedName>
    <definedName name="BEx3PRQW017D7T1X732WDV7L1KP8" localSheetId="19" hidden="1">#REF!</definedName>
    <definedName name="BEx3PRQW017D7T1X732WDV7L1KP8" localSheetId="15" hidden="1">#REF!</definedName>
    <definedName name="BEx3PRQW017D7T1X732WDV7L1KP8" localSheetId="13" hidden="1">#REF!</definedName>
    <definedName name="BEx3PRQW017D7T1X732WDV7L1KP8" localSheetId="14" hidden="1">#REF!</definedName>
    <definedName name="BEx3PRQW017D7T1X732WDV7L1KP8" hidden="1">#REF!</definedName>
    <definedName name="BEx3PVXYZC8WB9ZJE7OCKUXZ46EA" localSheetId="21" hidden="1">#REF!</definedName>
    <definedName name="BEx3PVXYZC8WB9ZJE7OCKUXZ46EA" localSheetId="19" hidden="1">#REF!</definedName>
    <definedName name="BEx3PVXYZC8WB9ZJE7OCKUXZ46EA" localSheetId="15" hidden="1">#REF!</definedName>
    <definedName name="BEx3PVXYZC8WB9ZJE7OCKUXZ46EA" localSheetId="13" hidden="1">#REF!</definedName>
    <definedName name="BEx3PVXYZC8WB9ZJE7OCKUXZ46EA" localSheetId="14" hidden="1">#REF!</definedName>
    <definedName name="BEx3PVXYZC8WB9ZJE7OCKUXZ46EA" hidden="1">#REF!</definedName>
    <definedName name="BEx3Q0VWPU5EQECK7MQ47TYJ3SWW" localSheetId="21" hidden="1">#REF!</definedName>
    <definedName name="BEx3Q0VWPU5EQECK7MQ47TYJ3SWW" localSheetId="19" hidden="1">#REF!</definedName>
    <definedName name="BEx3Q0VWPU5EQECK7MQ47TYJ3SWW" localSheetId="15" hidden="1">#REF!</definedName>
    <definedName name="BEx3Q0VWPU5EQECK7MQ47TYJ3SWW" localSheetId="13" hidden="1">#REF!</definedName>
    <definedName name="BEx3Q0VWPU5EQECK7MQ47TYJ3SWW" localSheetId="14" hidden="1">#REF!</definedName>
    <definedName name="BEx3Q0VWPU5EQECK7MQ47TYJ3SWW" hidden="1">#REF!</definedName>
    <definedName name="BEx3Q7BZ9PUXK2RLIOFSIS9AHU1B" localSheetId="21" hidden="1">#REF!</definedName>
    <definedName name="BEx3Q7BZ9PUXK2RLIOFSIS9AHU1B" localSheetId="19" hidden="1">#REF!</definedName>
    <definedName name="BEx3Q7BZ9PUXK2RLIOFSIS9AHU1B" localSheetId="15" hidden="1">#REF!</definedName>
    <definedName name="BEx3Q7BZ9PUXK2RLIOFSIS9AHU1B" localSheetId="13" hidden="1">#REF!</definedName>
    <definedName name="BEx3Q7BZ9PUXK2RLIOFSIS9AHU1B" localSheetId="14" hidden="1">#REF!</definedName>
    <definedName name="BEx3Q7BZ9PUXK2RLIOFSIS9AHU1B" hidden="1">#REF!</definedName>
    <definedName name="BEx3Q8J42S9VU6EAN2Y28MR6DF88" localSheetId="21" hidden="1">#REF!</definedName>
    <definedName name="BEx3Q8J42S9VU6EAN2Y28MR6DF88" localSheetId="19" hidden="1">#REF!</definedName>
    <definedName name="BEx3Q8J42S9VU6EAN2Y28MR6DF88" localSheetId="15" hidden="1">#REF!</definedName>
    <definedName name="BEx3Q8J42S9VU6EAN2Y28MR6DF88" localSheetId="13" hidden="1">#REF!</definedName>
    <definedName name="BEx3Q8J42S9VU6EAN2Y28MR6DF88" localSheetId="14" hidden="1">#REF!</definedName>
    <definedName name="BEx3Q8J42S9VU6EAN2Y28MR6DF88" hidden="1">#REF!</definedName>
    <definedName name="BEx3QCFD2TBUF95ZN83Q7JPV97FK" localSheetId="21" hidden="1">#REF!</definedName>
    <definedName name="BEx3QCFD2TBUF95ZN83Q7JPV97FK" localSheetId="19" hidden="1">#REF!</definedName>
    <definedName name="BEx3QCFD2TBUF95ZN83Q7JPV97FK" localSheetId="15" hidden="1">#REF!</definedName>
    <definedName name="BEx3QCFD2TBUF95ZN83Q7JPV97FK" localSheetId="13" hidden="1">#REF!</definedName>
    <definedName name="BEx3QCFD2TBUF95ZN83Q7JPV97FK" localSheetId="14" hidden="1">#REF!</definedName>
    <definedName name="BEx3QCFD2TBUF95ZN83Q7JPV97FK" hidden="1">#REF!</definedName>
    <definedName name="BEx3QEDFOYFY5NBTININ5W4RLD4Q" localSheetId="21" hidden="1">#REF!</definedName>
    <definedName name="BEx3QEDFOYFY5NBTININ5W4RLD4Q" localSheetId="19" hidden="1">#REF!</definedName>
    <definedName name="BEx3QEDFOYFY5NBTININ5W4RLD4Q" localSheetId="15" hidden="1">#REF!</definedName>
    <definedName name="BEx3QEDFOYFY5NBTININ5W4RLD4Q" localSheetId="13" hidden="1">#REF!</definedName>
    <definedName name="BEx3QEDFOYFY5NBTININ5W4RLD4Q" localSheetId="14" hidden="1">#REF!</definedName>
    <definedName name="BEx3QEDFOYFY5NBTININ5W4RLD4Q" hidden="1">#REF!</definedName>
    <definedName name="BEx3QIKJ3U962US1Q564NZDLU8LD" localSheetId="21" hidden="1">#REF!</definedName>
    <definedName name="BEx3QIKJ3U962US1Q564NZDLU8LD" localSheetId="19" hidden="1">#REF!</definedName>
    <definedName name="BEx3QIKJ3U962US1Q564NZDLU8LD" localSheetId="15" hidden="1">#REF!</definedName>
    <definedName name="BEx3QIKJ3U962US1Q564NZDLU8LD" localSheetId="13" hidden="1">#REF!</definedName>
    <definedName name="BEx3QIKJ3U962US1Q564NZDLU8LD" localSheetId="14" hidden="1">#REF!</definedName>
    <definedName name="BEx3QIKJ3U962US1Q564NZDLU8LD" hidden="1">#REF!</definedName>
    <definedName name="BEx3QLF3RHHBNUFLUWEROBZDF1U4" localSheetId="21" hidden="1">#REF!</definedName>
    <definedName name="BEx3QLF3RHHBNUFLUWEROBZDF1U4" localSheetId="19" hidden="1">#REF!</definedName>
    <definedName name="BEx3QLF3RHHBNUFLUWEROBZDF1U4" localSheetId="15" hidden="1">#REF!</definedName>
    <definedName name="BEx3QLF3RHHBNUFLUWEROBZDF1U4" localSheetId="13" hidden="1">#REF!</definedName>
    <definedName name="BEx3QLF3RHHBNUFLUWEROBZDF1U4" localSheetId="14" hidden="1">#REF!</definedName>
    <definedName name="BEx3QLF3RHHBNUFLUWEROBZDF1U4" hidden="1">#REF!</definedName>
    <definedName name="BEx3QR9D45DHW50VQ7Y3Q1AXPOB9" localSheetId="21" hidden="1">#REF!</definedName>
    <definedName name="BEx3QR9D45DHW50VQ7Y3Q1AXPOB9" localSheetId="19" hidden="1">#REF!</definedName>
    <definedName name="BEx3QR9D45DHW50VQ7Y3Q1AXPOB9" localSheetId="15" hidden="1">#REF!</definedName>
    <definedName name="BEx3QR9D45DHW50VQ7Y3Q1AXPOB9" localSheetId="13" hidden="1">#REF!</definedName>
    <definedName name="BEx3QR9D45DHW50VQ7Y3Q1AXPOB9" localSheetId="14" hidden="1">#REF!</definedName>
    <definedName name="BEx3QR9D45DHW50VQ7Y3Q1AXPOB9" hidden="1">#REF!</definedName>
    <definedName name="BEx3QSWT2S5KWG6U2V9711IYDQBM" localSheetId="21" hidden="1">#REF!</definedName>
    <definedName name="BEx3QSWT2S5KWG6U2V9711IYDQBM" localSheetId="19" hidden="1">#REF!</definedName>
    <definedName name="BEx3QSWT2S5KWG6U2V9711IYDQBM" localSheetId="15" hidden="1">#REF!</definedName>
    <definedName name="BEx3QSWT2S5KWG6U2V9711IYDQBM" localSheetId="13" hidden="1">#REF!</definedName>
    <definedName name="BEx3QSWT2S5KWG6U2V9711IYDQBM" localSheetId="14" hidden="1">#REF!</definedName>
    <definedName name="BEx3QSWT2S5KWG6U2V9711IYDQBM" hidden="1">#REF!</definedName>
    <definedName name="BEx3QVGG7Q2X4HZHJAM35A8T3VR7" localSheetId="21" hidden="1">#REF!</definedName>
    <definedName name="BEx3QVGG7Q2X4HZHJAM35A8T3VR7" localSheetId="19" hidden="1">#REF!</definedName>
    <definedName name="BEx3QVGG7Q2X4HZHJAM35A8T3VR7" localSheetId="15" hidden="1">#REF!</definedName>
    <definedName name="BEx3QVGG7Q2X4HZHJAM35A8T3VR7" localSheetId="13" hidden="1">#REF!</definedName>
    <definedName name="BEx3QVGG7Q2X4HZHJAM35A8T3VR7" localSheetId="14" hidden="1">#REF!</definedName>
    <definedName name="BEx3QVGG7Q2X4HZHJAM35A8T3VR7" hidden="1">#REF!</definedName>
    <definedName name="BEx3R0JUB9YN8PHPPQTAMIT1IHWK" localSheetId="21" hidden="1">#REF!</definedName>
    <definedName name="BEx3R0JUB9YN8PHPPQTAMIT1IHWK" localSheetId="19" hidden="1">#REF!</definedName>
    <definedName name="BEx3R0JUB9YN8PHPPQTAMIT1IHWK" localSheetId="15" hidden="1">#REF!</definedName>
    <definedName name="BEx3R0JUB9YN8PHPPQTAMIT1IHWK" localSheetId="13" hidden="1">#REF!</definedName>
    <definedName name="BEx3R0JUB9YN8PHPPQTAMIT1IHWK" localSheetId="14" hidden="1">#REF!</definedName>
    <definedName name="BEx3R0JUB9YN8PHPPQTAMIT1IHWK" hidden="1">#REF!</definedName>
    <definedName name="BEx3R81NFRO7M81VHVKOBFT0QBIL" localSheetId="21" hidden="1">#REF!</definedName>
    <definedName name="BEx3R81NFRO7M81VHVKOBFT0QBIL" localSheetId="19" hidden="1">#REF!</definedName>
    <definedName name="BEx3R81NFRO7M81VHVKOBFT0QBIL" localSheetId="15" hidden="1">#REF!</definedName>
    <definedName name="BEx3R81NFRO7M81VHVKOBFT0QBIL" localSheetId="13" hidden="1">#REF!</definedName>
    <definedName name="BEx3R81NFRO7M81VHVKOBFT0QBIL" localSheetId="14" hidden="1">#REF!</definedName>
    <definedName name="BEx3R81NFRO7M81VHVKOBFT0QBIL" hidden="1">#REF!</definedName>
    <definedName name="BEx3RHC2ZD5UFS6QD4OPFCNNMWH1" localSheetId="21" hidden="1">#REF!</definedName>
    <definedName name="BEx3RHC2ZD5UFS6QD4OPFCNNMWH1" localSheetId="19" hidden="1">#REF!</definedName>
    <definedName name="BEx3RHC2ZD5UFS6QD4OPFCNNMWH1" localSheetId="15" hidden="1">#REF!</definedName>
    <definedName name="BEx3RHC2ZD5UFS6QD4OPFCNNMWH1" localSheetId="13" hidden="1">#REF!</definedName>
    <definedName name="BEx3RHC2ZD5UFS6QD4OPFCNNMWH1" localSheetId="14" hidden="1">#REF!</definedName>
    <definedName name="BEx3RHC2ZD5UFS6QD4OPFCNNMWH1" hidden="1">#REF!</definedName>
    <definedName name="BEx3RQ10QIWBAPHALAA91BUUCM2X" localSheetId="21" hidden="1">#REF!</definedName>
    <definedName name="BEx3RQ10QIWBAPHALAA91BUUCM2X" localSheetId="19" hidden="1">#REF!</definedName>
    <definedName name="BEx3RQ10QIWBAPHALAA91BUUCM2X" localSheetId="15" hidden="1">#REF!</definedName>
    <definedName name="BEx3RQ10QIWBAPHALAA91BUUCM2X" localSheetId="13" hidden="1">#REF!</definedName>
    <definedName name="BEx3RQ10QIWBAPHALAA91BUUCM2X" localSheetId="14" hidden="1">#REF!</definedName>
    <definedName name="BEx3RQ10QIWBAPHALAA91BUUCM2X" hidden="1">#REF!</definedName>
    <definedName name="BEx3RV4E1WT43SZBUN09RTB8EK1O" localSheetId="21" hidden="1">#REF!</definedName>
    <definedName name="BEx3RV4E1WT43SZBUN09RTB8EK1O" localSheetId="19" hidden="1">#REF!</definedName>
    <definedName name="BEx3RV4E1WT43SZBUN09RTB8EK1O" localSheetId="15" hidden="1">#REF!</definedName>
    <definedName name="BEx3RV4E1WT43SZBUN09RTB8EK1O" localSheetId="13" hidden="1">#REF!</definedName>
    <definedName name="BEx3RV4E1WT43SZBUN09RTB8EK1O" localSheetId="14" hidden="1">#REF!</definedName>
    <definedName name="BEx3RV4E1WT43SZBUN09RTB8EK1O" hidden="1">#REF!</definedName>
    <definedName name="BEx3RXYU0QLFXSFTM5EB20GD03W5" localSheetId="21" hidden="1">#REF!</definedName>
    <definedName name="BEx3RXYU0QLFXSFTM5EB20GD03W5" localSheetId="19" hidden="1">#REF!</definedName>
    <definedName name="BEx3RXYU0QLFXSFTM5EB20GD03W5" localSheetId="15" hidden="1">#REF!</definedName>
    <definedName name="BEx3RXYU0QLFXSFTM5EB20GD03W5" localSheetId="13" hidden="1">#REF!</definedName>
    <definedName name="BEx3RXYU0QLFXSFTM5EB20GD03W5" localSheetId="14" hidden="1">#REF!</definedName>
    <definedName name="BEx3RXYU0QLFXSFTM5EB20GD03W5" hidden="1">#REF!</definedName>
    <definedName name="BEx3RYKLC3QQO3XTUN7BEW2AQL98" localSheetId="21" hidden="1">#REF!</definedName>
    <definedName name="BEx3RYKLC3QQO3XTUN7BEW2AQL98" localSheetId="19" hidden="1">#REF!</definedName>
    <definedName name="BEx3RYKLC3QQO3XTUN7BEW2AQL98" localSheetId="15" hidden="1">#REF!</definedName>
    <definedName name="BEx3RYKLC3QQO3XTUN7BEW2AQL98" localSheetId="13" hidden="1">#REF!</definedName>
    <definedName name="BEx3RYKLC3QQO3XTUN7BEW2AQL98" localSheetId="14" hidden="1">#REF!</definedName>
    <definedName name="BEx3RYKLC3QQO3XTUN7BEW2AQL98" hidden="1">#REF!</definedName>
    <definedName name="BEx3S37QNFSKW3DGRH5YVVEZLJI7" localSheetId="21" hidden="1">#REF!</definedName>
    <definedName name="BEx3S37QNFSKW3DGRH5YVVEZLJI7" localSheetId="19" hidden="1">#REF!</definedName>
    <definedName name="BEx3S37QNFSKW3DGRH5YVVEZLJI7" localSheetId="15" hidden="1">#REF!</definedName>
    <definedName name="BEx3S37QNFSKW3DGRH5YVVEZLJI7" localSheetId="13" hidden="1">#REF!</definedName>
    <definedName name="BEx3S37QNFSKW3DGRH5YVVEZLJI7" localSheetId="14" hidden="1">#REF!</definedName>
    <definedName name="BEx3S37QNFSKW3DGRH5YVVEZLJI7" hidden="1">#REF!</definedName>
    <definedName name="BEx3SICJ45BYT6FHBER86PJT25FC" localSheetId="21" hidden="1">#REF!</definedName>
    <definedName name="BEx3SICJ45BYT6FHBER86PJT25FC" localSheetId="19" hidden="1">#REF!</definedName>
    <definedName name="BEx3SICJ45BYT6FHBER86PJT25FC" localSheetId="15" hidden="1">#REF!</definedName>
    <definedName name="BEx3SICJ45BYT6FHBER86PJT25FC" localSheetId="13" hidden="1">#REF!</definedName>
    <definedName name="BEx3SICJ45BYT6FHBER86PJT25FC" localSheetId="14" hidden="1">#REF!</definedName>
    <definedName name="BEx3SICJ45BYT6FHBER86PJT25FC" hidden="1">#REF!</definedName>
    <definedName name="BEx3SMUCMJVGQ2H4EHQI5ZFHEF0P" localSheetId="21" hidden="1">#REF!</definedName>
    <definedName name="BEx3SMUCMJVGQ2H4EHQI5ZFHEF0P" localSheetId="19" hidden="1">#REF!</definedName>
    <definedName name="BEx3SMUCMJVGQ2H4EHQI5ZFHEF0P" localSheetId="15" hidden="1">#REF!</definedName>
    <definedName name="BEx3SMUCMJVGQ2H4EHQI5ZFHEF0P" localSheetId="13" hidden="1">#REF!</definedName>
    <definedName name="BEx3SMUCMJVGQ2H4EHQI5ZFHEF0P" localSheetId="14" hidden="1">#REF!</definedName>
    <definedName name="BEx3SMUCMJVGQ2H4EHQI5ZFHEF0P" hidden="1">#REF!</definedName>
    <definedName name="BEx3SN56F03CPDRDA7LZ763V0N4I" localSheetId="21" hidden="1">#REF!</definedName>
    <definedName name="BEx3SN56F03CPDRDA7LZ763V0N4I" localSheetId="19" hidden="1">#REF!</definedName>
    <definedName name="BEx3SN56F03CPDRDA7LZ763V0N4I" localSheetId="15" hidden="1">#REF!</definedName>
    <definedName name="BEx3SN56F03CPDRDA7LZ763V0N4I" localSheetId="13" hidden="1">#REF!</definedName>
    <definedName name="BEx3SN56F03CPDRDA7LZ763V0N4I" localSheetId="14" hidden="1">#REF!</definedName>
    <definedName name="BEx3SN56F03CPDRDA7LZ763V0N4I" hidden="1">#REF!</definedName>
    <definedName name="BEx3SPE6N1ORXPRCDL3JPZD73Z9F" localSheetId="21" hidden="1">#REF!</definedName>
    <definedName name="BEx3SPE6N1ORXPRCDL3JPZD73Z9F" localSheetId="19" hidden="1">#REF!</definedName>
    <definedName name="BEx3SPE6N1ORXPRCDL3JPZD73Z9F" localSheetId="15" hidden="1">#REF!</definedName>
    <definedName name="BEx3SPE6N1ORXPRCDL3JPZD73Z9F" localSheetId="13" hidden="1">#REF!</definedName>
    <definedName name="BEx3SPE6N1ORXPRCDL3JPZD73Z9F" localSheetId="14" hidden="1">#REF!</definedName>
    <definedName name="BEx3SPE6N1ORXPRCDL3JPZD73Z9F" hidden="1">#REF!</definedName>
    <definedName name="BEx3T29ZTULQE0OMSMWUMZDU9ZZ0" localSheetId="21" hidden="1">#REF!</definedName>
    <definedName name="BEx3T29ZTULQE0OMSMWUMZDU9ZZ0" localSheetId="19" hidden="1">#REF!</definedName>
    <definedName name="BEx3T29ZTULQE0OMSMWUMZDU9ZZ0" localSheetId="15" hidden="1">#REF!</definedName>
    <definedName name="BEx3T29ZTULQE0OMSMWUMZDU9ZZ0" localSheetId="13" hidden="1">#REF!</definedName>
    <definedName name="BEx3T29ZTULQE0OMSMWUMZDU9ZZ0" localSheetId="14" hidden="1">#REF!</definedName>
    <definedName name="BEx3T29ZTULQE0OMSMWUMZDU9ZZ0" hidden="1">#REF!</definedName>
    <definedName name="BEx3T6MJ1QDJ929WMUDVZ0O3UW0Y" localSheetId="21" hidden="1">#REF!</definedName>
    <definedName name="BEx3T6MJ1QDJ929WMUDVZ0O3UW0Y" localSheetId="19" hidden="1">#REF!</definedName>
    <definedName name="BEx3T6MJ1QDJ929WMUDVZ0O3UW0Y" localSheetId="15" hidden="1">#REF!</definedName>
    <definedName name="BEx3T6MJ1QDJ929WMUDVZ0O3UW0Y" localSheetId="13" hidden="1">#REF!</definedName>
    <definedName name="BEx3T6MJ1QDJ929WMUDVZ0O3UW0Y" localSheetId="14" hidden="1">#REF!</definedName>
    <definedName name="BEx3T6MJ1QDJ929WMUDVZ0O3UW0Y" hidden="1">#REF!</definedName>
    <definedName name="BEx3TD7WH1NN1OH0MRS4T8ENRU32" localSheetId="21" hidden="1">#REF!</definedName>
    <definedName name="BEx3TD7WH1NN1OH0MRS4T8ENRU32" localSheetId="19" hidden="1">#REF!</definedName>
    <definedName name="BEx3TD7WH1NN1OH0MRS4T8ENRU32" localSheetId="15" hidden="1">#REF!</definedName>
    <definedName name="BEx3TD7WH1NN1OH0MRS4T8ENRU32" localSheetId="13" hidden="1">#REF!</definedName>
    <definedName name="BEx3TD7WH1NN1OH0MRS4T8ENRU32" localSheetId="14" hidden="1">#REF!</definedName>
    <definedName name="BEx3TD7WH1NN1OH0MRS4T8ENRU32" hidden="1">#REF!</definedName>
    <definedName name="BEx3TPCSI16OAB2L9M9IULQMQ9J9" localSheetId="21" hidden="1">#REF!</definedName>
    <definedName name="BEx3TPCSI16OAB2L9M9IULQMQ9J9" localSheetId="19" hidden="1">#REF!</definedName>
    <definedName name="BEx3TPCSI16OAB2L9M9IULQMQ9J9" localSheetId="15" hidden="1">#REF!</definedName>
    <definedName name="BEx3TPCSI16OAB2L9M9IULQMQ9J9" localSheetId="13" hidden="1">#REF!</definedName>
    <definedName name="BEx3TPCSI16OAB2L9M9IULQMQ9J9" localSheetId="14" hidden="1">#REF!</definedName>
    <definedName name="BEx3TPCSI16OAB2L9M9IULQMQ9J9" hidden="1">#REF!</definedName>
    <definedName name="BEx3TQ3SFJB2WTCV0OXDE56FB46K" localSheetId="21" hidden="1">#REF!</definedName>
    <definedName name="BEx3TQ3SFJB2WTCV0OXDE56FB46K" localSheetId="19" hidden="1">#REF!</definedName>
    <definedName name="BEx3TQ3SFJB2WTCV0OXDE56FB46K" localSheetId="15" hidden="1">#REF!</definedName>
    <definedName name="BEx3TQ3SFJB2WTCV0OXDE56FB46K" localSheetId="13" hidden="1">#REF!</definedName>
    <definedName name="BEx3TQ3SFJB2WTCV0OXDE56FB46K" localSheetId="14" hidden="1">#REF!</definedName>
    <definedName name="BEx3TQ3SFJB2WTCV0OXDE56FB46K" hidden="1">#REF!</definedName>
    <definedName name="BEx3TX59M3456DDBXWFJ8X2TU37A" localSheetId="21" hidden="1">#REF!</definedName>
    <definedName name="BEx3TX59M3456DDBXWFJ8X2TU37A" localSheetId="19" hidden="1">#REF!</definedName>
    <definedName name="BEx3TX59M3456DDBXWFJ8X2TU37A" localSheetId="15" hidden="1">#REF!</definedName>
    <definedName name="BEx3TX59M3456DDBXWFJ8X2TU37A" localSheetId="13" hidden="1">#REF!</definedName>
    <definedName name="BEx3TX59M3456DDBXWFJ8X2TU37A" localSheetId="14" hidden="1">#REF!</definedName>
    <definedName name="BEx3TX59M3456DDBXWFJ8X2TU37A" hidden="1">#REF!</definedName>
    <definedName name="BEx3U2UBY80GPGSTYFGI6F8TPKCV" localSheetId="21" hidden="1">#REF!</definedName>
    <definedName name="BEx3U2UBY80GPGSTYFGI6F8TPKCV" localSheetId="19" hidden="1">#REF!</definedName>
    <definedName name="BEx3U2UBY80GPGSTYFGI6F8TPKCV" localSheetId="15" hidden="1">#REF!</definedName>
    <definedName name="BEx3U2UBY80GPGSTYFGI6F8TPKCV" localSheetId="13" hidden="1">#REF!</definedName>
    <definedName name="BEx3U2UBY80GPGSTYFGI6F8TPKCV" localSheetId="14" hidden="1">#REF!</definedName>
    <definedName name="BEx3U2UBY80GPGSTYFGI6F8TPKCV" hidden="1">#REF!</definedName>
    <definedName name="BEx3U64YUOZ419BAJS2W78UMATAW" localSheetId="21" hidden="1">#REF!</definedName>
    <definedName name="BEx3U64YUOZ419BAJS2W78UMATAW" localSheetId="19" hidden="1">#REF!</definedName>
    <definedName name="BEx3U64YUOZ419BAJS2W78UMATAW" localSheetId="15" hidden="1">#REF!</definedName>
    <definedName name="BEx3U64YUOZ419BAJS2W78UMATAW" localSheetId="13" hidden="1">#REF!</definedName>
    <definedName name="BEx3U64YUOZ419BAJS2W78UMATAW" localSheetId="14" hidden="1">#REF!</definedName>
    <definedName name="BEx3U64YUOZ419BAJS2W78UMATAW" hidden="1">#REF!</definedName>
    <definedName name="BEx3U94WCEA5DKMWBEX1GU0LKYG2" localSheetId="21" hidden="1">#REF!</definedName>
    <definedName name="BEx3U94WCEA5DKMWBEX1GU0LKYG2" localSheetId="19" hidden="1">#REF!</definedName>
    <definedName name="BEx3U94WCEA5DKMWBEX1GU0LKYG2" localSheetId="15" hidden="1">#REF!</definedName>
    <definedName name="BEx3U94WCEA5DKMWBEX1GU0LKYG2" localSheetId="13" hidden="1">#REF!</definedName>
    <definedName name="BEx3U94WCEA5DKMWBEX1GU0LKYG2" localSheetId="14" hidden="1">#REF!</definedName>
    <definedName name="BEx3U94WCEA5DKMWBEX1GU0LKYG2" hidden="1">#REF!</definedName>
    <definedName name="BEx3U9VZ8SQVYS6ZA038J7AP7ZGW" localSheetId="21" hidden="1">#REF!</definedName>
    <definedName name="BEx3U9VZ8SQVYS6ZA038J7AP7ZGW" localSheetId="19" hidden="1">#REF!</definedName>
    <definedName name="BEx3U9VZ8SQVYS6ZA038J7AP7ZGW" localSheetId="15" hidden="1">#REF!</definedName>
    <definedName name="BEx3U9VZ8SQVYS6ZA038J7AP7ZGW" localSheetId="13" hidden="1">#REF!</definedName>
    <definedName name="BEx3U9VZ8SQVYS6ZA038J7AP7ZGW" localSheetId="14" hidden="1">#REF!</definedName>
    <definedName name="BEx3U9VZ8SQVYS6ZA038J7AP7ZGW" hidden="1">#REF!</definedName>
    <definedName name="BEx3UIQ5WRJBGNTFCCLOR4N7B1OQ" localSheetId="21" hidden="1">#REF!</definedName>
    <definedName name="BEx3UIQ5WRJBGNTFCCLOR4N7B1OQ" localSheetId="19" hidden="1">#REF!</definedName>
    <definedName name="BEx3UIQ5WRJBGNTFCCLOR4N7B1OQ" localSheetId="15" hidden="1">#REF!</definedName>
    <definedName name="BEx3UIQ5WRJBGNTFCCLOR4N7B1OQ" localSheetId="13" hidden="1">#REF!</definedName>
    <definedName name="BEx3UIQ5WRJBGNTFCCLOR4N7B1OQ" localSheetId="14" hidden="1">#REF!</definedName>
    <definedName name="BEx3UIQ5WRJBGNTFCCLOR4N7B1OQ" hidden="1">#REF!</definedName>
    <definedName name="BEx3UJMIX2NUSSWGMSI25A5DM4CH" localSheetId="21" hidden="1">#REF!</definedName>
    <definedName name="BEx3UJMIX2NUSSWGMSI25A5DM4CH" localSheetId="19" hidden="1">#REF!</definedName>
    <definedName name="BEx3UJMIX2NUSSWGMSI25A5DM4CH" localSheetId="15" hidden="1">#REF!</definedName>
    <definedName name="BEx3UJMIX2NUSSWGMSI25A5DM4CH" localSheetId="13" hidden="1">#REF!</definedName>
    <definedName name="BEx3UJMIX2NUSSWGMSI25A5DM4CH" localSheetId="14" hidden="1">#REF!</definedName>
    <definedName name="BEx3UJMIX2NUSSWGMSI25A5DM4CH" hidden="1">#REF!</definedName>
    <definedName name="BEx3UKIX0UULWP3BZA8VT2SQ8WI7" localSheetId="21" hidden="1">#REF!</definedName>
    <definedName name="BEx3UKIX0UULWP3BZA8VT2SQ8WI7" localSheetId="19" hidden="1">#REF!</definedName>
    <definedName name="BEx3UKIX0UULWP3BZA8VT2SQ8WI7" localSheetId="15" hidden="1">#REF!</definedName>
    <definedName name="BEx3UKIX0UULWP3BZA8VT2SQ8WI7" localSheetId="13" hidden="1">#REF!</definedName>
    <definedName name="BEx3UKIX0UULWP3BZA8VT2SQ8WI7" localSheetId="14" hidden="1">#REF!</definedName>
    <definedName name="BEx3UKIX0UULWP3BZA8VT2SQ8WI7" hidden="1">#REF!</definedName>
    <definedName name="BEx3UKOCOQG7S1YQ436S997K1KWV" localSheetId="21" hidden="1">#REF!</definedName>
    <definedName name="BEx3UKOCOQG7S1YQ436S997K1KWV" localSheetId="19" hidden="1">#REF!</definedName>
    <definedName name="BEx3UKOCOQG7S1YQ436S997K1KWV" localSheetId="15" hidden="1">#REF!</definedName>
    <definedName name="BEx3UKOCOQG7S1YQ436S997K1KWV" localSheetId="13" hidden="1">#REF!</definedName>
    <definedName name="BEx3UKOCOQG7S1YQ436S997K1KWV" localSheetId="14" hidden="1">#REF!</definedName>
    <definedName name="BEx3UKOCOQG7S1YQ436S997K1KWV" hidden="1">#REF!</definedName>
    <definedName name="BEx3UNISOEXF3OFHT2BUA6P9RBIJ" localSheetId="21" hidden="1">#REF!</definedName>
    <definedName name="BEx3UNISOEXF3OFHT2BUA6P9RBIJ" localSheetId="19" hidden="1">#REF!</definedName>
    <definedName name="BEx3UNISOEXF3OFHT2BUA6P9RBIJ" localSheetId="15" hidden="1">#REF!</definedName>
    <definedName name="BEx3UNISOEXF3OFHT2BUA6P9RBIJ" localSheetId="13" hidden="1">#REF!</definedName>
    <definedName name="BEx3UNISOEXF3OFHT2BUA6P9RBIJ" localSheetId="14" hidden="1">#REF!</definedName>
    <definedName name="BEx3UNISOEXF3OFHT2BUA6P9RBIJ" hidden="1">#REF!</definedName>
    <definedName name="BEx3UYM19VIXLA0EU7LB9NHA77PB" localSheetId="21" hidden="1">#REF!</definedName>
    <definedName name="BEx3UYM19VIXLA0EU7LB9NHA77PB" localSheetId="19" hidden="1">#REF!</definedName>
    <definedName name="BEx3UYM19VIXLA0EU7LB9NHA77PB" localSheetId="15" hidden="1">#REF!</definedName>
    <definedName name="BEx3UYM19VIXLA0EU7LB9NHA77PB" localSheetId="13" hidden="1">#REF!</definedName>
    <definedName name="BEx3UYM19VIXLA0EU7LB9NHA77PB" localSheetId="14" hidden="1">#REF!</definedName>
    <definedName name="BEx3UYM19VIXLA0EU7LB9NHA77PB" hidden="1">#REF!</definedName>
    <definedName name="BEx3VML7CG70HPISMVYIUEN3711Q" localSheetId="21" hidden="1">#REF!</definedName>
    <definedName name="BEx3VML7CG70HPISMVYIUEN3711Q" localSheetId="19" hidden="1">#REF!</definedName>
    <definedName name="BEx3VML7CG70HPISMVYIUEN3711Q" localSheetId="15" hidden="1">#REF!</definedName>
    <definedName name="BEx3VML7CG70HPISMVYIUEN3711Q" localSheetId="13" hidden="1">#REF!</definedName>
    <definedName name="BEx3VML7CG70HPISMVYIUEN3711Q" localSheetId="14" hidden="1">#REF!</definedName>
    <definedName name="BEx3VML7CG70HPISMVYIUEN3711Q" hidden="1">#REF!</definedName>
    <definedName name="BEx56ZID5H04P9AIYLP1OASFGV56" localSheetId="21" hidden="1">#REF!</definedName>
    <definedName name="BEx56ZID5H04P9AIYLP1OASFGV56" localSheetId="19" hidden="1">#REF!</definedName>
    <definedName name="BEx56ZID5H04P9AIYLP1OASFGV56" localSheetId="15" hidden="1">#REF!</definedName>
    <definedName name="BEx56ZID5H04P9AIYLP1OASFGV56" localSheetId="13" hidden="1">#REF!</definedName>
    <definedName name="BEx56ZID5H04P9AIYLP1OASFGV56" localSheetId="14" hidden="1">#REF!</definedName>
    <definedName name="BEx56ZID5H04P9AIYLP1OASFGV56" hidden="1">#REF!</definedName>
    <definedName name="BEx57ROM8UIFKV5C1BOZWSQQLESO" localSheetId="21" hidden="1">#REF!</definedName>
    <definedName name="BEx57ROM8UIFKV5C1BOZWSQQLESO" localSheetId="19" hidden="1">#REF!</definedName>
    <definedName name="BEx57ROM8UIFKV5C1BOZWSQQLESO" localSheetId="15" hidden="1">#REF!</definedName>
    <definedName name="BEx57ROM8UIFKV5C1BOZWSQQLESO" localSheetId="13" hidden="1">#REF!</definedName>
    <definedName name="BEx57ROM8UIFKV5C1BOZWSQQLESO" localSheetId="14" hidden="1">#REF!</definedName>
    <definedName name="BEx57ROM8UIFKV5C1BOZWSQQLESO" hidden="1">#REF!</definedName>
    <definedName name="BEx587EYSS57E3PI8DT973HLJM9E" localSheetId="21" hidden="1">#REF!</definedName>
    <definedName name="BEx587EYSS57E3PI8DT973HLJM9E" localSheetId="19" hidden="1">#REF!</definedName>
    <definedName name="BEx587EYSS57E3PI8DT973HLJM9E" localSheetId="15" hidden="1">#REF!</definedName>
    <definedName name="BEx587EYSS57E3PI8DT973HLJM9E" localSheetId="13" hidden="1">#REF!</definedName>
    <definedName name="BEx587EYSS57E3PI8DT973HLJM9E" localSheetId="14" hidden="1">#REF!</definedName>
    <definedName name="BEx587EYSS57E3PI8DT973HLJM9E" hidden="1">#REF!</definedName>
    <definedName name="BEx587KFQ3VKCOCY1SA5F24PQGUI" localSheetId="21" hidden="1">#REF!</definedName>
    <definedName name="BEx587KFQ3VKCOCY1SA5F24PQGUI" localSheetId="19" hidden="1">#REF!</definedName>
    <definedName name="BEx587KFQ3VKCOCY1SA5F24PQGUI" localSheetId="15" hidden="1">#REF!</definedName>
    <definedName name="BEx587KFQ3VKCOCY1SA5F24PQGUI" localSheetId="13" hidden="1">#REF!</definedName>
    <definedName name="BEx587KFQ3VKCOCY1SA5F24PQGUI" localSheetId="14" hidden="1">#REF!</definedName>
    <definedName name="BEx587KFQ3VKCOCY1SA5F24PQGUI" hidden="1">#REF!</definedName>
    <definedName name="BEx58O780PQ05NF0Z1SKKRB3N099" localSheetId="21" hidden="1">#REF!</definedName>
    <definedName name="BEx58O780PQ05NF0Z1SKKRB3N099" localSheetId="19" hidden="1">#REF!</definedName>
    <definedName name="BEx58O780PQ05NF0Z1SKKRB3N099" localSheetId="15" hidden="1">#REF!</definedName>
    <definedName name="BEx58O780PQ05NF0Z1SKKRB3N099" localSheetId="13" hidden="1">#REF!</definedName>
    <definedName name="BEx58O780PQ05NF0Z1SKKRB3N099" localSheetId="14" hidden="1">#REF!</definedName>
    <definedName name="BEx58O780PQ05NF0Z1SKKRB3N099" hidden="1">#REF!</definedName>
    <definedName name="BEx58W57CTL8HFK3U7ZRFYZR6MXE" localSheetId="21" hidden="1">#REF!</definedName>
    <definedName name="BEx58W57CTL8HFK3U7ZRFYZR6MXE" localSheetId="19" hidden="1">#REF!</definedName>
    <definedName name="BEx58W57CTL8HFK3U7ZRFYZR6MXE" localSheetId="15" hidden="1">#REF!</definedName>
    <definedName name="BEx58W57CTL8HFK3U7ZRFYZR6MXE" localSheetId="13" hidden="1">#REF!</definedName>
    <definedName name="BEx58W57CTL8HFK3U7ZRFYZR6MXE" localSheetId="14" hidden="1">#REF!</definedName>
    <definedName name="BEx58W57CTL8HFK3U7ZRFYZR6MXE" hidden="1">#REF!</definedName>
    <definedName name="BEx58XHO7ZULLF2EUD7YIS0MGQJ5" localSheetId="21" hidden="1">#REF!</definedName>
    <definedName name="BEx58XHO7ZULLF2EUD7YIS0MGQJ5" localSheetId="19" hidden="1">#REF!</definedName>
    <definedName name="BEx58XHO7ZULLF2EUD7YIS0MGQJ5" localSheetId="15" hidden="1">#REF!</definedName>
    <definedName name="BEx58XHO7ZULLF2EUD7YIS0MGQJ5" localSheetId="13" hidden="1">#REF!</definedName>
    <definedName name="BEx58XHO7ZULLF2EUD7YIS0MGQJ5" localSheetId="14" hidden="1">#REF!</definedName>
    <definedName name="BEx58XHO7ZULLF2EUD7YIS0MGQJ5" hidden="1">#REF!</definedName>
    <definedName name="BEx58ZAFNTMGBNDH52VUYXLRJO7P" localSheetId="21" hidden="1">#REF!</definedName>
    <definedName name="BEx58ZAFNTMGBNDH52VUYXLRJO7P" localSheetId="19" hidden="1">#REF!</definedName>
    <definedName name="BEx58ZAFNTMGBNDH52VUYXLRJO7P" localSheetId="15" hidden="1">#REF!</definedName>
    <definedName name="BEx58ZAFNTMGBNDH52VUYXLRJO7P" localSheetId="13" hidden="1">#REF!</definedName>
    <definedName name="BEx58ZAFNTMGBNDH52VUYXLRJO7P" localSheetId="14" hidden="1">#REF!</definedName>
    <definedName name="BEx58ZAFNTMGBNDH52VUYXLRJO7P" hidden="1">#REF!</definedName>
    <definedName name="BEx58ZW0HAIGIPEX9CVA1PQQTR6X" localSheetId="21" hidden="1">#REF!</definedName>
    <definedName name="BEx58ZW0HAIGIPEX9CVA1PQQTR6X" localSheetId="19" hidden="1">#REF!</definedName>
    <definedName name="BEx58ZW0HAIGIPEX9CVA1PQQTR6X" localSheetId="15" hidden="1">#REF!</definedName>
    <definedName name="BEx58ZW0HAIGIPEX9CVA1PQQTR6X" localSheetId="13" hidden="1">#REF!</definedName>
    <definedName name="BEx58ZW0HAIGIPEX9CVA1PQQTR6X" localSheetId="14" hidden="1">#REF!</definedName>
    <definedName name="BEx58ZW0HAIGIPEX9CVA1PQQTR6X" hidden="1">#REF!</definedName>
    <definedName name="BEx593SAFVYKW7V61D9COEZJXDA7" localSheetId="21" hidden="1">#REF!</definedName>
    <definedName name="BEx593SAFVYKW7V61D9COEZJXDA7" localSheetId="19" hidden="1">#REF!</definedName>
    <definedName name="BEx593SAFVYKW7V61D9COEZJXDA7" localSheetId="15" hidden="1">#REF!</definedName>
    <definedName name="BEx593SAFVYKW7V61D9COEZJXDA7" localSheetId="13" hidden="1">#REF!</definedName>
    <definedName name="BEx593SAFVYKW7V61D9COEZJXDA7" localSheetId="14" hidden="1">#REF!</definedName>
    <definedName name="BEx593SAFVYKW7V61D9COEZJXDA7" hidden="1">#REF!</definedName>
    <definedName name="BEx59BA1KH3RG6K1LHL7YS2VB79N" localSheetId="21" hidden="1">#REF!</definedName>
    <definedName name="BEx59BA1KH3RG6K1LHL7YS2VB79N" localSheetId="19" hidden="1">#REF!</definedName>
    <definedName name="BEx59BA1KH3RG6K1LHL7YS2VB79N" localSheetId="15" hidden="1">#REF!</definedName>
    <definedName name="BEx59BA1KH3RG6K1LHL7YS2VB79N" localSheetId="13" hidden="1">#REF!</definedName>
    <definedName name="BEx59BA1KH3RG6K1LHL7YS2VB79N" localSheetId="14" hidden="1">#REF!</definedName>
    <definedName name="BEx59BA1KH3RG6K1LHL7YS2VB79N" hidden="1">#REF!</definedName>
    <definedName name="BEx59DDIU0AMFOY94NSP1ULST8JD" localSheetId="21" hidden="1">#REF!</definedName>
    <definedName name="BEx59DDIU0AMFOY94NSP1ULST8JD" localSheetId="19" hidden="1">#REF!</definedName>
    <definedName name="BEx59DDIU0AMFOY94NSP1ULST8JD" localSheetId="15" hidden="1">#REF!</definedName>
    <definedName name="BEx59DDIU0AMFOY94NSP1ULST8JD" localSheetId="13" hidden="1">#REF!</definedName>
    <definedName name="BEx59DDIU0AMFOY94NSP1ULST8JD" localSheetId="14" hidden="1">#REF!</definedName>
    <definedName name="BEx59DDIU0AMFOY94NSP1ULST8JD" hidden="1">#REF!</definedName>
    <definedName name="BEx59E9WABJP2TN71QAIKK79HPK9" localSheetId="21" hidden="1">#REF!</definedName>
    <definedName name="BEx59E9WABJP2TN71QAIKK79HPK9" localSheetId="19" hidden="1">#REF!</definedName>
    <definedName name="BEx59E9WABJP2TN71QAIKK79HPK9" localSheetId="15" hidden="1">#REF!</definedName>
    <definedName name="BEx59E9WABJP2TN71QAIKK79HPK9" localSheetId="13" hidden="1">#REF!</definedName>
    <definedName name="BEx59E9WABJP2TN71QAIKK79HPK9" localSheetId="14" hidden="1">#REF!</definedName>
    <definedName name="BEx59E9WABJP2TN71QAIKK79HPK9" hidden="1">#REF!</definedName>
    <definedName name="BEx59F0T17A80RNLNSZNFX8NAO8Y" localSheetId="21" hidden="1">#REF!</definedName>
    <definedName name="BEx59F0T17A80RNLNSZNFX8NAO8Y" localSheetId="19" hidden="1">#REF!</definedName>
    <definedName name="BEx59F0T17A80RNLNSZNFX8NAO8Y" localSheetId="15" hidden="1">#REF!</definedName>
    <definedName name="BEx59F0T17A80RNLNSZNFX8NAO8Y" localSheetId="13" hidden="1">#REF!</definedName>
    <definedName name="BEx59F0T17A80RNLNSZNFX8NAO8Y" localSheetId="14" hidden="1">#REF!</definedName>
    <definedName name="BEx59F0T17A80RNLNSZNFX8NAO8Y" hidden="1">#REF!</definedName>
    <definedName name="BEx59P7MAPNU129ZTC5H3EH892G1" localSheetId="21" hidden="1">#REF!</definedName>
    <definedName name="BEx59P7MAPNU129ZTC5H3EH892G1" localSheetId="19" hidden="1">#REF!</definedName>
    <definedName name="BEx59P7MAPNU129ZTC5H3EH892G1" localSheetId="15" hidden="1">#REF!</definedName>
    <definedName name="BEx59P7MAPNU129ZTC5H3EH892G1" localSheetId="13" hidden="1">#REF!</definedName>
    <definedName name="BEx59P7MAPNU129ZTC5H3EH892G1" localSheetId="14" hidden="1">#REF!</definedName>
    <definedName name="BEx59P7MAPNU129ZTC5H3EH892G1" hidden="1">#REF!</definedName>
    <definedName name="BEx5A11WZRQSIE089QE119AOX9ZG" localSheetId="21" hidden="1">#REF!</definedName>
    <definedName name="BEx5A11WZRQSIE089QE119AOX9ZG" localSheetId="19" hidden="1">#REF!</definedName>
    <definedName name="BEx5A11WZRQSIE089QE119AOX9ZG" localSheetId="15" hidden="1">#REF!</definedName>
    <definedName name="BEx5A11WZRQSIE089QE119AOX9ZG" localSheetId="13" hidden="1">#REF!</definedName>
    <definedName name="BEx5A11WZRQSIE089QE119AOX9ZG" localSheetId="14" hidden="1">#REF!</definedName>
    <definedName name="BEx5A11WZRQSIE089QE119AOX9ZG" hidden="1">#REF!</definedName>
    <definedName name="BEx5A7CIGCOTHJKHGUBDZG91JGPZ" localSheetId="21" hidden="1">#REF!</definedName>
    <definedName name="BEx5A7CIGCOTHJKHGUBDZG91JGPZ" localSheetId="19" hidden="1">#REF!</definedName>
    <definedName name="BEx5A7CIGCOTHJKHGUBDZG91JGPZ" localSheetId="15" hidden="1">#REF!</definedName>
    <definedName name="BEx5A7CIGCOTHJKHGUBDZG91JGPZ" localSheetId="13" hidden="1">#REF!</definedName>
    <definedName name="BEx5A7CIGCOTHJKHGUBDZG91JGPZ" localSheetId="14" hidden="1">#REF!</definedName>
    <definedName name="BEx5A7CIGCOTHJKHGUBDZG91JGPZ" hidden="1">#REF!</definedName>
    <definedName name="BEx5A8UFLT2SWVSG5COFA9B8P376" localSheetId="21" hidden="1">#REF!</definedName>
    <definedName name="BEx5A8UFLT2SWVSG5COFA9B8P376" localSheetId="19" hidden="1">#REF!</definedName>
    <definedName name="BEx5A8UFLT2SWVSG5COFA9B8P376" localSheetId="15" hidden="1">#REF!</definedName>
    <definedName name="BEx5A8UFLT2SWVSG5COFA9B8P376" localSheetId="13" hidden="1">#REF!</definedName>
    <definedName name="BEx5A8UFLT2SWVSG5COFA9B8P376" localSheetId="14" hidden="1">#REF!</definedName>
    <definedName name="BEx5A8UFLT2SWVSG5COFA9B8P376" hidden="1">#REF!</definedName>
    <definedName name="BEx5ABUBK8WJV1WILGYU9A7CO0KI" localSheetId="21" hidden="1">#REF!</definedName>
    <definedName name="BEx5ABUBK8WJV1WILGYU9A7CO0KI" localSheetId="19" hidden="1">#REF!</definedName>
    <definedName name="BEx5ABUBK8WJV1WILGYU9A7CO0KI" localSheetId="15" hidden="1">#REF!</definedName>
    <definedName name="BEx5ABUBK8WJV1WILGYU9A7CO0KI" localSheetId="13" hidden="1">#REF!</definedName>
    <definedName name="BEx5ABUBK8WJV1WILGYU9A7CO0KI" localSheetId="14" hidden="1">#REF!</definedName>
    <definedName name="BEx5ABUBK8WJV1WILGYU9A7CO0KI" hidden="1">#REF!</definedName>
    <definedName name="BEx5AFFTN3IXIBHDKM0FYC4OFL1S" localSheetId="21" hidden="1">#REF!</definedName>
    <definedName name="BEx5AFFTN3IXIBHDKM0FYC4OFL1S" localSheetId="19" hidden="1">#REF!</definedName>
    <definedName name="BEx5AFFTN3IXIBHDKM0FYC4OFL1S" localSheetId="15" hidden="1">#REF!</definedName>
    <definedName name="BEx5AFFTN3IXIBHDKM0FYC4OFL1S" localSheetId="13" hidden="1">#REF!</definedName>
    <definedName name="BEx5AFFTN3IXIBHDKM0FYC4OFL1S" localSheetId="14" hidden="1">#REF!</definedName>
    <definedName name="BEx5AFFTN3IXIBHDKM0FYC4OFL1S" hidden="1">#REF!</definedName>
    <definedName name="BEx5AOFIO8KVRHIZ1RII337AA8ML" localSheetId="21" hidden="1">#REF!</definedName>
    <definedName name="BEx5AOFIO8KVRHIZ1RII337AA8ML" localSheetId="19" hidden="1">#REF!</definedName>
    <definedName name="BEx5AOFIO8KVRHIZ1RII337AA8ML" localSheetId="15" hidden="1">#REF!</definedName>
    <definedName name="BEx5AOFIO8KVRHIZ1RII337AA8ML" localSheetId="13" hidden="1">#REF!</definedName>
    <definedName name="BEx5AOFIO8KVRHIZ1RII337AA8ML" localSheetId="14" hidden="1">#REF!</definedName>
    <definedName name="BEx5AOFIO8KVRHIZ1RII337AA8ML" hidden="1">#REF!</definedName>
    <definedName name="BEx5APRZ66L5BWHFE8E4YYNEDTI4" localSheetId="21" hidden="1">#REF!</definedName>
    <definedName name="BEx5APRZ66L5BWHFE8E4YYNEDTI4" localSheetId="19" hidden="1">#REF!</definedName>
    <definedName name="BEx5APRZ66L5BWHFE8E4YYNEDTI4" localSheetId="15" hidden="1">#REF!</definedName>
    <definedName name="BEx5APRZ66L5BWHFE8E4YYNEDTI4" localSheetId="13" hidden="1">#REF!</definedName>
    <definedName name="BEx5APRZ66L5BWHFE8E4YYNEDTI4" localSheetId="14" hidden="1">#REF!</definedName>
    <definedName name="BEx5APRZ66L5BWHFE8E4YYNEDTI4" hidden="1">#REF!</definedName>
    <definedName name="BEx5AQJ1Z64KY10P8ZF1JKJUFEGN" localSheetId="21" hidden="1">#REF!</definedName>
    <definedName name="BEx5AQJ1Z64KY10P8ZF1JKJUFEGN" localSheetId="19" hidden="1">#REF!</definedName>
    <definedName name="BEx5AQJ1Z64KY10P8ZF1JKJUFEGN" localSheetId="15" hidden="1">#REF!</definedName>
    <definedName name="BEx5AQJ1Z64KY10P8ZF1JKJUFEGN" localSheetId="13" hidden="1">#REF!</definedName>
    <definedName name="BEx5AQJ1Z64KY10P8ZF1JKJUFEGN" localSheetId="14" hidden="1">#REF!</definedName>
    <definedName name="BEx5AQJ1Z64KY10P8ZF1JKJUFEGN" hidden="1">#REF!</definedName>
    <definedName name="BEx5AY62R0TL82VHXE37SCZCINQC" localSheetId="21" hidden="1">#REF!</definedName>
    <definedName name="BEx5AY62R0TL82VHXE37SCZCINQC" localSheetId="19" hidden="1">#REF!</definedName>
    <definedName name="BEx5AY62R0TL82VHXE37SCZCINQC" localSheetId="15" hidden="1">#REF!</definedName>
    <definedName name="BEx5AY62R0TL82VHXE37SCZCINQC" localSheetId="13" hidden="1">#REF!</definedName>
    <definedName name="BEx5AY62R0TL82VHXE37SCZCINQC" localSheetId="14" hidden="1">#REF!</definedName>
    <definedName name="BEx5AY62R0TL82VHXE37SCZCINQC" hidden="1">#REF!</definedName>
    <definedName name="BEx5B0PV1FCOUSHWQTY94AO0B8P0" localSheetId="21" hidden="1">#REF!</definedName>
    <definedName name="BEx5B0PV1FCOUSHWQTY94AO0B8P0" localSheetId="19" hidden="1">#REF!</definedName>
    <definedName name="BEx5B0PV1FCOUSHWQTY94AO0B8P0" localSheetId="15" hidden="1">#REF!</definedName>
    <definedName name="BEx5B0PV1FCOUSHWQTY94AO0B8P0" localSheetId="13" hidden="1">#REF!</definedName>
    <definedName name="BEx5B0PV1FCOUSHWQTY94AO0B8P0" localSheetId="14" hidden="1">#REF!</definedName>
    <definedName name="BEx5B0PV1FCOUSHWQTY94AO0B8P0" hidden="1">#REF!</definedName>
    <definedName name="BEx5B4RHHX0J1BF2FZKEA0SPP29O" localSheetId="21" hidden="1">#REF!</definedName>
    <definedName name="BEx5B4RHHX0J1BF2FZKEA0SPP29O" localSheetId="19" hidden="1">#REF!</definedName>
    <definedName name="BEx5B4RHHX0J1BF2FZKEA0SPP29O" localSheetId="15" hidden="1">#REF!</definedName>
    <definedName name="BEx5B4RHHX0J1BF2FZKEA0SPP29O" localSheetId="13" hidden="1">#REF!</definedName>
    <definedName name="BEx5B4RHHX0J1BF2FZKEA0SPP29O" localSheetId="14" hidden="1">#REF!</definedName>
    <definedName name="BEx5B4RHHX0J1BF2FZKEA0SPP29O" hidden="1">#REF!</definedName>
    <definedName name="BEx5B5YMSWP0OVI5CIQRP5V18D0C" localSheetId="21" hidden="1">#REF!</definedName>
    <definedName name="BEx5B5YMSWP0OVI5CIQRP5V18D0C" localSheetId="19" hidden="1">#REF!</definedName>
    <definedName name="BEx5B5YMSWP0OVI5CIQRP5V18D0C" localSheetId="15" hidden="1">#REF!</definedName>
    <definedName name="BEx5B5YMSWP0OVI5CIQRP5V18D0C" localSheetId="13" hidden="1">#REF!</definedName>
    <definedName name="BEx5B5YMSWP0OVI5CIQRP5V18D0C" localSheetId="14" hidden="1">#REF!</definedName>
    <definedName name="BEx5B5YMSWP0OVI5CIQRP5V18D0C" hidden="1">#REF!</definedName>
    <definedName name="BEx5B825RW35M5H0UB2IZGGRS4ER" localSheetId="21" hidden="1">#REF!</definedName>
    <definedName name="BEx5B825RW35M5H0UB2IZGGRS4ER" localSheetId="19" hidden="1">#REF!</definedName>
    <definedName name="BEx5B825RW35M5H0UB2IZGGRS4ER" localSheetId="15" hidden="1">#REF!</definedName>
    <definedName name="BEx5B825RW35M5H0UB2IZGGRS4ER" localSheetId="13" hidden="1">#REF!</definedName>
    <definedName name="BEx5B825RW35M5H0UB2IZGGRS4ER" localSheetId="14" hidden="1">#REF!</definedName>
    <definedName name="BEx5B825RW35M5H0UB2IZGGRS4ER" hidden="1">#REF!</definedName>
    <definedName name="BEx5BAWPMY0TL684WDXX6KKJLRCN" localSheetId="21" hidden="1">#REF!</definedName>
    <definedName name="BEx5BAWPMY0TL684WDXX6KKJLRCN" localSheetId="19" hidden="1">#REF!</definedName>
    <definedName name="BEx5BAWPMY0TL684WDXX6KKJLRCN" localSheetId="15" hidden="1">#REF!</definedName>
    <definedName name="BEx5BAWPMY0TL684WDXX6KKJLRCN" localSheetId="13" hidden="1">#REF!</definedName>
    <definedName name="BEx5BAWPMY0TL684WDXX6KKJLRCN" localSheetId="14" hidden="1">#REF!</definedName>
    <definedName name="BEx5BAWPMY0TL684WDXX6KKJLRCN" hidden="1">#REF!</definedName>
    <definedName name="BEx5BBCUOWR6J9MZS2ML5XB0X7MW" localSheetId="21" hidden="1">#REF!</definedName>
    <definedName name="BEx5BBCUOWR6J9MZS2ML5XB0X7MW" localSheetId="19" hidden="1">#REF!</definedName>
    <definedName name="BEx5BBCUOWR6J9MZS2ML5XB0X7MW" localSheetId="15" hidden="1">#REF!</definedName>
    <definedName name="BEx5BBCUOWR6J9MZS2ML5XB0X7MW" localSheetId="13" hidden="1">#REF!</definedName>
    <definedName name="BEx5BBCUOWR6J9MZS2ML5XB0X7MW" localSheetId="14" hidden="1">#REF!</definedName>
    <definedName name="BEx5BBCUOWR6J9MZS2ML5XB0X7MW" hidden="1">#REF!</definedName>
    <definedName name="BEx5BBI61U4Y65GD0ARMTALPP7SJ" localSheetId="21" hidden="1">#REF!</definedName>
    <definedName name="BEx5BBI61U4Y65GD0ARMTALPP7SJ" localSheetId="19" hidden="1">#REF!</definedName>
    <definedName name="BEx5BBI61U4Y65GD0ARMTALPP7SJ" localSheetId="15" hidden="1">#REF!</definedName>
    <definedName name="BEx5BBI61U4Y65GD0ARMTALPP7SJ" localSheetId="13" hidden="1">#REF!</definedName>
    <definedName name="BEx5BBI61U4Y65GD0ARMTALPP7SJ" localSheetId="14" hidden="1">#REF!</definedName>
    <definedName name="BEx5BBI61U4Y65GD0ARMTALPP7SJ" hidden="1">#REF!</definedName>
    <definedName name="BEx5BDR56MEV4IHY6CIH2SVNG1UB" localSheetId="21" hidden="1">#REF!</definedName>
    <definedName name="BEx5BDR56MEV4IHY6CIH2SVNG1UB" localSheetId="19" hidden="1">#REF!</definedName>
    <definedName name="BEx5BDR56MEV4IHY6CIH2SVNG1UB" localSheetId="15" hidden="1">#REF!</definedName>
    <definedName name="BEx5BDR56MEV4IHY6CIH2SVNG1UB" localSheetId="13" hidden="1">#REF!</definedName>
    <definedName name="BEx5BDR56MEV4IHY6CIH2SVNG1UB" localSheetId="14" hidden="1">#REF!</definedName>
    <definedName name="BEx5BDR56MEV4IHY6CIH2SVNG1UB" hidden="1">#REF!</definedName>
    <definedName name="BEx5BESZC5H329SKHGJOHZFILYJJ" localSheetId="21" hidden="1">#REF!</definedName>
    <definedName name="BEx5BESZC5H329SKHGJOHZFILYJJ" localSheetId="19" hidden="1">#REF!</definedName>
    <definedName name="BEx5BESZC5H329SKHGJOHZFILYJJ" localSheetId="15" hidden="1">#REF!</definedName>
    <definedName name="BEx5BESZC5H329SKHGJOHZFILYJJ" localSheetId="13" hidden="1">#REF!</definedName>
    <definedName name="BEx5BESZC5H329SKHGJOHZFILYJJ" localSheetId="14" hidden="1">#REF!</definedName>
    <definedName name="BEx5BESZC5H329SKHGJOHZFILYJJ" hidden="1">#REF!</definedName>
    <definedName name="BEx5BHSQ42B50IU1TEQFUXFX9XQD" localSheetId="21" hidden="1">#REF!</definedName>
    <definedName name="BEx5BHSQ42B50IU1TEQFUXFX9XQD" localSheetId="19" hidden="1">#REF!</definedName>
    <definedName name="BEx5BHSQ42B50IU1TEQFUXFX9XQD" localSheetId="15" hidden="1">#REF!</definedName>
    <definedName name="BEx5BHSQ42B50IU1TEQFUXFX9XQD" localSheetId="13" hidden="1">#REF!</definedName>
    <definedName name="BEx5BHSQ42B50IU1TEQFUXFX9XQD" localSheetId="14" hidden="1">#REF!</definedName>
    <definedName name="BEx5BHSQ42B50IU1TEQFUXFX9XQD" hidden="1">#REF!</definedName>
    <definedName name="BEx5BKSM4UN4C1DM3EYKM79MRC5K" localSheetId="21" hidden="1">#REF!</definedName>
    <definedName name="BEx5BKSM4UN4C1DM3EYKM79MRC5K" localSheetId="19" hidden="1">#REF!</definedName>
    <definedName name="BEx5BKSM4UN4C1DM3EYKM79MRC5K" localSheetId="15" hidden="1">#REF!</definedName>
    <definedName name="BEx5BKSM4UN4C1DM3EYKM79MRC5K" localSheetId="13" hidden="1">#REF!</definedName>
    <definedName name="BEx5BKSM4UN4C1DM3EYKM79MRC5K" localSheetId="14" hidden="1">#REF!</definedName>
    <definedName name="BEx5BKSM4UN4C1DM3EYKM79MRC5K" hidden="1">#REF!</definedName>
    <definedName name="BEx5BNN8NPH9KVOBARB9CDD9WLB6" localSheetId="21" hidden="1">#REF!</definedName>
    <definedName name="BEx5BNN8NPH9KVOBARB9CDD9WLB6" localSheetId="19" hidden="1">#REF!</definedName>
    <definedName name="BEx5BNN8NPH9KVOBARB9CDD9WLB6" localSheetId="15" hidden="1">#REF!</definedName>
    <definedName name="BEx5BNN8NPH9KVOBARB9CDD9WLB6" localSheetId="13" hidden="1">#REF!</definedName>
    <definedName name="BEx5BNN8NPH9KVOBARB9CDD9WLB6" localSheetId="14" hidden="1">#REF!</definedName>
    <definedName name="BEx5BNN8NPH9KVOBARB9CDD9WLB6" hidden="1">#REF!</definedName>
    <definedName name="BEx5BPLEZ8XY6S89R7AZQSKLT4HK" localSheetId="21" hidden="1">#REF!</definedName>
    <definedName name="BEx5BPLEZ8XY6S89R7AZQSKLT4HK" localSheetId="19" hidden="1">#REF!</definedName>
    <definedName name="BEx5BPLEZ8XY6S89R7AZQSKLT4HK" localSheetId="15" hidden="1">#REF!</definedName>
    <definedName name="BEx5BPLEZ8XY6S89R7AZQSKLT4HK" localSheetId="13" hidden="1">#REF!</definedName>
    <definedName name="BEx5BPLEZ8XY6S89R7AZQSKLT4HK" localSheetId="14" hidden="1">#REF!</definedName>
    <definedName name="BEx5BPLEZ8XY6S89R7AZQSKLT4HK" hidden="1">#REF!</definedName>
    <definedName name="BEx5BYFMZ80TDDN2EZO8CF39AIAC" localSheetId="21" hidden="1">#REF!</definedName>
    <definedName name="BEx5BYFMZ80TDDN2EZO8CF39AIAC" localSheetId="19" hidden="1">#REF!</definedName>
    <definedName name="BEx5BYFMZ80TDDN2EZO8CF39AIAC" localSheetId="15" hidden="1">#REF!</definedName>
    <definedName name="BEx5BYFMZ80TDDN2EZO8CF39AIAC" localSheetId="13" hidden="1">#REF!</definedName>
    <definedName name="BEx5BYFMZ80TDDN2EZO8CF39AIAC" localSheetId="14" hidden="1">#REF!</definedName>
    <definedName name="BEx5BYFMZ80TDDN2EZO8CF39AIAC" hidden="1">#REF!</definedName>
    <definedName name="BEx5C2BWFW6SHZBFDEISKGXHZCQW" localSheetId="21" hidden="1">#REF!</definedName>
    <definedName name="BEx5C2BWFW6SHZBFDEISKGXHZCQW" localSheetId="19" hidden="1">#REF!</definedName>
    <definedName name="BEx5C2BWFW6SHZBFDEISKGXHZCQW" localSheetId="15" hidden="1">#REF!</definedName>
    <definedName name="BEx5C2BWFW6SHZBFDEISKGXHZCQW" localSheetId="13" hidden="1">#REF!</definedName>
    <definedName name="BEx5C2BWFW6SHZBFDEISKGXHZCQW" localSheetId="14" hidden="1">#REF!</definedName>
    <definedName name="BEx5C2BWFW6SHZBFDEISKGXHZCQW" hidden="1">#REF!</definedName>
    <definedName name="BEx5C44NK782B81CBGQUDS6Z8MV9" localSheetId="21" hidden="1">#REF!</definedName>
    <definedName name="BEx5C44NK782B81CBGQUDS6Z8MV9" localSheetId="19" hidden="1">#REF!</definedName>
    <definedName name="BEx5C44NK782B81CBGQUDS6Z8MV9" localSheetId="15" hidden="1">#REF!</definedName>
    <definedName name="BEx5C44NK782B81CBGQUDS6Z8MV9" localSheetId="13" hidden="1">#REF!</definedName>
    <definedName name="BEx5C44NK782B81CBGQUDS6Z8MV9" localSheetId="14" hidden="1">#REF!</definedName>
    <definedName name="BEx5C44NK782B81CBGQUDS6Z8MV9" hidden="1">#REF!</definedName>
    <definedName name="BEx5C49ZFH8TO9ZU55729C3F7XG7" localSheetId="21" hidden="1">#REF!</definedName>
    <definedName name="BEx5C49ZFH8TO9ZU55729C3F7XG7" localSheetId="19" hidden="1">#REF!</definedName>
    <definedName name="BEx5C49ZFH8TO9ZU55729C3F7XG7" localSheetId="15" hidden="1">#REF!</definedName>
    <definedName name="BEx5C49ZFH8TO9ZU55729C3F7XG7" localSheetId="13" hidden="1">#REF!</definedName>
    <definedName name="BEx5C49ZFH8TO9ZU55729C3F7XG7" localSheetId="14" hidden="1">#REF!</definedName>
    <definedName name="BEx5C49ZFH8TO9ZU55729C3F7XG7" hidden="1">#REF!</definedName>
    <definedName name="BEx5C8GZQK13G60ZM70P63I5OS0L" localSheetId="21" hidden="1">#REF!</definedName>
    <definedName name="BEx5C8GZQK13G60ZM70P63I5OS0L" localSheetId="19" hidden="1">#REF!</definedName>
    <definedName name="BEx5C8GZQK13G60ZM70P63I5OS0L" localSheetId="15" hidden="1">#REF!</definedName>
    <definedName name="BEx5C8GZQK13G60ZM70P63I5OS0L" localSheetId="13" hidden="1">#REF!</definedName>
    <definedName name="BEx5C8GZQK13G60ZM70P63I5OS0L" localSheetId="14" hidden="1">#REF!</definedName>
    <definedName name="BEx5C8GZQK13G60ZM70P63I5OS0L" hidden="1">#REF!</definedName>
    <definedName name="BEx5CAPTVN2NBT3UOMA1UFAL1C2R" localSheetId="21" hidden="1">#REF!</definedName>
    <definedName name="BEx5CAPTVN2NBT3UOMA1UFAL1C2R" localSheetId="19" hidden="1">#REF!</definedName>
    <definedName name="BEx5CAPTVN2NBT3UOMA1UFAL1C2R" localSheetId="15" hidden="1">#REF!</definedName>
    <definedName name="BEx5CAPTVN2NBT3UOMA1UFAL1C2R" localSheetId="13" hidden="1">#REF!</definedName>
    <definedName name="BEx5CAPTVN2NBT3UOMA1UFAL1C2R" localSheetId="14" hidden="1">#REF!</definedName>
    <definedName name="BEx5CAPTVN2NBT3UOMA1UFAL1C2R" hidden="1">#REF!</definedName>
    <definedName name="BEx5CEM3SYF9XP0ZZVE0GEPCLV3F" localSheetId="21" hidden="1">#REF!</definedName>
    <definedName name="BEx5CEM3SYF9XP0ZZVE0GEPCLV3F" localSheetId="19" hidden="1">#REF!</definedName>
    <definedName name="BEx5CEM3SYF9XP0ZZVE0GEPCLV3F" localSheetId="15" hidden="1">#REF!</definedName>
    <definedName name="BEx5CEM3SYF9XP0ZZVE0GEPCLV3F" localSheetId="13" hidden="1">#REF!</definedName>
    <definedName name="BEx5CEM3SYF9XP0ZZVE0GEPCLV3F" localSheetId="14" hidden="1">#REF!</definedName>
    <definedName name="BEx5CEM3SYF9XP0ZZVE0GEPCLV3F" hidden="1">#REF!</definedName>
    <definedName name="BEx5CFYQ0F1Z6P8SCVJ0I3UPVFE4" localSheetId="21" hidden="1">#REF!</definedName>
    <definedName name="BEx5CFYQ0F1Z6P8SCVJ0I3UPVFE4" localSheetId="19" hidden="1">#REF!</definedName>
    <definedName name="BEx5CFYQ0F1Z6P8SCVJ0I3UPVFE4" localSheetId="15" hidden="1">#REF!</definedName>
    <definedName name="BEx5CFYQ0F1Z6P8SCVJ0I3UPVFE4" localSheetId="13" hidden="1">#REF!</definedName>
    <definedName name="BEx5CFYQ0F1Z6P8SCVJ0I3UPVFE4" localSheetId="14" hidden="1">#REF!</definedName>
    <definedName name="BEx5CFYQ0F1Z6P8SCVJ0I3UPVFE4" hidden="1">#REF!</definedName>
    <definedName name="BEx5CPEKNSJORIPFQC2E1LTRYY8L" localSheetId="21" hidden="1">#REF!</definedName>
    <definedName name="BEx5CPEKNSJORIPFQC2E1LTRYY8L" localSheetId="19" hidden="1">#REF!</definedName>
    <definedName name="BEx5CPEKNSJORIPFQC2E1LTRYY8L" localSheetId="15" hidden="1">#REF!</definedName>
    <definedName name="BEx5CPEKNSJORIPFQC2E1LTRYY8L" localSheetId="13" hidden="1">#REF!</definedName>
    <definedName name="BEx5CPEKNSJORIPFQC2E1LTRYY8L" localSheetId="14" hidden="1">#REF!</definedName>
    <definedName name="BEx5CPEKNSJORIPFQC2E1LTRYY8L" hidden="1">#REF!</definedName>
    <definedName name="BEx5CSUOL05D8PAM2TRDA9VRJT1O" localSheetId="21" hidden="1">#REF!</definedName>
    <definedName name="BEx5CSUOL05D8PAM2TRDA9VRJT1O" localSheetId="19" hidden="1">#REF!</definedName>
    <definedName name="BEx5CSUOL05D8PAM2TRDA9VRJT1O" localSheetId="15" hidden="1">#REF!</definedName>
    <definedName name="BEx5CSUOL05D8PAM2TRDA9VRJT1O" localSheetId="13" hidden="1">#REF!</definedName>
    <definedName name="BEx5CSUOL05D8PAM2TRDA9VRJT1O" localSheetId="14" hidden="1">#REF!</definedName>
    <definedName name="BEx5CSUOL05D8PAM2TRDA9VRJT1O" hidden="1">#REF!</definedName>
    <definedName name="BEx5CUNFOO4YDFJ22HCMI2QKIGKM" localSheetId="21" hidden="1">#REF!</definedName>
    <definedName name="BEx5CUNFOO4YDFJ22HCMI2QKIGKM" localSheetId="19" hidden="1">#REF!</definedName>
    <definedName name="BEx5CUNFOO4YDFJ22HCMI2QKIGKM" localSheetId="15" hidden="1">#REF!</definedName>
    <definedName name="BEx5CUNFOO4YDFJ22HCMI2QKIGKM" localSheetId="13" hidden="1">#REF!</definedName>
    <definedName name="BEx5CUNFOO4YDFJ22HCMI2QKIGKM" localSheetId="14" hidden="1">#REF!</definedName>
    <definedName name="BEx5CUNFOO4YDFJ22HCMI2QKIGKM" hidden="1">#REF!</definedName>
    <definedName name="BEx5D01O3G6BXWXT7MZEVS1F4TE9" localSheetId="21" hidden="1">#REF!</definedName>
    <definedName name="BEx5D01O3G6BXWXT7MZEVS1F4TE9" localSheetId="19" hidden="1">#REF!</definedName>
    <definedName name="BEx5D01O3G6BXWXT7MZEVS1F4TE9" localSheetId="15" hidden="1">#REF!</definedName>
    <definedName name="BEx5D01O3G6BXWXT7MZEVS1F4TE9" localSheetId="13" hidden="1">#REF!</definedName>
    <definedName name="BEx5D01O3G6BXWXT7MZEVS1F4TE9" localSheetId="14" hidden="1">#REF!</definedName>
    <definedName name="BEx5D01O3G6BXWXT7MZEVS1F4TE9" hidden="1">#REF!</definedName>
    <definedName name="BEx5D3HO5XE85AN0NGALZ4K4GE8J" localSheetId="21" hidden="1">#REF!</definedName>
    <definedName name="BEx5D3HO5XE85AN0NGALZ4K4GE8J" localSheetId="19" hidden="1">#REF!</definedName>
    <definedName name="BEx5D3HO5XE85AN0NGALZ4K4GE8J" localSheetId="15" hidden="1">#REF!</definedName>
    <definedName name="BEx5D3HO5XE85AN0NGALZ4K4GE8J" localSheetId="13" hidden="1">#REF!</definedName>
    <definedName name="BEx5D3HO5XE85AN0NGALZ4K4GE8J" localSheetId="14" hidden="1">#REF!</definedName>
    <definedName name="BEx5D3HO5XE85AN0NGALZ4K4GE8J" hidden="1">#REF!</definedName>
    <definedName name="BEx5D8L47OF0WHBPFWXGZINZWUBZ" localSheetId="21" hidden="1">#REF!</definedName>
    <definedName name="BEx5D8L47OF0WHBPFWXGZINZWUBZ" localSheetId="19" hidden="1">#REF!</definedName>
    <definedName name="BEx5D8L47OF0WHBPFWXGZINZWUBZ" localSheetId="15" hidden="1">#REF!</definedName>
    <definedName name="BEx5D8L47OF0WHBPFWXGZINZWUBZ" localSheetId="13" hidden="1">#REF!</definedName>
    <definedName name="BEx5D8L47OF0WHBPFWXGZINZWUBZ" localSheetId="14" hidden="1">#REF!</definedName>
    <definedName name="BEx5D8L47OF0WHBPFWXGZINZWUBZ" hidden="1">#REF!</definedName>
    <definedName name="BEx5DAJAHQ2SKUPCKSCR3PYML67L" localSheetId="21" hidden="1">#REF!</definedName>
    <definedName name="BEx5DAJAHQ2SKUPCKSCR3PYML67L" localSheetId="19" hidden="1">#REF!</definedName>
    <definedName name="BEx5DAJAHQ2SKUPCKSCR3PYML67L" localSheetId="15" hidden="1">#REF!</definedName>
    <definedName name="BEx5DAJAHQ2SKUPCKSCR3PYML67L" localSheetId="13" hidden="1">#REF!</definedName>
    <definedName name="BEx5DAJAHQ2SKUPCKSCR3PYML67L" localSheetId="14" hidden="1">#REF!</definedName>
    <definedName name="BEx5DAJAHQ2SKUPCKSCR3PYML67L" hidden="1">#REF!</definedName>
    <definedName name="BEx5DC18JM1KJCV44PF18E0LNRKA" localSheetId="21" hidden="1">#REF!</definedName>
    <definedName name="BEx5DC18JM1KJCV44PF18E0LNRKA" localSheetId="19" hidden="1">#REF!</definedName>
    <definedName name="BEx5DC18JM1KJCV44PF18E0LNRKA" localSheetId="15" hidden="1">#REF!</definedName>
    <definedName name="BEx5DC18JM1KJCV44PF18E0LNRKA" localSheetId="13" hidden="1">#REF!</definedName>
    <definedName name="BEx5DC18JM1KJCV44PF18E0LNRKA" localSheetId="14" hidden="1">#REF!</definedName>
    <definedName name="BEx5DC18JM1KJCV44PF18E0LNRKA" hidden="1">#REF!</definedName>
    <definedName name="BEx5DFH8EU3RCPUOTFY8S9G8SBCG" localSheetId="21" hidden="1">#REF!</definedName>
    <definedName name="BEx5DFH8EU3RCPUOTFY8S9G8SBCG" localSheetId="19" hidden="1">#REF!</definedName>
    <definedName name="BEx5DFH8EU3RCPUOTFY8S9G8SBCG" localSheetId="15" hidden="1">#REF!</definedName>
    <definedName name="BEx5DFH8EU3RCPUOTFY8S9G8SBCG" localSheetId="13" hidden="1">#REF!</definedName>
    <definedName name="BEx5DFH8EU3RCPUOTFY8S9G8SBCG" localSheetId="14" hidden="1">#REF!</definedName>
    <definedName name="BEx5DFH8EU3RCPUOTFY8S9G8SBCG" hidden="1">#REF!</definedName>
    <definedName name="BEx5DJIZBTNS011R9IIG2OQ2L6ZX" localSheetId="21" hidden="1">#REF!</definedName>
    <definedName name="BEx5DJIZBTNS011R9IIG2OQ2L6ZX" localSheetId="19" hidden="1">#REF!</definedName>
    <definedName name="BEx5DJIZBTNS011R9IIG2OQ2L6ZX" localSheetId="15" hidden="1">#REF!</definedName>
    <definedName name="BEx5DJIZBTNS011R9IIG2OQ2L6ZX" localSheetId="13" hidden="1">#REF!</definedName>
    <definedName name="BEx5DJIZBTNS011R9IIG2OQ2L6ZX" localSheetId="14" hidden="1">#REF!</definedName>
    <definedName name="BEx5DJIZBTNS011R9IIG2OQ2L6ZX" hidden="1">#REF!</definedName>
    <definedName name="BEx5DS2EKWFPC2UWI1W1QESX9QP5" localSheetId="21" hidden="1">#REF!</definedName>
    <definedName name="BEx5DS2EKWFPC2UWI1W1QESX9QP5" localSheetId="19" hidden="1">#REF!</definedName>
    <definedName name="BEx5DS2EKWFPC2UWI1W1QESX9QP5" localSheetId="15" hidden="1">#REF!</definedName>
    <definedName name="BEx5DS2EKWFPC2UWI1W1QESX9QP5" localSheetId="13" hidden="1">#REF!</definedName>
    <definedName name="BEx5DS2EKWFPC2UWI1W1QESX9QP5" localSheetId="14" hidden="1">#REF!</definedName>
    <definedName name="BEx5DS2EKWFPC2UWI1W1QESX9QP5" hidden="1">#REF!</definedName>
    <definedName name="BEx5E123OLO9WQUOIRIDJ967KAGK" localSheetId="21" hidden="1">#REF!</definedName>
    <definedName name="BEx5E123OLO9WQUOIRIDJ967KAGK" localSheetId="19" hidden="1">#REF!</definedName>
    <definedName name="BEx5E123OLO9WQUOIRIDJ967KAGK" localSheetId="15" hidden="1">#REF!</definedName>
    <definedName name="BEx5E123OLO9WQUOIRIDJ967KAGK" localSheetId="13" hidden="1">#REF!</definedName>
    <definedName name="BEx5E123OLO9WQUOIRIDJ967KAGK" localSheetId="14" hidden="1">#REF!</definedName>
    <definedName name="BEx5E123OLO9WQUOIRIDJ967KAGK" hidden="1">#REF!</definedName>
    <definedName name="BEx5E2UU5NES6W779W2OZTZOB4O7" localSheetId="21" hidden="1">#REF!</definedName>
    <definedName name="BEx5E2UU5NES6W779W2OZTZOB4O7" localSheetId="19" hidden="1">#REF!</definedName>
    <definedName name="BEx5E2UU5NES6W779W2OZTZOB4O7" localSheetId="15" hidden="1">#REF!</definedName>
    <definedName name="BEx5E2UU5NES6W779W2OZTZOB4O7" localSheetId="13" hidden="1">#REF!</definedName>
    <definedName name="BEx5E2UU5NES6W779W2OZTZOB4O7" localSheetId="14" hidden="1">#REF!</definedName>
    <definedName name="BEx5E2UU5NES6W779W2OZTZOB4O7" hidden="1">#REF!</definedName>
    <definedName name="BEx5ELFT92WAQN3NW8COIMQHUL91" localSheetId="21" hidden="1">#REF!</definedName>
    <definedName name="BEx5ELFT92WAQN3NW8COIMQHUL91" localSheetId="19" hidden="1">#REF!</definedName>
    <definedName name="BEx5ELFT92WAQN3NW8COIMQHUL91" localSheetId="15" hidden="1">#REF!</definedName>
    <definedName name="BEx5ELFT92WAQN3NW8COIMQHUL91" localSheetId="13" hidden="1">#REF!</definedName>
    <definedName name="BEx5ELFT92WAQN3NW8COIMQHUL91" localSheetId="14" hidden="1">#REF!</definedName>
    <definedName name="BEx5ELFT92WAQN3NW8COIMQHUL91" hidden="1">#REF!</definedName>
    <definedName name="BEx5ELQL9B0VR6UT18KP11DHOTFX" localSheetId="21" hidden="1">#REF!</definedName>
    <definedName name="BEx5ELQL9B0VR6UT18KP11DHOTFX" localSheetId="19" hidden="1">#REF!</definedName>
    <definedName name="BEx5ELQL9B0VR6UT18KP11DHOTFX" localSheetId="15" hidden="1">#REF!</definedName>
    <definedName name="BEx5ELQL9B0VR6UT18KP11DHOTFX" localSheetId="13" hidden="1">#REF!</definedName>
    <definedName name="BEx5ELQL9B0VR6UT18KP11DHOTFX" localSheetId="14" hidden="1">#REF!</definedName>
    <definedName name="BEx5ELQL9B0VR6UT18KP11DHOTFX" hidden="1">#REF!</definedName>
    <definedName name="BEx5ER4TJTFPN7IB1MNEB1ZFR5M6" localSheetId="21" hidden="1">#REF!</definedName>
    <definedName name="BEx5ER4TJTFPN7IB1MNEB1ZFR5M6" localSheetId="19" hidden="1">#REF!</definedName>
    <definedName name="BEx5ER4TJTFPN7IB1MNEB1ZFR5M6" localSheetId="15" hidden="1">#REF!</definedName>
    <definedName name="BEx5ER4TJTFPN7IB1MNEB1ZFR5M6" localSheetId="13" hidden="1">#REF!</definedName>
    <definedName name="BEx5ER4TJTFPN7IB1MNEB1ZFR5M6" localSheetId="14" hidden="1">#REF!</definedName>
    <definedName name="BEx5ER4TJTFPN7IB1MNEB1ZFR5M6" hidden="1">#REF!</definedName>
    <definedName name="BEx5EYXB2LDMI4FLC3QFAOXC0FZ3" localSheetId="21" hidden="1">#REF!</definedName>
    <definedName name="BEx5EYXB2LDMI4FLC3QFAOXC0FZ3" localSheetId="19" hidden="1">#REF!</definedName>
    <definedName name="BEx5EYXB2LDMI4FLC3QFAOXC0FZ3" localSheetId="15" hidden="1">#REF!</definedName>
    <definedName name="BEx5EYXB2LDMI4FLC3QFAOXC0FZ3" localSheetId="13" hidden="1">#REF!</definedName>
    <definedName name="BEx5EYXB2LDMI4FLC3QFAOXC0FZ3" localSheetId="14" hidden="1">#REF!</definedName>
    <definedName name="BEx5EYXB2LDMI4FLC3QFAOXC0FZ3" hidden="1">#REF!</definedName>
    <definedName name="BEx5F6V72QTCK7O39Y59R0EVM6CW" localSheetId="21" hidden="1">#REF!</definedName>
    <definedName name="BEx5F6V72QTCK7O39Y59R0EVM6CW" localSheetId="19" hidden="1">#REF!</definedName>
    <definedName name="BEx5F6V72QTCK7O39Y59R0EVM6CW" localSheetId="15" hidden="1">#REF!</definedName>
    <definedName name="BEx5F6V72QTCK7O39Y59R0EVM6CW" localSheetId="13" hidden="1">#REF!</definedName>
    <definedName name="BEx5F6V72QTCK7O39Y59R0EVM6CW" localSheetId="14" hidden="1">#REF!</definedName>
    <definedName name="BEx5F6V72QTCK7O39Y59R0EVM6CW" hidden="1">#REF!</definedName>
    <definedName name="BEx5FGLQVACD5F5YZG4DGSCHCGO2" localSheetId="21" hidden="1">#REF!</definedName>
    <definedName name="BEx5FGLQVACD5F5YZG4DGSCHCGO2" localSheetId="19" hidden="1">#REF!</definedName>
    <definedName name="BEx5FGLQVACD5F5YZG4DGSCHCGO2" localSheetId="15" hidden="1">#REF!</definedName>
    <definedName name="BEx5FGLQVACD5F5YZG4DGSCHCGO2" localSheetId="13" hidden="1">#REF!</definedName>
    <definedName name="BEx5FGLQVACD5F5YZG4DGSCHCGO2" localSheetId="14" hidden="1">#REF!</definedName>
    <definedName name="BEx5FGLQVACD5F5YZG4DGSCHCGO2" hidden="1">#REF!</definedName>
    <definedName name="BEx5FHCTE8VTJEF7IK189AVLNYSY" localSheetId="21" hidden="1">#REF!</definedName>
    <definedName name="BEx5FHCTE8VTJEF7IK189AVLNYSY" localSheetId="19" hidden="1">#REF!</definedName>
    <definedName name="BEx5FHCTE8VTJEF7IK189AVLNYSY" localSheetId="15" hidden="1">#REF!</definedName>
    <definedName name="BEx5FHCTE8VTJEF7IK189AVLNYSY" localSheetId="13" hidden="1">#REF!</definedName>
    <definedName name="BEx5FHCTE8VTJEF7IK189AVLNYSY" localSheetId="14" hidden="1">#REF!</definedName>
    <definedName name="BEx5FHCTE8VTJEF7IK189AVLNYSY" hidden="1">#REF!</definedName>
    <definedName name="BEx5FLJWHLW3BTZILDPN5NMA449V" localSheetId="21" hidden="1">#REF!</definedName>
    <definedName name="BEx5FLJWHLW3BTZILDPN5NMA449V" localSheetId="19" hidden="1">#REF!</definedName>
    <definedName name="BEx5FLJWHLW3BTZILDPN5NMA449V" localSheetId="15" hidden="1">#REF!</definedName>
    <definedName name="BEx5FLJWHLW3BTZILDPN5NMA449V" localSheetId="13" hidden="1">#REF!</definedName>
    <definedName name="BEx5FLJWHLW3BTZILDPN5NMA449V" localSheetId="14" hidden="1">#REF!</definedName>
    <definedName name="BEx5FLJWHLW3BTZILDPN5NMA449V" hidden="1">#REF!</definedName>
    <definedName name="BEx5FNI2O10YN2SI1NO4X5GP3GTF" localSheetId="21" hidden="1">#REF!</definedName>
    <definedName name="BEx5FNI2O10YN2SI1NO4X5GP3GTF" localSheetId="19" hidden="1">#REF!</definedName>
    <definedName name="BEx5FNI2O10YN2SI1NO4X5GP3GTF" localSheetId="15" hidden="1">#REF!</definedName>
    <definedName name="BEx5FNI2O10YN2SI1NO4X5GP3GTF" localSheetId="13" hidden="1">#REF!</definedName>
    <definedName name="BEx5FNI2O10YN2SI1NO4X5GP3GTF" localSheetId="14" hidden="1">#REF!</definedName>
    <definedName name="BEx5FNI2O10YN2SI1NO4X5GP3GTF" hidden="1">#REF!</definedName>
    <definedName name="BEx5FO8YRFSZCG3L608EHIHIHFY4" localSheetId="21" hidden="1">#REF!</definedName>
    <definedName name="BEx5FO8YRFSZCG3L608EHIHIHFY4" localSheetId="19" hidden="1">#REF!</definedName>
    <definedName name="BEx5FO8YRFSZCG3L608EHIHIHFY4" localSheetId="15" hidden="1">#REF!</definedName>
    <definedName name="BEx5FO8YRFSZCG3L608EHIHIHFY4" localSheetId="13" hidden="1">#REF!</definedName>
    <definedName name="BEx5FO8YRFSZCG3L608EHIHIHFY4" localSheetId="14" hidden="1">#REF!</definedName>
    <definedName name="BEx5FO8YRFSZCG3L608EHIHIHFY4" hidden="1">#REF!</definedName>
    <definedName name="BEx5FQNA6V4CNYSH013K45RI4BCV" localSheetId="21" hidden="1">#REF!</definedName>
    <definedName name="BEx5FQNA6V4CNYSH013K45RI4BCV" localSheetId="19" hidden="1">#REF!</definedName>
    <definedName name="BEx5FQNA6V4CNYSH013K45RI4BCV" localSheetId="15" hidden="1">#REF!</definedName>
    <definedName name="BEx5FQNA6V4CNYSH013K45RI4BCV" localSheetId="13" hidden="1">#REF!</definedName>
    <definedName name="BEx5FQNA6V4CNYSH013K45RI4BCV" localSheetId="14" hidden="1">#REF!</definedName>
    <definedName name="BEx5FQNA6V4CNYSH013K45RI4BCV" hidden="1">#REF!</definedName>
    <definedName name="BEx5FVQPPEU32CPNV9RRQ9MNLLVE" localSheetId="21" hidden="1">#REF!</definedName>
    <definedName name="BEx5FVQPPEU32CPNV9RRQ9MNLLVE" localSheetId="19" hidden="1">#REF!</definedName>
    <definedName name="BEx5FVQPPEU32CPNV9RRQ9MNLLVE" localSheetId="15" hidden="1">#REF!</definedName>
    <definedName name="BEx5FVQPPEU32CPNV9RRQ9MNLLVE" localSheetId="13" hidden="1">#REF!</definedName>
    <definedName name="BEx5FVQPPEU32CPNV9RRQ9MNLLVE" localSheetId="14" hidden="1">#REF!</definedName>
    <definedName name="BEx5FVQPPEU32CPNV9RRQ9MNLLVE" hidden="1">#REF!</definedName>
    <definedName name="BEx5G08KGMG5X2AQKDGPFYG5GH94" localSheetId="21" hidden="1">#REF!</definedName>
    <definedName name="BEx5G08KGMG5X2AQKDGPFYG5GH94" localSheetId="19" hidden="1">#REF!</definedName>
    <definedName name="BEx5G08KGMG5X2AQKDGPFYG5GH94" localSheetId="15" hidden="1">#REF!</definedName>
    <definedName name="BEx5G08KGMG5X2AQKDGPFYG5GH94" localSheetId="13" hidden="1">#REF!</definedName>
    <definedName name="BEx5G08KGMG5X2AQKDGPFYG5GH94" localSheetId="14" hidden="1">#REF!</definedName>
    <definedName name="BEx5G08KGMG5X2AQKDGPFYG5GH94" hidden="1">#REF!</definedName>
    <definedName name="BEx5G1A8TFN4C4QII35U9DKYNIS8" localSheetId="21" hidden="1">#REF!</definedName>
    <definedName name="BEx5G1A8TFN4C4QII35U9DKYNIS8" localSheetId="19" hidden="1">#REF!</definedName>
    <definedName name="BEx5G1A8TFN4C4QII35U9DKYNIS8" localSheetId="15" hidden="1">#REF!</definedName>
    <definedName name="BEx5G1A8TFN4C4QII35U9DKYNIS8" localSheetId="13" hidden="1">#REF!</definedName>
    <definedName name="BEx5G1A8TFN4C4QII35U9DKYNIS8" localSheetId="14" hidden="1">#REF!</definedName>
    <definedName name="BEx5G1A8TFN4C4QII35U9DKYNIS8" hidden="1">#REF!</definedName>
    <definedName name="BEx5G1L0QO91KEPDMV1D8OT4BT73" localSheetId="21" hidden="1">#REF!</definedName>
    <definedName name="BEx5G1L0QO91KEPDMV1D8OT4BT73" localSheetId="19" hidden="1">#REF!</definedName>
    <definedName name="BEx5G1L0QO91KEPDMV1D8OT4BT73" localSheetId="15" hidden="1">#REF!</definedName>
    <definedName name="BEx5G1L0QO91KEPDMV1D8OT4BT73" localSheetId="13" hidden="1">#REF!</definedName>
    <definedName name="BEx5G1L0QO91KEPDMV1D8OT4BT73" localSheetId="14" hidden="1">#REF!</definedName>
    <definedName name="BEx5G1L0QO91KEPDMV1D8OT4BT73" hidden="1">#REF!</definedName>
    <definedName name="BEx5G1QHX69GFUYHUZA5X74MTDMR" localSheetId="21" hidden="1">#REF!</definedName>
    <definedName name="BEx5G1QHX69GFUYHUZA5X74MTDMR" localSheetId="19" hidden="1">#REF!</definedName>
    <definedName name="BEx5G1QHX69GFUYHUZA5X74MTDMR" localSheetId="15" hidden="1">#REF!</definedName>
    <definedName name="BEx5G1QHX69GFUYHUZA5X74MTDMR" localSheetId="13" hidden="1">#REF!</definedName>
    <definedName name="BEx5G1QHX69GFUYHUZA5X74MTDMR" localSheetId="14" hidden="1">#REF!</definedName>
    <definedName name="BEx5G1QHX69GFUYHUZA5X74MTDMR" hidden="1">#REF!</definedName>
    <definedName name="BEx5G5S2C9JRD28ZQMMQLCBHWOHB" localSheetId="21" hidden="1">#REF!</definedName>
    <definedName name="BEx5G5S2C9JRD28ZQMMQLCBHWOHB" localSheetId="19" hidden="1">#REF!</definedName>
    <definedName name="BEx5G5S2C9JRD28ZQMMQLCBHWOHB" localSheetId="15" hidden="1">#REF!</definedName>
    <definedName name="BEx5G5S2C9JRD28ZQMMQLCBHWOHB" localSheetId="13" hidden="1">#REF!</definedName>
    <definedName name="BEx5G5S2C9JRD28ZQMMQLCBHWOHB" localSheetId="14" hidden="1">#REF!</definedName>
    <definedName name="BEx5G5S2C9JRD28ZQMMQLCBHWOHB" hidden="1">#REF!</definedName>
    <definedName name="BEx5G7KU3EGZQSYN2YNML8EW8NDC" localSheetId="21" hidden="1">#REF!</definedName>
    <definedName name="BEx5G7KU3EGZQSYN2YNML8EW8NDC" localSheetId="19" hidden="1">#REF!</definedName>
    <definedName name="BEx5G7KU3EGZQSYN2YNML8EW8NDC" localSheetId="15" hidden="1">#REF!</definedName>
    <definedName name="BEx5G7KU3EGZQSYN2YNML8EW8NDC" localSheetId="13" hidden="1">#REF!</definedName>
    <definedName name="BEx5G7KU3EGZQSYN2YNML8EW8NDC" localSheetId="14" hidden="1">#REF!</definedName>
    <definedName name="BEx5G7KU3EGZQSYN2YNML8EW8NDC" hidden="1">#REF!</definedName>
    <definedName name="BEx5G86DZL1VYUX6KWODAP3WFAWP" localSheetId="21" hidden="1">#REF!</definedName>
    <definedName name="BEx5G86DZL1VYUX6KWODAP3WFAWP" localSheetId="19" hidden="1">#REF!</definedName>
    <definedName name="BEx5G86DZL1VYUX6KWODAP3WFAWP" localSheetId="15" hidden="1">#REF!</definedName>
    <definedName name="BEx5G86DZL1VYUX6KWODAP3WFAWP" localSheetId="13" hidden="1">#REF!</definedName>
    <definedName name="BEx5G86DZL1VYUX6KWODAP3WFAWP" localSheetId="14" hidden="1">#REF!</definedName>
    <definedName name="BEx5G86DZL1VYUX6KWODAP3WFAWP" hidden="1">#REF!</definedName>
    <definedName name="BEx5G8BV2GIOCM3C7IUFK8L04A6M" localSheetId="21" hidden="1">#REF!</definedName>
    <definedName name="BEx5G8BV2GIOCM3C7IUFK8L04A6M" localSheetId="19" hidden="1">#REF!</definedName>
    <definedName name="BEx5G8BV2GIOCM3C7IUFK8L04A6M" localSheetId="15" hidden="1">#REF!</definedName>
    <definedName name="BEx5G8BV2GIOCM3C7IUFK8L04A6M" localSheetId="13" hidden="1">#REF!</definedName>
    <definedName name="BEx5G8BV2GIOCM3C7IUFK8L04A6M" localSheetId="14" hidden="1">#REF!</definedName>
    <definedName name="BEx5G8BV2GIOCM3C7IUFK8L04A6M" hidden="1">#REF!</definedName>
    <definedName name="BEx5GID9MVBUPFFT9M8K8B5MO9NV" localSheetId="21" hidden="1">#REF!</definedName>
    <definedName name="BEx5GID9MVBUPFFT9M8K8B5MO9NV" localSheetId="19" hidden="1">#REF!</definedName>
    <definedName name="BEx5GID9MVBUPFFT9M8K8B5MO9NV" localSheetId="15" hidden="1">#REF!</definedName>
    <definedName name="BEx5GID9MVBUPFFT9M8K8B5MO9NV" localSheetId="13" hidden="1">#REF!</definedName>
    <definedName name="BEx5GID9MVBUPFFT9M8K8B5MO9NV" localSheetId="14" hidden="1">#REF!</definedName>
    <definedName name="BEx5GID9MVBUPFFT9M8K8B5MO9NV" hidden="1">#REF!</definedName>
    <definedName name="BEx5GN0EWA9SCQDPQ7NTUQH82QVK" localSheetId="21" hidden="1">#REF!</definedName>
    <definedName name="BEx5GN0EWA9SCQDPQ7NTUQH82QVK" localSheetId="19" hidden="1">#REF!</definedName>
    <definedName name="BEx5GN0EWA9SCQDPQ7NTUQH82QVK" localSheetId="15" hidden="1">#REF!</definedName>
    <definedName name="BEx5GN0EWA9SCQDPQ7NTUQH82QVK" localSheetId="13" hidden="1">#REF!</definedName>
    <definedName name="BEx5GN0EWA9SCQDPQ7NTUQH82QVK" localSheetId="14" hidden="1">#REF!</definedName>
    <definedName name="BEx5GN0EWA9SCQDPQ7NTUQH82QVK" hidden="1">#REF!</definedName>
    <definedName name="BEx5GNBCU4WZ74I0UXFL9ZG2XSGJ" localSheetId="21" hidden="1">#REF!</definedName>
    <definedName name="BEx5GNBCU4WZ74I0UXFL9ZG2XSGJ" localSheetId="19" hidden="1">#REF!</definedName>
    <definedName name="BEx5GNBCU4WZ74I0UXFL9ZG2XSGJ" localSheetId="15" hidden="1">#REF!</definedName>
    <definedName name="BEx5GNBCU4WZ74I0UXFL9ZG2XSGJ" localSheetId="13" hidden="1">#REF!</definedName>
    <definedName name="BEx5GNBCU4WZ74I0UXFL9ZG2XSGJ" localSheetId="14" hidden="1">#REF!</definedName>
    <definedName name="BEx5GNBCU4WZ74I0UXFL9ZG2XSGJ" hidden="1">#REF!</definedName>
    <definedName name="BEx5GUCTYC7QCWGWU5BTO7Y7HDZX" localSheetId="21" hidden="1">#REF!</definedName>
    <definedName name="BEx5GUCTYC7QCWGWU5BTO7Y7HDZX" localSheetId="19" hidden="1">#REF!</definedName>
    <definedName name="BEx5GUCTYC7QCWGWU5BTO7Y7HDZX" localSheetId="15" hidden="1">#REF!</definedName>
    <definedName name="BEx5GUCTYC7QCWGWU5BTO7Y7HDZX" localSheetId="13" hidden="1">#REF!</definedName>
    <definedName name="BEx5GUCTYC7QCWGWU5BTO7Y7HDZX" localSheetId="14" hidden="1">#REF!</definedName>
    <definedName name="BEx5GUCTYC7QCWGWU5BTO7Y7HDZX" hidden="1">#REF!</definedName>
    <definedName name="BEx5GYUPJULJQ624TEESYFG1NFOH" localSheetId="21" hidden="1">#REF!</definedName>
    <definedName name="BEx5GYUPJULJQ624TEESYFG1NFOH" localSheetId="19" hidden="1">#REF!</definedName>
    <definedName name="BEx5GYUPJULJQ624TEESYFG1NFOH" localSheetId="15" hidden="1">#REF!</definedName>
    <definedName name="BEx5GYUPJULJQ624TEESYFG1NFOH" localSheetId="13" hidden="1">#REF!</definedName>
    <definedName name="BEx5GYUPJULJQ624TEESYFG1NFOH" localSheetId="14" hidden="1">#REF!</definedName>
    <definedName name="BEx5GYUPJULJQ624TEESYFG1NFOH" hidden="1">#REF!</definedName>
    <definedName name="BEx5H0NEE0AIN5E2UHJ9J9ISU9N1" localSheetId="21" hidden="1">#REF!</definedName>
    <definedName name="BEx5H0NEE0AIN5E2UHJ9J9ISU9N1" localSheetId="19" hidden="1">#REF!</definedName>
    <definedName name="BEx5H0NEE0AIN5E2UHJ9J9ISU9N1" localSheetId="15" hidden="1">#REF!</definedName>
    <definedName name="BEx5H0NEE0AIN5E2UHJ9J9ISU9N1" localSheetId="13" hidden="1">#REF!</definedName>
    <definedName name="BEx5H0NEE0AIN5E2UHJ9J9ISU9N1" localSheetId="14" hidden="1">#REF!</definedName>
    <definedName name="BEx5H0NEE0AIN5E2UHJ9J9ISU9N1" hidden="1">#REF!</definedName>
    <definedName name="BEx5H1UJSEUQM2K8QHQXO5THVHSO" localSheetId="21" hidden="1">#REF!</definedName>
    <definedName name="BEx5H1UJSEUQM2K8QHQXO5THVHSO" localSheetId="19" hidden="1">#REF!</definedName>
    <definedName name="BEx5H1UJSEUQM2K8QHQXO5THVHSO" localSheetId="15" hidden="1">#REF!</definedName>
    <definedName name="BEx5H1UJSEUQM2K8QHQXO5THVHSO" localSheetId="13" hidden="1">#REF!</definedName>
    <definedName name="BEx5H1UJSEUQM2K8QHQXO5THVHSO" localSheetId="14" hidden="1">#REF!</definedName>
    <definedName name="BEx5H1UJSEUQM2K8QHQXO5THVHSO" hidden="1">#REF!</definedName>
    <definedName name="BEx5HAOT9XWUF7XIFRZZS8B9F5TZ" localSheetId="21" hidden="1">#REF!</definedName>
    <definedName name="BEx5HAOT9XWUF7XIFRZZS8B9F5TZ" localSheetId="19" hidden="1">#REF!</definedName>
    <definedName name="BEx5HAOT9XWUF7XIFRZZS8B9F5TZ" localSheetId="15" hidden="1">#REF!</definedName>
    <definedName name="BEx5HAOT9XWUF7XIFRZZS8B9F5TZ" localSheetId="13" hidden="1">#REF!</definedName>
    <definedName name="BEx5HAOT9XWUF7XIFRZZS8B9F5TZ" localSheetId="14" hidden="1">#REF!</definedName>
    <definedName name="BEx5HAOT9XWUF7XIFRZZS8B9F5TZ" hidden="1">#REF!</definedName>
    <definedName name="BEx5HB534CO7TBSALKMD27WHMAQJ" localSheetId="21" hidden="1">#REF!</definedName>
    <definedName name="BEx5HB534CO7TBSALKMD27WHMAQJ" localSheetId="19" hidden="1">#REF!</definedName>
    <definedName name="BEx5HB534CO7TBSALKMD27WHMAQJ" localSheetId="15" hidden="1">#REF!</definedName>
    <definedName name="BEx5HB534CO7TBSALKMD27WHMAQJ" localSheetId="13" hidden="1">#REF!</definedName>
    <definedName name="BEx5HB534CO7TBSALKMD27WHMAQJ" localSheetId="14" hidden="1">#REF!</definedName>
    <definedName name="BEx5HB534CO7TBSALKMD27WHMAQJ" hidden="1">#REF!</definedName>
    <definedName name="BEx5HE4XRF9BUY04MENWY9CHHN5H" localSheetId="21" hidden="1">#REF!</definedName>
    <definedName name="BEx5HE4XRF9BUY04MENWY9CHHN5H" localSheetId="19" hidden="1">#REF!</definedName>
    <definedName name="BEx5HE4XRF9BUY04MENWY9CHHN5H" localSheetId="15" hidden="1">#REF!</definedName>
    <definedName name="BEx5HE4XRF9BUY04MENWY9CHHN5H" localSheetId="13" hidden="1">#REF!</definedName>
    <definedName name="BEx5HE4XRF9BUY04MENWY9CHHN5H" localSheetId="14" hidden="1">#REF!</definedName>
    <definedName name="BEx5HE4XRF9BUY04MENWY9CHHN5H" hidden="1">#REF!</definedName>
    <definedName name="BEx5HFHMABAT0H9KKS754X4T304E" localSheetId="21" hidden="1">#REF!</definedName>
    <definedName name="BEx5HFHMABAT0H9KKS754X4T304E" localSheetId="19" hidden="1">#REF!</definedName>
    <definedName name="BEx5HFHMABAT0H9KKS754X4T304E" localSheetId="15" hidden="1">#REF!</definedName>
    <definedName name="BEx5HFHMABAT0H9KKS754X4T304E" localSheetId="13" hidden="1">#REF!</definedName>
    <definedName name="BEx5HFHMABAT0H9KKS754X4T304E" localSheetId="14" hidden="1">#REF!</definedName>
    <definedName name="BEx5HFHMABAT0H9KKS754X4T304E" hidden="1">#REF!</definedName>
    <definedName name="BEx5HGDZ7MX1S3KNXLRL9WU565V4" localSheetId="21" hidden="1">#REF!</definedName>
    <definedName name="BEx5HGDZ7MX1S3KNXLRL9WU565V4" localSheetId="19" hidden="1">#REF!</definedName>
    <definedName name="BEx5HGDZ7MX1S3KNXLRL9WU565V4" localSheetId="15" hidden="1">#REF!</definedName>
    <definedName name="BEx5HGDZ7MX1S3KNXLRL9WU565V4" localSheetId="13" hidden="1">#REF!</definedName>
    <definedName name="BEx5HGDZ7MX1S3KNXLRL9WU565V4" localSheetId="14" hidden="1">#REF!</definedName>
    <definedName name="BEx5HGDZ7MX1S3KNXLRL9WU565V4" hidden="1">#REF!</definedName>
    <definedName name="BEx5HJZ9FAVNZSSBTAYRPZDYM9NU" localSheetId="21" hidden="1">#REF!</definedName>
    <definedName name="BEx5HJZ9FAVNZSSBTAYRPZDYM9NU" localSheetId="19" hidden="1">#REF!</definedName>
    <definedName name="BEx5HJZ9FAVNZSSBTAYRPZDYM9NU" localSheetId="15" hidden="1">#REF!</definedName>
    <definedName name="BEx5HJZ9FAVNZSSBTAYRPZDYM9NU" localSheetId="13" hidden="1">#REF!</definedName>
    <definedName name="BEx5HJZ9FAVNZSSBTAYRPZDYM9NU" localSheetId="14" hidden="1">#REF!</definedName>
    <definedName name="BEx5HJZ9FAVNZSSBTAYRPZDYM9NU" hidden="1">#REF!</definedName>
    <definedName name="BEx5HZ9JMKHNLFWLVUB1WP5B39BL" localSheetId="21" hidden="1">#REF!</definedName>
    <definedName name="BEx5HZ9JMKHNLFWLVUB1WP5B39BL" localSheetId="19" hidden="1">#REF!</definedName>
    <definedName name="BEx5HZ9JMKHNLFWLVUB1WP5B39BL" localSheetId="15" hidden="1">#REF!</definedName>
    <definedName name="BEx5HZ9JMKHNLFWLVUB1WP5B39BL" localSheetId="13" hidden="1">#REF!</definedName>
    <definedName name="BEx5HZ9JMKHNLFWLVUB1WP5B39BL" localSheetId="14" hidden="1">#REF!</definedName>
    <definedName name="BEx5HZ9JMKHNLFWLVUB1WP5B39BL" hidden="1">#REF!</definedName>
    <definedName name="BEx5I17QJ0PQ1OG1IMH69HMQWNEA" localSheetId="21" hidden="1">#REF!</definedName>
    <definedName name="BEx5I17QJ0PQ1OG1IMH69HMQWNEA" localSheetId="19" hidden="1">#REF!</definedName>
    <definedName name="BEx5I17QJ0PQ1OG1IMH69HMQWNEA" localSheetId="15" hidden="1">#REF!</definedName>
    <definedName name="BEx5I17QJ0PQ1OG1IMH69HMQWNEA" localSheetId="13" hidden="1">#REF!</definedName>
    <definedName name="BEx5I17QJ0PQ1OG1IMH69HMQWNEA" localSheetId="14" hidden="1">#REF!</definedName>
    <definedName name="BEx5I17QJ0PQ1OG1IMH69HMQWNEA" hidden="1">#REF!</definedName>
    <definedName name="BEx5I244LQHZTF3XI66J8705R9XX" localSheetId="21" hidden="1">#REF!</definedName>
    <definedName name="BEx5I244LQHZTF3XI66J8705R9XX" localSheetId="19" hidden="1">#REF!</definedName>
    <definedName name="BEx5I244LQHZTF3XI66J8705R9XX" localSheetId="15" hidden="1">#REF!</definedName>
    <definedName name="BEx5I244LQHZTF3XI66J8705R9XX" localSheetId="13" hidden="1">#REF!</definedName>
    <definedName name="BEx5I244LQHZTF3XI66J8705R9XX" localSheetId="14" hidden="1">#REF!</definedName>
    <definedName name="BEx5I244LQHZTF3XI66J8705R9XX" hidden="1">#REF!</definedName>
    <definedName name="BEx5I8PBP4LIXDGID5BP0THLO0AQ" localSheetId="21" hidden="1">#REF!</definedName>
    <definedName name="BEx5I8PBP4LIXDGID5BP0THLO0AQ" localSheetId="19" hidden="1">#REF!</definedName>
    <definedName name="BEx5I8PBP4LIXDGID5BP0THLO0AQ" localSheetId="15" hidden="1">#REF!</definedName>
    <definedName name="BEx5I8PBP4LIXDGID5BP0THLO0AQ" localSheetId="13" hidden="1">#REF!</definedName>
    <definedName name="BEx5I8PBP4LIXDGID5BP0THLO0AQ" localSheetId="14" hidden="1">#REF!</definedName>
    <definedName name="BEx5I8PBP4LIXDGID5BP0THLO0AQ" hidden="1">#REF!</definedName>
    <definedName name="BEx5I8USVUB3JP4S9OXGMZVMOQXR" localSheetId="21" hidden="1">#REF!</definedName>
    <definedName name="BEx5I8USVUB3JP4S9OXGMZVMOQXR" localSheetId="19" hidden="1">#REF!</definedName>
    <definedName name="BEx5I8USVUB3JP4S9OXGMZVMOQXR" localSheetId="15" hidden="1">#REF!</definedName>
    <definedName name="BEx5I8USVUB3JP4S9OXGMZVMOQXR" localSheetId="13" hidden="1">#REF!</definedName>
    <definedName name="BEx5I8USVUB3JP4S9OXGMZVMOQXR" localSheetId="14" hidden="1">#REF!</definedName>
    <definedName name="BEx5I8USVUB3JP4S9OXGMZVMOQXR" hidden="1">#REF!</definedName>
    <definedName name="BEx5I9GDQSYIAL65UQNDMNFQCS9Y" localSheetId="21" hidden="1">#REF!</definedName>
    <definedName name="BEx5I9GDQSYIAL65UQNDMNFQCS9Y" localSheetId="19" hidden="1">#REF!</definedName>
    <definedName name="BEx5I9GDQSYIAL65UQNDMNFQCS9Y" localSheetId="15" hidden="1">#REF!</definedName>
    <definedName name="BEx5I9GDQSYIAL65UQNDMNFQCS9Y" localSheetId="13" hidden="1">#REF!</definedName>
    <definedName name="BEx5I9GDQSYIAL65UQNDMNFQCS9Y" localSheetId="14" hidden="1">#REF!</definedName>
    <definedName name="BEx5I9GDQSYIAL65UQNDMNFQCS9Y" hidden="1">#REF!</definedName>
    <definedName name="BEx5IBUPG9AWNW5PK7JGRGEJ4OLM" localSheetId="21" hidden="1">#REF!</definedName>
    <definedName name="BEx5IBUPG9AWNW5PK7JGRGEJ4OLM" localSheetId="19" hidden="1">#REF!</definedName>
    <definedName name="BEx5IBUPG9AWNW5PK7JGRGEJ4OLM" localSheetId="15" hidden="1">#REF!</definedName>
    <definedName name="BEx5IBUPG9AWNW5PK7JGRGEJ4OLM" localSheetId="13" hidden="1">#REF!</definedName>
    <definedName name="BEx5IBUPG9AWNW5PK7JGRGEJ4OLM" localSheetId="14" hidden="1">#REF!</definedName>
    <definedName name="BEx5IBUPG9AWNW5PK7JGRGEJ4OLM" hidden="1">#REF!</definedName>
    <definedName name="BEx5IC06RVN8BSAEPREVKHKLCJ2L" localSheetId="21" hidden="1">#REF!</definedName>
    <definedName name="BEx5IC06RVN8BSAEPREVKHKLCJ2L" localSheetId="19" hidden="1">#REF!</definedName>
    <definedName name="BEx5IC06RVN8BSAEPREVKHKLCJ2L" localSheetId="15" hidden="1">#REF!</definedName>
    <definedName name="BEx5IC06RVN8BSAEPREVKHKLCJ2L" localSheetId="13" hidden="1">#REF!</definedName>
    <definedName name="BEx5IC06RVN8BSAEPREVKHKLCJ2L" localSheetId="14" hidden="1">#REF!</definedName>
    <definedName name="BEx5IC06RVN8BSAEPREVKHKLCJ2L" hidden="1">#REF!</definedName>
    <definedName name="BEx5IGY4M04BPXSQF2J4GQYXF85O" localSheetId="21" hidden="1">#REF!</definedName>
    <definedName name="BEx5IGY4M04BPXSQF2J4GQYXF85O" localSheetId="19" hidden="1">#REF!</definedName>
    <definedName name="BEx5IGY4M04BPXSQF2J4GQYXF85O" localSheetId="15" hidden="1">#REF!</definedName>
    <definedName name="BEx5IGY4M04BPXSQF2J4GQYXF85O" localSheetId="13" hidden="1">#REF!</definedName>
    <definedName name="BEx5IGY4M04BPXSQF2J4GQYXF85O" localSheetId="14" hidden="1">#REF!</definedName>
    <definedName name="BEx5IGY4M04BPXSQF2J4GQYXF85O" hidden="1">#REF!</definedName>
    <definedName name="BEx5IWTZDCLZ5CCDG108STY04SAJ" localSheetId="21" hidden="1">#REF!</definedName>
    <definedName name="BEx5IWTZDCLZ5CCDG108STY04SAJ" localSheetId="19" hidden="1">#REF!</definedName>
    <definedName name="BEx5IWTZDCLZ5CCDG108STY04SAJ" localSheetId="15" hidden="1">#REF!</definedName>
    <definedName name="BEx5IWTZDCLZ5CCDG108STY04SAJ" localSheetId="13" hidden="1">#REF!</definedName>
    <definedName name="BEx5IWTZDCLZ5CCDG108STY04SAJ" localSheetId="14" hidden="1">#REF!</definedName>
    <definedName name="BEx5IWTZDCLZ5CCDG108STY04SAJ" hidden="1">#REF!</definedName>
    <definedName name="BEx5J0FFP1KS4NGY20AEJI8VREEA" localSheetId="21" hidden="1">#REF!</definedName>
    <definedName name="BEx5J0FFP1KS4NGY20AEJI8VREEA" localSheetId="19" hidden="1">#REF!</definedName>
    <definedName name="BEx5J0FFP1KS4NGY20AEJI8VREEA" localSheetId="15" hidden="1">#REF!</definedName>
    <definedName name="BEx5J0FFP1KS4NGY20AEJI8VREEA" localSheetId="13" hidden="1">#REF!</definedName>
    <definedName name="BEx5J0FFP1KS4NGY20AEJI8VREEA" localSheetId="14" hidden="1">#REF!</definedName>
    <definedName name="BEx5J0FFP1KS4NGY20AEJI8VREEA" hidden="1">#REF!</definedName>
    <definedName name="BEx5J1XE5FVWL6IJV6CWKPN24UBK" localSheetId="21" hidden="1">#REF!</definedName>
    <definedName name="BEx5J1XE5FVWL6IJV6CWKPN24UBK" localSheetId="19" hidden="1">#REF!</definedName>
    <definedName name="BEx5J1XE5FVWL6IJV6CWKPN24UBK" localSheetId="15" hidden="1">#REF!</definedName>
    <definedName name="BEx5J1XE5FVWL6IJV6CWKPN24UBK" localSheetId="13" hidden="1">#REF!</definedName>
    <definedName name="BEx5J1XE5FVWL6IJV6CWKPN24UBK" localSheetId="14" hidden="1">#REF!</definedName>
    <definedName name="BEx5J1XE5FVWL6IJV6CWKPN24UBK" hidden="1">#REF!</definedName>
    <definedName name="BEx5JF3ZXLDIS8VNKDCY7ZI7H1CI" localSheetId="21" hidden="1">#REF!</definedName>
    <definedName name="BEx5JF3ZXLDIS8VNKDCY7ZI7H1CI" localSheetId="19" hidden="1">#REF!</definedName>
    <definedName name="BEx5JF3ZXLDIS8VNKDCY7ZI7H1CI" localSheetId="15" hidden="1">#REF!</definedName>
    <definedName name="BEx5JF3ZXLDIS8VNKDCY7ZI7H1CI" localSheetId="13" hidden="1">#REF!</definedName>
    <definedName name="BEx5JF3ZXLDIS8VNKDCY7ZI7H1CI" localSheetId="14" hidden="1">#REF!</definedName>
    <definedName name="BEx5JF3ZXLDIS8VNKDCY7ZI7H1CI" hidden="1">#REF!</definedName>
    <definedName name="BEx5JHCZJ8G6OOOW6EF3GABXKH6F" localSheetId="21" hidden="1">#REF!</definedName>
    <definedName name="BEx5JHCZJ8G6OOOW6EF3GABXKH6F" localSheetId="19" hidden="1">#REF!</definedName>
    <definedName name="BEx5JHCZJ8G6OOOW6EF3GABXKH6F" localSheetId="15" hidden="1">#REF!</definedName>
    <definedName name="BEx5JHCZJ8G6OOOW6EF3GABXKH6F" localSheetId="13" hidden="1">#REF!</definedName>
    <definedName name="BEx5JHCZJ8G6OOOW6EF3GABXKH6F" localSheetId="14" hidden="1">#REF!</definedName>
    <definedName name="BEx5JHCZJ8G6OOOW6EF3GABXKH6F" hidden="1">#REF!</definedName>
    <definedName name="BEx5JJB6W446THXQCRUKD3I7RKLP" localSheetId="21" hidden="1">#REF!</definedName>
    <definedName name="BEx5JJB6W446THXQCRUKD3I7RKLP" localSheetId="19" hidden="1">#REF!</definedName>
    <definedName name="BEx5JJB6W446THXQCRUKD3I7RKLP" localSheetId="15" hidden="1">#REF!</definedName>
    <definedName name="BEx5JJB6W446THXQCRUKD3I7RKLP" localSheetId="13" hidden="1">#REF!</definedName>
    <definedName name="BEx5JJB6W446THXQCRUKD3I7RKLP" localSheetId="14" hidden="1">#REF!</definedName>
    <definedName name="BEx5JJB6W446THXQCRUKD3I7RKLP" hidden="1">#REF!</definedName>
    <definedName name="BEx5JNCT8Z7XSSPD5EMNAJELCU2V" localSheetId="21" hidden="1">#REF!</definedName>
    <definedName name="BEx5JNCT8Z7XSSPD5EMNAJELCU2V" localSheetId="19" hidden="1">#REF!</definedName>
    <definedName name="BEx5JNCT8Z7XSSPD5EMNAJELCU2V" localSheetId="15" hidden="1">#REF!</definedName>
    <definedName name="BEx5JNCT8Z7XSSPD5EMNAJELCU2V" localSheetId="13" hidden="1">#REF!</definedName>
    <definedName name="BEx5JNCT8Z7XSSPD5EMNAJELCU2V" localSheetId="14" hidden="1">#REF!</definedName>
    <definedName name="BEx5JNCT8Z7XSSPD5EMNAJELCU2V" hidden="1">#REF!</definedName>
    <definedName name="BEx5JQCNT9Y4RM306CHC8IPY3HBZ" localSheetId="21" hidden="1">#REF!</definedName>
    <definedName name="BEx5JQCNT9Y4RM306CHC8IPY3HBZ" localSheetId="19" hidden="1">#REF!</definedName>
    <definedName name="BEx5JQCNT9Y4RM306CHC8IPY3HBZ" localSheetId="15" hidden="1">#REF!</definedName>
    <definedName name="BEx5JQCNT9Y4RM306CHC8IPY3HBZ" localSheetId="13" hidden="1">#REF!</definedName>
    <definedName name="BEx5JQCNT9Y4RM306CHC8IPY3HBZ" localSheetId="14" hidden="1">#REF!</definedName>
    <definedName name="BEx5JQCNT9Y4RM306CHC8IPY3HBZ" hidden="1">#REF!</definedName>
    <definedName name="BEx5K08PYKE6JOKBYIB006TX619P" localSheetId="21" hidden="1">#REF!</definedName>
    <definedName name="BEx5K08PYKE6JOKBYIB006TX619P" localSheetId="19" hidden="1">#REF!</definedName>
    <definedName name="BEx5K08PYKE6JOKBYIB006TX619P" localSheetId="15" hidden="1">#REF!</definedName>
    <definedName name="BEx5K08PYKE6JOKBYIB006TX619P" localSheetId="13" hidden="1">#REF!</definedName>
    <definedName name="BEx5K08PYKE6JOKBYIB006TX619P" localSheetId="14" hidden="1">#REF!</definedName>
    <definedName name="BEx5K08PYKE6JOKBYIB006TX619P" hidden="1">#REF!</definedName>
    <definedName name="BEx5K4W2S2K7M9V2M304KW93LK8Q" localSheetId="21" hidden="1">#REF!</definedName>
    <definedName name="BEx5K4W2S2K7M9V2M304KW93LK8Q" localSheetId="19" hidden="1">#REF!</definedName>
    <definedName name="BEx5K4W2S2K7M9V2M304KW93LK8Q" localSheetId="15" hidden="1">#REF!</definedName>
    <definedName name="BEx5K4W2S2K7M9V2M304KW93LK8Q" localSheetId="13" hidden="1">#REF!</definedName>
    <definedName name="BEx5K4W2S2K7M9V2M304KW93LK8Q" localSheetId="14" hidden="1">#REF!</definedName>
    <definedName name="BEx5K4W2S2K7M9V2M304KW93LK8Q" hidden="1">#REF!</definedName>
    <definedName name="BEx5K51DSERT1TR7B4A29R41W4NX" localSheetId="21" hidden="1">#REF!</definedName>
    <definedName name="BEx5K51DSERT1TR7B4A29R41W4NX" localSheetId="19" hidden="1">#REF!</definedName>
    <definedName name="BEx5K51DSERT1TR7B4A29R41W4NX" localSheetId="15" hidden="1">#REF!</definedName>
    <definedName name="BEx5K51DSERT1TR7B4A29R41W4NX" localSheetId="13" hidden="1">#REF!</definedName>
    <definedName name="BEx5K51DSERT1TR7B4A29R41W4NX" localSheetId="14" hidden="1">#REF!</definedName>
    <definedName name="BEx5K51DSERT1TR7B4A29R41W4NX" hidden="1">#REF!</definedName>
    <definedName name="BEx5KBBZ8KCEQK36ARG4ERYOFD4G" localSheetId="21" hidden="1">#REF!</definedName>
    <definedName name="BEx5KBBZ8KCEQK36ARG4ERYOFD4G" localSheetId="19" hidden="1">#REF!</definedName>
    <definedName name="BEx5KBBZ8KCEQK36ARG4ERYOFD4G" localSheetId="15" hidden="1">#REF!</definedName>
    <definedName name="BEx5KBBZ8KCEQK36ARG4ERYOFD4G" localSheetId="13" hidden="1">#REF!</definedName>
    <definedName name="BEx5KBBZ8KCEQK36ARG4ERYOFD4G" localSheetId="14" hidden="1">#REF!</definedName>
    <definedName name="BEx5KBBZ8KCEQK36ARG4ERYOFD4G" hidden="1">#REF!</definedName>
    <definedName name="BEx5KCOET0DYMY4VILOLGVBX7E3C" localSheetId="21" hidden="1">#REF!</definedName>
    <definedName name="BEx5KCOET0DYMY4VILOLGVBX7E3C" localSheetId="19" hidden="1">#REF!</definedName>
    <definedName name="BEx5KCOET0DYMY4VILOLGVBX7E3C" localSheetId="15" hidden="1">#REF!</definedName>
    <definedName name="BEx5KCOET0DYMY4VILOLGVBX7E3C" localSheetId="13" hidden="1">#REF!</definedName>
    <definedName name="BEx5KCOET0DYMY4VILOLGVBX7E3C" localSheetId="14" hidden="1">#REF!</definedName>
    <definedName name="BEx5KCOET0DYMY4VILOLGVBX7E3C" hidden="1">#REF!</definedName>
    <definedName name="BEx5KYER580I4T7WTLMUN7NLNP5K" localSheetId="21" hidden="1">#REF!</definedName>
    <definedName name="BEx5KYER580I4T7WTLMUN7NLNP5K" localSheetId="19" hidden="1">#REF!</definedName>
    <definedName name="BEx5KYER580I4T7WTLMUN7NLNP5K" localSheetId="15" hidden="1">#REF!</definedName>
    <definedName name="BEx5KYER580I4T7WTLMUN7NLNP5K" localSheetId="13" hidden="1">#REF!</definedName>
    <definedName name="BEx5KYER580I4T7WTLMUN7NLNP5K" localSheetId="14" hidden="1">#REF!</definedName>
    <definedName name="BEx5KYER580I4T7WTLMUN7NLNP5K" hidden="1">#REF!</definedName>
    <definedName name="BEx5LHLB3M6K4ZKY2F42QBZT30ZH" localSheetId="21" hidden="1">#REF!</definedName>
    <definedName name="BEx5LHLB3M6K4ZKY2F42QBZT30ZH" localSheetId="19" hidden="1">#REF!</definedName>
    <definedName name="BEx5LHLB3M6K4ZKY2F42QBZT30ZH" localSheetId="15" hidden="1">#REF!</definedName>
    <definedName name="BEx5LHLB3M6K4ZKY2F42QBZT30ZH" localSheetId="13" hidden="1">#REF!</definedName>
    <definedName name="BEx5LHLB3M6K4ZKY2F42QBZT30ZH" localSheetId="14" hidden="1">#REF!</definedName>
    <definedName name="BEx5LHLB3M6K4ZKY2F42QBZT30ZH" hidden="1">#REF!</definedName>
    <definedName name="BEx5LKQJG40DO2JR1ZF6KD3PON9K" localSheetId="21" hidden="1">#REF!</definedName>
    <definedName name="BEx5LKQJG40DO2JR1ZF6KD3PON9K" localSheetId="19" hidden="1">#REF!</definedName>
    <definedName name="BEx5LKQJG40DO2JR1ZF6KD3PON9K" localSheetId="15" hidden="1">#REF!</definedName>
    <definedName name="BEx5LKQJG40DO2JR1ZF6KD3PON9K" localSheetId="13" hidden="1">#REF!</definedName>
    <definedName name="BEx5LKQJG40DO2JR1ZF6KD3PON9K" localSheetId="14" hidden="1">#REF!</definedName>
    <definedName name="BEx5LKQJG40DO2JR1ZF6KD3PON9K" hidden="1">#REF!</definedName>
    <definedName name="BEx5LQA84QRPGAR4FLC7MCT3H9EN" localSheetId="21" hidden="1">#REF!</definedName>
    <definedName name="BEx5LQA84QRPGAR4FLC7MCT3H9EN" localSheetId="19" hidden="1">#REF!</definedName>
    <definedName name="BEx5LQA84QRPGAR4FLC7MCT3H9EN" localSheetId="15" hidden="1">#REF!</definedName>
    <definedName name="BEx5LQA84QRPGAR4FLC7MCT3H9EN" localSheetId="13" hidden="1">#REF!</definedName>
    <definedName name="BEx5LQA84QRPGAR4FLC7MCT3H9EN" localSheetId="14" hidden="1">#REF!</definedName>
    <definedName name="BEx5LQA84QRPGAR4FLC7MCT3H9EN" hidden="1">#REF!</definedName>
    <definedName name="BEx5LRMNU3HXIE1BUMDHRU31F7JJ" localSheetId="21" hidden="1">#REF!</definedName>
    <definedName name="BEx5LRMNU3HXIE1BUMDHRU31F7JJ" localSheetId="19" hidden="1">#REF!</definedName>
    <definedName name="BEx5LRMNU3HXIE1BUMDHRU31F7JJ" localSheetId="15" hidden="1">#REF!</definedName>
    <definedName name="BEx5LRMNU3HXIE1BUMDHRU31F7JJ" localSheetId="13" hidden="1">#REF!</definedName>
    <definedName name="BEx5LRMNU3HXIE1BUMDHRU31F7JJ" localSheetId="14" hidden="1">#REF!</definedName>
    <definedName name="BEx5LRMNU3HXIE1BUMDHRU31F7JJ" hidden="1">#REF!</definedName>
    <definedName name="BEx5LSJ1LPUAX3ENSPECWPG4J7D1" localSheetId="21" hidden="1">#REF!</definedName>
    <definedName name="BEx5LSJ1LPUAX3ENSPECWPG4J7D1" localSheetId="19" hidden="1">#REF!</definedName>
    <definedName name="BEx5LSJ1LPUAX3ENSPECWPG4J7D1" localSheetId="15" hidden="1">#REF!</definedName>
    <definedName name="BEx5LSJ1LPUAX3ENSPECWPG4J7D1" localSheetId="13" hidden="1">#REF!</definedName>
    <definedName name="BEx5LSJ1LPUAX3ENSPECWPG4J7D1" localSheetId="14" hidden="1">#REF!</definedName>
    <definedName name="BEx5LSJ1LPUAX3ENSPECWPG4J7D1" hidden="1">#REF!</definedName>
    <definedName name="BEx5LTKQ8RQWJE4BC88OP928893U" localSheetId="21" hidden="1">#REF!</definedName>
    <definedName name="BEx5LTKQ8RQWJE4BC88OP928893U" localSheetId="19" hidden="1">#REF!</definedName>
    <definedName name="BEx5LTKQ8RQWJE4BC88OP928893U" localSheetId="15" hidden="1">#REF!</definedName>
    <definedName name="BEx5LTKQ8RQWJE4BC88OP928893U" localSheetId="13" hidden="1">#REF!</definedName>
    <definedName name="BEx5LTKQ8RQWJE4BC88OP928893U" localSheetId="14" hidden="1">#REF!</definedName>
    <definedName name="BEx5LTKQ8RQWJE4BC88OP928893U" hidden="1">#REF!</definedName>
    <definedName name="BEx5M4D4KHXU4JXKDEHZZNRG7NRA" localSheetId="21" hidden="1">#REF!</definedName>
    <definedName name="BEx5M4D4KHXU4JXKDEHZZNRG7NRA" localSheetId="19" hidden="1">#REF!</definedName>
    <definedName name="BEx5M4D4KHXU4JXKDEHZZNRG7NRA" localSheetId="15" hidden="1">#REF!</definedName>
    <definedName name="BEx5M4D4KHXU4JXKDEHZZNRG7NRA" localSheetId="13" hidden="1">#REF!</definedName>
    <definedName name="BEx5M4D4KHXU4JXKDEHZZNRG7NRA" localSheetId="14" hidden="1">#REF!</definedName>
    <definedName name="BEx5M4D4KHXU4JXKDEHZZNRG7NRA" hidden="1">#REF!</definedName>
    <definedName name="BEx5MB9BR71LZDG7XXQ2EO58JC5F" localSheetId="21" hidden="1">#REF!</definedName>
    <definedName name="BEx5MB9BR71LZDG7XXQ2EO58JC5F" localSheetId="19" hidden="1">#REF!</definedName>
    <definedName name="BEx5MB9BR71LZDG7XXQ2EO58JC5F" localSheetId="15" hidden="1">#REF!</definedName>
    <definedName name="BEx5MB9BR71LZDG7XXQ2EO58JC5F" localSheetId="13" hidden="1">#REF!</definedName>
    <definedName name="BEx5MB9BR71LZDG7XXQ2EO58JC5F" localSheetId="14" hidden="1">#REF!</definedName>
    <definedName name="BEx5MB9BR71LZDG7XXQ2EO58JC5F" hidden="1">#REF!</definedName>
    <definedName name="BEx5MHEF05EVRV5DPTG4KMPWZSUS" localSheetId="21" hidden="1">#REF!</definedName>
    <definedName name="BEx5MHEF05EVRV5DPTG4KMPWZSUS" localSheetId="19" hidden="1">#REF!</definedName>
    <definedName name="BEx5MHEF05EVRV5DPTG4KMPWZSUS" localSheetId="15" hidden="1">#REF!</definedName>
    <definedName name="BEx5MHEF05EVRV5DPTG4KMPWZSUS" localSheetId="13" hidden="1">#REF!</definedName>
    <definedName name="BEx5MHEF05EVRV5DPTG4KMPWZSUS" localSheetId="14" hidden="1">#REF!</definedName>
    <definedName name="BEx5MHEF05EVRV5DPTG4KMPWZSUS" hidden="1">#REF!</definedName>
    <definedName name="BEx5MLQZM68YQSKARVWTTPINFQ2C" localSheetId="21" hidden="1">#REF!</definedName>
    <definedName name="BEx5MLQZM68YQSKARVWTTPINFQ2C" localSheetId="19" hidden="1">#REF!</definedName>
    <definedName name="BEx5MLQZM68YQSKARVWTTPINFQ2C" localSheetId="15" hidden="1">#REF!</definedName>
    <definedName name="BEx5MLQZM68YQSKARVWTTPINFQ2C" localSheetId="13" hidden="1">#REF!</definedName>
    <definedName name="BEx5MLQZM68YQSKARVWTTPINFQ2C" localSheetId="14" hidden="1">#REF!</definedName>
    <definedName name="BEx5MLQZM68YQSKARVWTTPINFQ2C" hidden="1">#REF!</definedName>
    <definedName name="BEx5MMCJMU7FOOWUCW9EA13B7V5F" localSheetId="21" hidden="1">#REF!</definedName>
    <definedName name="BEx5MMCJMU7FOOWUCW9EA13B7V5F" localSheetId="19" hidden="1">#REF!</definedName>
    <definedName name="BEx5MMCJMU7FOOWUCW9EA13B7V5F" localSheetId="15" hidden="1">#REF!</definedName>
    <definedName name="BEx5MMCJMU7FOOWUCW9EA13B7V5F" localSheetId="13" hidden="1">#REF!</definedName>
    <definedName name="BEx5MMCJMU7FOOWUCW9EA13B7V5F" localSheetId="14" hidden="1">#REF!</definedName>
    <definedName name="BEx5MMCJMU7FOOWUCW9EA13B7V5F" hidden="1">#REF!</definedName>
    <definedName name="BEx5MVXTKNBXHNWTL43C670E4KXC" localSheetId="21" hidden="1">#REF!</definedName>
    <definedName name="BEx5MVXTKNBXHNWTL43C670E4KXC" localSheetId="19" hidden="1">#REF!</definedName>
    <definedName name="BEx5MVXTKNBXHNWTL43C670E4KXC" localSheetId="15" hidden="1">#REF!</definedName>
    <definedName name="BEx5MVXTKNBXHNWTL43C670E4KXC" localSheetId="13" hidden="1">#REF!</definedName>
    <definedName name="BEx5MVXTKNBXHNWTL43C670E4KXC" localSheetId="14" hidden="1">#REF!</definedName>
    <definedName name="BEx5MVXTKNBXHNWTL43C670E4KXC" hidden="1">#REF!</definedName>
    <definedName name="BEx5MWZGZ3VRB5418C2RNF9H17BQ" localSheetId="21" hidden="1">#REF!</definedName>
    <definedName name="BEx5MWZGZ3VRB5418C2RNF9H17BQ" localSheetId="19" hidden="1">#REF!</definedName>
    <definedName name="BEx5MWZGZ3VRB5418C2RNF9H17BQ" localSheetId="15" hidden="1">#REF!</definedName>
    <definedName name="BEx5MWZGZ3VRB5418C2RNF9H17BQ" localSheetId="13" hidden="1">#REF!</definedName>
    <definedName name="BEx5MWZGZ3VRB5418C2RNF9H17BQ" localSheetId="14" hidden="1">#REF!</definedName>
    <definedName name="BEx5MWZGZ3VRB5418C2RNF9H17BQ" hidden="1">#REF!</definedName>
    <definedName name="BEx5MX4YD2QV39W04QH9C6AOA0FB" localSheetId="21" hidden="1">#REF!</definedName>
    <definedName name="BEx5MX4YD2QV39W04QH9C6AOA0FB" localSheetId="19" hidden="1">#REF!</definedName>
    <definedName name="BEx5MX4YD2QV39W04QH9C6AOA0FB" localSheetId="15" hidden="1">#REF!</definedName>
    <definedName name="BEx5MX4YD2QV39W04QH9C6AOA0FB" localSheetId="13" hidden="1">#REF!</definedName>
    <definedName name="BEx5MX4YD2QV39W04QH9C6AOA0FB" localSheetId="14" hidden="1">#REF!</definedName>
    <definedName name="BEx5MX4YD2QV39W04QH9C6AOA0FB" hidden="1">#REF!</definedName>
    <definedName name="BEx5N3A8LULD7YBJH5J83X27PZSW" localSheetId="21" hidden="1">#REF!</definedName>
    <definedName name="BEx5N3A8LULD7YBJH5J83X27PZSW" localSheetId="19" hidden="1">#REF!</definedName>
    <definedName name="BEx5N3A8LULD7YBJH5J83X27PZSW" localSheetId="15" hidden="1">#REF!</definedName>
    <definedName name="BEx5N3A8LULD7YBJH5J83X27PZSW" localSheetId="13" hidden="1">#REF!</definedName>
    <definedName name="BEx5N3A8LULD7YBJH5J83X27PZSW" localSheetId="14" hidden="1">#REF!</definedName>
    <definedName name="BEx5N3A8LULD7YBJH5J83X27PZSW" hidden="1">#REF!</definedName>
    <definedName name="BEx5N4XI4PWB1W9PMZ4O5R0HWTYD" localSheetId="21" hidden="1">#REF!</definedName>
    <definedName name="BEx5N4XI4PWB1W9PMZ4O5R0HWTYD" localSheetId="19" hidden="1">#REF!</definedName>
    <definedName name="BEx5N4XI4PWB1W9PMZ4O5R0HWTYD" localSheetId="15" hidden="1">#REF!</definedName>
    <definedName name="BEx5N4XI4PWB1W9PMZ4O5R0HWTYD" localSheetId="13" hidden="1">#REF!</definedName>
    <definedName name="BEx5N4XI4PWB1W9PMZ4O5R0HWTYD" localSheetId="14" hidden="1">#REF!</definedName>
    <definedName name="BEx5N4XI4PWB1W9PMZ4O5R0HWTYD" hidden="1">#REF!</definedName>
    <definedName name="BEx5N8DH1SY888WI2GZ2D6E9XCXB" localSheetId="21" hidden="1">#REF!</definedName>
    <definedName name="BEx5N8DH1SY888WI2GZ2D6E9XCXB" localSheetId="19" hidden="1">#REF!</definedName>
    <definedName name="BEx5N8DH1SY888WI2GZ2D6E9XCXB" localSheetId="15" hidden="1">#REF!</definedName>
    <definedName name="BEx5N8DH1SY888WI2GZ2D6E9XCXB" localSheetId="13" hidden="1">#REF!</definedName>
    <definedName name="BEx5N8DH1SY888WI2GZ2D6E9XCXB" localSheetId="14" hidden="1">#REF!</definedName>
    <definedName name="BEx5N8DH1SY888WI2GZ2D6E9XCXB" hidden="1">#REF!</definedName>
    <definedName name="BEx5NA68N6FJFX9UJXK4M14U487F" localSheetId="21" hidden="1">#REF!</definedName>
    <definedName name="BEx5NA68N6FJFX9UJXK4M14U487F" localSheetId="19" hidden="1">#REF!</definedName>
    <definedName name="BEx5NA68N6FJFX9UJXK4M14U487F" localSheetId="15" hidden="1">#REF!</definedName>
    <definedName name="BEx5NA68N6FJFX9UJXK4M14U487F" localSheetId="13" hidden="1">#REF!</definedName>
    <definedName name="BEx5NA68N6FJFX9UJXK4M14U487F" localSheetId="14" hidden="1">#REF!</definedName>
    <definedName name="BEx5NA68N6FJFX9UJXK4M14U487F" hidden="1">#REF!</definedName>
    <definedName name="BEx5NIKBG2GDJOYGE3WCXKU7YY51" localSheetId="21" hidden="1">#REF!</definedName>
    <definedName name="BEx5NIKBG2GDJOYGE3WCXKU7YY51" localSheetId="19" hidden="1">#REF!</definedName>
    <definedName name="BEx5NIKBG2GDJOYGE3WCXKU7YY51" localSheetId="15" hidden="1">#REF!</definedName>
    <definedName name="BEx5NIKBG2GDJOYGE3WCXKU7YY51" localSheetId="13" hidden="1">#REF!</definedName>
    <definedName name="BEx5NIKBG2GDJOYGE3WCXKU7YY51" localSheetId="14" hidden="1">#REF!</definedName>
    <definedName name="BEx5NIKBG2GDJOYGE3WCXKU7YY51" hidden="1">#REF!</definedName>
    <definedName name="BEx5NV06L5J5IMKGOMGKGJ4PBZCD" localSheetId="21" hidden="1">#REF!</definedName>
    <definedName name="BEx5NV06L5J5IMKGOMGKGJ4PBZCD" localSheetId="19" hidden="1">#REF!</definedName>
    <definedName name="BEx5NV06L5J5IMKGOMGKGJ4PBZCD" localSheetId="15" hidden="1">#REF!</definedName>
    <definedName name="BEx5NV06L5J5IMKGOMGKGJ4PBZCD" localSheetId="13" hidden="1">#REF!</definedName>
    <definedName name="BEx5NV06L5J5IMKGOMGKGJ4PBZCD" localSheetId="14" hidden="1">#REF!</definedName>
    <definedName name="BEx5NV06L5J5IMKGOMGKGJ4PBZCD" hidden="1">#REF!</definedName>
    <definedName name="BEx5NW1V6AB25NEEX9VPHRXWJDSS" localSheetId="21" hidden="1">#REF!</definedName>
    <definedName name="BEx5NW1V6AB25NEEX9VPHRXWJDSS" localSheetId="19" hidden="1">#REF!</definedName>
    <definedName name="BEx5NW1V6AB25NEEX9VPHRXWJDSS" localSheetId="15" hidden="1">#REF!</definedName>
    <definedName name="BEx5NW1V6AB25NEEX9VPHRXWJDSS" localSheetId="13" hidden="1">#REF!</definedName>
    <definedName name="BEx5NW1V6AB25NEEX9VPHRXWJDSS" localSheetId="14" hidden="1">#REF!</definedName>
    <definedName name="BEx5NW1V6AB25NEEX9VPHRXWJDSS" hidden="1">#REF!</definedName>
    <definedName name="BEx5NWSXWACAUHWVZAI57DGZ8OCQ" localSheetId="21" hidden="1">#REF!</definedName>
    <definedName name="BEx5NWSXWACAUHWVZAI57DGZ8OCQ" localSheetId="19" hidden="1">#REF!</definedName>
    <definedName name="BEx5NWSXWACAUHWVZAI57DGZ8OCQ" localSheetId="15" hidden="1">#REF!</definedName>
    <definedName name="BEx5NWSXWACAUHWVZAI57DGZ8OCQ" localSheetId="13" hidden="1">#REF!</definedName>
    <definedName name="BEx5NWSXWACAUHWVZAI57DGZ8OCQ" localSheetId="14" hidden="1">#REF!</definedName>
    <definedName name="BEx5NWSXWACAUHWVZAI57DGZ8OCQ" hidden="1">#REF!</definedName>
    <definedName name="BEx5NZSSQ6PY99ZX2D7Q9IGOR34W" localSheetId="21" hidden="1">#REF!</definedName>
    <definedName name="BEx5NZSSQ6PY99ZX2D7Q9IGOR34W" localSheetId="19" hidden="1">#REF!</definedName>
    <definedName name="BEx5NZSSQ6PY99ZX2D7Q9IGOR34W" localSheetId="15" hidden="1">#REF!</definedName>
    <definedName name="BEx5NZSSQ6PY99ZX2D7Q9IGOR34W" localSheetId="13" hidden="1">#REF!</definedName>
    <definedName name="BEx5NZSSQ6PY99ZX2D7Q9IGOR34W" localSheetId="14" hidden="1">#REF!</definedName>
    <definedName name="BEx5NZSSQ6PY99ZX2D7Q9IGOR34W" hidden="1">#REF!</definedName>
    <definedName name="BEx5O2N9HTGG4OJHR62PKFMNZTTW" localSheetId="21" hidden="1">#REF!</definedName>
    <definedName name="BEx5O2N9HTGG4OJHR62PKFMNZTTW" localSheetId="19" hidden="1">#REF!</definedName>
    <definedName name="BEx5O2N9HTGG4OJHR62PKFMNZTTW" localSheetId="15" hidden="1">#REF!</definedName>
    <definedName name="BEx5O2N9HTGG4OJHR62PKFMNZTTW" localSheetId="13" hidden="1">#REF!</definedName>
    <definedName name="BEx5O2N9HTGG4OJHR62PKFMNZTTW" localSheetId="14" hidden="1">#REF!</definedName>
    <definedName name="BEx5O2N9HTGG4OJHR62PKFMNZTTW" hidden="1">#REF!</definedName>
    <definedName name="BEx5O3ZUQ2OARA1CDOZ3NC4UE5AA" localSheetId="21" hidden="1">#REF!</definedName>
    <definedName name="BEx5O3ZUQ2OARA1CDOZ3NC4UE5AA" localSheetId="19" hidden="1">#REF!</definedName>
    <definedName name="BEx5O3ZUQ2OARA1CDOZ3NC4UE5AA" localSheetId="15" hidden="1">#REF!</definedName>
    <definedName name="BEx5O3ZUQ2OARA1CDOZ3NC4UE5AA" localSheetId="13" hidden="1">#REF!</definedName>
    <definedName name="BEx5O3ZUQ2OARA1CDOZ3NC4UE5AA" localSheetId="14" hidden="1">#REF!</definedName>
    <definedName name="BEx5O3ZUQ2OARA1CDOZ3NC4UE5AA" hidden="1">#REF!</definedName>
    <definedName name="BEx5OAFS0NJ2CB86A02E1JYHMLQ1" localSheetId="21" hidden="1">#REF!</definedName>
    <definedName name="BEx5OAFS0NJ2CB86A02E1JYHMLQ1" localSheetId="19" hidden="1">#REF!</definedName>
    <definedName name="BEx5OAFS0NJ2CB86A02E1JYHMLQ1" localSheetId="15" hidden="1">#REF!</definedName>
    <definedName name="BEx5OAFS0NJ2CB86A02E1JYHMLQ1" localSheetId="13" hidden="1">#REF!</definedName>
    <definedName name="BEx5OAFS0NJ2CB86A02E1JYHMLQ1" localSheetId="14" hidden="1">#REF!</definedName>
    <definedName name="BEx5OAFS0NJ2CB86A02E1JYHMLQ1" hidden="1">#REF!</definedName>
    <definedName name="BEx5OG4RPU8W1ETWDWM234NYYYEN" localSheetId="21" hidden="1">#REF!</definedName>
    <definedName name="BEx5OG4RPU8W1ETWDWM234NYYYEN" localSheetId="19" hidden="1">#REF!</definedName>
    <definedName name="BEx5OG4RPU8W1ETWDWM234NYYYEN" localSheetId="15" hidden="1">#REF!</definedName>
    <definedName name="BEx5OG4RPU8W1ETWDWM234NYYYEN" localSheetId="13" hidden="1">#REF!</definedName>
    <definedName name="BEx5OG4RPU8W1ETWDWM234NYYYEN" localSheetId="14" hidden="1">#REF!</definedName>
    <definedName name="BEx5OG4RPU8W1ETWDWM234NYYYEN" hidden="1">#REF!</definedName>
    <definedName name="BEx5OP9Y43F99O2IT69MKCCXGL61" localSheetId="21" hidden="1">#REF!</definedName>
    <definedName name="BEx5OP9Y43F99O2IT69MKCCXGL61" localSheetId="19" hidden="1">#REF!</definedName>
    <definedName name="BEx5OP9Y43F99O2IT69MKCCXGL61" localSheetId="15" hidden="1">#REF!</definedName>
    <definedName name="BEx5OP9Y43F99O2IT69MKCCXGL61" localSheetId="13" hidden="1">#REF!</definedName>
    <definedName name="BEx5OP9Y43F99O2IT69MKCCXGL61" localSheetId="14" hidden="1">#REF!</definedName>
    <definedName name="BEx5OP9Y43F99O2IT69MKCCXGL61" hidden="1">#REF!</definedName>
    <definedName name="BEx5P9Y9RDXNUAJ6CZ2LHMM8IM7T" localSheetId="21" hidden="1">#REF!</definedName>
    <definedName name="BEx5P9Y9RDXNUAJ6CZ2LHMM8IM7T" localSheetId="19" hidden="1">#REF!</definedName>
    <definedName name="BEx5P9Y9RDXNUAJ6CZ2LHMM8IM7T" localSheetId="15" hidden="1">#REF!</definedName>
    <definedName name="BEx5P9Y9RDXNUAJ6CZ2LHMM8IM7T" localSheetId="13" hidden="1">#REF!</definedName>
    <definedName name="BEx5P9Y9RDXNUAJ6CZ2LHMM8IM7T" localSheetId="14" hidden="1">#REF!</definedName>
    <definedName name="BEx5P9Y9RDXNUAJ6CZ2LHMM8IM7T" hidden="1">#REF!</definedName>
    <definedName name="BEx5PHWB2C0D5QLP3BZIP3UO7DIZ" localSheetId="21" hidden="1">#REF!</definedName>
    <definedName name="BEx5PHWB2C0D5QLP3BZIP3UO7DIZ" localSheetId="19" hidden="1">#REF!</definedName>
    <definedName name="BEx5PHWB2C0D5QLP3BZIP3UO7DIZ" localSheetId="15" hidden="1">#REF!</definedName>
    <definedName name="BEx5PHWB2C0D5QLP3BZIP3UO7DIZ" localSheetId="13" hidden="1">#REF!</definedName>
    <definedName name="BEx5PHWB2C0D5QLP3BZIP3UO7DIZ" localSheetId="14" hidden="1">#REF!</definedName>
    <definedName name="BEx5PHWB2C0D5QLP3BZIP3UO7DIZ" hidden="1">#REF!</definedName>
    <definedName name="BEx5PJP02W68K2E46L5C5YBSNU6T" localSheetId="21" hidden="1">#REF!</definedName>
    <definedName name="BEx5PJP02W68K2E46L5C5YBSNU6T" localSheetId="19" hidden="1">#REF!</definedName>
    <definedName name="BEx5PJP02W68K2E46L5C5YBSNU6T" localSheetId="15" hidden="1">#REF!</definedName>
    <definedName name="BEx5PJP02W68K2E46L5C5YBSNU6T" localSheetId="13" hidden="1">#REF!</definedName>
    <definedName name="BEx5PJP02W68K2E46L5C5YBSNU6T" localSheetId="14" hidden="1">#REF!</definedName>
    <definedName name="BEx5PJP02W68K2E46L5C5YBSNU6T" hidden="1">#REF!</definedName>
    <definedName name="BEx5PLCA8DOMAU315YCS5275L2HS" localSheetId="21" hidden="1">#REF!</definedName>
    <definedName name="BEx5PLCA8DOMAU315YCS5275L2HS" localSheetId="19" hidden="1">#REF!</definedName>
    <definedName name="BEx5PLCA8DOMAU315YCS5275L2HS" localSheetId="15" hidden="1">#REF!</definedName>
    <definedName name="BEx5PLCA8DOMAU315YCS5275L2HS" localSheetId="13" hidden="1">#REF!</definedName>
    <definedName name="BEx5PLCA8DOMAU315YCS5275L2HS" localSheetId="14" hidden="1">#REF!</definedName>
    <definedName name="BEx5PLCA8DOMAU315YCS5275L2HS" hidden="1">#REF!</definedName>
    <definedName name="BEx5PRXMZ5M65Z732WNNGV564C2J" localSheetId="21" hidden="1">#REF!</definedName>
    <definedName name="BEx5PRXMZ5M65Z732WNNGV564C2J" localSheetId="19" hidden="1">#REF!</definedName>
    <definedName name="BEx5PRXMZ5M65Z732WNNGV564C2J" localSheetId="15" hidden="1">#REF!</definedName>
    <definedName name="BEx5PRXMZ5M65Z732WNNGV564C2J" localSheetId="13" hidden="1">#REF!</definedName>
    <definedName name="BEx5PRXMZ5M65Z732WNNGV564C2J" localSheetId="14" hidden="1">#REF!</definedName>
    <definedName name="BEx5PRXMZ5M65Z732WNNGV564C2J" hidden="1">#REF!</definedName>
    <definedName name="BEx5Q29Y91E64DPE0YY53A6YHF3Y" localSheetId="21" hidden="1">#REF!</definedName>
    <definedName name="BEx5Q29Y91E64DPE0YY53A6YHF3Y" localSheetId="19" hidden="1">#REF!</definedName>
    <definedName name="BEx5Q29Y91E64DPE0YY53A6YHF3Y" localSheetId="15" hidden="1">#REF!</definedName>
    <definedName name="BEx5Q29Y91E64DPE0YY53A6YHF3Y" localSheetId="13" hidden="1">#REF!</definedName>
    <definedName name="BEx5Q29Y91E64DPE0YY53A6YHF3Y" localSheetId="14" hidden="1">#REF!</definedName>
    <definedName name="BEx5Q29Y91E64DPE0YY53A6YHF3Y" hidden="1">#REF!</definedName>
    <definedName name="BEx5QPSW4IPLH50WSR87HRER05RF" localSheetId="21" hidden="1">#REF!</definedName>
    <definedName name="BEx5QPSW4IPLH50WSR87HRER05RF" localSheetId="19" hidden="1">#REF!</definedName>
    <definedName name="BEx5QPSW4IPLH50WSR87HRER05RF" localSheetId="15" hidden="1">#REF!</definedName>
    <definedName name="BEx5QPSW4IPLH50WSR87HRER05RF" localSheetId="13" hidden="1">#REF!</definedName>
    <definedName name="BEx5QPSW4IPLH50WSR87HRER05RF" localSheetId="14" hidden="1">#REF!</definedName>
    <definedName name="BEx5QPSW4IPLH50WSR87HRER05RF" hidden="1">#REF!</definedName>
    <definedName name="BEx73V0EP8EMNRC3EZJJKKVKWQVB" localSheetId="21" hidden="1">#REF!</definedName>
    <definedName name="BEx73V0EP8EMNRC3EZJJKKVKWQVB" localSheetId="19" hidden="1">#REF!</definedName>
    <definedName name="BEx73V0EP8EMNRC3EZJJKKVKWQVB" localSheetId="15" hidden="1">#REF!</definedName>
    <definedName name="BEx73V0EP8EMNRC3EZJJKKVKWQVB" localSheetId="13" hidden="1">#REF!</definedName>
    <definedName name="BEx73V0EP8EMNRC3EZJJKKVKWQVB" localSheetId="14" hidden="1">#REF!</definedName>
    <definedName name="BEx73V0EP8EMNRC3EZJJKKVKWQVB" hidden="1">#REF!</definedName>
    <definedName name="BEx741WJHIJVXUX131SBXTVW8D71" localSheetId="21" hidden="1">#REF!</definedName>
    <definedName name="BEx741WJHIJVXUX131SBXTVW8D71" localSheetId="19" hidden="1">#REF!</definedName>
    <definedName name="BEx741WJHIJVXUX131SBXTVW8D71" localSheetId="15" hidden="1">#REF!</definedName>
    <definedName name="BEx741WJHIJVXUX131SBXTVW8D71" localSheetId="13" hidden="1">#REF!</definedName>
    <definedName name="BEx741WJHIJVXUX131SBXTVW8D71" localSheetId="14" hidden="1">#REF!</definedName>
    <definedName name="BEx741WJHIJVXUX131SBXTVW8D71" hidden="1">#REF!</definedName>
    <definedName name="BEx74Q6H3O7133AWQXWC21MI2UFT" localSheetId="21" hidden="1">#REF!</definedName>
    <definedName name="BEx74Q6H3O7133AWQXWC21MI2UFT" localSheetId="19" hidden="1">#REF!</definedName>
    <definedName name="BEx74Q6H3O7133AWQXWC21MI2UFT" localSheetId="15" hidden="1">#REF!</definedName>
    <definedName name="BEx74Q6H3O7133AWQXWC21MI2UFT" localSheetId="13" hidden="1">#REF!</definedName>
    <definedName name="BEx74Q6H3O7133AWQXWC21MI2UFT" localSheetId="14" hidden="1">#REF!</definedName>
    <definedName name="BEx74Q6H3O7133AWQXWC21MI2UFT" hidden="1">#REF!</definedName>
    <definedName name="BEx74R2VQ8BSMKPX25262AU3VZF7" localSheetId="21" hidden="1">#REF!</definedName>
    <definedName name="BEx74R2VQ8BSMKPX25262AU3VZF7" localSheetId="19" hidden="1">#REF!</definedName>
    <definedName name="BEx74R2VQ8BSMKPX25262AU3VZF7" localSheetId="15" hidden="1">#REF!</definedName>
    <definedName name="BEx74R2VQ8BSMKPX25262AU3VZF7" localSheetId="13" hidden="1">#REF!</definedName>
    <definedName name="BEx74R2VQ8BSMKPX25262AU3VZF7" localSheetId="14" hidden="1">#REF!</definedName>
    <definedName name="BEx74R2VQ8BSMKPX25262AU3VZF7" hidden="1">#REF!</definedName>
    <definedName name="BEx74W6BJ8ENO3J25WNM5H5APKA3" localSheetId="21" hidden="1">#REF!</definedName>
    <definedName name="BEx74W6BJ8ENO3J25WNM5H5APKA3" localSheetId="19" hidden="1">#REF!</definedName>
    <definedName name="BEx74W6BJ8ENO3J25WNM5H5APKA3" localSheetId="15" hidden="1">#REF!</definedName>
    <definedName name="BEx74W6BJ8ENO3J25WNM5H5APKA3" localSheetId="13" hidden="1">#REF!</definedName>
    <definedName name="BEx74W6BJ8ENO3J25WNM5H5APKA3" localSheetId="14" hidden="1">#REF!</definedName>
    <definedName name="BEx74W6BJ8ENO3J25WNM5H5APKA3" hidden="1">#REF!</definedName>
    <definedName name="BEx74YKLW1FKLWC3DJ2ELZBZBY1M" localSheetId="21" hidden="1">#REF!</definedName>
    <definedName name="BEx74YKLW1FKLWC3DJ2ELZBZBY1M" localSheetId="19" hidden="1">#REF!</definedName>
    <definedName name="BEx74YKLW1FKLWC3DJ2ELZBZBY1M" localSheetId="15" hidden="1">#REF!</definedName>
    <definedName name="BEx74YKLW1FKLWC3DJ2ELZBZBY1M" localSheetId="13" hidden="1">#REF!</definedName>
    <definedName name="BEx74YKLW1FKLWC3DJ2ELZBZBY1M" localSheetId="14" hidden="1">#REF!</definedName>
    <definedName name="BEx74YKLW1FKLWC3DJ2ELZBZBY1M" hidden="1">#REF!</definedName>
    <definedName name="BEx755GRRD9BL27YHLH5QWIYLWB7" localSheetId="21" hidden="1">#REF!</definedName>
    <definedName name="BEx755GRRD9BL27YHLH5QWIYLWB7" localSheetId="19" hidden="1">#REF!</definedName>
    <definedName name="BEx755GRRD9BL27YHLH5QWIYLWB7" localSheetId="15" hidden="1">#REF!</definedName>
    <definedName name="BEx755GRRD9BL27YHLH5QWIYLWB7" localSheetId="13" hidden="1">#REF!</definedName>
    <definedName name="BEx755GRRD9BL27YHLH5QWIYLWB7" localSheetId="14" hidden="1">#REF!</definedName>
    <definedName name="BEx755GRRD9BL27YHLH5QWIYLWB7" hidden="1">#REF!</definedName>
    <definedName name="BEx759D1D5SXS5ELLZVBI0SXYUNF" localSheetId="21" hidden="1">#REF!</definedName>
    <definedName name="BEx759D1D5SXS5ELLZVBI0SXYUNF" localSheetId="19" hidden="1">#REF!</definedName>
    <definedName name="BEx759D1D5SXS5ELLZVBI0SXYUNF" localSheetId="15" hidden="1">#REF!</definedName>
    <definedName name="BEx759D1D5SXS5ELLZVBI0SXYUNF" localSheetId="13" hidden="1">#REF!</definedName>
    <definedName name="BEx759D1D5SXS5ELLZVBI0SXYUNF" localSheetId="14" hidden="1">#REF!</definedName>
    <definedName name="BEx759D1D5SXS5ELLZVBI0SXYUNF" hidden="1">#REF!</definedName>
    <definedName name="BEx75DPEQTX055IZ2L8UVLJOT1DD" localSheetId="21" hidden="1">#REF!</definedName>
    <definedName name="BEx75DPEQTX055IZ2L8UVLJOT1DD" localSheetId="19" hidden="1">#REF!</definedName>
    <definedName name="BEx75DPEQTX055IZ2L8UVLJOT1DD" localSheetId="15" hidden="1">#REF!</definedName>
    <definedName name="BEx75DPEQTX055IZ2L8UVLJOT1DD" localSheetId="13" hidden="1">#REF!</definedName>
    <definedName name="BEx75DPEQTX055IZ2L8UVLJOT1DD" localSheetId="14" hidden="1">#REF!</definedName>
    <definedName name="BEx75DPEQTX055IZ2L8UVLJOT1DD" hidden="1">#REF!</definedName>
    <definedName name="BEx75GJZSZHUDN6OOAGQYFUDA2LP" localSheetId="21" hidden="1">#REF!</definedName>
    <definedName name="BEx75GJZSZHUDN6OOAGQYFUDA2LP" localSheetId="19" hidden="1">#REF!</definedName>
    <definedName name="BEx75GJZSZHUDN6OOAGQYFUDA2LP" localSheetId="15" hidden="1">#REF!</definedName>
    <definedName name="BEx75GJZSZHUDN6OOAGQYFUDA2LP" localSheetId="13" hidden="1">#REF!</definedName>
    <definedName name="BEx75GJZSZHUDN6OOAGQYFUDA2LP" localSheetId="14" hidden="1">#REF!</definedName>
    <definedName name="BEx75GJZSZHUDN6OOAGQYFUDA2LP" hidden="1">#REF!</definedName>
    <definedName name="BEx75HGCCV5K4UCJWYV8EV9AG5YT" localSheetId="21" hidden="1">#REF!</definedName>
    <definedName name="BEx75HGCCV5K4UCJWYV8EV9AG5YT" localSheetId="19" hidden="1">#REF!</definedName>
    <definedName name="BEx75HGCCV5K4UCJWYV8EV9AG5YT" localSheetId="15" hidden="1">#REF!</definedName>
    <definedName name="BEx75HGCCV5K4UCJWYV8EV9AG5YT" localSheetId="13" hidden="1">#REF!</definedName>
    <definedName name="BEx75HGCCV5K4UCJWYV8EV9AG5YT" localSheetId="14" hidden="1">#REF!</definedName>
    <definedName name="BEx75HGCCV5K4UCJWYV8EV9AG5YT" hidden="1">#REF!</definedName>
    <definedName name="BEx75PZT8TY5P13U978NVBUXKHT4" localSheetId="21" hidden="1">#REF!</definedName>
    <definedName name="BEx75PZT8TY5P13U978NVBUXKHT4" localSheetId="19" hidden="1">#REF!</definedName>
    <definedName name="BEx75PZT8TY5P13U978NVBUXKHT4" localSheetId="15" hidden="1">#REF!</definedName>
    <definedName name="BEx75PZT8TY5P13U978NVBUXKHT4" localSheetId="13" hidden="1">#REF!</definedName>
    <definedName name="BEx75PZT8TY5P13U978NVBUXKHT4" localSheetId="14" hidden="1">#REF!</definedName>
    <definedName name="BEx75PZT8TY5P13U978NVBUXKHT4" hidden="1">#REF!</definedName>
    <definedName name="BEx75T55F7GML8V1DMWL26WRT006" localSheetId="21" hidden="1">#REF!</definedName>
    <definedName name="BEx75T55F7GML8V1DMWL26WRT006" localSheetId="19" hidden="1">#REF!</definedName>
    <definedName name="BEx75T55F7GML8V1DMWL26WRT006" localSheetId="15" hidden="1">#REF!</definedName>
    <definedName name="BEx75T55F7GML8V1DMWL26WRT006" localSheetId="13" hidden="1">#REF!</definedName>
    <definedName name="BEx75T55F7GML8V1DMWL26WRT006" localSheetId="14" hidden="1">#REF!</definedName>
    <definedName name="BEx75T55F7GML8V1DMWL26WRT006" hidden="1">#REF!</definedName>
    <definedName name="BEx75VJGR07JY6UUWURQ4PJ29UKC" localSheetId="21" hidden="1">#REF!</definedName>
    <definedName name="BEx75VJGR07JY6UUWURQ4PJ29UKC" localSheetId="19" hidden="1">#REF!</definedName>
    <definedName name="BEx75VJGR07JY6UUWURQ4PJ29UKC" localSheetId="15" hidden="1">#REF!</definedName>
    <definedName name="BEx75VJGR07JY6UUWURQ4PJ29UKC" localSheetId="13" hidden="1">#REF!</definedName>
    <definedName name="BEx75VJGR07JY6UUWURQ4PJ29UKC" localSheetId="14" hidden="1">#REF!</definedName>
    <definedName name="BEx75VJGR07JY6UUWURQ4PJ29UKC" hidden="1">#REF!</definedName>
    <definedName name="BEx7696AZUPB1PK30JJQUWUELQPJ" localSheetId="21" hidden="1">#REF!</definedName>
    <definedName name="BEx7696AZUPB1PK30JJQUWUELQPJ" localSheetId="19" hidden="1">#REF!</definedName>
    <definedName name="BEx7696AZUPB1PK30JJQUWUELQPJ" localSheetId="15" hidden="1">#REF!</definedName>
    <definedName name="BEx7696AZUPB1PK30JJQUWUELQPJ" localSheetId="13" hidden="1">#REF!</definedName>
    <definedName name="BEx7696AZUPB1PK30JJQUWUELQPJ" localSheetId="14" hidden="1">#REF!</definedName>
    <definedName name="BEx7696AZUPB1PK30JJQUWUELQPJ" hidden="1">#REF!</definedName>
    <definedName name="BEx76PNR8S4T4VUQS0KU58SEX0VN" localSheetId="21" hidden="1">#REF!</definedName>
    <definedName name="BEx76PNR8S4T4VUQS0KU58SEX0VN" localSheetId="19" hidden="1">#REF!</definedName>
    <definedName name="BEx76PNR8S4T4VUQS0KU58SEX0VN" localSheetId="15" hidden="1">#REF!</definedName>
    <definedName name="BEx76PNR8S4T4VUQS0KU58SEX0VN" localSheetId="13" hidden="1">#REF!</definedName>
    <definedName name="BEx76PNR8S4T4VUQS0KU58SEX0VN" localSheetId="14" hidden="1">#REF!</definedName>
    <definedName name="BEx76PNR8S4T4VUQS0KU58SEX0VN" hidden="1">#REF!</definedName>
    <definedName name="BEx76YY7ODSIKDD9VDF9TLTDM18I" localSheetId="21" hidden="1">#REF!</definedName>
    <definedName name="BEx76YY7ODSIKDD9VDF9TLTDM18I" localSheetId="19" hidden="1">#REF!</definedName>
    <definedName name="BEx76YY7ODSIKDD9VDF9TLTDM18I" localSheetId="15" hidden="1">#REF!</definedName>
    <definedName name="BEx76YY7ODSIKDD9VDF9TLTDM18I" localSheetId="13" hidden="1">#REF!</definedName>
    <definedName name="BEx76YY7ODSIKDD9VDF9TLTDM18I" localSheetId="14" hidden="1">#REF!</definedName>
    <definedName name="BEx76YY7ODSIKDD9VDF9TLTDM18I" hidden="1">#REF!</definedName>
    <definedName name="BEx7705E86I9B7DTKMMJMAFSYMUL" localSheetId="21" hidden="1">#REF!</definedName>
    <definedName name="BEx7705E86I9B7DTKMMJMAFSYMUL" localSheetId="19" hidden="1">#REF!</definedName>
    <definedName name="BEx7705E86I9B7DTKMMJMAFSYMUL" localSheetId="15" hidden="1">#REF!</definedName>
    <definedName name="BEx7705E86I9B7DTKMMJMAFSYMUL" localSheetId="13" hidden="1">#REF!</definedName>
    <definedName name="BEx7705E86I9B7DTKMMJMAFSYMUL" localSheetId="14" hidden="1">#REF!</definedName>
    <definedName name="BEx7705E86I9B7DTKMMJMAFSYMUL" hidden="1">#REF!</definedName>
    <definedName name="BEx7741OUGLA0WJQLQRUJSL4DE00" localSheetId="21" hidden="1">#REF!</definedName>
    <definedName name="BEx7741OUGLA0WJQLQRUJSL4DE00" localSheetId="19" hidden="1">#REF!</definedName>
    <definedName name="BEx7741OUGLA0WJQLQRUJSL4DE00" localSheetId="15" hidden="1">#REF!</definedName>
    <definedName name="BEx7741OUGLA0WJQLQRUJSL4DE00" localSheetId="13" hidden="1">#REF!</definedName>
    <definedName name="BEx7741OUGLA0WJQLQRUJSL4DE00" localSheetId="14" hidden="1">#REF!</definedName>
    <definedName name="BEx7741OUGLA0WJQLQRUJSL4DE00" hidden="1">#REF!</definedName>
    <definedName name="BEx774N83DXLJZ54Q42PWIJZ2DN1" localSheetId="21" hidden="1">#REF!</definedName>
    <definedName name="BEx774N83DXLJZ54Q42PWIJZ2DN1" localSheetId="19" hidden="1">#REF!</definedName>
    <definedName name="BEx774N83DXLJZ54Q42PWIJZ2DN1" localSheetId="15" hidden="1">#REF!</definedName>
    <definedName name="BEx774N83DXLJZ54Q42PWIJZ2DN1" localSheetId="13" hidden="1">#REF!</definedName>
    <definedName name="BEx774N83DXLJZ54Q42PWIJZ2DN1" localSheetId="14" hidden="1">#REF!</definedName>
    <definedName name="BEx774N83DXLJZ54Q42PWIJZ2DN1" hidden="1">#REF!</definedName>
    <definedName name="BEx779QNIY3061ZV9BR462WKEGRW" localSheetId="21" hidden="1">#REF!</definedName>
    <definedName name="BEx779QNIY3061ZV9BR462WKEGRW" localSheetId="19" hidden="1">#REF!</definedName>
    <definedName name="BEx779QNIY3061ZV9BR462WKEGRW" localSheetId="15" hidden="1">#REF!</definedName>
    <definedName name="BEx779QNIY3061ZV9BR462WKEGRW" localSheetId="13" hidden="1">#REF!</definedName>
    <definedName name="BEx779QNIY3061ZV9BR462WKEGRW" localSheetId="14" hidden="1">#REF!</definedName>
    <definedName name="BEx779QNIY3061ZV9BR462WKEGRW" hidden="1">#REF!</definedName>
    <definedName name="BEx77G19QU9A95CNHE6QMVSQR2T3" localSheetId="21" hidden="1">#REF!</definedName>
    <definedName name="BEx77G19QU9A95CNHE6QMVSQR2T3" localSheetId="19" hidden="1">#REF!</definedName>
    <definedName name="BEx77G19QU9A95CNHE6QMVSQR2T3" localSheetId="15" hidden="1">#REF!</definedName>
    <definedName name="BEx77G19QU9A95CNHE6QMVSQR2T3" localSheetId="13" hidden="1">#REF!</definedName>
    <definedName name="BEx77G19QU9A95CNHE6QMVSQR2T3" localSheetId="14" hidden="1">#REF!</definedName>
    <definedName name="BEx77G19QU9A95CNHE6QMVSQR2T3" hidden="1">#REF!</definedName>
    <definedName name="BEx77P0S3GVMS7BJUL9OWUGJ1B02" localSheetId="21" hidden="1">#REF!</definedName>
    <definedName name="BEx77P0S3GVMS7BJUL9OWUGJ1B02" localSheetId="19" hidden="1">#REF!</definedName>
    <definedName name="BEx77P0S3GVMS7BJUL9OWUGJ1B02" localSheetId="15" hidden="1">#REF!</definedName>
    <definedName name="BEx77P0S3GVMS7BJUL9OWUGJ1B02" localSheetId="13" hidden="1">#REF!</definedName>
    <definedName name="BEx77P0S3GVMS7BJUL9OWUGJ1B02" localSheetId="14" hidden="1">#REF!</definedName>
    <definedName name="BEx77P0S3GVMS7BJUL9OWUGJ1B02" hidden="1">#REF!</definedName>
    <definedName name="BEx77QDESURI6WW5582YXSK3A972" localSheetId="21" hidden="1">#REF!</definedName>
    <definedName name="BEx77QDESURI6WW5582YXSK3A972" localSheetId="19" hidden="1">#REF!</definedName>
    <definedName name="BEx77QDESURI6WW5582YXSK3A972" localSheetId="15" hidden="1">#REF!</definedName>
    <definedName name="BEx77QDESURI6WW5582YXSK3A972" localSheetId="13" hidden="1">#REF!</definedName>
    <definedName name="BEx77QDESURI6WW5582YXSK3A972" localSheetId="14" hidden="1">#REF!</definedName>
    <definedName name="BEx77QDESURI6WW5582YXSK3A972" hidden="1">#REF!</definedName>
    <definedName name="BEx77VBI9XOPFHKEWU5EHQ9J675Y" localSheetId="21" hidden="1">#REF!</definedName>
    <definedName name="BEx77VBI9XOPFHKEWU5EHQ9J675Y" localSheetId="19" hidden="1">#REF!</definedName>
    <definedName name="BEx77VBI9XOPFHKEWU5EHQ9J675Y" localSheetId="15" hidden="1">#REF!</definedName>
    <definedName name="BEx77VBI9XOPFHKEWU5EHQ9J675Y" localSheetId="13" hidden="1">#REF!</definedName>
    <definedName name="BEx77VBI9XOPFHKEWU5EHQ9J675Y" localSheetId="14" hidden="1">#REF!</definedName>
    <definedName name="BEx77VBI9XOPFHKEWU5EHQ9J675Y" hidden="1">#REF!</definedName>
    <definedName name="BEx7809GQOCLHSNH95VOYIX7P1TV" localSheetId="21" hidden="1">#REF!</definedName>
    <definedName name="BEx7809GQOCLHSNH95VOYIX7P1TV" localSheetId="19" hidden="1">#REF!</definedName>
    <definedName name="BEx7809GQOCLHSNH95VOYIX7P1TV" localSheetId="15" hidden="1">#REF!</definedName>
    <definedName name="BEx7809GQOCLHSNH95VOYIX7P1TV" localSheetId="13" hidden="1">#REF!</definedName>
    <definedName name="BEx7809GQOCLHSNH95VOYIX7P1TV" localSheetId="14" hidden="1">#REF!</definedName>
    <definedName name="BEx7809GQOCLHSNH95VOYIX7P1TV" hidden="1">#REF!</definedName>
    <definedName name="BEx780K8XAXUHGVZGZWQ74DK4CI3" localSheetId="21" hidden="1">#REF!</definedName>
    <definedName name="BEx780K8XAXUHGVZGZWQ74DK4CI3" localSheetId="19" hidden="1">#REF!</definedName>
    <definedName name="BEx780K8XAXUHGVZGZWQ74DK4CI3" localSheetId="15" hidden="1">#REF!</definedName>
    <definedName name="BEx780K8XAXUHGVZGZWQ74DK4CI3" localSheetId="13" hidden="1">#REF!</definedName>
    <definedName name="BEx780K8XAXUHGVZGZWQ74DK4CI3" localSheetId="14" hidden="1">#REF!</definedName>
    <definedName name="BEx780K8XAXUHGVZGZWQ74DK4CI3" hidden="1">#REF!</definedName>
    <definedName name="BEx78226TN58UE0CTY98YEDU0LSL" localSheetId="21" hidden="1">#REF!</definedName>
    <definedName name="BEx78226TN58UE0CTY98YEDU0LSL" localSheetId="19" hidden="1">#REF!</definedName>
    <definedName name="BEx78226TN58UE0CTY98YEDU0LSL" localSheetId="15" hidden="1">#REF!</definedName>
    <definedName name="BEx78226TN58UE0CTY98YEDU0LSL" localSheetId="13" hidden="1">#REF!</definedName>
    <definedName name="BEx78226TN58UE0CTY98YEDU0LSL" localSheetId="14" hidden="1">#REF!</definedName>
    <definedName name="BEx78226TN58UE0CTY98YEDU0LSL" hidden="1">#REF!</definedName>
    <definedName name="BEx7881ZZBWHRAX6W2GY19J8MGEQ" localSheetId="21" hidden="1">#REF!</definedName>
    <definedName name="BEx7881ZZBWHRAX6W2GY19J8MGEQ" localSheetId="19" hidden="1">#REF!</definedName>
    <definedName name="BEx7881ZZBWHRAX6W2GY19J8MGEQ" localSheetId="15" hidden="1">#REF!</definedName>
    <definedName name="BEx7881ZZBWHRAX6W2GY19J8MGEQ" localSheetId="13" hidden="1">#REF!</definedName>
    <definedName name="BEx7881ZZBWHRAX6W2GY19J8MGEQ" localSheetId="14" hidden="1">#REF!</definedName>
    <definedName name="BEx7881ZZBWHRAX6W2GY19J8MGEQ" hidden="1">#REF!</definedName>
    <definedName name="BEx78BSYINF85GYNSCIRD95PH86Q" localSheetId="21" hidden="1">#REF!</definedName>
    <definedName name="BEx78BSYINF85GYNSCIRD95PH86Q" localSheetId="19" hidden="1">#REF!</definedName>
    <definedName name="BEx78BSYINF85GYNSCIRD95PH86Q" localSheetId="15" hidden="1">#REF!</definedName>
    <definedName name="BEx78BSYINF85GYNSCIRD95PH86Q" localSheetId="13" hidden="1">#REF!</definedName>
    <definedName name="BEx78BSYINF85GYNSCIRD95PH86Q" localSheetId="14" hidden="1">#REF!</definedName>
    <definedName name="BEx78BSYINF85GYNSCIRD95PH86Q" hidden="1">#REF!</definedName>
    <definedName name="BEx78HHRIWDLHQX2LG0HWFRYEL1T" localSheetId="21" hidden="1">#REF!</definedName>
    <definedName name="BEx78HHRIWDLHQX2LG0HWFRYEL1T" localSheetId="19" hidden="1">#REF!</definedName>
    <definedName name="BEx78HHRIWDLHQX2LG0HWFRYEL1T" localSheetId="15" hidden="1">#REF!</definedName>
    <definedName name="BEx78HHRIWDLHQX2LG0HWFRYEL1T" localSheetId="13" hidden="1">#REF!</definedName>
    <definedName name="BEx78HHRIWDLHQX2LG0HWFRYEL1T" localSheetId="14" hidden="1">#REF!</definedName>
    <definedName name="BEx78HHRIWDLHQX2LG0HWFRYEL1T" hidden="1">#REF!</definedName>
    <definedName name="BEx78QC4X2YVM9K6MQRB2WJG36N3" localSheetId="21" hidden="1">#REF!</definedName>
    <definedName name="BEx78QC4X2YVM9K6MQRB2WJG36N3" localSheetId="19" hidden="1">#REF!</definedName>
    <definedName name="BEx78QC4X2YVM9K6MQRB2WJG36N3" localSheetId="15" hidden="1">#REF!</definedName>
    <definedName name="BEx78QC4X2YVM9K6MQRB2WJG36N3" localSheetId="13" hidden="1">#REF!</definedName>
    <definedName name="BEx78QC4X2YVM9K6MQRB2WJG36N3" localSheetId="14" hidden="1">#REF!</definedName>
    <definedName name="BEx78QC4X2YVM9K6MQRB2WJG36N3" hidden="1">#REF!</definedName>
    <definedName name="BEx78QMXZ2P1ZB3HJ9O50DWHCMXR" localSheetId="21" hidden="1">#REF!</definedName>
    <definedName name="BEx78QMXZ2P1ZB3HJ9O50DWHCMXR" localSheetId="19" hidden="1">#REF!</definedName>
    <definedName name="BEx78QMXZ2P1ZB3HJ9O50DWHCMXR" localSheetId="15" hidden="1">#REF!</definedName>
    <definedName name="BEx78QMXZ2P1ZB3HJ9O50DWHCMXR" localSheetId="13" hidden="1">#REF!</definedName>
    <definedName name="BEx78QMXZ2P1ZB3HJ9O50DWHCMXR" localSheetId="14" hidden="1">#REF!</definedName>
    <definedName name="BEx78QMXZ2P1ZB3HJ9O50DWHCMXR" hidden="1">#REF!</definedName>
    <definedName name="BEx78SFO5VR28677DWZEMDN7G86X" localSheetId="21" hidden="1">#REF!</definedName>
    <definedName name="BEx78SFO5VR28677DWZEMDN7G86X" localSheetId="19" hidden="1">#REF!</definedName>
    <definedName name="BEx78SFO5VR28677DWZEMDN7G86X" localSheetId="15" hidden="1">#REF!</definedName>
    <definedName name="BEx78SFO5VR28677DWZEMDN7G86X" localSheetId="13" hidden="1">#REF!</definedName>
    <definedName name="BEx78SFO5VR28677DWZEMDN7G86X" localSheetId="14" hidden="1">#REF!</definedName>
    <definedName name="BEx78SFO5VR28677DWZEMDN7G86X" hidden="1">#REF!</definedName>
    <definedName name="BEx78SFOYH1Z0ZDTO47W2M60TW6K" localSheetId="21" hidden="1">#REF!</definedName>
    <definedName name="BEx78SFOYH1Z0ZDTO47W2M60TW6K" localSheetId="19" hidden="1">#REF!</definedName>
    <definedName name="BEx78SFOYH1Z0ZDTO47W2M60TW6K" localSheetId="15" hidden="1">#REF!</definedName>
    <definedName name="BEx78SFOYH1Z0ZDTO47W2M60TW6K" localSheetId="13" hidden="1">#REF!</definedName>
    <definedName name="BEx78SFOYH1Z0ZDTO47W2M60TW6K" localSheetId="14" hidden="1">#REF!</definedName>
    <definedName name="BEx78SFOYH1Z0ZDTO47W2M60TW6K" hidden="1">#REF!</definedName>
    <definedName name="BEx7974EARYYX2ICWU0YC50VO5D8" localSheetId="21" hidden="1">#REF!</definedName>
    <definedName name="BEx7974EARYYX2ICWU0YC50VO5D8" localSheetId="19" hidden="1">#REF!</definedName>
    <definedName name="BEx7974EARYYX2ICWU0YC50VO5D8" localSheetId="15" hidden="1">#REF!</definedName>
    <definedName name="BEx7974EARYYX2ICWU0YC50VO5D8" localSheetId="13" hidden="1">#REF!</definedName>
    <definedName name="BEx7974EARYYX2ICWU0YC50VO5D8" localSheetId="14" hidden="1">#REF!</definedName>
    <definedName name="BEx7974EARYYX2ICWU0YC50VO5D8" hidden="1">#REF!</definedName>
    <definedName name="BEx79JK3E6JO8MX4O35A5G8NZCC8" localSheetId="21" hidden="1">#REF!</definedName>
    <definedName name="BEx79JK3E6JO8MX4O35A5G8NZCC8" localSheetId="19" hidden="1">#REF!</definedName>
    <definedName name="BEx79JK3E6JO8MX4O35A5G8NZCC8" localSheetId="15" hidden="1">#REF!</definedName>
    <definedName name="BEx79JK3E6JO8MX4O35A5G8NZCC8" localSheetId="13" hidden="1">#REF!</definedName>
    <definedName name="BEx79JK3E6JO8MX4O35A5G8NZCC8" localSheetId="14" hidden="1">#REF!</definedName>
    <definedName name="BEx79JK3E6JO8MX4O35A5G8NZCC8" hidden="1">#REF!</definedName>
    <definedName name="BEx79OCP4HQ6XP8EWNGEUDLOZBBS" localSheetId="21" hidden="1">#REF!</definedName>
    <definedName name="BEx79OCP4HQ6XP8EWNGEUDLOZBBS" localSheetId="19" hidden="1">#REF!</definedName>
    <definedName name="BEx79OCP4HQ6XP8EWNGEUDLOZBBS" localSheetId="15" hidden="1">#REF!</definedName>
    <definedName name="BEx79OCP4HQ6XP8EWNGEUDLOZBBS" localSheetId="13" hidden="1">#REF!</definedName>
    <definedName name="BEx79OCP4HQ6XP8EWNGEUDLOZBBS" localSheetId="14" hidden="1">#REF!</definedName>
    <definedName name="BEx79OCP4HQ6XP8EWNGEUDLOZBBS" hidden="1">#REF!</definedName>
    <definedName name="BEx79SEAYKUZB0H4LYBCD6WWJBG2" localSheetId="21" hidden="1">#REF!</definedName>
    <definedName name="BEx79SEAYKUZB0H4LYBCD6WWJBG2" localSheetId="19" hidden="1">#REF!</definedName>
    <definedName name="BEx79SEAYKUZB0H4LYBCD6WWJBG2" localSheetId="15" hidden="1">#REF!</definedName>
    <definedName name="BEx79SEAYKUZB0H4LYBCD6WWJBG2" localSheetId="13" hidden="1">#REF!</definedName>
    <definedName name="BEx79SEAYKUZB0H4LYBCD6WWJBG2" localSheetId="14" hidden="1">#REF!</definedName>
    <definedName name="BEx79SEAYKUZB0H4LYBCD6WWJBG2" hidden="1">#REF!</definedName>
    <definedName name="BEx79SJRHTLS9PYM69O9BWW1FMJK" localSheetId="21" hidden="1">#REF!</definedName>
    <definedName name="BEx79SJRHTLS9PYM69O9BWW1FMJK" localSheetId="19" hidden="1">#REF!</definedName>
    <definedName name="BEx79SJRHTLS9PYM69O9BWW1FMJK" localSheetId="15" hidden="1">#REF!</definedName>
    <definedName name="BEx79SJRHTLS9PYM69O9BWW1FMJK" localSheetId="13" hidden="1">#REF!</definedName>
    <definedName name="BEx79SJRHTLS9PYM69O9BWW1FMJK" localSheetId="14" hidden="1">#REF!</definedName>
    <definedName name="BEx79SJRHTLS9PYM69O9BWW1FMJK" hidden="1">#REF!</definedName>
    <definedName name="BEx79YJJLBELICW9F9FRYSCQ101L" localSheetId="21" hidden="1">#REF!</definedName>
    <definedName name="BEx79YJJLBELICW9F9FRYSCQ101L" localSheetId="19" hidden="1">#REF!</definedName>
    <definedName name="BEx79YJJLBELICW9F9FRYSCQ101L" localSheetId="15" hidden="1">#REF!</definedName>
    <definedName name="BEx79YJJLBELICW9F9FRYSCQ101L" localSheetId="13" hidden="1">#REF!</definedName>
    <definedName name="BEx79YJJLBELICW9F9FRYSCQ101L" localSheetId="14" hidden="1">#REF!</definedName>
    <definedName name="BEx79YJJLBELICW9F9FRYSCQ101L" hidden="1">#REF!</definedName>
    <definedName name="BEx79YUC7B0V77FSBGIRCY1BR4VK" localSheetId="21" hidden="1">#REF!</definedName>
    <definedName name="BEx79YUC7B0V77FSBGIRCY1BR4VK" localSheetId="19" hidden="1">#REF!</definedName>
    <definedName name="BEx79YUC7B0V77FSBGIRCY1BR4VK" localSheetId="15" hidden="1">#REF!</definedName>
    <definedName name="BEx79YUC7B0V77FSBGIRCY1BR4VK" localSheetId="13" hidden="1">#REF!</definedName>
    <definedName name="BEx79YUC7B0V77FSBGIRCY1BR4VK" localSheetId="14" hidden="1">#REF!</definedName>
    <definedName name="BEx79YUC7B0V77FSBGIRCY1BR4VK" hidden="1">#REF!</definedName>
    <definedName name="BEx7A06T3RC2891FUX05G3QPRAUE" localSheetId="21" hidden="1">#REF!</definedName>
    <definedName name="BEx7A06T3RC2891FUX05G3QPRAUE" localSheetId="19" hidden="1">#REF!</definedName>
    <definedName name="BEx7A06T3RC2891FUX05G3QPRAUE" localSheetId="15" hidden="1">#REF!</definedName>
    <definedName name="BEx7A06T3RC2891FUX05G3QPRAUE" localSheetId="13" hidden="1">#REF!</definedName>
    <definedName name="BEx7A06T3RC2891FUX05G3QPRAUE" localSheetId="14" hidden="1">#REF!</definedName>
    <definedName name="BEx7A06T3RC2891FUX05G3QPRAUE" hidden="1">#REF!</definedName>
    <definedName name="BEx7A9S3JA1X7FH4CFSQLTZC4691" localSheetId="21" hidden="1">#REF!</definedName>
    <definedName name="BEx7A9S3JA1X7FH4CFSQLTZC4691" localSheetId="19" hidden="1">#REF!</definedName>
    <definedName name="BEx7A9S3JA1X7FH4CFSQLTZC4691" localSheetId="15" hidden="1">#REF!</definedName>
    <definedName name="BEx7A9S3JA1X7FH4CFSQLTZC4691" localSheetId="13" hidden="1">#REF!</definedName>
    <definedName name="BEx7A9S3JA1X7FH4CFSQLTZC4691" localSheetId="14" hidden="1">#REF!</definedName>
    <definedName name="BEx7A9S3JA1X7FH4CFSQLTZC4691" hidden="1">#REF!</definedName>
    <definedName name="BEx7ABA2C9IWH5VSLVLLLCY62161" localSheetId="21" hidden="1">#REF!</definedName>
    <definedName name="BEx7ABA2C9IWH5VSLVLLLCY62161" localSheetId="19" hidden="1">#REF!</definedName>
    <definedName name="BEx7ABA2C9IWH5VSLVLLLCY62161" localSheetId="15" hidden="1">#REF!</definedName>
    <definedName name="BEx7ABA2C9IWH5VSLVLLLCY62161" localSheetId="13" hidden="1">#REF!</definedName>
    <definedName name="BEx7ABA2C9IWH5VSLVLLLCY62161" localSheetId="14" hidden="1">#REF!</definedName>
    <definedName name="BEx7ABA2C9IWH5VSLVLLLCY62161" hidden="1">#REF!</definedName>
    <definedName name="BEx7AE4LPLX8N85BYB0WCO5S7ZPV" localSheetId="21" hidden="1">#REF!</definedName>
    <definedName name="BEx7AE4LPLX8N85BYB0WCO5S7ZPV" localSheetId="19" hidden="1">#REF!</definedName>
    <definedName name="BEx7AE4LPLX8N85BYB0WCO5S7ZPV" localSheetId="15" hidden="1">#REF!</definedName>
    <definedName name="BEx7AE4LPLX8N85BYB0WCO5S7ZPV" localSheetId="13" hidden="1">#REF!</definedName>
    <definedName name="BEx7AE4LPLX8N85BYB0WCO5S7ZPV" localSheetId="14" hidden="1">#REF!</definedName>
    <definedName name="BEx7AE4LPLX8N85BYB0WCO5S7ZPV" hidden="1">#REF!</definedName>
    <definedName name="BEx7AR0EEP9O5JPPEKQWG1TC860T" localSheetId="21" hidden="1">#REF!</definedName>
    <definedName name="BEx7AR0EEP9O5JPPEKQWG1TC860T" localSheetId="19" hidden="1">#REF!</definedName>
    <definedName name="BEx7AR0EEP9O5JPPEKQWG1TC860T" localSheetId="15" hidden="1">#REF!</definedName>
    <definedName name="BEx7AR0EEP9O5JPPEKQWG1TC860T" localSheetId="13" hidden="1">#REF!</definedName>
    <definedName name="BEx7AR0EEP9O5JPPEKQWG1TC860T" localSheetId="14" hidden="1">#REF!</definedName>
    <definedName name="BEx7AR0EEP9O5JPPEKQWG1TC860T" hidden="1">#REF!</definedName>
    <definedName name="BEx7ASD1I654MEDCO6GGWA95PXSC" localSheetId="21" hidden="1">#REF!</definedName>
    <definedName name="BEx7ASD1I654MEDCO6GGWA95PXSC" localSheetId="19" hidden="1">#REF!</definedName>
    <definedName name="BEx7ASD1I654MEDCO6GGWA95PXSC" localSheetId="15" hidden="1">#REF!</definedName>
    <definedName name="BEx7ASD1I654MEDCO6GGWA95PXSC" localSheetId="13" hidden="1">#REF!</definedName>
    <definedName name="BEx7ASD1I654MEDCO6GGWA95PXSC" localSheetId="14" hidden="1">#REF!</definedName>
    <definedName name="BEx7ASD1I654MEDCO6GGWA95PXSC" hidden="1">#REF!</definedName>
    <definedName name="BEx7AURD3S7JGN4D3YK1QAG6TAFA" localSheetId="21" hidden="1">#REF!</definedName>
    <definedName name="BEx7AURD3S7JGN4D3YK1QAG6TAFA" localSheetId="19" hidden="1">#REF!</definedName>
    <definedName name="BEx7AURD3S7JGN4D3YK1QAG6TAFA" localSheetId="15" hidden="1">#REF!</definedName>
    <definedName name="BEx7AURD3S7JGN4D3YK1QAG6TAFA" localSheetId="13" hidden="1">#REF!</definedName>
    <definedName name="BEx7AURD3S7JGN4D3YK1QAG6TAFA" localSheetId="14" hidden="1">#REF!</definedName>
    <definedName name="BEx7AURD3S7JGN4D3YK1QAG6TAFA" hidden="1">#REF!</definedName>
    <definedName name="BEx7AVCX9S5RJP3NSZ4QM4E6ERDT" localSheetId="21" hidden="1">#REF!</definedName>
    <definedName name="BEx7AVCX9S5RJP3NSZ4QM4E6ERDT" localSheetId="19" hidden="1">#REF!</definedName>
    <definedName name="BEx7AVCX9S5RJP3NSZ4QM4E6ERDT" localSheetId="15" hidden="1">#REF!</definedName>
    <definedName name="BEx7AVCX9S5RJP3NSZ4QM4E6ERDT" localSheetId="13" hidden="1">#REF!</definedName>
    <definedName name="BEx7AVCX9S5RJP3NSZ4QM4E6ERDT" localSheetId="14" hidden="1">#REF!</definedName>
    <definedName name="BEx7AVCX9S5RJP3NSZ4QM4E6ERDT" hidden="1">#REF!</definedName>
    <definedName name="BEx7AVYIGP0930MV5JEBWRYCJN68" localSheetId="21" hidden="1">#REF!</definedName>
    <definedName name="BEx7AVYIGP0930MV5JEBWRYCJN68" localSheetId="19" hidden="1">#REF!</definedName>
    <definedName name="BEx7AVYIGP0930MV5JEBWRYCJN68" localSheetId="15" hidden="1">#REF!</definedName>
    <definedName name="BEx7AVYIGP0930MV5JEBWRYCJN68" localSheetId="13" hidden="1">#REF!</definedName>
    <definedName name="BEx7AVYIGP0930MV5JEBWRYCJN68" localSheetId="14" hidden="1">#REF!</definedName>
    <definedName name="BEx7AVYIGP0930MV5JEBWRYCJN68" hidden="1">#REF!</definedName>
    <definedName name="BEx7B6LH6917TXOSAAQ6U7HVF018" localSheetId="21" hidden="1">#REF!</definedName>
    <definedName name="BEx7B6LH6917TXOSAAQ6U7HVF018" localSheetId="19" hidden="1">#REF!</definedName>
    <definedName name="BEx7B6LH6917TXOSAAQ6U7HVF018" localSheetId="15" hidden="1">#REF!</definedName>
    <definedName name="BEx7B6LH6917TXOSAAQ6U7HVF018" localSheetId="13" hidden="1">#REF!</definedName>
    <definedName name="BEx7B6LH6917TXOSAAQ6U7HVF018" localSheetId="14" hidden="1">#REF!</definedName>
    <definedName name="BEx7B6LH6917TXOSAAQ6U7HVF018" hidden="1">#REF!</definedName>
    <definedName name="BEx7BN8E88JR3K1BSLAZRPSFPQ9L" localSheetId="21" hidden="1">#REF!</definedName>
    <definedName name="BEx7BN8E88JR3K1BSLAZRPSFPQ9L" localSheetId="19" hidden="1">#REF!</definedName>
    <definedName name="BEx7BN8E88JR3K1BSLAZRPSFPQ9L" localSheetId="15" hidden="1">#REF!</definedName>
    <definedName name="BEx7BN8E88JR3K1BSLAZRPSFPQ9L" localSheetId="13" hidden="1">#REF!</definedName>
    <definedName name="BEx7BN8E88JR3K1BSLAZRPSFPQ9L" localSheetId="14" hidden="1">#REF!</definedName>
    <definedName name="BEx7BN8E88JR3K1BSLAZRPSFPQ9L" hidden="1">#REF!</definedName>
    <definedName name="BEx7BP14RMS3638K85OM4NCYLRHG" localSheetId="21" hidden="1">#REF!</definedName>
    <definedName name="BEx7BP14RMS3638K85OM4NCYLRHG" localSheetId="19" hidden="1">#REF!</definedName>
    <definedName name="BEx7BP14RMS3638K85OM4NCYLRHG" localSheetId="15" hidden="1">#REF!</definedName>
    <definedName name="BEx7BP14RMS3638K85OM4NCYLRHG" localSheetId="13" hidden="1">#REF!</definedName>
    <definedName name="BEx7BP14RMS3638K85OM4NCYLRHG" localSheetId="14" hidden="1">#REF!</definedName>
    <definedName name="BEx7BP14RMS3638K85OM4NCYLRHG" hidden="1">#REF!</definedName>
    <definedName name="BEx7BPXFZXJ79FQ0E8AQE21PGVHA" localSheetId="21" hidden="1">#REF!</definedName>
    <definedName name="BEx7BPXFZXJ79FQ0E8AQE21PGVHA" localSheetId="19" hidden="1">#REF!</definedName>
    <definedName name="BEx7BPXFZXJ79FQ0E8AQE21PGVHA" localSheetId="15" hidden="1">#REF!</definedName>
    <definedName name="BEx7BPXFZXJ79FQ0E8AQE21PGVHA" localSheetId="13" hidden="1">#REF!</definedName>
    <definedName name="BEx7BPXFZXJ79FQ0E8AQE21PGVHA" localSheetId="14" hidden="1">#REF!</definedName>
    <definedName name="BEx7BPXFZXJ79FQ0E8AQE21PGVHA" hidden="1">#REF!</definedName>
    <definedName name="BEx7C04AM39DQMC1TIX7CFZ2ADHX" localSheetId="21" hidden="1">#REF!</definedName>
    <definedName name="BEx7C04AM39DQMC1TIX7CFZ2ADHX" localSheetId="19" hidden="1">#REF!</definedName>
    <definedName name="BEx7C04AM39DQMC1TIX7CFZ2ADHX" localSheetId="15" hidden="1">#REF!</definedName>
    <definedName name="BEx7C04AM39DQMC1TIX7CFZ2ADHX" localSheetId="13" hidden="1">#REF!</definedName>
    <definedName name="BEx7C04AM39DQMC1TIX7CFZ2ADHX" localSheetId="14" hidden="1">#REF!</definedName>
    <definedName name="BEx7C04AM39DQMC1TIX7CFZ2ADHX" hidden="1">#REF!</definedName>
    <definedName name="BEx7C346X4AX2J1QPM4NBC7JL5W9" localSheetId="21" hidden="1">#REF!</definedName>
    <definedName name="BEx7C346X4AX2J1QPM4NBC7JL5W9" localSheetId="19" hidden="1">#REF!</definedName>
    <definedName name="BEx7C346X4AX2J1QPM4NBC7JL5W9" localSheetId="15" hidden="1">#REF!</definedName>
    <definedName name="BEx7C346X4AX2J1QPM4NBC7JL5W9" localSheetId="13" hidden="1">#REF!</definedName>
    <definedName name="BEx7C346X4AX2J1QPM4NBC7JL5W9" localSheetId="14" hidden="1">#REF!</definedName>
    <definedName name="BEx7C346X4AX2J1QPM4NBC7JL5W9" hidden="1">#REF!</definedName>
    <definedName name="BEx7C40F0PQURHPI6YQ39NFIR86Z" localSheetId="21" hidden="1">#REF!</definedName>
    <definedName name="BEx7C40F0PQURHPI6YQ39NFIR86Z" localSheetId="19" hidden="1">#REF!</definedName>
    <definedName name="BEx7C40F0PQURHPI6YQ39NFIR86Z" localSheetId="15" hidden="1">#REF!</definedName>
    <definedName name="BEx7C40F0PQURHPI6YQ39NFIR86Z" localSheetId="13" hidden="1">#REF!</definedName>
    <definedName name="BEx7C40F0PQURHPI6YQ39NFIR86Z" localSheetId="14" hidden="1">#REF!</definedName>
    <definedName name="BEx7C40F0PQURHPI6YQ39NFIR86Z" hidden="1">#REF!</definedName>
    <definedName name="BEx7C7B9VCY7N0H7N1NH6HNNH724" localSheetId="21" hidden="1">#REF!</definedName>
    <definedName name="BEx7C7B9VCY7N0H7N1NH6HNNH724" localSheetId="19" hidden="1">#REF!</definedName>
    <definedName name="BEx7C7B9VCY7N0H7N1NH6HNNH724" localSheetId="15" hidden="1">#REF!</definedName>
    <definedName name="BEx7C7B9VCY7N0H7N1NH6HNNH724" localSheetId="13" hidden="1">#REF!</definedName>
    <definedName name="BEx7C7B9VCY7N0H7N1NH6HNNH724" localSheetId="14" hidden="1">#REF!</definedName>
    <definedName name="BEx7C7B9VCY7N0H7N1NH6HNNH724" hidden="1">#REF!</definedName>
    <definedName name="BEx7C93VR7SYRIJS1JO8YZKSFAW9" localSheetId="21" hidden="1">#REF!</definedName>
    <definedName name="BEx7C93VR7SYRIJS1JO8YZKSFAW9" localSheetId="19" hidden="1">#REF!</definedName>
    <definedName name="BEx7C93VR7SYRIJS1JO8YZKSFAW9" localSheetId="15" hidden="1">#REF!</definedName>
    <definedName name="BEx7C93VR7SYRIJS1JO8YZKSFAW9" localSheetId="13" hidden="1">#REF!</definedName>
    <definedName name="BEx7C93VR7SYRIJS1JO8YZKSFAW9" localSheetId="14" hidden="1">#REF!</definedName>
    <definedName name="BEx7C93VR7SYRIJS1JO8YZKSFAW9" hidden="1">#REF!</definedName>
    <definedName name="BEx7CCPC6R1KQQZ2JQU6EFI1G0RM" localSheetId="21" hidden="1">#REF!</definedName>
    <definedName name="BEx7CCPC6R1KQQZ2JQU6EFI1G0RM" localSheetId="19" hidden="1">#REF!</definedName>
    <definedName name="BEx7CCPC6R1KQQZ2JQU6EFI1G0RM" localSheetId="15" hidden="1">#REF!</definedName>
    <definedName name="BEx7CCPC6R1KQQZ2JQU6EFI1G0RM" localSheetId="13" hidden="1">#REF!</definedName>
    <definedName name="BEx7CCPC6R1KQQZ2JQU6EFI1G0RM" localSheetId="14" hidden="1">#REF!</definedName>
    <definedName name="BEx7CCPC6R1KQQZ2JQU6EFI1G0RM" hidden="1">#REF!</definedName>
    <definedName name="BEx7CIJST9GLS2QD383UK7VUDTGL" localSheetId="21" hidden="1">#REF!</definedName>
    <definedName name="BEx7CIJST9GLS2QD383UK7VUDTGL" localSheetId="19" hidden="1">#REF!</definedName>
    <definedName name="BEx7CIJST9GLS2QD383UK7VUDTGL" localSheetId="15" hidden="1">#REF!</definedName>
    <definedName name="BEx7CIJST9GLS2QD383UK7VUDTGL" localSheetId="13" hidden="1">#REF!</definedName>
    <definedName name="BEx7CIJST9GLS2QD383UK7VUDTGL" localSheetId="14" hidden="1">#REF!</definedName>
    <definedName name="BEx7CIJST9GLS2QD383UK7VUDTGL" hidden="1">#REF!</definedName>
    <definedName name="BEx7CO8T2XKC7GHDSYNAWTZ9L7YR" localSheetId="21" hidden="1">#REF!</definedName>
    <definedName name="BEx7CO8T2XKC7GHDSYNAWTZ9L7YR" localSheetId="19" hidden="1">#REF!</definedName>
    <definedName name="BEx7CO8T2XKC7GHDSYNAWTZ9L7YR" localSheetId="15" hidden="1">#REF!</definedName>
    <definedName name="BEx7CO8T2XKC7GHDSYNAWTZ9L7YR" localSheetId="13" hidden="1">#REF!</definedName>
    <definedName name="BEx7CO8T2XKC7GHDSYNAWTZ9L7YR" localSheetId="14" hidden="1">#REF!</definedName>
    <definedName name="BEx7CO8T2XKC7GHDSYNAWTZ9L7YR" hidden="1">#REF!</definedName>
    <definedName name="BEx7CW1CF00DO8A36UNC2X7K65C2" localSheetId="21" hidden="1">#REF!</definedName>
    <definedName name="BEx7CW1CF00DO8A36UNC2X7K65C2" localSheetId="19" hidden="1">#REF!</definedName>
    <definedName name="BEx7CW1CF00DO8A36UNC2X7K65C2" localSheetId="15" hidden="1">#REF!</definedName>
    <definedName name="BEx7CW1CF00DO8A36UNC2X7K65C2" localSheetId="13" hidden="1">#REF!</definedName>
    <definedName name="BEx7CW1CF00DO8A36UNC2X7K65C2" localSheetId="14" hidden="1">#REF!</definedName>
    <definedName name="BEx7CW1CF00DO8A36UNC2X7K65C2" hidden="1">#REF!</definedName>
    <definedName name="BEx7CW6NFRL2P4XWP0MWHIYA97KF" localSheetId="21" hidden="1">#REF!</definedName>
    <definedName name="BEx7CW6NFRL2P4XWP0MWHIYA97KF" localSheetId="19" hidden="1">#REF!</definedName>
    <definedName name="BEx7CW6NFRL2P4XWP0MWHIYA97KF" localSheetId="15" hidden="1">#REF!</definedName>
    <definedName name="BEx7CW6NFRL2P4XWP0MWHIYA97KF" localSheetId="13" hidden="1">#REF!</definedName>
    <definedName name="BEx7CW6NFRL2P4XWP0MWHIYA97KF" localSheetId="14" hidden="1">#REF!</definedName>
    <definedName name="BEx7CW6NFRL2P4XWP0MWHIYA97KF" hidden="1">#REF!</definedName>
    <definedName name="BEx7CZXN83U7XFVGG1P1N6ZCQK7U" localSheetId="21" hidden="1">#REF!</definedName>
    <definedName name="BEx7CZXN83U7XFVGG1P1N6ZCQK7U" localSheetId="19" hidden="1">#REF!</definedName>
    <definedName name="BEx7CZXN83U7XFVGG1P1N6ZCQK7U" localSheetId="15" hidden="1">#REF!</definedName>
    <definedName name="BEx7CZXN83U7XFVGG1P1N6ZCQK7U" localSheetId="13" hidden="1">#REF!</definedName>
    <definedName name="BEx7CZXN83U7XFVGG1P1N6ZCQK7U" localSheetId="14" hidden="1">#REF!</definedName>
    <definedName name="BEx7CZXN83U7XFVGG1P1N6ZCQK7U" hidden="1">#REF!</definedName>
    <definedName name="BEx7D14R4J25CLH301NHMGU8FSWM" localSheetId="21" hidden="1">#REF!</definedName>
    <definedName name="BEx7D14R4J25CLH301NHMGU8FSWM" localSheetId="19" hidden="1">#REF!</definedName>
    <definedName name="BEx7D14R4J25CLH301NHMGU8FSWM" localSheetId="15" hidden="1">#REF!</definedName>
    <definedName name="BEx7D14R4J25CLH301NHMGU8FSWM" localSheetId="13" hidden="1">#REF!</definedName>
    <definedName name="BEx7D14R4J25CLH301NHMGU8FSWM" localSheetId="14" hidden="1">#REF!</definedName>
    <definedName name="BEx7D14R4J25CLH301NHMGU8FSWM" hidden="1">#REF!</definedName>
    <definedName name="BEx7D38BE0Z9QLQBDMGARM9USFPM" localSheetId="21" hidden="1">#REF!</definedName>
    <definedName name="BEx7D38BE0Z9QLQBDMGARM9USFPM" localSheetId="19" hidden="1">#REF!</definedName>
    <definedName name="BEx7D38BE0Z9QLQBDMGARM9USFPM" localSheetId="15" hidden="1">#REF!</definedName>
    <definedName name="BEx7D38BE0Z9QLQBDMGARM9USFPM" localSheetId="13" hidden="1">#REF!</definedName>
    <definedName name="BEx7D38BE0Z9QLQBDMGARM9USFPM" localSheetId="14" hidden="1">#REF!</definedName>
    <definedName name="BEx7D38BE0Z9QLQBDMGARM9USFPM" hidden="1">#REF!</definedName>
    <definedName name="BEx7D5RWKRS4W71J4NZ6ZSFHPKFT" localSheetId="21" hidden="1">#REF!</definedName>
    <definedName name="BEx7D5RWKRS4W71J4NZ6ZSFHPKFT" localSheetId="19" hidden="1">#REF!</definedName>
    <definedName name="BEx7D5RWKRS4W71J4NZ6ZSFHPKFT" localSheetId="15" hidden="1">#REF!</definedName>
    <definedName name="BEx7D5RWKRS4W71J4NZ6ZSFHPKFT" localSheetId="13" hidden="1">#REF!</definedName>
    <definedName name="BEx7D5RWKRS4W71J4NZ6ZSFHPKFT" localSheetId="14" hidden="1">#REF!</definedName>
    <definedName name="BEx7D5RWKRS4W71J4NZ6ZSFHPKFT" hidden="1">#REF!</definedName>
    <definedName name="BEx7D8H1TPOX1UN17QZYEV7Q58GA" localSheetId="21" hidden="1">#REF!</definedName>
    <definedName name="BEx7D8H1TPOX1UN17QZYEV7Q58GA" localSheetId="19" hidden="1">#REF!</definedName>
    <definedName name="BEx7D8H1TPOX1UN17QZYEV7Q58GA" localSheetId="15" hidden="1">#REF!</definedName>
    <definedName name="BEx7D8H1TPOX1UN17QZYEV7Q58GA" localSheetId="13" hidden="1">#REF!</definedName>
    <definedName name="BEx7D8H1TPOX1UN17QZYEV7Q58GA" localSheetId="14" hidden="1">#REF!</definedName>
    <definedName name="BEx7D8H1TPOX1UN17QZYEV7Q58GA" hidden="1">#REF!</definedName>
    <definedName name="BEx7DGF13H2074LRWFZQ45PZ6JPX" localSheetId="21" hidden="1">#REF!</definedName>
    <definedName name="BEx7DGF13H2074LRWFZQ45PZ6JPX" localSheetId="19" hidden="1">#REF!</definedName>
    <definedName name="BEx7DGF13H2074LRWFZQ45PZ6JPX" localSheetId="15" hidden="1">#REF!</definedName>
    <definedName name="BEx7DGF13H2074LRWFZQ45PZ6JPX" localSheetId="13" hidden="1">#REF!</definedName>
    <definedName name="BEx7DGF13H2074LRWFZQ45PZ6JPX" localSheetId="14" hidden="1">#REF!</definedName>
    <definedName name="BEx7DGF13H2074LRWFZQ45PZ6JPX" hidden="1">#REF!</definedName>
    <definedName name="BEx7DHBE0SOC5KXWWQ73WUDBRX8J" localSheetId="21" hidden="1">#REF!</definedName>
    <definedName name="BEx7DHBE0SOC5KXWWQ73WUDBRX8J" localSheetId="19" hidden="1">#REF!</definedName>
    <definedName name="BEx7DHBE0SOC5KXWWQ73WUDBRX8J" localSheetId="15" hidden="1">#REF!</definedName>
    <definedName name="BEx7DHBE0SOC5KXWWQ73WUDBRX8J" localSheetId="13" hidden="1">#REF!</definedName>
    <definedName name="BEx7DHBE0SOC5KXWWQ73WUDBRX8J" localSheetId="14" hidden="1">#REF!</definedName>
    <definedName name="BEx7DHBE0SOC5KXWWQ73WUDBRX8J" hidden="1">#REF!</definedName>
    <definedName name="BEx7DKWUXEDIISSX4GDD4YYT887F" localSheetId="21" hidden="1">#REF!</definedName>
    <definedName name="BEx7DKWUXEDIISSX4GDD4YYT887F" localSheetId="19" hidden="1">#REF!</definedName>
    <definedName name="BEx7DKWUXEDIISSX4GDD4YYT887F" localSheetId="15" hidden="1">#REF!</definedName>
    <definedName name="BEx7DKWUXEDIISSX4GDD4YYT887F" localSheetId="13" hidden="1">#REF!</definedName>
    <definedName name="BEx7DKWUXEDIISSX4GDD4YYT887F" localSheetId="14" hidden="1">#REF!</definedName>
    <definedName name="BEx7DKWUXEDIISSX4GDD4YYT887F" hidden="1">#REF!</definedName>
    <definedName name="BEx7DMUYR2HC26WW7AOB1TULERMB" localSheetId="21" hidden="1">#REF!</definedName>
    <definedName name="BEx7DMUYR2HC26WW7AOB1TULERMB" localSheetId="19" hidden="1">#REF!</definedName>
    <definedName name="BEx7DMUYR2HC26WW7AOB1TULERMB" localSheetId="15" hidden="1">#REF!</definedName>
    <definedName name="BEx7DMUYR2HC26WW7AOB1TULERMB" localSheetId="13" hidden="1">#REF!</definedName>
    <definedName name="BEx7DMUYR2HC26WW7AOB1TULERMB" localSheetId="14" hidden="1">#REF!</definedName>
    <definedName name="BEx7DMUYR2HC26WW7AOB1TULERMB" hidden="1">#REF!</definedName>
    <definedName name="BEx7DVJTRV44IMJIBFXELE67SZ7S" localSheetId="21" hidden="1">#REF!</definedName>
    <definedName name="BEx7DVJTRV44IMJIBFXELE67SZ7S" localSheetId="19" hidden="1">#REF!</definedName>
    <definedName name="BEx7DVJTRV44IMJIBFXELE67SZ7S" localSheetId="15" hidden="1">#REF!</definedName>
    <definedName name="BEx7DVJTRV44IMJIBFXELE67SZ7S" localSheetId="13" hidden="1">#REF!</definedName>
    <definedName name="BEx7DVJTRV44IMJIBFXELE67SZ7S" localSheetId="14" hidden="1">#REF!</definedName>
    <definedName name="BEx7DVJTRV44IMJIBFXELE67SZ7S" hidden="1">#REF!</definedName>
    <definedName name="BEx7DVUMFCI5INHMVFIJ44RTTSTT" localSheetId="21" hidden="1">#REF!</definedName>
    <definedName name="BEx7DVUMFCI5INHMVFIJ44RTTSTT" localSheetId="19" hidden="1">#REF!</definedName>
    <definedName name="BEx7DVUMFCI5INHMVFIJ44RTTSTT" localSheetId="15" hidden="1">#REF!</definedName>
    <definedName name="BEx7DVUMFCI5INHMVFIJ44RTTSTT" localSheetId="13" hidden="1">#REF!</definedName>
    <definedName name="BEx7DVUMFCI5INHMVFIJ44RTTSTT" localSheetId="14" hidden="1">#REF!</definedName>
    <definedName name="BEx7DVUMFCI5INHMVFIJ44RTTSTT" hidden="1">#REF!</definedName>
    <definedName name="BEx7E2QT2U8THYOKBPXONB1B47WH" localSheetId="21" hidden="1">#REF!</definedName>
    <definedName name="BEx7E2QT2U8THYOKBPXONB1B47WH" localSheetId="19" hidden="1">#REF!</definedName>
    <definedName name="BEx7E2QT2U8THYOKBPXONB1B47WH" localSheetId="15" hidden="1">#REF!</definedName>
    <definedName name="BEx7E2QT2U8THYOKBPXONB1B47WH" localSheetId="13" hidden="1">#REF!</definedName>
    <definedName name="BEx7E2QT2U8THYOKBPXONB1B47WH" localSheetId="14" hidden="1">#REF!</definedName>
    <definedName name="BEx7E2QT2U8THYOKBPXONB1B47WH" hidden="1">#REF!</definedName>
    <definedName name="BEx7E5QP7W6UKO74F5Y0VJ741HS5" localSheetId="21" hidden="1">#REF!</definedName>
    <definedName name="BEx7E5QP7W6UKO74F5Y0VJ741HS5" localSheetId="19" hidden="1">#REF!</definedName>
    <definedName name="BEx7E5QP7W6UKO74F5Y0VJ741HS5" localSheetId="15" hidden="1">#REF!</definedName>
    <definedName name="BEx7E5QP7W6UKO74F5Y0VJ741HS5" localSheetId="13" hidden="1">#REF!</definedName>
    <definedName name="BEx7E5QP7W6UKO74F5Y0VJ741HS5" localSheetId="14" hidden="1">#REF!</definedName>
    <definedName name="BEx7E5QP7W6UKO74F5Y0VJ741HS5" hidden="1">#REF!</definedName>
    <definedName name="BEx7E6N29HGH3I47AFB2DCS6MVS6" localSheetId="21" hidden="1">#REF!</definedName>
    <definedName name="BEx7E6N29HGH3I47AFB2DCS6MVS6" localSheetId="19" hidden="1">#REF!</definedName>
    <definedName name="BEx7E6N29HGH3I47AFB2DCS6MVS6" localSheetId="15" hidden="1">#REF!</definedName>
    <definedName name="BEx7E6N29HGH3I47AFB2DCS6MVS6" localSheetId="13" hidden="1">#REF!</definedName>
    <definedName name="BEx7E6N29HGH3I47AFB2DCS6MVS6" localSheetId="14" hidden="1">#REF!</definedName>
    <definedName name="BEx7E6N29HGH3I47AFB2DCS6MVS6" hidden="1">#REF!</definedName>
    <definedName name="BEx7EBA8IYHQKT7IQAOAML660SYA" localSheetId="21" hidden="1">#REF!</definedName>
    <definedName name="BEx7EBA8IYHQKT7IQAOAML660SYA" localSheetId="19" hidden="1">#REF!</definedName>
    <definedName name="BEx7EBA8IYHQKT7IQAOAML660SYA" localSheetId="15" hidden="1">#REF!</definedName>
    <definedName name="BEx7EBA8IYHQKT7IQAOAML660SYA" localSheetId="13" hidden="1">#REF!</definedName>
    <definedName name="BEx7EBA8IYHQKT7IQAOAML660SYA" localSheetId="14" hidden="1">#REF!</definedName>
    <definedName name="BEx7EBA8IYHQKT7IQAOAML660SYA" hidden="1">#REF!</definedName>
    <definedName name="BEx7EI6C8MCRZFEQYUBE5FSUTIHK" localSheetId="21" hidden="1">#REF!</definedName>
    <definedName name="BEx7EI6C8MCRZFEQYUBE5FSUTIHK" localSheetId="19" hidden="1">#REF!</definedName>
    <definedName name="BEx7EI6C8MCRZFEQYUBE5FSUTIHK" localSheetId="15" hidden="1">#REF!</definedName>
    <definedName name="BEx7EI6C8MCRZFEQYUBE5FSUTIHK" localSheetId="13" hidden="1">#REF!</definedName>
    <definedName name="BEx7EI6C8MCRZFEQYUBE5FSUTIHK" localSheetId="14" hidden="1">#REF!</definedName>
    <definedName name="BEx7EI6C8MCRZFEQYUBE5FSUTIHK" hidden="1">#REF!</definedName>
    <definedName name="BEx7EI6DL1Z6UWLFBXAKVGZTKHWJ" localSheetId="21" hidden="1">#REF!</definedName>
    <definedName name="BEx7EI6DL1Z6UWLFBXAKVGZTKHWJ" localSheetId="19" hidden="1">#REF!</definedName>
    <definedName name="BEx7EI6DL1Z6UWLFBXAKVGZTKHWJ" localSheetId="15" hidden="1">#REF!</definedName>
    <definedName name="BEx7EI6DL1Z6UWLFBXAKVGZTKHWJ" localSheetId="13" hidden="1">#REF!</definedName>
    <definedName name="BEx7EI6DL1Z6UWLFBXAKVGZTKHWJ" localSheetId="14" hidden="1">#REF!</definedName>
    <definedName name="BEx7EI6DL1Z6UWLFBXAKVGZTKHWJ" hidden="1">#REF!</definedName>
    <definedName name="BEx7EQKHX7GZYOLXRDU534TT4H64" localSheetId="21" hidden="1">#REF!</definedName>
    <definedName name="BEx7EQKHX7GZYOLXRDU534TT4H64" localSheetId="19" hidden="1">#REF!</definedName>
    <definedName name="BEx7EQKHX7GZYOLXRDU534TT4H64" localSheetId="15" hidden="1">#REF!</definedName>
    <definedName name="BEx7EQKHX7GZYOLXRDU534TT4H64" localSheetId="13" hidden="1">#REF!</definedName>
    <definedName name="BEx7EQKHX7GZYOLXRDU534TT4H64" localSheetId="14" hidden="1">#REF!</definedName>
    <definedName name="BEx7EQKHX7GZYOLXRDU534TT4H64" hidden="1">#REF!</definedName>
    <definedName name="BEx7ETV6L1TM7JSXJIGK3FC6RVZW" localSheetId="21" hidden="1">#REF!</definedName>
    <definedName name="BEx7ETV6L1TM7JSXJIGK3FC6RVZW" localSheetId="19" hidden="1">#REF!</definedName>
    <definedName name="BEx7ETV6L1TM7JSXJIGK3FC6RVZW" localSheetId="15" hidden="1">#REF!</definedName>
    <definedName name="BEx7ETV6L1TM7JSXJIGK3FC6RVZW" localSheetId="13" hidden="1">#REF!</definedName>
    <definedName name="BEx7ETV6L1TM7JSXJIGK3FC6RVZW" localSheetId="14" hidden="1">#REF!</definedName>
    <definedName name="BEx7ETV6L1TM7JSXJIGK3FC6RVZW" hidden="1">#REF!</definedName>
    <definedName name="BEx7EYYLHMBYQTH6I377FCQS7CSX" localSheetId="21" hidden="1">#REF!</definedName>
    <definedName name="BEx7EYYLHMBYQTH6I377FCQS7CSX" localSheetId="19" hidden="1">#REF!</definedName>
    <definedName name="BEx7EYYLHMBYQTH6I377FCQS7CSX" localSheetId="15" hidden="1">#REF!</definedName>
    <definedName name="BEx7EYYLHMBYQTH6I377FCQS7CSX" localSheetId="13" hidden="1">#REF!</definedName>
    <definedName name="BEx7EYYLHMBYQTH6I377FCQS7CSX" localSheetId="14" hidden="1">#REF!</definedName>
    <definedName name="BEx7EYYLHMBYQTH6I377FCQS7CSX" hidden="1">#REF!</definedName>
    <definedName name="BEx7FCLG1RYI2SNOU1Y2GQZNZSWA" localSheetId="21" hidden="1">#REF!</definedName>
    <definedName name="BEx7FCLG1RYI2SNOU1Y2GQZNZSWA" localSheetId="19" hidden="1">#REF!</definedName>
    <definedName name="BEx7FCLG1RYI2SNOU1Y2GQZNZSWA" localSheetId="15" hidden="1">#REF!</definedName>
    <definedName name="BEx7FCLG1RYI2SNOU1Y2GQZNZSWA" localSheetId="13" hidden="1">#REF!</definedName>
    <definedName name="BEx7FCLG1RYI2SNOU1Y2GQZNZSWA" localSheetId="14" hidden="1">#REF!</definedName>
    <definedName name="BEx7FCLG1RYI2SNOU1Y2GQZNZSWA" hidden="1">#REF!</definedName>
    <definedName name="BEx7FN32ZGWOAA4TTH79KINTDWR9" localSheetId="21" hidden="1">#REF!</definedName>
    <definedName name="BEx7FN32ZGWOAA4TTH79KINTDWR9" localSheetId="19" hidden="1">#REF!</definedName>
    <definedName name="BEx7FN32ZGWOAA4TTH79KINTDWR9" localSheetId="15" hidden="1">#REF!</definedName>
    <definedName name="BEx7FN32ZGWOAA4TTH79KINTDWR9" localSheetId="13" hidden="1">#REF!</definedName>
    <definedName name="BEx7FN32ZGWOAA4TTH79KINTDWR9" localSheetId="14" hidden="1">#REF!</definedName>
    <definedName name="BEx7FN32ZGWOAA4TTH79KINTDWR9" hidden="1">#REF!</definedName>
    <definedName name="BEx7FV0WJHXL6X5JNQ2ZX45PX49P" localSheetId="21" hidden="1">#REF!</definedName>
    <definedName name="BEx7FV0WJHXL6X5JNQ2ZX45PX49P" localSheetId="19" hidden="1">#REF!</definedName>
    <definedName name="BEx7FV0WJHXL6X5JNQ2ZX45PX49P" localSheetId="15" hidden="1">#REF!</definedName>
    <definedName name="BEx7FV0WJHXL6X5JNQ2ZX45PX49P" localSheetId="13" hidden="1">#REF!</definedName>
    <definedName name="BEx7FV0WJHXL6X5JNQ2ZX45PX49P" localSheetId="14" hidden="1">#REF!</definedName>
    <definedName name="BEx7FV0WJHXL6X5JNQ2ZX45PX49P" hidden="1">#REF!</definedName>
    <definedName name="BEx7G82CKM3NIY1PHNFK28M09PCH" localSheetId="21" hidden="1">#REF!</definedName>
    <definedName name="BEx7G82CKM3NIY1PHNFK28M09PCH" localSheetId="19" hidden="1">#REF!</definedName>
    <definedName name="BEx7G82CKM3NIY1PHNFK28M09PCH" localSheetId="15" hidden="1">#REF!</definedName>
    <definedName name="BEx7G82CKM3NIY1PHNFK28M09PCH" localSheetId="13" hidden="1">#REF!</definedName>
    <definedName name="BEx7G82CKM3NIY1PHNFK28M09PCH" localSheetId="14" hidden="1">#REF!</definedName>
    <definedName name="BEx7G82CKM3NIY1PHNFK28M09PCH" hidden="1">#REF!</definedName>
    <definedName name="BEx7GR3ENYWRXXS5IT0UMEGOLGUH" localSheetId="21" hidden="1">#REF!</definedName>
    <definedName name="BEx7GR3ENYWRXXS5IT0UMEGOLGUH" localSheetId="19" hidden="1">#REF!</definedName>
    <definedName name="BEx7GR3ENYWRXXS5IT0UMEGOLGUH" localSheetId="15" hidden="1">#REF!</definedName>
    <definedName name="BEx7GR3ENYWRXXS5IT0UMEGOLGUH" localSheetId="13" hidden="1">#REF!</definedName>
    <definedName name="BEx7GR3ENYWRXXS5IT0UMEGOLGUH" localSheetId="14" hidden="1">#REF!</definedName>
    <definedName name="BEx7GR3ENYWRXXS5IT0UMEGOLGUH" hidden="1">#REF!</definedName>
    <definedName name="BEx7GSAL6P7TASL8MB63RFST1LJL" localSheetId="21" hidden="1">#REF!</definedName>
    <definedName name="BEx7GSAL6P7TASL8MB63RFST1LJL" localSheetId="19" hidden="1">#REF!</definedName>
    <definedName name="BEx7GSAL6P7TASL8MB63RFST1LJL" localSheetId="15" hidden="1">#REF!</definedName>
    <definedName name="BEx7GSAL6P7TASL8MB63RFST1LJL" localSheetId="13" hidden="1">#REF!</definedName>
    <definedName name="BEx7GSAL6P7TASL8MB63RFST1LJL" localSheetId="14" hidden="1">#REF!</definedName>
    <definedName name="BEx7GSAL6P7TASL8MB63RFST1LJL" hidden="1">#REF!</definedName>
    <definedName name="BEx7H0JD6I5I8WQLLWOYWY5YWPQE" localSheetId="21" hidden="1">#REF!</definedName>
    <definedName name="BEx7H0JD6I5I8WQLLWOYWY5YWPQE" localSheetId="19" hidden="1">#REF!</definedName>
    <definedName name="BEx7H0JD6I5I8WQLLWOYWY5YWPQE" localSheetId="15" hidden="1">#REF!</definedName>
    <definedName name="BEx7H0JD6I5I8WQLLWOYWY5YWPQE" localSheetId="13" hidden="1">#REF!</definedName>
    <definedName name="BEx7H0JD6I5I8WQLLWOYWY5YWPQE" localSheetId="14" hidden="1">#REF!</definedName>
    <definedName name="BEx7H0JD6I5I8WQLLWOYWY5YWPQE" hidden="1">#REF!</definedName>
    <definedName name="BEx7H14XCXH7WEXEY1HVO53A6AGH" localSheetId="21" hidden="1">#REF!</definedName>
    <definedName name="BEx7H14XCXH7WEXEY1HVO53A6AGH" localSheetId="19" hidden="1">#REF!</definedName>
    <definedName name="BEx7H14XCXH7WEXEY1HVO53A6AGH" localSheetId="15" hidden="1">#REF!</definedName>
    <definedName name="BEx7H14XCXH7WEXEY1HVO53A6AGH" localSheetId="13" hidden="1">#REF!</definedName>
    <definedName name="BEx7H14XCXH7WEXEY1HVO53A6AGH" localSheetId="14" hidden="1">#REF!</definedName>
    <definedName name="BEx7H14XCXH7WEXEY1HVO53A6AGH" hidden="1">#REF!</definedName>
    <definedName name="BEx7HGVBEF4LEIF6RC14N3PSU461" localSheetId="21" hidden="1">#REF!</definedName>
    <definedName name="BEx7HGVBEF4LEIF6RC14N3PSU461" localSheetId="19" hidden="1">#REF!</definedName>
    <definedName name="BEx7HGVBEF4LEIF6RC14N3PSU461" localSheetId="15" hidden="1">#REF!</definedName>
    <definedName name="BEx7HGVBEF4LEIF6RC14N3PSU461" localSheetId="13" hidden="1">#REF!</definedName>
    <definedName name="BEx7HGVBEF4LEIF6RC14N3PSU461" localSheetId="14" hidden="1">#REF!</definedName>
    <definedName name="BEx7HGVBEF4LEIF6RC14N3PSU461" hidden="1">#REF!</definedName>
    <definedName name="BEx7HQ5T9FZ42QWS09UO4DT42Y0R" localSheetId="21" hidden="1">#REF!</definedName>
    <definedName name="BEx7HQ5T9FZ42QWS09UO4DT42Y0R" localSheetId="19" hidden="1">#REF!</definedName>
    <definedName name="BEx7HQ5T9FZ42QWS09UO4DT42Y0R" localSheetId="15" hidden="1">#REF!</definedName>
    <definedName name="BEx7HQ5T9FZ42QWS09UO4DT42Y0R" localSheetId="13" hidden="1">#REF!</definedName>
    <definedName name="BEx7HQ5T9FZ42QWS09UO4DT42Y0R" localSheetId="14" hidden="1">#REF!</definedName>
    <definedName name="BEx7HQ5T9FZ42QWS09UO4DT42Y0R" hidden="1">#REF!</definedName>
    <definedName name="BEx7HRCZE3CVGON1HV07MT5MNDZ3" localSheetId="21" hidden="1">#REF!</definedName>
    <definedName name="BEx7HRCZE3CVGON1HV07MT5MNDZ3" localSheetId="19" hidden="1">#REF!</definedName>
    <definedName name="BEx7HRCZE3CVGON1HV07MT5MNDZ3" localSheetId="15" hidden="1">#REF!</definedName>
    <definedName name="BEx7HRCZE3CVGON1HV07MT5MNDZ3" localSheetId="13" hidden="1">#REF!</definedName>
    <definedName name="BEx7HRCZE3CVGON1HV07MT5MNDZ3" localSheetId="14" hidden="1">#REF!</definedName>
    <definedName name="BEx7HRCZE3CVGON1HV07MT5MNDZ3" hidden="1">#REF!</definedName>
    <definedName name="BEx7HWGE2CANG5M17X4C8YNC3N8F" localSheetId="21" hidden="1">#REF!</definedName>
    <definedName name="BEx7HWGE2CANG5M17X4C8YNC3N8F" localSheetId="19" hidden="1">#REF!</definedName>
    <definedName name="BEx7HWGE2CANG5M17X4C8YNC3N8F" localSheetId="15" hidden="1">#REF!</definedName>
    <definedName name="BEx7HWGE2CANG5M17X4C8YNC3N8F" localSheetId="13" hidden="1">#REF!</definedName>
    <definedName name="BEx7HWGE2CANG5M17X4C8YNC3N8F" localSheetId="14" hidden="1">#REF!</definedName>
    <definedName name="BEx7HWGE2CANG5M17X4C8YNC3N8F" hidden="1">#REF!</definedName>
    <definedName name="BEx7IB54GU5UCTJS549UBDW43EJL" localSheetId="21" hidden="1">#REF!</definedName>
    <definedName name="BEx7IB54GU5UCTJS549UBDW43EJL" localSheetId="19" hidden="1">#REF!</definedName>
    <definedName name="BEx7IB54GU5UCTJS549UBDW43EJL" localSheetId="15" hidden="1">#REF!</definedName>
    <definedName name="BEx7IB54GU5UCTJS549UBDW43EJL" localSheetId="13" hidden="1">#REF!</definedName>
    <definedName name="BEx7IB54GU5UCTJS549UBDW43EJL" localSheetId="14" hidden="1">#REF!</definedName>
    <definedName name="BEx7IB54GU5UCTJS549UBDW43EJL" hidden="1">#REF!</definedName>
    <definedName name="BEx7IBVYN47SFZIA0K4MDKQZNN9V" localSheetId="21" hidden="1">#REF!</definedName>
    <definedName name="BEx7IBVYN47SFZIA0K4MDKQZNN9V" localSheetId="19" hidden="1">#REF!</definedName>
    <definedName name="BEx7IBVYN47SFZIA0K4MDKQZNN9V" localSheetId="15" hidden="1">#REF!</definedName>
    <definedName name="BEx7IBVYN47SFZIA0K4MDKQZNN9V" localSheetId="13" hidden="1">#REF!</definedName>
    <definedName name="BEx7IBVYN47SFZIA0K4MDKQZNN9V" localSheetId="14" hidden="1">#REF!</definedName>
    <definedName name="BEx7IBVYN47SFZIA0K4MDKQZNN9V" hidden="1">#REF!</definedName>
    <definedName name="BEx7IGOMJB39HUONENRXTK1MFHGE" localSheetId="21" hidden="1">#REF!</definedName>
    <definedName name="BEx7IGOMJB39HUONENRXTK1MFHGE" localSheetId="19" hidden="1">#REF!</definedName>
    <definedName name="BEx7IGOMJB39HUONENRXTK1MFHGE" localSheetId="15" hidden="1">#REF!</definedName>
    <definedName name="BEx7IGOMJB39HUONENRXTK1MFHGE" localSheetId="13" hidden="1">#REF!</definedName>
    <definedName name="BEx7IGOMJB39HUONENRXTK1MFHGE" localSheetId="14" hidden="1">#REF!</definedName>
    <definedName name="BEx7IGOMJB39HUONENRXTK1MFHGE" hidden="1">#REF!</definedName>
    <definedName name="BEx7ISO6LTCYYDK0J6IN4PG2P6SW" localSheetId="21" hidden="1">#REF!</definedName>
    <definedName name="BEx7ISO6LTCYYDK0J6IN4PG2P6SW" localSheetId="19" hidden="1">#REF!</definedName>
    <definedName name="BEx7ISO6LTCYYDK0J6IN4PG2P6SW" localSheetId="15" hidden="1">#REF!</definedName>
    <definedName name="BEx7ISO6LTCYYDK0J6IN4PG2P6SW" localSheetId="13" hidden="1">#REF!</definedName>
    <definedName name="BEx7ISO6LTCYYDK0J6IN4PG2P6SW" localSheetId="14" hidden="1">#REF!</definedName>
    <definedName name="BEx7ISO6LTCYYDK0J6IN4PG2P6SW" hidden="1">#REF!</definedName>
    <definedName name="BEx7IV2IJ5WT7UC0UG7WP0WF2JZI" localSheetId="21" hidden="1">#REF!</definedName>
    <definedName name="BEx7IV2IJ5WT7UC0UG7WP0WF2JZI" localSheetId="19" hidden="1">#REF!</definedName>
    <definedName name="BEx7IV2IJ5WT7UC0UG7WP0WF2JZI" localSheetId="15" hidden="1">#REF!</definedName>
    <definedName name="BEx7IV2IJ5WT7UC0UG7WP0WF2JZI" localSheetId="13" hidden="1">#REF!</definedName>
    <definedName name="BEx7IV2IJ5WT7UC0UG7WP0WF2JZI" localSheetId="14" hidden="1">#REF!</definedName>
    <definedName name="BEx7IV2IJ5WT7UC0UG7WP0WF2JZI" hidden="1">#REF!</definedName>
    <definedName name="BEx7IXGU74GE5E4S6W4Z13AR092Y" localSheetId="21" hidden="1">#REF!</definedName>
    <definedName name="BEx7IXGU74GE5E4S6W4Z13AR092Y" localSheetId="19" hidden="1">#REF!</definedName>
    <definedName name="BEx7IXGU74GE5E4S6W4Z13AR092Y" localSheetId="15" hidden="1">#REF!</definedName>
    <definedName name="BEx7IXGU74GE5E4S6W4Z13AR092Y" localSheetId="13" hidden="1">#REF!</definedName>
    <definedName name="BEx7IXGU74GE5E4S6W4Z13AR092Y" localSheetId="14" hidden="1">#REF!</definedName>
    <definedName name="BEx7IXGU74GE5E4S6W4Z13AR092Y" hidden="1">#REF!</definedName>
    <definedName name="BEx7J4YL8Q3BI1MLH16YYQ18IJRD" localSheetId="21" hidden="1">#REF!</definedName>
    <definedName name="BEx7J4YL8Q3BI1MLH16YYQ18IJRD" localSheetId="19" hidden="1">#REF!</definedName>
    <definedName name="BEx7J4YL8Q3BI1MLH16YYQ18IJRD" localSheetId="15" hidden="1">#REF!</definedName>
    <definedName name="BEx7J4YL8Q3BI1MLH16YYQ18IJRD" localSheetId="13" hidden="1">#REF!</definedName>
    <definedName name="BEx7J4YL8Q3BI1MLH16YYQ18IJRD" localSheetId="14" hidden="1">#REF!</definedName>
    <definedName name="BEx7J4YL8Q3BI1MLH16YYQ18IJRD" hidden="1">#REF!</definedName>
    <definedName name="BEx7J5K5QVUOXI6A663KUWL6PO3O" localSheetId="21" hidden="1">#REF!</definedName>
    <definedName name="BEx7J5K5QVUOXI6A663KUWL6PO3O" localSheetId="19" hidden="1">#REF!</definedName>
    <definedName name="BEx7J5K5QVUOXI6A663KUWL6PO3O" localSheetId="15" hidden="1">#REF!</definedName>
    <definedName name="BEx7J5K5QVUOXI6A663KUWL6PO3O" localSheetId="13" hidden="1">#REF!</definedName>
    <definedName name="BEx7J5K5QVUOXI6A663KUWL6PO3O" localSheetId="14" hidden="1">#REF!</definedName>
    <definedName name="BEx7J5K5QVUOXI6A663KUWL6PO3O" hidden="1">#REF!</definedName>
    <definedName name="BEx7JH3HGBPI07OHZ5LFYK0UFZQR" localSheetId="21" hidden="1">#REF!</definedName>
    <definedName name="BEx7JH3HGBPI07OHZ5LFYK0UFZQR" localSheetId="19" hidden="1">#REF!</definedName>
    <definedName name="BEx7JH3HGBPI07OHZ5LFYK0UFZQR" localSheetId="15" hidden="1">#REF!</definedName>
    <definedName name="BEx7JH3HGBPI07OHZ5LFYK0UFZQR" localSheetId="13" hidden="1">#REF!</definedName>
    <definedName name="BEx7JH3HGBPI07OHZ5LFYK0UFZQR" localSheetId="14" hidden="1">#REF!</definedName>
    <definedName name="BEx7JH3HGBPI07OHZ5LFYK0UFZQR" hidden="1">#REF!</definedName>
    <definedName name="BEx7JRL3MHRMVLQF3EN15MXRPN68" localSheetId="21" hidden="1">#REF!</definedName>
    <definedName name="BEx7JRL3MHRMVLQF3EN15MXRPN68" localSheetId="19" hidden="1">#REF!</definedName>
    <definedName name="BEx7JRL3MHRMVLQF3EN15MXRPN68" localSheetId="15" hidden="1">#REF!</definedName>
    <definedName name="BEx7JRL3MHRMVLQF3EN15MXRPN68" localSheetId="13" hidden="1">#REF!</definedName>
    <definedName name="BEx7JRL3MHRMVLQF3EN15MXRPN68" localSheetId="14" hidden="1">#REF!</definedName>
    <definedName name="BEx7JRL3MHRMVLQF3EN15MXRPN68" hidden="1">#REF!</definedName>
    <definedName name="BEx7JV194190CNM6WWGQ3UBJ3CHH" localSheetId="21" hidden="1">#REF!</definedName>
    <definedName name="BEx7JV194190CNM6WWGQ3UBJ3CHH" localSheetId="19" hidden="1">#REF!</definedName>
    <definedName name="BEx7JV194190CNM6WWGQ3UBJ3CHH" localSheetId="15" hidden="1">#REF!</definedName>
    <definedName name="BEx7JV194190CNM6WWGQ3UBJ3CHH" localSheetId="13" hidden="1">#REF!</definedName>
    <definedName name="BEx7JV194190CNM6WWGQ3UBJ3CHH" localSheetId="14" hidden="1">#REF!</definedName>
    <definedName name="BEx7JV194190CNM6WWGQ3UBJ3CHH" hidden="1">#REF!</definedName>
    <definedName name="BEx7JZJ4AE8AGMWPK3XPBTBUBZ48" localSheetId="21" hidden="1">#REF!</definedName>
    <definedName name="BEx7JZJ4AE8AGMWPK3XPBTBUBZ48" localSheetId="19" hidden="1">#REF!</definedName>
    <definedName name="BEx7JZJ4AE8AGMWPK3XPBTBUBZ48" localSheetId="15" hidden="1">#REF!</definedName>
    <definedName name="BEx7JZJ4AE8AGMWPK3XPBTBUBZ48" localSheetId="13" hidden="1">#REF!</definedName>
    <definedName name="BEx7JZJ4AE8AGMWPK3XPBTBUBZ48" localSheetId="14" hidden="1">#REF!</definedName>
    <definedName name="BEx7JZJ4AE8AGMWPK3XPBTBUBZ48" hidden="1">#REF!</definedName>
    <definedName name="BEx7K7GZ607XQOGB81A1HINBTGOZ" localSheetId="21" hidden="1">#REF!</definedName>
    <definedName name="BEx7K7GZ607XQOGB81A1HINBTGOZ" localSheetId="19" hidden="1">#REF!</definedName>
    <definedName name="BEx7K7GZ607XQOGB81A1HINBTGOZ" localSheetId="15" hidden="1">#REF!</definedName>
    <definedName name="BEx7K7GZ607XQOGB81A1HINBTGOZ" localSheetId="13" hidden="1">#REF!</definedName>
    <definedName name="BEx7K7GZ607XQOGB81A1HINBTGOZ" localSheetId="14" hidden="1">#REF!</definedName>
    <definedName name="BEx7K7GZ607XQOGB81A1HINBTGOZ" hidden="1">#REF!</definedName>
    <definedName name="BEx7KEYPBDXSNROH8M6CDCBN6B50" localSheetId="21" hidden="1">#REF!</definedName>
    <definedName name="BEx7KEYPBDXSNROH8M6CDCBN6B50" localSheetId="19" hidden="1">#REF!</definedName>
    <definedName name="BEx7KEYPBDXSNROH8M6CDCBN6B50" localSheetId="15" hidden="1">#REF!</definedName>
    <definedName name="BEx7KEYPBDXSNROH8M6CDCBN6B50" localSheetId="13" hidden="1">#REF!</definedName>
    <definedName name="BEx7KEYPBDXSNROH8M6CDCBN6B50" localSheetId="14" hidden="1">#REF!</definedName>
    <definedName name="BEx7KEYPBDXSNROH8M6CDCBN6B50" hidden="1">#REF!</definedName>
    <definedName name="BEx7KH7PZ0A6FSWA4LAN2CMZ0WSF" localSheetId="21" hidden="1">#REF!</definedName>
    <definedName name="BEx7KH7PZ0A6FSWA4LAN2CMZ0WSF" localSheetId="19" hidden="1">#REF!</definedName>
    <definedName name="BEx7KH7PZ0A6FSWA4LAN2CMZ0WSF" localSheetId="15" hidden="1">#REF!</definedName>
    <definedName name="BEx7KH7PZ0A6FSWA4LAN2CMZ0WSF" localSheetId="13" hidden="1">#REF!</definedName>
    <definedName name="BEx7KH7PZ0A6FSWA4LAN2CMZ0WSF" localSheetId="14" hidden="1">#REF!</definedName>
    <definedName name="BEx7KH7PZ0A6FSWA4LAN2CMZ0WSF" hidden="1">#REF!</definedName>
    <definedName name="BEx7KNCTL6VMNQP4MFMHOMV1WI1Y" localSheetId="21" hidden="1">#REF!</definedName>
    <definedName name="BEx7KNCTL6VMNQP4MFMHOMV1WI1Y" localSheetId="19" hidden="1">#REF!</definedName>
    <definedName name="BEx7KNCTL6VMNQP4MFMHOMV1WI1Y" localSheetId="15" hidden="1">#REF!</definedName>
    <definedName name="BEx7KNCTL6VMNQP4MFMHOMV1WI1Y" localSheetId="13" hidden="1">#REF!</definedName>
    <definedName name="BEx7KNCTL6VMNQP4MFMHOMV1WI1Y" localSheetId="14" hidden="1">#REF!</definedName>
    <definedName name="BEx7KNCTL6VMNQP4MFMHOMV1WI1Y" hidden="1">#REF!</definedName>
    <definedName name="BEx7KSAS8BZT6H8OQCZ5DNSTMO07" localSheetId="21" hidden="1">#REF!</definedName>
    <definedName name="BEx7KSAS8BZT6H8OQCZ5DNSTMO07" localSheetId="19" hidden="1">#REF!</definedName>
    <definedName name="BEx7KSAS8BZT6H8OQCZ5DNSTMO07" localSheetId="15" hidden="1">#REF!</definedName>
    <definedName name="BEx7KSAS8BZT6H8OQCZ5DNSTMO07" localSheetId="13" hidden="1">#REF!</definedName>
    <definedName name="BEx7KSAS8BZT6H8OQCZ5DNSTMO07" localSheetId="14" hidden="1">#REF!</definedName>
    <definedName name="BEx7KSAS8BZT6H8OQCZ5DNSTMO07" hidden="1">#REF!</definedName>
    <definedName name="BEx7KWHTBD21COXVI4HNEQH0Z3L8" localSheetId="21" hidden="1">#REF!</definedName>
    <definedName name="BEx7KWHTBD21COXVI4HNEQH0Z3L8" localSheetId="19" hidden="1">#REF!</definedName>
    <definedName name="BEx7KWHTBD21COXVI4HNEQH0Z3L8" localSheetId="15" hidden="1">#REF!</definedName>
    <definedName name="BEx7KWHTBD21COXVI4HNEQH0Z3L8" localSheetId="13" hidden="1">#REF!</definedName>
    <definedName name="BEx7KWHTBD21COXVI4HNEQH0Z3L8" localSheetId="14" hidden="1">#REF!</definedName>
    <definedName name="BEx7KWHTBD21COXVI4HNEQH0Z3L8" hidden="1">#REF!</definedName>
    <definedName name="BEx7KXUGRMRSUXCM97Z7VRZQ9JH2" localSheetId="21" hidden="1">#REF!</definedName>
    <definedName name="BEx7KXUGRMRSUXCM97Z7VRZQ9JH2" localSheetId="19" hidden="1">#REF!</definedName>
    <definedName name="BEx7KXUGRMRSUXCM97Z7VRZQ9JH2" localSheetId="15" hidden="1">#REF!</definedName>
    <definedName name="BEx7KXUGRMRSUXCM97Z7VRZQ9JH2" localSheetId="13" hidden="1">#REF!</definedName>
    <definedName name="BEx7KXUGRMRSUXCM97Z7VRZQ9JH2" localSheetId="14" hidden="1">#REF!</definedName>
    <definedName name="BEx7KXUGRMRSUXCM97Z7VRZQ9JH2" hidden="1">#REF!</definedName>
    <definedName name="BEx7L5C6U8MP6IZ67BD649WQYJEK" localSheetId="21" hidden="1">#REF!</definedName>
    <definedName name="BEx7L5C6U8MP6IZ67BD649WQYJEK" localSheetId="19" hidden="1">#REF!</definedName>
    <definedName name="BEx7L5C6U8MP6IZ67BD649WQYJEK" localSheetId="15" hidden="1">#REF!</definedName>
    <definedName name="BEx7L5C6U8MP6IZ67BD649WQYJEK" localSheetId="13" hidden="1">#REF!</definedName>
    <definedName name="BEx7L5C6U8MP6IZ67BD649WQYJEK" localSheetId="14" hidden="1">#REF!</definedName>
    <definedName name="BEx7L5C6U8MP6IZ67BD649WQYJEK" hidden="1">#REF!</definedName>
    <definedName name="BEx7L8HEYEVTATR0OG5JJO647KNI" localSheetId="21" hidden="1">#REF!</definedName>
    <definedName name="BEx7L8HEYEVTATR0OG5JJO647KNI" localSheetId="19" hidden="1">#REF!</definedName>
    <definedName name="BEx7L8HEYEVTATR0OG5JJO647KNI" localSheetId="15" hidden="1">#REF!</definedName>
    <definedName name="BEx7L8HEYEVTATR0OG5JJO647KNI" localSheetId="13" hidden="1">#REF!</definedName>
    <definedName name="BEx7L8HEYEVTATR0OG5JJO647KNI" localSheetId="14" hidden="1">#REF!</definedName>
    <definedName name="BEx7L8HEYEVTATR0OG5JJO647KNI" hidden="1">#REF!</definedName>
    <definedName name="BEx7L8XOV64OMS15ZFURFEUXLMWF" localSheetId="21" hidden="1">#REF!</definedName>
    <definedName name="BEx7L8XOV64OMS15ZFURFEUXLMWF" localSheetId="19" hidden="1">#REF!</definedName>
    <definedName name="BEx7L8XOV64OMS15ZFURFEUXLMWF" localSheetId="15" hidden="1">#REF!</definedName>
    <definedName name="BEx7L8XOV64OMS15ZFURFEUXLMWF" localSheetId="13" hidden="1">#REF!</definedName>
    <definedName name="BEx7L8XOV64OMS15ZFURFEUXLMWF" localSheetId="14" hidden="1">#REF!</definedName>
    <definedName name="BEx7L8XOV64OMS15ZFURFEUXLMWF" hidden="1">#REF!</definedName>
    <definedName name="BEx7LPF478MRAYB9TQ6LDML6O3BY" localSheetId="21" hidden="1">#REF!</definedName>
    <definedName name="BEx7LPF478MRAYB9TQ6LDML6O3BY" localSheetId="19" hidden="1">#REF!</definedName>
    <definedName name="BEx7LPF478MRAYB9TQ6LDML6O3BY" localSheetId="15" hidden="1">#REF!</definedName>
    <definedName name="BEx7LPF478MRAYB9TQ6LDML6O3BY" localSheetId="13" hidden="1">#REF!</definedName>
    <definedName name="BEx7LPF478MRAYB9TQ6LDML6O3BY" localSheetId="14" hidden="1">#REF!</definedName>
    <definedName name="BEx7LPF478MRAYB9TQ6LDML6O3BY" hidden="1">#REF!</definedName>
    <definedName name="BEx7LPV780NFCG1VX4EKJ29YXOLZ" localSheetId="21" hidden="1">#REF!</definedName>
    <definedName name="BEx7LPV780NFCG1VX4EKJ29YXOLZ" localSheetId="19" hidden="1">#REF!</definedName>
    <definedName name="BEx7LPV780NFCG1VX4EKJ29YXOLZ" localSheetId="15" hidden="1">#REF!</definedName>
    <definedName name="BEx7LPV780NFCG1VX4EKJ29YXOLZ" localSheetId="13" hidden="1">#REF!</definedName>
    <definedName name="BEx7LPV780NFCG1VX4EKJ29YXOLZ" localSheetId="14" hidden="1">#REF!</definedName>
    <definedName name="BEx7LPV780NFCG1VX4EKJ29YXOLZ" hidden="1">#REF!</definedName>
    <definedName name="BEx7LQ0PD30NJWOAYKPEYHM9J83B" localSheetId="21" hidden="1">#REF!</definedName>
    <definedName name="BEx7LQ0PD30NJWOAYKPEYHM9J83B" localSheetId="19" hidden="1">#REF!</definedName>
    <definedName name="BEx7LQ0PD30NJWOAYKPEYHM9J83B" localSheetId="15" hidden="1">#REF!</definedName>
    <definedName name="BEx7LQ0PD30NJWOAYKPEYHM9J83B" localSheetId="13" hidden="1">#REF!</definedName>
    <definedName name="BEx7LQ0PD30NJWOAYKPEYHM9J83B" localSheetId="14" hidden="1">#REF!</definedName>
    <definedName name="BEx7LQ0PD30NJWOAYKPEYHM9J83B" hidden="1">#REF!</definedName>
    <definedName name="BEx7M4EKEDHZ1ZZ91NDLSUNPUFPZ" localSheetId="21" hidden="1">#REF!</definedName>
    <definedName name="BEx7M4EKEDHZ1ZZ91NDLSUNPUFPZ" localSheetId="19" hidden="1">#REF!</definedName>
    <definedName name="BEx7M4EKEDHZ1ZZ91NDLSUNPUFPZ" localSheetId="15" hidden="1">#REF!</definedName>
    <definedName name="BEx7M4EKEDHZ1ZZ91NDLSUNPUFPZ" localSheetId="13" hidden="1">#REF!</definedName>
    <definedName name="BEx7M4EKEDHZ1ZZ91NDLSUNPUFPZ" localSheetId="14" hidden="1">#REF!</definedName>
    <definedName name="BEx7M4EKEDHZ1ZZ91NDLSUNPUFPZ" hidden="1">#REF!</definedName>
    <definedName name="BEx7MAUI1JJFDIJGDW4RWY5384LY" localSheetId="21" hidden="1">#REF!</definedName>
    <definedName name="BEx7MAUI1JJFDIJGDW4RWY5384LY" localSheetId="19" hidden="1">#REF!</definedName>
    <definedName name="BEx7MAUI1JJFDIJGDW4RWY5384LY" localSheetId="15" hidden="1">#REF!</definedName>
    <definedName name="BEx7MAUI1JJFDIJGDW4RWY5384LY" localSheetId="13" hidden="1">#REF!</definedName>
    <definedName name="BEx7MAUI1JJFDIJGDW4RWY5384LY" localSheetId="14" hidden="1">#REF!</definedName>
    <definedName name="BEx7MAUI1JJFDIJGDW4RWY5384LY" hidden="1">#REF!</definedName>
    <definedName name="BEx7MI1EW6N7FOBHWJLYC02TZSKR" localSheetId="21" hidden="1">#REF!</definedName>
    <definedName name="BEx7MI1EW6N7FOBHWJLYC02TZSKR" localSheetId="19" hidden="1">#REF!</definedName>
    <definedName name="BEx7MI1EW6N7FOBHWJLYC02TZSKR" localSheetId="15" hidden="1">#REF!</definedName>
    <definedName name="BEx7MI1EW6N7FOBHWJLYC02TZSKR" localSheetId="13" hidden="1">#REF!</definedName>
    <definedName name="BEx7MI1EW6N7FOBHWJLYC02TZSKR" localSheetId="14" hidden="1">#REF!</definedName>
    <definedName name="BEx7MI1EW6N7FOBHWJLYC02TZSKR" hidden="1">#REF!</definedName>
    <definedName name="BEx7MJZO3UKAMJ53UWOJ5ZD4GGMQ" localSheetId="21" hidden="1">#REF!</definedName>
    <definedName name="BEx7MJZO3UKAMJ53UWOJ5ZD4GGMQ" localSheetId="19" hidden="1">#REF!</definedName>
    <definedName name="BEx7MJZO3UKAMJ53UWOJ5ZD4GGMQ" localSheetId="15" hidden="1">#REF!</definedName>
    <definedName name="BEx7MJZO3UKAMJ53UWOJ5ZD4GGMQ" localSheetId="13" hidden="1">#REF!</definedName>
    <definedName name="BEx7MJZO3UKAMJ53UWOJ5ZD4GGMQ" localSheetId="14" hidden="1">#REF!</definedName>
    <definedName name="BEx7MJZO3UKAMJ53UWOJ5ZD4GGMQ" hidden="1">#REF!</definedName>
    <definedName name="BEx7MO17TZ6L4457Q12FYYLUUZAZ" localSheetId="21" hidden="1">#REF!</definedName>
    <definedName name="BEx7MO17TZ6L4457Q12FYYLUUZAZ" localSheetId="19" hidden="1">#REF!</definedName>
    <definedName name="BEx7MO17TZ6L4457Q12FYYLUUZAZ" localSheetId="15" hidden="1">#REF!</definedName>
    <definedName name="BEx7MO17TZ6L4457Q12FYYLUUZAZ" localSheetId="13" hidden="1">#REF!</definedName>
    <definedName name="BEx7MO17TZ6L4457Q12FYYLUUZAZ" localSheetId="14" hidden="1">#REF!</definedName>
    <definedName name="BEx7MO17TZ6L4457Q12FYYLUUZAZ" hidden="1">#REF!</definedName>
    <definedName name="BEx7MT4MFNXIVQGAT6D971GZW7CA" localSheetId="21" hidden="1">#REF!</definedName>
    <definedName name="BEx7MT4MFNXIVQGAT6D971GZW7CA" localSheetId="19" hidden="1">#REF!</definedName>
    <definedName name="BEx7MT4MFNXIVQGAT6D971GZW7CA" localSheetId="15" hidden="1">#REF!</definedName>
    <definedName name="BEx7MT4MFNXIVQGAT6D971GZW7CA" localSheetId="13" hidden="1">#REF!</definedName>
    <definedName name="BEx7MT4MFNXIVQGAT6D971GZW7CA" localSheetId="14" hidden="1">#REF!</definedName>
    <definedName name="BEx7MT4MFNXIVQGAT6D971GZW7CA" hidden="1">#REF!</definedName>
    <definedName name="BEx7MUMLPPX92MX7SA8S1PLONDL8" localSheetId="21" hidden="1">#REF!</definedName>
    <definedName name="BEx7MUMLPPX92MX7SA8S1PLONDL8" localSheetId="19" hidden="1">#REF!</definedName>
    <definedName name="BEx7MUMLPPX92MX7SA8S1PLONDL8" localSheetId="15" hidden="1">#REF!</definedName>
    <definedName name="BEx7MUMLPPX92MX7SA8S1PLONDL8" localSheetId="13" hidden="1">#REF!</definedName>
    <definedName name="BEx7MUMLPPX92MX7SA8S1PLONDL8" localSheetId="14" hidden="1">#REF!</definedName>
    <definedName name="BEx7MUMLPPX92MX7SA8S1PLONDL8" hidden="1">#REF!</definedName>
    <definedName name="BEx7MX0W532Q7CB4V6KFVC9WAOUI" localSheetId="21" hidden="1">#REF!</definedName>
    <definedName name="BEx7MX0W532Q7CB4V6KFVC9WAOUI" localSheetId="19" hidden="1">#REF!</definedName>
    <definedName name="BEx7MX0W532Q7CB4V6KFVC9WAOUI" localSheetId="15" hidden="1">#REF!</definedName>
    <definedName name="BEx7MX0W532Q7CB4V6KFVC9WAOUI" localSheetId="13" hidden="1">#REF!</definedName>
    <definedName name="BEx7MX0W532Q7CB4V6KFVC9WAOUI" localSheetId="14" hidden="1">#REF!</definedName>
    <definedName name="BEx7MX0W532Q7CB4V6KFVC9WAOUI" hidden="1">#REF!</definedName>
    <definedName name="BEx7NB403NE748IF75RXMWOFQ986" localSheetId="21" hidden="1">#REF!</definedName>
    <definedName name="BEx7NB403NE748IF75RXMWOFQ986" localSheetId="19" hidden="1">#REF!</definedName>
    <definedName name="BEx7NB403NE748IF75RXMWOFQ986" localSheetId="15" hidden="1">#REF!</definedName>
    <definedName name="BEx7NB403NE748IF75RXMWOFQ986" localSheetId="13" hidden="1">#REF!</definedName>
    <definedName name="BEx7NB403NE748IF75RXMWOFQ986" localSheetId="14" hidden="1">#REF!</definedName>
    <definedName name="BEx7NB403NE748IF75RXMWOFQ986" hidden="1">#REF!</definedName>
    <definedName name="BEx7NI062THZAM6I8AJWTFJL91CS" localSheetId="21" hidden="1">#REF!</definedName>
    <definedName name="BEx7NI062THZAM6I8AJWTFJL91CS" localSheetId="19" hidden="1">#REF!</definedName>
    <definedName name="BEx7NI062THZAM6I8AJWTFJL91CS" localSheetId="15" hidden="1">#REF!</definedName>
    <definedName name="BEx7NI062THZAM6I8AJWTFJL91CS" localSheetId="13" hidden="1">#REF!</definedName>
    <definedName name="BEx7NI062THZAM6I8AJWTFJL91CS" localSheetId="14" hidden="1">#REF!</definedName>
    <definedName name="BEx7NI062THZAM6I8AJWTFJL91CS" hidden="1">#REF!</definedName>
    <definedName name="BEx904S75BPRYMHF0083JF7ES4NG" localSheetId="21" hidden="1">#REF!</definedName>
    <definedName name="BEx904S75BPRYMHF0083JF7ES4NG" localSheetId="19" hidden="1">#REF!</definedName>
    <definedName name="BEx904S75BPRYMHF0083JF7ES4NG" localSheetId="15" hidden="1">#REF!</definedName>
    <definedName name="BEx904S75BPRYMHF0083JF7ES4NG" localSheetId="13" hidden="1">#REF!</definedName>
    <definedName name="BEx904S75BPRYMHF0083JF7ES4NG" localSheetId="14" hidden="1">#REF!</definedName>
    <definedName name="BEx904S75BPRYMHF0083JF7ES4NG" hidden="1">#REF!</definedName>
    <definedName name="BEx90HDD4RWF7JZGA8GCGG7D63MG" localSheetId="21" hidden="1">#REF!</definedName>
    <definedName name="BEx90HDD4RWF7JZGA8GCGG7D63MG" localSheetId="19" hidden="1">#REF!</definedName>
    <definedName name="BEx90HDD4RWF7JZGA8GCGG7D63MG" localSheetId="15" hidden="1">#REF!</definedName>
    <definedName name="BEx90HDD4RWF7JZGA8GCGG7D63MG" localSheetId="13" hidden="1">#REF!</definedName>
    <definedName name="BEx90HDD4RWF7JZGA8GCGG7D63MG" localSheetId="14" hidden="1">#REF!</definedName>
    <definedName name="BEx90HDD4RWF7JZGA8GCGG7D63MG" hidden="1">#REF!</definedName>
    <definedName name="BEx90HO6UVMFVSV8U0YBZFHNCL38" localSheetId="21" hidden="1">#REF!</definedName>
    <definedName name="BEx90HO6UVMFVSV8U0YBZFHNCL38" localSheetId="19" hidden="1">#REF!</definedName>
    <definedName name="BEx90HO6UVMFVSV8U0YBZFHNCL38" localSheetId="15" hidden="1">#REF!</definedName>
    <definedName name="BEx90HO6UVMFVSV8U0YBZFHNCL38" localSheetId="13" hidden="1">#REF!</definedName>
    <definedName name="BEx90HO6UVMFVSV8U0YBZFHNCL38" localSheetId="14" hidden="1">#REF!</definedName>
    <definedName name="BEx90HO6UVMFVSV8U0YBZFHNCL38" hidden="1">#REF!</definedName>
    <definedName name="BEx90VGH5H09ON2QXYC9WIIEU98T" localSheetId="21" hidden="1">#REF!</definedName>
    <definedName name="BEx90VGH5H09ON2QXYC9WIIEU98T" localSheetId="19" hidden="1">#REF!</definedName>
    <definedName name="BEx90VGH5H09ON2QXYC9WIIEU98T" localSheetId="15" hidden="1">#REF!</definedName>
    <definedName name="BEx90VGH5H09ON2QXYC9WIIEU98T" localSheetId="13" hidden="1">#REF!</definedName>
    <definedName name="BEx90VGH5H09ON2QXYC9WIIEU98T" localSheetId="14" hidden="1">#REF!</definedName>
    <definedName name="BEx90VGH5H09ON2QXYC9WIIEU98T" hidden="1">#REF!</definedName>
    <definedName name="BEx9157279000SVN5XNWQ99JY0WU" localSheetId="21" hidden="1">#REF!</definedName>
    <definedName name="BEx9157279000SVN5XNWQ99JY0WU" localSheetId="19" hidden="1">#REF!</definedName>
    <definedName name="BEx9157279000SVN5XNWQ99JY0WU" localSheetId="15" hidden="1">#REF!</definedName>
    <definedName name="BEx9157279000SVN5XNWQ99JY0WU" localSheetId="13" hidden="1">#REF!</definedName>
    <definedName name="BEx9157279000SVN5XNWQ99JY0WU" localSheetId="14" hidden="1">#REF!</definedName>
    <definedName name="BEx9157279000SVN5XNWQ99JY0WU" hidden="1">#REF!</definedName>
    <definedName name="BEx9175B70QXYAU5A8DJPGZQ46L9" localSheetId="21" hidden="1">#REF!</definedName>
    <definedName name="BEx9175B70QXYAU5A8DJPGZQ46L9" localSheetId="19" hidden="1">#REF!</definedName>
    <definedName name="BEx9175B70QXYAU5A8DJPGZQ46L9" localSheetId="15" hidden="1">#REF!</definedName>
    <definedName name="BEx9175B70QXYAU5A8DJPGZQ46L9" localSheetId="13" hidden="1">#REF!</definedName>
    <definedName name="BEx9175B70QXYAU5A8DJPGZQ46L9" localSheetId="14" hidden="1">#REF!</definedName>
    <definedName name="BEx9175B70QXYAU5A8DJPGZQ46L9" hidden="1">#REF!</definedName>
    <definedName name="BEx91AQQRTV87AO27VWHSFZAD4ZR" localSheetId="21" hidden="1">#REF!</definedName>
    <definedName name="BEx91AQQRTV87AO27VWHSFZAD4ZR" localSheetId="19" hidden="1">#REF!</definedName>
    <definedName name="BEx91AQQRTV87AO27VWHSFZAD4ZR" localSheetId="15" hidden="1">#REF!</definedName>
    <definedName name="BEx91AQQRTV87AO27VWHSFZAD4ZR" localSheetId="13" hidden="1">#REF!</definedName>
    <definedName name="BEx91AQQRTV87AO27VWHSFZAD4ZR" localSheetId="14" hidden="1">#REF!</definedName>
    <definedName name="BEx91AQQRTV87AO27VWHSFZAD4ZR" hidden="1">#REF!</definedName>
    <definedName name="BEx91L8FLL5CWLA2CDHKCOMGVDZN" localSheetId="21" hidden="1">#REF!</definedName>
    <definedName name="BEx91L8FLL5CWLA2CDHKCOMGVDZN" localSheetId="19" hidden="1">#REF!</definedName>
    <definedName name="BEx91L8FLL5CWLA2CDHKCOMGVDZN" localSheetId="15" hidden="1">#REF!</definedName>
    <definedName name="BEx91L8FLL5CWLA2CDHKCOMGVDZN" localSheetId="13" hidden="1">#REF!</definedName>
    <definedName name="BEx91L8FLL5CWLA2CDHKCOMGVDZN" localSheetId="14" hidden="1">#REF!</definedName>
    <definedName name="BEx91L8FLL5CWLA2CDHKCOMGVDZN" hidden="1">#REF!</definedName>
    <definedName name="BEx91OTVH9ZDBC3QTORU8RZX4EOC" localSheetId="21" hidden="1">#REF!</definedName>
    <definedName name="BEx91OTVH9ZDBC3QTORU8RZX4EOC" localSheetId="19" hidden="1">#REF!</definedName>
    <definedName name="BEx91OTVH9ZDBC3QTORU8RZX4EOC" localSheetId="15" hidden="1">#REF!</definedName>
    <definedName name="BEx91OTVH9ZDBC3QTORU8RZX4EOC" localSheetId="13" hidden="1">#REF!</definedName>
    <definedName name="BEx91OTVH9ZDBC3QTORU8RZX4EOC" localSheetId="14" hidden="1">#REF!</definedName>
    <definedName name="BEx91OTVH9ZDBC3QTORU8RZX4EOC" hidden="1">#REF!</definedName>
    <definedName name="BEx91QH5JRZKQP1GPN2SQMR3CKAG" localSheetId="21" hidden="1">#REF!</definedName>
    <definedName name="BEx91QH5JRZKQP1GPN2SQMR3CKAG" localSheetId="19" hidden="1">#REF!</definedName>
    <definedName name="BEx91QH5JRZKQP1GPN2SQMR3CKAG" localSheetId="15" hidden="1">#REF!</definedName>
    <definedName name="BEx91QH5JRZKQP1GPN2SQMR3CKAG" localSheetId="13" hidden="1">#REF!</definedName>
    <definedName name="BEx91QH5JRZKQP1GPN2SQMR3CKAG" localSheetId="14" hidden="1">#REF!</definedName>
    <definedName name="BEx91QH5JRZKQP1GPN2SQMR3CKAG" hidden="1">#REF!</definedName>
    <definedName name="BEx91ROALDNHO7FI4X8L61RH4UJE" localSheetId="21" hidden="1">#REF!</definedName>
    <definedName name="BEx91ROALDNHO7FI4X8L61RH4UJE" localSheetId="19" hidden="1">#REF!</definedName>
    <definedName name="BEx91ROALDNHO7FI4X8L61RH4UJE" localSheetId="15" hidden="1">#REF!</definedName>
    <definedName name="BEx91ROALDNHO7FI4X8L61RH4UJE" localSheetId="13" hidden="1">#REF!</definedName>
    <definedName name="BEx91ROALDNHO7FI4X8L61RH4UJE" localSheetId="14" hidden="1">#REF!</definedName>
    <definedName name="BEx91ROALDNHO7FI4X8L61RH4UJE" hidden="1">#REF!</definedName>
    <definedName name="BEx91TMID71GVYH0U16QM1RV3PX0" localSheetId="21" hidden="1">#REF!</definedName>
    <definedName name="BEx91TMID71GVYH0U16QM1RV3PX0" localSheetId="19" hidden="1">#REF!</definedName>
    <definedName name="BEx91TMID71GVYH0U16QM1RV3PX0" localSheetId="15" hidden="1">#REF!</definedName>
    <definedName name="BEx91TMID71GVYH0U16QM1RV3PX0" localSheetId="13" hidden="1">#REF!</definedName>
    <definedName name="BEx91TMID71GVYH0U16QM1RV3PX0" localSheetId="14" hidden="1">#REF!</definedName>
    <definedName name="BEx91TMID71GVYH0U16QM1RV3PX0" hidden="1">#REF!</definedName>
    <definedName name="BEx91VF2D78PAF337E3L2L81K9W2" localSheetId="21" hidden="1">#REF!</definedName>
    <definedName name="BEx91VF2D78PAF337E3L2L81K9W2" localSheetId="19" hidden="1">#REF!</definedName>
    <definedName name="BEx91VF2D78PAF337E3L2L81K9W2" localSheetId="15" hidden="1">#REF!</definedName>
    <definedName name="BEx91VF2D78PAF337E3L2L81K9W2" localSheetId="13" hidden="1">#REF!</definedName>
    <definedName name="BEx91VF2D78PAF337E3L2L81K9W2" localSheetId="14" hidden="1">#REF!</definedName>
    <definedName name="BEx91VF2D78PAF337E3L2L81K9W2" hidden="1">#REF!</definedName>
    <definedName name="BEx921PNZ46VORG2VRMWREWIC0SE" localSheetId="21" hidden="1">#REF!</definedName>
    <definedName name="BEx921PNZ46VORG2VRMWREWIC0SE" localSheetId="19" hidden="1">#REF!</definedName>
    <definedName name="BEx921PNZ46VORG2VRMWREWIC0SE" localSheetId="15" hidden="1">#REF!</definedName>
    <definedName name="BEx921PNZ46VORG2VRMWREWIC0SE" localSheetId="13" hidden="1">#REF!</definedName>
    <definedName name="BEx921PNZ46VORG2VRMWREWIC0SE" localSheetId="14" hidden="1">#REF!</definedName>
    <definedName name="BEx921PNZ46VORG2VRMWREWIC0SE" hidden="1">#REF!</definedName>
    <definedName name="BEx929CVDCG5CFUQWNDLOSNRQ1FN" localSheetId="21" hidden="1">#REF!</definedName>
    <definedName name="BEx929CVDCG5CFUQWNDLOSNRQ1FN" localSheetId="19" hidden="1">#REF!</definedName>
    <definedName name="BEx929CVDCG5CFUQWNDLOSNRQ1FN" localSheetId="15" hidden="1">#REF!</definedName>
    <definedName name="BEx929CVDCG5CFUQWNDLOSNRQ1FN" localSheetId="13" hidden="1">#REF!</definedName>
    <definedName name="BEx929CVDCG5CFUQWNDLOSNRQ1FN" localSheetId="14" hidden="1">#REF!</definedName>
    <definedName name="BEx929CVDCG5CFUQWNDLOSNRQ1FN" hidden="1">#REF!</definedName>
    <definedName name="BEx92DPEKL5WM5A3CN8674JI0PR3" localSheetId="21" hidden="1">#REF!</definedName>
    <definedName name="BEx92DPEKL5WM5A3CN8674JI0PR3" localSheetId="19" hidden="1">#REF!</definedName>
    <definedName name="BEx92DPEKL5WM5A3CN8674JI0PR3" localSheetId="15" hidden="1">#REF!</definedName>
    <definedName name="BEx92DPEKL5WM5A3CN8674JI0PR3" localSheetId="13" hidden="1">#REF!</definedName>
    <definedName name="BEx92DPEKL5WM5A3CN8674JI0PR3" localSheetId="14" hidden="1">#REF!</definedName>
    <definedName name="BEx92DPEKL5WM5A3CN8674JI0PR3" hidden="1">#REF!</definedName>
    <definedName name="BEx92ER2RMY93TZK0D9L9T3H0GI5" localSheetId="21" hidden="1">#REF!</definedName>
    <definedName name="BEx92ER2RMY93TZK0D9L9T3H0GI5" localSheetId="19" hidden="1">#REF!</definedName>
    <definedName name="BEx92ER2RMY93TZK0D9L9T3H0GI5" localSheetId="15" hidden="1">#REF!</definedName>
    <definedName name="BEx92ER2RMY93TZK0D9L9T3H0GI5" localSheetId="13" hidden="1">#REF!</definedName>
    <definedName name="BEx92ER2RMY93TZK0D9L9T3H0GI5" localSheetId="14" hidden="1">#REF!</definedName>
    <definedName name="BEx92ER2RMY93TZK0D9L9T3H0GI5" hidden="1">#REF!</definedName>
    <definedName name="BEx92FI04PJT4LI23KKIHRXWJDTT" localSheetId="21" hidden="1">#REF!</definedName>
    <definedName name="BEx92FI04PJT4LI23KKIHRXWJDTT" localSheetId="19" hidden="1">#REF!</definedName>
    <definedName name="BEx92FI04PJT4LI23KKIHRXWJDTT" localSheetId="15" hidden="1">#REF!</definedName>
    <definedName name="BEx92FI04PJT4LI23KKIHRXWJDTT" localSheetId="13" hidden="1">#REF!</definedName>
    <definedName name="BEx92FI04PJT4LI23KKIHRXWJDTT" localSheetId="14" hidden="1">#REF!</definedName>
    <definedName name="BEx92FI04PJT4LI23KKIHRXWJDTT" hidden="1">#REF!</definedName>
    <definedName name="BEx92HR14HQ9D5JXCSPA4SS4RT62" localSheetId="21" hidden="1">#REF!</definedName>
    <definedName name="BEx92HR14HQ9D5JXCSPA4SS4RT62" localSheetId="19" hidden="1">#REF!</definedName>
    <definedName name="BEx92HR14HQ9D5JXCSPA4SS4RT62" localSheetId="15" hidden="1">#REF!</definedName>
    <definedName name="BEx92HR14HQ9D5JXCSPA4SS4RT62" localSheetId="13" hidden="1">#REF!</definedName>
    <definedName name="BEx92HR14HQ9D5JXCSPA4SS4RT62" localSheetId="14" hidden="1">#REF!</definedName>
    <definedName name="BEx92HR14HQ9D5JXCSPA4SS4RT62" hidden="1">#REF!</definedName>
    <definedName name="BEx92HWA2D6A5EX9MFG68G0NOMSN" localSheetId="21" hidden="1">#REF!</definedName>
    <definedName name="BEx92HWA2D6A5EX9MFG68G0NOMSN" localSheetId="19" hidden="1">#REF!</definedName>
    <definedName name="BEx92HWA2D6A5EX9MFG68G0NOMSN" localSheetId="15" hidden="1">#REF!</definedName>
    <definedName name="BEx92HWA2D6A5EX9MFG68G0NOMSN" localSheetId="13" hidden="1">#REF!</definedName>
    <definedName name="BEx92HWA2D6A5EX9MFG68G0NOMSN" localSheetId="14" hidden="1">#REF!</definedName>
    <definedName name="BEx92HWA2D6A5EX9MFG68G0NOMSN" hidden="1">#REF!</definedName>
    <definedName name="BEx92I1SQUKW2W7S22E82HLJXRGK" localSheetId="21" hidden="1">#REF!</definedName>
    <definedName name="BEx92I1SQUKW2W7S22E82HLJXRGK" localSheetId="19" hidden="1">#REF!</definedName>
    <definedName name="BEx92I1SQUKW2W7S22E82HLJXRGK" localSheetId="15" hidden="1">#REF!</definedName>
    <definedName name="BEx92I1SQUKW2W7S22E82HLJXRGK" localSheetId="13" hidden="1">#REF!</definedName>
    <definedName name="BEx92I1SQUKW2W7S22E82HLJXRGK" localSheetId="14" hidden="1">#REF!</definedName>
    <definedName name="BEx92I1SQUKW2W7S22E82HLJXRGK" hidden="1">#REF!</definedName>
    <definedName name="BEx92PUBDIXAU1FW5ZAXECMAU0LN" localSheetId="21" hidden="1">#REF!</definedName>
    <definedName name="BEx92PUBDIXAU1FW5ZAXECMAU0LN" localSheetId="19" hidden="1">#REF!</definedName>
    <definedName name="BEx92PUBDIXAU1FW5ZAXECMAU0LN" localSheetId="15" hidden="1">#REF!</definedName>
    <definedName name="BEx92PUBDIXAU1FW5ZAXECMAU0LN" localSheetId="13" hidden="1">#REF!</definedName>
    <definedName name="BEx92PUBDIXAU1FW5ZAXECMAU0LN" localSheetId="14" hidden="1">#REF!</definedName>
    <definedName name="BEx92PUBDIXAU1FW5ZAXECMAU0LN" hidden="1">#REF!</definedName>
    <definedName name="BEx92S8MHFFIVRQ2YSHZNQGOFUHD" localSheetId="21" hidden="1">#REF!</definedName>
    <definedName name="BEx92S8MHFFIVRQ2YSHZNQGOFUHD" localSheetId="19" hidden="1">#REF!</definedName>
    <definedName name="BEx92S8MHFFIVRQ2YSHZNQGOFUHD" localSheetId="15" hidden="1">#REF!</definedName>
    <definedName name="BEx92S8MHFFIVRQ2YSHZNQGOFUHD" localSheetId="13" hidden="1">#REF!</definedName>
    <definedName name="BEx92S8MHFFIVRQ2YSHZNQGOFUHD" localSheetId="14" hidden="1">#REF!</definedName>
    <definedName name="BEx92S8MHFFIVRQ2YSHZNQGOFUHD" hidden="1">#REF!</definedName>
    <definedName name="BEx92VJ5FJGXISSSMOUAESCSIWFV" localSheetId="21" hidden="1">#REF!</definedName>
    <definedName name="BEx92VJ5FJGXISSSMOUAESCSIWFV" localSheetId="19" hidden="1">#REF!</definedName>
    <definedName name="BEx92VJ5FJGXISSSMOUAESCSIWFV" localSheetId="15" hidden="1">#REF!</definedName>
    <definedName name="BEx92VJ5FJGXISSSMOUAESCSIWFV" localSheetId="13" hidden="1">#REF!</definedName>
    <definedName name="BEx92VJ5FJGXISSSMOUAESCSIWFV" localSheetId="14" hidden="1">#REF!</definedName>
    <definedName name="BEx92VJ5FJGXISSSMOUAESCSIWFV" hidden="1">#REF!</definedName>
    <definedName name="BEx93B9OULL2YGC896XXYAAJSTRK" localSheetId="21" hidden="1">#REF!</definedName>
    <definedName name="BEx93B9OULL2YGC896XXYAAJSTRK" localSheetId="19" hidden="1">#REF!</definedName>
    <definedName name="BEx93B9OULL2YGC896XXYAAJSTRK" localSheetId="15" hidden="1">#REF!</definedName>
    <definedName name="BEx93B9OULL2YGC896XXYAAJSTRK" localSheetId="13" hidden="1">#REF!</definedName>
    <definedName name="BEx93B9OULL2YGC896XXYAAJSTRK" localSheetId="14" hidden="1">#REF!</definedName>
    <definedName name="BEx93B9OULL2YGC896XXYAAJSTRK" hidden="1">#REF!</definedName>
    <definedName name="BEx93FRKF99NRT3LH99UTIH7AAYF" localSheetId="21" hidden="1">#REF!</definedName>
    <definedName name="BEx93FRKF99NRT3LH99UTIH7AAYF" localSheetId="19" hidden="1">#REF!</definedName>
    <definedName name="BEx93FRKF99NRT3LH99UTIH7AAYF" localSheetId="15" hidden="1">#REF!</definedName>
    <definedName name="BEx93FRKF99NRT3LH99UTIH7AAYF" localSheetId="13" hidden="1">#REF!</definedName>
    <definedName name="BEx93FRKF99NRT3LH99UTIH7AAYF" localSheetId="14" hidden="1">#REF!</definedName>
    <definedName name="BEx93FRKF99NRT3LH99UTIH7AAYF" hidden="1">#REF!</definedName>
    <definedName name="BEx93M7FSHP50OG34A4W8W8DF12U" localSheetId="21" hidden="1">#REF!</definedName>
    <definedName name="BEx93M7FSHP50OG34A4W8W8DF12U" localSheetId="19" hidden="1">#REF!</definedName>
    <definedName name="BEx93M7FSHP50OG34A4W8W8DF12U" localSheetId="15" hidden="1">#REF!</definedName>
    <definedName name="BEx93M7FSHP50OG34A4W8W8DF12U" localSheetId="13" hidden="1">#REF!</definedName>
    <definedName name="BEx93M7FSHP50OG34A4W8W8DF12U" localSheetId="14" hidden="1">#REF!</definedName>
    <definedName name="BEx93M7FSHP50OG34A4W8W8DF12U" hidden="1">#REF!</definedName>
    <definedName name="BEx93OLWY2O3PRA74U41VG5RXT4Q" localSheetId="21" hidden="1">#REF!</definedName>
    <definedName name="BEx93OLWY2O3PRA74U41VG5RXT4Q" localSheetId="19" hidden="1">#REF!</definedName>
    <definedName name="BEx93OLWY2O3PRA74U41VG5RXT4Q" localSheetId="15" hidden="1">#REF!</definedName>
    <definedName name="BEx93OLWY2O3PRA74U41VG5RXT4Q" localSheetId="13" hidden="1">#REF!</definedName>
    <definedName name="BEx93OLWY2O3PRA74U41VG5RXT4Q" localSheetId="14" hidden="1">#REF!</definedName>
    <definedName name="BEx93OLWY2O3PRA74U41VG5RXT4Q" hidden="1">#REF!</definedName>
    <definedName name="BEx93RWFAF6YJGYUTITVM445C02U" localSheetId="21" hidden="1">#REF!</definedName>
    <definedName name="BEx93RWFAF6YJGYUTITVM445C02U" localSheetId="19" hidden="1">#REF!</definedName>
    <definedName name="BEx93RWFAF6YJGYUTITVM445C02U" localSheetId="15" hidden="1">#REF!</definedName>
    <definedName name="BEx93RWFAF6YJGYUTITVM445C02U" localSheetId="13" hidden="1">#REF!</definedName>
    <definedName name="BEx93RWFAF6YJGYUTITVM445C02U" localSheetId="14" hidden="1">#REF!</definedName>
    <definedName name="BEx93RWFAF6YJGYUTITVM445C02U" hidden="1">#REF!</definedName>
    <definedName name="BEx93SY9RWG3HUV4YXQKXJH9FH14" localSheetId="21" hidden="1">#REF!</definedName>
    <definedName name="BEx93SY9RWG3HUV4YXQKXJH9FH14" localSheetId="19" hidden="1">#REF!</definedName>
    <definedName name="BEx93SY9RWG3HUV4YXQKXJH9FH14" localSheetId="15" hidden="1">#REF!</definedName>
    <definedName name="BEx93SY9RWG3HUV4YXQKXJH9FH14" localSheetId="13" hidden="1">#REF!</definedName>
    <definedName name="BEx93SY9RWG3HUV4YXQKXJH9FH14" localSheetId="14" hidden="1">#REF!</definedName>
    <definedName name="BEx93SY9RWG3HUV4YXQKXJH9FH14" hidden="1">#REF!</definedName>
    <definedName name="BEx93TJUX3U0FJDBG6DDSNQ91R5J" localSheetId="21" hidden="1">#REF!</definedName>
    <definedName name="BEx93TJUX3U0FJDBG6DDSNQ91R5J" localSheetId="19" hidden="1">#REF!</definedName>
    <definedName name="BEx93TJUX3U0FJDBG6DDSNQ91R5J" localSheetId="15" hidden="1">#REF!</definedName>
    <definedName name="BEx93TJUX3U0FJDBG6DDSNQ91R5J" localSheetId="13" hidden="1">#REF!</definedName>
    <definedName name="BEx93TJUX3U0FJDBG6DDSNQ91R5J" localSheetId="14" hidden="1">#REF!</definedName>
    <definedName name="BEx93TJUX3U0FJDBG6DDSNQ91R5J" hidden="1">#REF!</definedName>
    <definedName name="BEx942UCRHMI4B0US31HO95GSC2X" localSheetId="21" hidden="1">#REF!</definedName>
    <definedName name="BEx942UCRHMI4B0US31HO95GSC2X" localSheetId="19" hidden="1">#REF!</definedName>
    <definedName name="BEx942UCRHMI4B0US31HO95GSC2X" localSheetId="15" hidden="1">#REF!</definedName>
    <definedName name="BEx942UCRHMI4B0US31HO95GSC2X" localSheetId="13" hidden="1">#REF!</definedName>
    <definedName name="BEx942UCRHMI4B0US31HO95GSC2X" localSheetId="14" hidden="1">#REF!</definedName>
    <definedName name="BEx942UCRHMI4B0US31HO95GSC2X" hidden="1">#REF!</definedName>
    <definedName name="BEx942ZND3V7XSHKTD0UH9X85N5E" localSheetId="21" hidden="1">#REF!</definedName>
    <definedName name="BEx942ZND3V7XSHKTD0UH9X85N5E" localSheetId="19" hidden="1">#REF!</definedName>
    <definedName name="BEx942ZND3V7XSHKTD0UH9X85N5E" localSheetId="15" hidden="1">#REF!</definedName>
    <definedName name="BEx942ZND3V7XSHKTD0UH9X85N5E" localSheetId="13" hidden="1">#REF!</definedName>
    <definedName name="BEx942ZND3V7XSHKTD0UH9X85N5E" localSheetId="14" hidden="1">#REF!</definedName>
    <definedName name="BEx942ZND3V7XSHKTD0UH9X85N5E" hidden="1">#REF!</definedName>
    <definedName name="BEx947HHLR6UU6NYPNDZRF79V52K" localSheetId="21" hidden="1">#REF!</definedName>
    <definedName name="BEx947HHLR6UU6NYPNDZRF79V52K" localSheetId="19" hidden="1">#REF!</definedName>
    <definedName name="BEx947HHLR6UU6NYPNDZRF79V52K" localSheetId="15" hidden="1">#REF!</definedName>
    <definedName name="BEx947HHLR6UU6NYPNDZRF79V52K" localSheetId="13" hidden="1">#REF!</definedName>
    <definedName name="BEx947HHLR6UU6NYPNDZRF79V52K" localSheetId="14" hidden="1">#REF!</definedName>
    <definedName name="BEx947HHLR6UU6NYPNDZRF79V52K" hidden="1">#REF!</definedName>
    <definedName name="BEx948ZFFQWVIDNG4AZAUGGGEB5U" localSheetId="21" hidden="1">#REF!</definedName>
    <definedName name="BEx948ZFFQWVIDNG4AZAUGGGEB5U" localSheetId="19" hidden="1">#REF!</definedName>
    <definedName name="BEx948ZFFQWVIDNG4AZAUGGGEB5U" localSheetId="15" hidden="1">#REF!</definedName>
    <definedName name="BEx948ZFFQWVIDNG4AZAUGGGEB5U" localSheetId="13" hidden="1">#REF!</definedName>
    <definedName name="BEx948ZFFQWVIDNG4AZAUGGGEB5U" localSheetId="14" hidden="1">#REF!</definedName>
    <definedName name="BEx948ZFFQWVIDNG4AZAUGGGEB5U" hidden="1">#REF!</definedName>
    <definedName name="BEx94CKXG92OMURH41SNU6IOHK4J" localSheetId="21" hidden="1">#REF!</definedName>
    <definedName name="BEx94CKXG92OMURH41SNU6IOHK4J" localSheetId="19" hidden="1">#REF!</definedName>
    <definedName name="BEx94CKXG92OMURH41SNU6IOHK4J" localSheetId="15" hidden="1">#REF!</definedName>
    <definedName name="BEx94CKXG92OMURH41SNU6IOHK4J" localSheetId="13" hidden="1">#REF!</definedName>
    <definedName name="BEx94CKXG92OMURH41SNU6IOHK4J" localSheetId="14" hidden="1">#REF!</definedName>
    <definedName name="BEx94CKXG92OMURH41SNU6IOHK4J" hidden="1">#REF!</definedName>
    <definedName name="BEx94GXG30CIVB6ZQN3X3IK6BZXQ" localSheetId="21" hidden="1">#REF!</definedName>
    <definedName name="BEx94GXG30CIVB6ZQN3X3IK6BZXQ" localSheetId="19" hidden="1">#REF!</definedName>
    <definedName name="BEx94GXG30CIVB6ZQN3X3IK6BZXQ" localSheetId="15" hidden="1">#REF!</definedName>
    <definedName name="BEx94GXG30CIVB6ZQN3X3IK6BZXQ" localSheetId="13" hidden="1">#REF!</definedName>
    <definedName name="BEx94GXG30CIVB6ZQN3X3IK6BZXQ" localSheetId="14" hidden="1">#REF!</definedName>
    <definedName name="BEx94GXG30CIVB6ZQN3X3IK6BZXQ" hidden="1">#REF!</definedName>
    <definedName name="BEx94HJ0DWZHE39X4BLCQCJ3M1MC" localSheetId="21" hidden="1">#REF!</definedName>
    <definedName name="BEx94HJ0DWZHE39X4BLCQCJ3M1MC" localSheetId="19" hidden="1">#REF!</definedName>
    <definedName name="BEx94HJ0DWZHE39X4BLCQCJ3M1MC" localSheetId="15" hidden="1">#REF!</definedName>
    <definedName name="BEx94HJ0DWZHE39X4BLCQCJ3M1MC" localSheetId="13" hidden="1">#REF!</definedName>
    <definedName name="BEx94HJ0DWZHE39X4BLCQCJ3M1MC" localSheetId="14" hidden="1">#REF!</definedName>
    <definedName name="BEx94HJ0DWZHE39X4BLCQCJ3M1MC" hidden="1">#REF!</definedName>
    <definedName name="BEx94HZ5LURYM9ST744ALV6ZCKYP" localSheetId="21" hidden="1">#REF!</definedName>
    <definedName name="BEx94HZ5LURYM9ST744ALV6ZCKYP" localSheetId="19" hidden="1">#REF!</definedName>
    <definedName name="BEx94HZ5LURYM9ST744ALV6ZCKYP" localSheetId="15" hidden="1">#REF!</definedName>
    <definedName name="BEx94HZ5LURYM9ST744ALV6ZCKYP" localSheetId="13" hidden="1">#REF!</definedName>
    <definedName name="BEx94HZ5LURYM9ST744ALV6ZCKYP" localSheetId="14" hidden="1">#REF!</definedName>
    <definedName name="BEx94HZ5LURYM9ST744ALV6ZCKYP" hidden="1">#REF!</definedName>
    <definedName name="BEx94IQ75E90YUMWJ9N591LR7DQQ" localSheetId="21" hidden="1">#REF!</definedName>
    <definedName name="BEx94IQ75E90YUMWJ9N591LR7DQQ" localSheetId="19" hidden="1">#REF!</definedName>
    <definedName name="BEx94IQ75E90YUMWJ9N591LR7DQQ" localSheetId="15" hidden="1">#REF!</definedName>
    <definedName name="BEx94IQ75E90YUMWJ9N591LR7DQQ" localSheetId="13" hidden="1">#REF!</definedName>
    <definedName name="BEx94IQ75E90YUMWJ9N591LR7DQQ" localSheetId="14" hidden="1">#REF!</definedName>
    <definedName name="BEx94IQ75E90YUMWJ9N591LR7DQQ" hidden="1">#REF!</definedName>
    <definedName name="BEx94N7W5T3U7UOE97D6OVIBUCXS" localSheetId="21" hidden="1">#REF!</definedName>
    <definedName name="BEx94N7W5T3U7UOE97D6OVIBUCXS" localSheetId="19" hidden="1">#REF!</definedName>
    <definedName name="BEx94N7W5T3U7UOE97D6OVIBUCXS" localSheetId="15" hidden="1">#REF!</definedName>
    <definedName name="BEx94N7W5T3U7UOE97D6OVIBUCXS" localSheetId="13" hidden="1">#REF!</definedName>
    <definedName name="BEx94N7W5T3U7UOE97D6OVIBUCXS" localSheetId="14" hidden="1">#REF!</definedName>
    <definedName name="BEx94N7W5T3U7UOE97D6OVIBUCXS" hidden="1">#REF!</definedName>
    <definedName name="BEx955NIAWX5OLAHMTV6QFUZPR30" localSheetId="21" hidden="1">#REF!</definedName>
    <definedName name="BEx955NIAWX5OLAHMTV6QFUZPR30" localSheetId="19" hidden="1">#REF!</definedName>
    <definedName name="BEx955NIAWX5OLAHMTV6QFUZPR30" localSheetId="15" hidden="1">#REF!</definedName>
    <definedName name="BEx955NIAWX5OLAHMTV6QFUZPR30" localSheetId="13" hidden="1">#REF!</definedName>
    <definedName name="BEx955NIAWX5OLAHMTV6QFUZPR30" localSheetId="14" hidden="1">#REF!</definedName>
    <definedName name="BEx955NIAWX5OLAHMTV6QFUZPR30" hidden="1">#REF!</definedName>
    <definedName name="BEx9581TYVI2M5TT4ISDAJV4W7Z6" localSheetId="21" hidden="1">#REF!</definedName>
    <definedName name="BEx9581TYVI2M5TT4ISDAJV4W7Z6" localSheetId="19" hidden="1">#REF!</definedName>
    <definedName name="BEx9581TYVI2M5TT4ISDAJV4W7Z6" localSheetId="15" hidden="1">#REF!</definedName>
    <definedName name="BEx9581TYVI2M5TT4ISDAJV4W7Z6" localSheetId="13" hidden="1">#REF!</definedName>
    <definedName name="BEx9581TYVI2M5TT4ISDAJV4W7Z6" localSheetId="14" hidden="1">#REF!</definedName>
    <definedName name="BEx9581TYVI2M5TT4ISDAJV4W7Z6" hidden="1">#REF!</definedName>
    <definedName name="BEx95G55NR99FDSE95CXDI4DKWSV" localSheetId="21" hidden="1">#REF!</definedName>
    <definedName name="BEx95G55NR99FDSE95CXDI4DKWSV" localSheetId="19" hidden="1">#REF!</definedName>
    <definedName name="BEx95G55NR99FDSE95CXDI4DKWSV" localSheetId="15" hidden="1">#REF!</definedName>
    <definedName name="BEx95G55NR99FDSE95CXDI4DKWSV" localSheetId="13" hidden="1">#REF!</definedName>
    <definedName name="BEx95G55NR99FDSE95CXDI4DKWSV" localSheetId="14" hidden="1">#REF!</definedName>
    <definedName name="BEx95G55NR99FDSE95CXDI4DKWSV" hidden="1">#REF!</definedName>
    <definedName name="BEx95NHF4RVUE0YDOAFZEIVBYJXD" localSheetId="21" hidden="1">#REF!</definedName>
    <definedName name="BEx95NHF4RVUE0YDOAFZEIVBYJXD" localSheetId="19" hidden="1">#REF!</definedName>
    <definedName name="BEx95NHF4RVUE0YDOAFZEIVBYJXD" localSheetId="15" hidden="1">#REF!</definedName>
    <definedName name="BEx95NHF4RVUE0YDOAFZEIVBYJXD" localSheetId="13" hidden="1">#REF!</definedName>
    <definedName name="BEx95NHF4RVUE0YDOAFZEIVBYJXD" localSheetId="14" hidden="1">#REF!</definedName>
    <definedName name="BEx95NHF4RVUE0YDOAFZEIVBYJXD" hidden="1">#REF!</definedName>
    <definedName name="BEx95QBZMG0E2KQ9BERJ861QLYN3" localSheetId="21" hidden="1">#REF!</definedName>
    <definedName name="BEx95QBZMG0E2KQ9BERJ861QLYN3" localSheetId="19" hidden="1">#REF!</definedName>
    <definedName name="BEx95QBZMG0E2KQ9BERJ861QLYN3" localSheetId="15" hidden="1">#REF!</definedName>
    <definedName name="BEx95QBZMG0E2KQ9BERJ861QLYN3" localSheetId="13" hidden="1">#REF!</definedName>
    <definedName name="BEx95QBZMG0E2KQ9BERJ861QLYN3" localSheetId="14" hidden="1">#REF!</definedName>
    <definedName name="BEx95QBZMG0E2KQ9BERJ861QLYN3" hidden="1">#REF!</definedName>
    <definedName name="BEx95QHBVDN795UNQJLRXG3RDU49" localSheetId="21" hidden="1">#REF!</definedName>
    <definedName name="BEx95QHBVDN795UNQJLRXG3RDU49" localSheetId="19" hidden="1">#REF!</definedName>
    <definedName name="BEx95QHBVDN795UNQJLRXG3RDU49" localSheetId="15" hidden="1">#REF!</definedName>
    <definedName name="BEx95QHBVDN795UNQJLRXG3RDU49" localSheetId="13" hidden="1">#REF!</definedName>
    <definedName name="BEx95QHBVDN795UNQJLRXG3RDU49" localSheetId="14" hidden="1">#REF!</definedName>
    <definedName name="BEx95QHBVDN795UNQJLRXG3RDU49" hidden="1">#REF!</definedName>
    <definedName name="BEx95TBVUWV7L7OMFMZDQEXGVHU6" localSheetId="21" hidden="1">#REF!</definedName>
    <definedName name="BEx95TBVUWV7L7OMFMZDQEXGVHU6" localSheetId="19" hidden="1">#REF!</definedName>
    <definedName name="BEx95TBVUWV7L7OMFMZDQEXGVHU6" localSheetId="15" hidden="1">#REF!</definedName>
    <definedName name="BEx95TBVUWV7L7OMFMZDQEXGVHU6" localSheetId="13" hidden="1">#REF!</definedName>
    <definedName name="BEx95TBVUWV7L7OMFMZDQEXGVHU6" localSheetId="14" hidden="1">#REF!</definedName>
    <definedName name="BEx95TBVUWV7L7OMFMZDQEXGVHU6" hidden="1">#REF!</definedName>
    <definedName name="BEx95U89DZZSVO39TGS62CX8G9N4" localSheetId="21" hidden="1">#REF!</definedName>
    <definedName name="BEx95U89DZZSVO39TGS62CX8G9N4" localSheetId="19" hidden="1">#REF!</definedName>
    <definedName name="BEx95U89DZZSVO39TGS62CX8G9N4" localSheetId="15" hidden="1">#REF!</definedName>
    <definedName name="BEx95U89DZZSVO39TGS62CX8G9N4" localSheetId="13" hidden="1">#REF!</definedName>
    <definedName name="BEx95U89DZZSVO39TGS62CX8G9N4" localSheetId="14" hidden="1">#REF!</definedName>
    <definedName name="BEx95U89DZZSVO39TGS62CX8G9N4" hidden="1">#REF!</definedName>
    <definedName name="BEx95XTPKKKJG67C45LRX0T25I06" localSheetId="21" hidden="1">#REF!</definedName>
    <definedName name="BEx95XTPKKKJG67C45LRX0T25I06" localSheetId="19" hidden="1">#REF!</definedName>
    <definedName name="BEx95XTPKKKJG67C45LRX0T25I06" localSheetId="15" hidden="1">#REF!</definedName>
    <definedName name="BEx95XTPKKKJG67C45LRX0T25I06" localSheetId="13" hidden="1">#REF!</definedName>
    <definedName name="BEx95XTPKKKJG67C45LRX0T25I06" localSheetId="14" hidden="1">#REF!</definedName>
    <definedName name="BEx95XTPKKKJG67C45LRX0T25I06" hidden="1">#REF!</definedName>
    <definedName name="BEx9602K2GHNBUEUVT9ONRQU1GMD" localSheetId="21" hidden="1">#REF!</definedName>
    <definedName name="BEx9602K2GHNBUEUVT9ONRQU1GMD" localSheetId="19" hidden="1">#REF!</definedName>
    <definedName name="BEx9602K2GHNBUEUVT9ONRQU1GMD" localSheetId="15" hidden="1">#REF!</definedName>
    <definedName name="BEx9602K2GHNBUEUVT9ONRQU1GMD" localSheetId="13" hidden="1">#REF!</definedName>
    <definedName name="BEx9602K2GHNBUEUVT9ONRQU1GMD" localSheetId="14" hidden="1">#REF!</definedName>
    <definedName name="BEx9602K2GHNBUEUVT9ONRQU1GMD" hidden="1">#REF!</definedName>
    <definedName name="BEx9602LTEI8BPC79BGMRK6S0RP8" localSheetId="21" hidden="1">#REF!</definedName>
    <definedName name="BEx9602LTEI8BPC79BGMRK6S0RP8" localSheetId="19" hidden="1">#REF!</definedName>
    <definedName name="BEx9602LTEI8BPC79BGMRK6S0RP8" localSheetId="15" hidden="1">#REF!</definedName>
    <definedName name="BEx9602LTEI8BPC79BGMRK6S0RP8" localSheetId="13" hidden="1">#REF!</definedName>
    <definedName name="BEx9602LTEI8BPC79BGMRK6S0RP8" localSheetId="14" hidden="1">#REF!</definedName>
    <definedName name="BEx9602LTEI8BPC79BGMRK6S0RP8" hidden="1">#REF!</definedName>
    <definedName name="BEx962BL3Y4LA53EBYI64ZYMZE8U" localSheetId="21" hidden="1">#REF!</definedName>
    <definedName name="BEx962BL3Y4LA53EBYI64ZYMZE8U" localSheetId="19" hidden="1">#REF!</definedName>
    <definedName name="BEx962BL3Y4LA53EBYI64ZYMZE8U" localSheetId="15" hidden="1">#REF!</definedName>
    <definedName name="BEx962BL3Y4LA53EBYI64ZYMZE8U" localSheetId="13" hidden="1">#REF!</definedName>
    <definedName name="BEx962BL3Y4LA53EBYI64ZYMZE8U" localSheetId="14" hidden="1">#REF!</definedName>
    <definedName name="BEx962BL3Y4LA53EBYI64ZYMZE8U" hidden="1">#REF!</definedName>
    <definedName name="BEx96HAWZ2EMMI7VJ5NQXGK044OO" localSheetId="21" hidden="1">#REF!</definedName>
    <definedName name="BEx96HAWZ2EMMI7VJ5NQXGK044OO" localSheetId="19" hidden="1">#REF!</definedName>
    <definedName name="BEx96HAWZ2EMMI7VJ5NQXGK044OO" localSheetId="15" hidden="1">#REF!</definedName>
    <definedName name="BEx96HAWZ2EMMI7VJ5NQXGK044OO" localSheetId="13" hidden="1">#REF!</definedName>
    <definedName name="BEx96HAWZ2EMMI7VJ5NQXGK044OO" localSheetId="14" hidden="1">#REF!</definedName>
    <definedName name="BEx96HAWZ2EMMI7VJ5NQXGK044OO" hidden="1">#REF!</definedName>
    <definedName name="BEx96KR21O7H9R29TN0S45Y3QPUK" localSheetId="21" hidden="1">#REF!</definedName>
    <definedName name="BEx96KR21O7H9R29TN0S45Y3QPUK" localSheetId="19" hidden="1">#REF!</definedName>
    <definedName name="BEx96KR21O7H9R29TN0S45Y3QPUK" localSheetId="15" hidden="1">#REF!</definedName>
    <definedName name="BEx96KR21O7H9R29TN0S45Y3QPUK" localSheetId="13" hidden="1">#REF!</definedName>
    <definedName name="BEx96KR21O7H9R29TN0S45Y3QPUK" localSheetId="14" hidden="1">#REF!</definedName>
    <definedName name="BEx96KR21O7H9R29TN0S45Y3QPUK" hidden="1">#REF!</definedName>
    <definedName name="BEx96SUFKHHFE8XQ6UUO6ILDOXHO" localSheetId="21" hidden="1">#REF!</definedName>
    <definedName name="BEx96SUFKHHFE8XQ6UUO6ILDOXHO" localSheetId="19" hidden="1">#REF!</definedName>
    <definedName name="BEx96SUFKHHFE8XQ6UUO6ILDOXHO" localSheetId="15" hidden="1">#REF!</definedName>
    <definedName name="BEx96SUFKHHFE8XQ6UUO6ILDOXHO" localSheetId="13" hidden="1">#REF!</definedName>
    <definedName name="BEx96SUFKHHFE8XQ6UUO6ILDOXHO" localSheetId="14" hidden="1">#REF!</definedName>
    <definedName name="BEx96SUFKHHFE8XQ6UUO6ILDOXHO" hidden="1">#REF!</definedName>
    <definedName name="BEx96UN4YWXBDEZ1U1ZUIPP41Z7I" localSheetId="21" hidden="1">#REF!</definedName>
    <definedName name="BEx96UN4YWXBDEZ1U1ZUIPP41Z7I" localSheetId="19" hidden="1">#REF!</definedName>
    <definedName name="BEx96UN4YWXBDEZ1U1ZUIPP41Z7I" localSheetId="15" hidden="1">#REF!</definedName>
    <definedName name="BEx96UN4YWXBDEZ1U1ZUIPP41Z7I" localSheetId="13" hidden="1">#REF!</definedName>
    <definedName name="BEx96UN4YWXBDEZ1U1ZUIPP41Z7I" localSheetId="14" hidden="1">#REF!</definedName>
    <definedName name="BEx96UN4YWXBDEZ1U1ZUIPP41Z7I" hidden="1">#REF!</definedName>
    <definedName name="BEx978KSD61YJH3S9DGO050R2EHA" localSheetId="21" hidden="1">#REF!</definedName>
    <definedName name="BEx978KSD61YJH3S9DGO050R2EHA" localSheetId="19" hidden="1">#REF!</definedName>
    <definedName name="BEx978KSD61YJH3S9DGO050R2EHA" localSheetId="15" hidden="1">#REF!</definedName>
    <definedName name="BEx978KSD61YJH3S9DGO050R2EHA" localSheetId="13" hidden="1">#REF!</definedName>
    <definedName name="BEx978KSD61YJH3S9DGO050R2EHA" localSheetId="14" hidden="1">#REF!</definedName>
    <definedName name="BEx978KSD61YJH3S9DGO050R2EHA" hidden="1">#REF!</definedName>
    <definedName name="BEx97H9O1NAKAPK4MX4PKO34ICL5" localSheetId="21" hidden="1">#REF!</definedName>
    <definedName name="BEx97H9O1NAKAPK4MX4PKO34ICL5" localSheetId="19" hidden="1">#REF!</definedName>
    <definedName name="BEx97H9O1NAKAPK4MX4PKO34ICL5" localSheetId="15" hidden="1">#REF!</definedName>
    <definedName name="BEx97H9O1NAKAPK4MX4PKO34ICL5" localSheetId="13" hidden="1">#REF!</definedName>
    <definedName name="BEx97H9O1NAKAPK4MX4PKO34ICL5" localSheetId="14" hidden="1">#REF!</definedName>
    <definedName name="BEx97H9O1NAKAPK4MX4PKO34ICL5" hidden="1">#REF!</definedName>
    <definedName name="BEx97MNUZQ1Z0AO2FL7XQYVNCPR7" localSheetId="21" hidden="1">#REF!</definedName>
    <definedName name="BEx97MNUZQ1Z0AO2FL7XQYVNCPR7" localSheetId="19" hidden="1">#REF!</definedName>
    <definedName name="BEx97MNUZQ1Z0AO2FL7XQYVNCPR7" localSheetId="15" hidden="1">#REF!</definedName>
    <definedName name="BEx97MNUZQ1Z0AO2FL7XQYVNCPR7" localSheetId="13" hidden="1">#REF!</definedName>
    <definedName name="BEx97MNUZQ1Z0AO2FL7XQYVNCPR7" localSheetId="14" hidden="1">#REF!</definedName>
    <definedName name="BEx97MNUZQ1Z0AO2FL7XQYVNCPR7" hidden="1">#REF!</definedName>
    <definedName name="BEx97NPQBACJVD9K1YXI08RTW9E2" localSheetId="21" hidden="1">#REF!</definedName>
    <definedName name="BEx97NPQBACJVD9K1YXI08RTW9E2" localSheetId="19" hidden="1">#REF!</definedName>
    <definedName name="BEx97NPQBACJVD9K1YXI08RTW9E2" localSheetId="15" hidden="1">#REF!</definedName>
    <definedName name="BEx97NPQBACJVD9K1YXI08RTW9E2" localSheetId="13" hidden="1">#REF!</definedName>
    <definedName name="BEx97NPQBACJVD9K1YXI08RTW9E2" localSheetId="14" hidden="1">#REF!</definedName>
    <definedName name="BEx97NPQBACJVD9K1YXI08RTW9E2" hidden="1">#REF!</definedName>
    <definedName name="BEx97RWQLXS0OORDCN69IGA58CWU" localSheetId="21" hidden="1">#REF!</definedName>
    <definedName name="BEx97RWQLXS0OORDCN69IGA58CWU" localSheetId="19" hidden="1">#REF!</definedName>
    <definedName name="BEx97RWQLXS0OORDCN69IGA58CWU" localSheetId="15" hidden="1">#REF!</definedName>
    <definedName name="BEx97RWQLXS0OORDCN69IGA58CWU" localSheetId="13" hidden="1">#REF!</definedName>
    <definedName name="BEx97RWQLXS0OORDCN69IGA58CWU" localSheetId="14" hidden="1">#REF!</definedName>
    <definedName name="BEx97RWQLXS0OORDCN69IGA58CWU" hidden="1">#REF!</definedName>
    <definedName name="BEx97YNGGDFIXHTMGFL2IHAQX9MI" localSheetId="21" hidden="1">#REF!</definedName>
    <definedName name="BEx97YNGGDFIXHTMGFL2IHAQX9MI" localSheetId="19" hidden="1">#REF!</definedName>
    <definedName name="BEx97YNGGDFIXHTMGFL2IHAQX9MI" localSheetId="15" hidden="1">#REF!</definedName>
    <definedName name="BEx97YNGGDFIXHTMGFL2IHAQX9MI" localSheetId="13" hidden="1">#REF!</definedName>
    <definedName name="BEx97YNGGDFIXHTMGFL2IHAQX9MI" localSheetId="14" hidden="1">#REF!</definedName>
    <definedName name="BEx97YNGGDFIXHTMGFL2IHAQX9MI" hidden="1">#REF!</definedName>
    <definedName name="BEx9805E16VCDEWPM3404WTQS6ZK" localSheetId="21" hidden="1">#REF!</definedName>
    <definedName name="BEx9805E16VCDEWPM3404WTQS6ZK" localSheetId="19" hidden="1">#REF!</definedName>
    <definedName name="BEx9805E16VCDEWPM3404WTQS6ZK" localSheetId="15" hidden="1">#REF!</definedName>
    <definedName name="BEx9805E16VCDEWPM3404WTQS6ZK" localSheetId="13" hidden="1">#REF!</definedName>
    <definedName name="BEx9805E16VCDEWPM3404WTQS6ZK" localSheetId="14" hidden="1">#REF!</definedName>
    <definedName name="BEx9805E16VCDEWPM3404WTQS6ZK" hidden="1">#REF!</definedName>
    <definedName name="BEx981HW73BUZWT14TBTZHC0ZTJ4" localSheetId="21" hidden="1">#REF!</definedName>
    <definedName name="BEx981HW73BUZWT14TBTZHC0ZTJ4" localSheetId="19" hidden="1">#REF!</definedName>
    <definedName name="BEx981HW73BUZWT14TBTZHC0ZTJ4" localSheetId="15" hidden="1">#REF!</definedName>
    <definedName name="BEx981HW73BUZWT14TBTZHC0ZTJ4" localSheetId="13" hidden="1">#REF!</definedName>
    <definedName name="BEx981HW73BUZWT14TBTZHC0ZTJ4" localSheetId="14" hidden="1">#REF!</definedName>
    <definedName name="BEx981HW73BUZWT14TBTZHC0ZTJ4" hidden="1">#REF!</definedName>
    <definedName name="BEx9871KU0N99P0900EAK69VFYT2" localSheetId="21" hidden="1">#REF!</definedName>
    <definedName name="BEx9871KU0N99P0900EAK69VFYT2" localSheetId="19" hidden="1">#REF!</definedName>
    <definedName name="BEx9871KU0N99P0900EAK69VFYT2" localSheetId="15" hidden="1">#REF!</definedName>
    <definedName name="BEx9871KU0N99P0900EAK69VFYT2" localSheetId="13" hidden="1">#REF!</definedName>
    <definedName name="BEx9871KU0N99P0900EAK69VFYT2" localSheetId="14" hidden="1">#REF!</definedName>
    <definedName name="BEx9871KU0N99P0900EAK69VFYT2" hidden="1">#REF!</definedName>
    <definedName name="BEx98IFKNJFGZFLID1YTRFEG1SXY" localSheetId="21" hidden="1">#REF!</definedName>
    <definedName name="BEx98IFKNJFGZFLID1YTRFEG1SXY" localSheetId="19" hidden="1">#REF!</definedName>
    <definedName name="BEx98IFKNJFGZFLID1YTRFEG1SXY" localSheetId="15" hidden="1">#REF!</definedName>
    <definedName name="BEx98IFKNJFGZFLID1YTRFEG1SXY" localSheetId="13" hidden="1">#REF!</definedName>
    <definedName name="BEx98IFKNJFGZFLID1YTRFEG1SXY" localSheetId="14" hidden="1">#REF!</definedName>
    <definedName name="BEx98IFKNJFGZFLID1YTRFEG1SXY" hidden="1">#REF!</definedName>
    <definedName name="BEx98T7ZEF0HKRFLBVK3BNKCG3CJ" localSheetId="21" hidden="1">#REF!</definedName>
    <definedName name="BEx98T7ZEF0HKRFLBVK3BNKCG3CJ" localSheetId="19" hidden="1">#REF!</definedName>
    <definedName name="BEx98T7ZEF0HKRFLBVK3BNKCG3CJ" localSheetId="15" hidden="1">#REF!</definedName>
    <definedName name="BEx98T7ZEF0HKRFLBVK3BNKCG3CJ" localSheetId="13" hidden="1">#REF!</definedName>
    <definedName name="BEx98T7ZEF0HKRFLBVK3BNKCG3CJ" localSheetId="14" hidden="1">#REF!</definedName>
    <definedName name="BEx98T7ZEF0HKRFLBVK3BNKCG3CJ" hidden="1">#REF!</definedName>
    <definedName name="BEx98WYSAS39FWGYTMQ8QGIT81TF" localSheetId="21" hidden="1">#REF!</definedName>
    <definedName name="BEx98WYSAS39FWGYTMQ8QGIT81TF" localSheetId="19" hidden="1">#REF!</definedName>
    <definedName name="BEx98WYSAS39FWGYTMQ8QGIT81TF" localSheetId="15" hidden="1">#REF!</definedName>
    <definedName name="BEx98WYSAS39FWGYTMQ8QGIT81TF" localSheetId="13" hidden="1">#REF!</definedName>
    <definedName name="BEx98WYSAS39FWGYTMQ8QGIT81TF" localSheetId="14" hidden="1">#REF!</definedName>
    <definedName name="BEx98WYSAS39FWGYTMQ8QGIT81TF" hidden="1">#REF!</definedName>
    <definedName name="BEx990461P2YAJ7BRK25INFYZ7RQ" localSheetId="21" hidden="1">#REF!</definedName>
    <definedName name="BEx990461P2YAJ7BRK25INFYZ7RQ" localSheetId="19" hidden="1">#REF!</definedName>
    <definedName name="BEx990461P2YAJ7BRK25INFYZ7RQ" localSheetId="15" hidden="1">#REF!</definedName>
    <definedName name="BEx990461P2YAJ7BRK25INFYZ7RQ" localSheetId="13" hidden="1">#REF!</definedName>
    <definedName name="BEx990461P2YAJ7BRK25INFYZ7RQ" localSheetId="14" hidden="1">#REF!</definedName>
    <definedName name="BEx990461P2YAJ7BRK25INFYZ7RQ" hidden="1">#REF!</definedName>
    <definedName name="BEx9915UVD4G7RA3IMLFZ0LG3UA2" localSheetId="21" hidden="1">#REF!</definedName>
    <definedName name="BEx9915UVD4G7RA3IMLFZ0LG3UA2" localSheetId="19" hidden="1">#REF!</definedName>
    <definedName name="BEx9915UVD4G7RA3IMLFZ0LG3UA2" localSheetId="15" hidden="1">#REF!</definedName>
    <definedName name="BEx9915UVD4G7RA3IMLFZ0LG3UA2" localSheetId="13" hidden="1">#REF!</definedName>
    <definedName name="BEx9915UVD4G7RA3IMLFZ0LG3UA2" localSheetId="14" hidden="1">#REF!</definedName>
    <definedName name="BEx9915UVD4G7RA3IMLFZ0LG3UA2" hidden="1">#REF!</definedName>
    <definedName name="BEx991M410V3S2PKCJGQ30O6JT6H" localSheetId="21" hidden="1">#REF!</definedName>
    <definedName name="BEx991M410V3S2PKCJGQ30O6JT6H" localSheetId="19" hidden="1">#REF!</definedName>
    <definedName name="BEx991M410V3S2PKCJGQ30O6JT6H" localSheetId="15" hidden="1">#REF!</definedName>
    <definedName name="BEx991M410V3S2PKCJGQ30O6JT6H" localSheetId="13" hidden="1">#REF!</definedName>
    <definedName name="BEx991M410V3S2PKCJGQ30O6JT6H" localSheetId="14" hidden="1">#REF!</definedName>
    <definedName name="BEx991M410V3S2PKCJGQ30O6JT6H" hidden="1">#REF!</definedName>
    <definedName name="BEx992CZON8AO7U7V88VN1JBO0MG" localSheetId="21" hidden="1">#REF!</definedName>
    <definedName name="BEx992CZON8AO7U7V88VN1JBO0MG" localSheetId="19" hidden="1">#REF!</definedName>
    <definedName name="BEx992CZON8AO7U7V88VN1JBO0MG" localSheetId="15" hidden="1">#REF!</definedName>
    <definedName name="BEx992CZON8AO7U7V88VN1JBO0MG" localSheetId="13" hidden="1">#REF!</definedName>
    <definedName name="BEx992CZON8AO7U7V88VN1JBO0MG" localSheetId="14" hidden="1">#REF!</definedName>
    <definedName name="BEx992CZON8AO7U7V88VN1JBO0MG" hidden="1">#REF!</definedName>
    <definedName name="BEx9952469XMFGSPXL7CMXHPJF90" localSheetId="21" hidden="1">#REF!</definedName>
    <definedName name="BEx9952469XMFGSPXL7CMXHPJF90" localSheetId="19" hidden="1">#REF!</definedName>
    <definedName name="BEx9952469XMFGSPXL7CMXHPJF90" localSheetId="15" hidden="1">#REF!</definedName>
    <definedName name="BEx9952469XMFGSPXL7CMXHPJF90" localSheetId="13" hidden="1">#REF!</definedName>
    <definedName name="BEx9952469XMFGSPXL7CMXHPJF90" localSheetId="14" hidden="1">#REF!</definedName>
    <definedName name="BEx9952469XMFGSPXL7CMXHPJF90" hidden="1">#REF!</definedName>
    <definedName name="BEx99B77I7TUSHRR4HIZ9FU2EIUT" localSheetId="21" hidden="1">#REF!</definedName>
    <definedName name="BEx99B77I7TUSHRR4HIZ9FU2EIUT" localSheetId="19" hidden="1">#REF!</definedName>
    <definedName name="BEx99B77I7TUSHRR4HIZ9FU2EIUT" localSheetId="15" hidden="1">#REF!</definedName>
    <definedName name="BEx99B77I7TUSHRR4HIZ9FU2EIUT" localSheetId="13" hidden="1">#REF!</definedName>
    <definedName name="BEx99B77I7TUSHRR4HIZ9FU2EIUT" localSheetId="14" hidden="1">#REF!</definedName>
    <definedName name="BEx99B77I7TUSHRR4HIZ9FU2EIUT" hidden="1">#REF!</definedName>
    <definedName name="BEx99EHWKKHZB66Q30C7QIXU3BVM" localSheetId="21" hidden="1">#REF!</definedName>
    <definedName name="BEx99EHWKKHZB66Q30C7QIXU3BVM" localSheetId="19" hidden="1">#REF!</definedName>
    <definedName name="BEx99EHWKKHZB66Q30C7QIXU3BVM" localSheetId="15" hidden="1">#REF!</definedName>
    <definedName name="BEx99EHWKKHZB66Q30C7QIXU3BVM" localSheetId="13" hidden="1">#REF!</definedName>
    <definedName name="BEx99EHWKKHZB66Q30C7QIXU3BVM" localSheetId="14" hidden="1">#REF!</definedName>
    <definedName name="BEx99EHWKKHZB66Q30C7QIXU3BVM" hidden="1">#REF!</definedName>
    <definedName name="BEx99IE6TEODZ443HP0AYCXVTNOV" localSheetId="21" hidden="1">#REF!</definedName>
    <definedName name="BEx99IE6TEODZ443HP0AYCXVTNOV" localSheetId="19" hidden="1">#REF!</definedName>
    <definedName name="BEx99IE6TEODZ443HP0AYCXVTNOV" localSheetId="15" hidden="1">#REF!</definedName>
    <definedName name="BEx99IE6TEODZ443HP0AYCXVTNOV" localSheetId="13" hidden="1">#REF!</definedName>
    <definedName name="BEx99IE6TEODZ443HP0AYCXVTNOV" localSheetId="14" hidden="1">#REF!</definedName>
    <definedName name="BEx99IE6TEODZ443HP0AYCXVTNOV" hidden="1">#REF!</definedName>
    <definedName name="BEx99Q6PH5F3OQKCCAAO75PYDEFN" localSheetId="21" hidden="1">#REF!</definedName>
    <definedName name="BEx99Q6PH5F3OQKCCAAO75PYDEFN" localSheetId="19" hidden="1">#REF!</definedName>
    <definedName name="BEx99Q6PH5F3OQKCCAAO75PYDEFN" localSheetId="15" hidden="1">#REF!</definedName>
    <definedName name="BEx99Q6PH5F3OQKCCAAO75PYDEFN" localSheetId="13" hidden="1">#REF!</definedName>
    <definedName name="BEx99Q6PH5F3OQKCCAAO75PYDEFN" localSheetId="14" hidden="1">#REF!</definedName>
    <definedName name="BEx99Q6PH5F3OQKCCAAO75PYDEFN" hidden="1">#REF!</definedName>
    <definedName name="BEx99RU5I4O0109P2FW9DN4IU3QX" localSheetId="21" hidden="1">#REF!</definedName>
    <definedName name="BEx99RU5I4O0109P2FW9DN4IU3QX" localSheetId="19" hidden="1">#REF!</definedName>
    <definedName name="BEx99RU5I4O0109P2FW9DN4IU3QX" localSheetId="15" hidden="1">#REF!</definedName>
    <definedName name="BEx99RU5I4O0109P2FW9DN4IU3QX" localSheetId="13" hidden="1">#REF!</definedName>
    <definedName name="BEx99RU5I4O0109P2FW9DN4IU3QX" localSheetId="14" hidden="1">#REF!</definedName>
    <definedName name="BEx99RU5I4O0109P2FW9DN4IU3QX" hidden="1">#REF!</definedName>
    <definedName name="BEx99WBYT2D6UUC1PT7A40ENYID4" localSheetId="21" hidden="1">#REF!</definedName>
    <definedName name="BEx99WBYT2D6UUC1PT7A40ENYID4" localSheetId="19" hidden="1">#REF!</definedName>
    <definedName name="BEx99WBYT2D6UUC1PT7A40ENYID4" localSheetId="15" hidden="1">#REF!</definedName>
    <definedName name="BEx99WBYT2D6UUC1PT7A40ENYID4" localSheetId="13" hidden="1">#REF!</definedName>
    <definedName name="BEx99WBYT2D6UUC1PT7A40ENYID4" localSheetId="14" hidden="1">#REF!</definedName>
    <definedName name="BEx99WBYT2D6UUC1PT7A40ENYID4" hidden="1">#REF!</definedName>
    <definedName name="BEx99WS2X3RTQE9O764SS5G2FPE6" localSheetId="21" hidden="1">#REF!</definedName>
    <definedName name="BEx99WS2X3RTQE9O764SS5G2FPE6" localSheetId="19" hidden="1">#REF!</definedName>
    <definedName name="BEx99WS2X3RTQE9O764SS5G2FPE6" localSheetId="15" hidden="1">#REF!</definedName>
    <definedName name="BEx99WS2X3RTQE9O764SS5G2FPE6" localSheetId="13" hidden="1">#REF!</definedName>
    <definedName name="BEx99WS2X3RTQE9O764SS5G2FPE6" localSheetId="14" hidden="1">#REF!</definedName>
    <definedName name="BEx99WS2X3RTQE9O764SS5G2FPE6" hidden="1">#REF!</definedName>
    <definedName name="BEx99ZRZ4I7FHDPGRAT5VW7NVBPU" localSheetId="21" hidden="1">#REF!</definedName>
    <definedName name="BEx99ZRZ4I7FHDPGRAT5VW7NVBPU" localSheetId="19" hidden="1">#REF!</definedName>
    <definedName name="BEx99ZRZ4I7FHDPGRAT5VW7NVBPU" localSheetId="15" hidden="1">#REF!</definedName>
    <definedName name="BEx99ZRZ4I7FHDPGRAT5VW7NVBPU" localSheetId="13" hidden="1">#REF!</definedName>
    <definedName name="BEx99ZRZ4I7FHDPGRAT5VW7NVBPU" localSheetId="14" hidden="1">#REF!</definedName>
    <definedName name="BEx99ZRZ4I7FHDPGRAT5VW7NVBPU" hidden="1">#REF!</definedName>
    <definedName name="BEx9AT5E3ZSHKSOL35O38L8HF9TH" localSheetId="21" hidden="1">#REF!</definedName>
    <definedName name="BEx9AT5E3ZSHKSOL35O38L8HF9TH" localSheetId="19" hidden="1">#REF!</definedName>
    <definedName name="BEx9AT5E3ZSHKSOL35O38L8HF9TH" localSheetId="15" hidden="1">#REF!</definedName>
    <definedName name="BEx9AT5E3ZSHKSOL35O38L8HF9TH" localSheetId="13" hidden="1">#REF!</definedName>
    <definedName name="BEx9AT5E3ZSHKSOL35O38L8HF9TH" localSheetId="14" hidden="1">#REF!</definedName>
    <definedName name="BEx9AT5E3ZSHKSOL35O38L8HF9TH" hidden="1">#REF!</definedName>
    <definedName name="BEx9ATW9WB5CNKQR5HKK7Y2GHYGR" localSheetId="21" hidden="1">#REF!</definedName>
    <definedName name="BEx9ATW9WB5CNKQR5HKK7Y2GHYGR" localSheetId="19" hidden="1">#REF!</definedName>
    <definedName name="BEx9ATW9WB5CNKQR5HKK7Y2GHYGR" localSheetId="15" hidden="1">#REF!</definedName>
    <definedName name="BEx9ATW9WB5CNKQR5HKK7Y2GHYGR" localSheetId="13" hidden="1">#REF!</definedName>
    <definedName name="BEx9ATW9WB5CNKQR5HKK7Y2GHYGR" localSheetId="14" hidden="1">#REF!</definedName>
    <definedName name="BEx9ATW9WB5CNKQR5HKK7Y2GHYGR" hidden="1">#REF!</definedName>
    <definedName name="BEx9AV8W1FAWF5BHATYEN47X12JN" localSheetId="21" hidden="1">#REF!</definedName>
    <definedName name="BEx9AV8W1FAWF5BHATYEN47X12JN" localSheetId="19" hidden="1">#REF!</definedName>
    <definedName name="BEx9AV8W1FAWF5BHATYEN47X12JN" localSheetId="15" hidden="1">#REF!</definedName>
    <definedName name="BEx9AV8W1FAWF5BHATYEN47X12JN" localSheetId="13" hidden="1">#REF!</definedName>
    <definedName name="BEx9AV8W1FAWF5BHATYEN47X12JN" localSheetId="14" hidden="1">#REF!</definedName>
    <definedName name="BEx9AV8W1FAWF5BHATYEN47X12JN" hidden="1">#REF!</definedName>
    <definedName name="BEx9B8A5186FNTQQNLIO5LK02ABI" localSheetId="21" hidden="1">#REF!</definedName>
    <definedName name="BEx9B8A5186FNTQQNLIO5LK02ABI" localSheetId="19" hidden="1">#REF!</definedName>
    <definedName name="BEx9B8A5186FNTQQNLIO5LK02ABI" localSheetId="15" hidden="1">#REF!</definedName>
    <definedName name="BEx9B8A5186FNTQQNLIO5LK02ABI" localSheetId="13" hidden="1">#REF!</definedName>
    <definedName name="BEx9B8A5186FNTQQNLIO5LK02ABI" localSheetId="14" hidden="1">#REF!</definedName>
    <definedName name="BEx9B8A5186FNTQQNLIO5LK02ABI" hidden="1">#REF!</definedName>
    <definedName name="BEx9B8VR20E2CILU4CDQUQQ9ONXK" localSheetId="21" hidden="1">#REF!</definedName>
    <definedName name="BEx9B8VR20E2CILU4CDQUQQ9ONXK" localSheetId="19" hidden="1">#REF!</definedName>
    <definedName name="BEx9B8VR20E2CILU4CDQUQQ9ONXK" localSheetId="15" hidden="1">#REF!</definedName>
    <definedName name="BEx9B8VR20E2CILU4CDQUQQ9ONXK" localSheetId="13" hidden="1">#REF!</definedName>
    <definedName name="BEx9B8VR20E2CILU4CDQUQQ9ONXK" localSheetId="14" hidden="1">#REF!</definedName>
    <definedName name="BEx9B8VR20E2CILU4CDQUQQ9ONXK" hidden="1">#REF!</definedName>
    <definedName name="BEx9B917EUP13X6FQ3NPQL76XM5V" localSheetId="21" hidden="1">#REF!</definedName>
    <definedName name="BEx9B917EUP13X6FQ3NPQL76XM5V" localSheetId="19" hidden="1">#REF!</definedName>
    <definedName name="BEx9B917EUP13X6FQ3NPQL76XM5V" localSheetId="15" hidden="1">#REF!</definedName>
    <definedName name="BEx9B917EUP13X6FQ3NPQL76XM5V" localSheetId="13" hidden="1">#REF!</definedName>
    <definedName name="BEx9B917EUP13X6FQ3NPQL76XM5V" localSheetId="14" hidden="1">#REF!</definedName>
    <definedName name="BEx9B917EUP13X6FQ3NPQL76XM5V" hidden="1">#REF!</definedName>
    <definedName name="BEx9BAJ5WYEQ623HUT9NNCMP3RUG" localSheetId="21" hidden="1">#REF!</definedName>
    <definedName name="BEx9BAJ5WYEQ623HUT9NNCMP3RUG" localSheetId="19" hidden="1">#REF!</definedName>
    <definedName name="BEx9BAJ5WYEQ623HUT9NNCMP3RUG" localSheetId="15" hidden="1">#REF!</definedName>
    <definedName name="BEx9BAJ5WYEQ623HUT9NNCMP3RUG" localSheetId="13" hidden="1">#REF!</definedName>
    <definedName name="BEx9BAJ5WYEQ623HUT9NNCMP3RUG" localSheetId="14" hidden="1">#REF!</definedName>
    <definedName name="BEx9BAJ5WYEQ623HUT9NNCMP3RUG" hidden="1">#REF!</definedName>
    <definedName name="BEx9BE9Z7EFJCFDYJJOY5KFTGDF4" localSheetId="21" hidden="1">#REF!</definedName>
    <definedName name="BEx9BE9Z7EFJCFDYJJOY5KFTGDF4" localSheetId="19" hidden="1">#REF!</definedName>
    <definedName name="BEx9BE9Z7EFJCFDYJJOY5KFTGDF4" localSheetId="15" hidden="1">#REF!</definedName>
    <definedName name="BEx9BE9Z7EFJCFDYJJOY5KFTGDF4" localSheetId="13" hidden="1">#REF!</definedName>
    <definedName name="BEx9BE9Z7EFJCFDYJJOY5KFTGDF4" localSheetId="14" hidden="1">#REF!</definedName>
    <definedName name="BEx9BE9Z7EFJCFDYJJOY5KFTGDF4" hidden="1">#REF!</definedName>
    <definedName name="BEx9BSIJN2O0MG8CXAMCAOADEMTO" localSheetId="21" hidden="1">#REF!</definedName>
    <definedName name="BEx9BSIJN2O0MG8CXAMCAOADEMTO" localSheetId="19" hidden="1">#REF!</definedName>
    <definedName name="BEx9BSIJN2O0MG8CXAMCAOADEMTO" localSheetId="15" hidden="1">#REF!</definedName>
    <definedName name="BEx9BSIJN2O0MG8CXAMCAOADEMTO" localSheetId="13" hidden="1">#REF!</definedName>
    <definedName name="BEx9BSIJN2O0MG8CXAMCAOADEMTO" localSheetId="14" hidden="1">#REF!</definedName>
    <definedName name="BEx9BSIJN2O0MG8CXAMCAOADEMTO" hidden="1">#REF!</definedName>
    <definedName name="BEx9BU0BBJO3ITPCO4T9FIVEVJY7" localSheetId="21" hidden="1">#REF!</definedName>
    <definedName name="BEx9BU0BBJO3ITPCO4T9FIVEVJY7" localSheetId="19" hidden="1">#REF!</definedName>
    <definedName name="BEx9BU0BBJO3ITPCO4T9FIVEVJY7" localSheetId="15" hidden="1">#REF!</definedName>
    <definedName name="BEx9BU0BBJO3ITPCO4T9FIVEVJY7" localSheetId="13" hidden="1">#REF!</definedName>
    <definedName name="BEx9BU0BBJO3ITPCO4T9FIVEVJY7" localSheetId="14" hidden="1">#REF!</definedName>
    <definedName name="BEx9BU0BBJO3ITPCO4T9FIVEVJY7" hidden="1">#REF!</definedName>
    <definedName name="BEx9BYSYW7QCPXS2NAVLFAU5Y2Z2" localSheetId="21" hidden="1">#REF!</definedName>
    <definedName name="BEx9BYSYW7QCPXS2NAVLFAU5Y2Z2" localSheetId="19" hidden="1">#REF!</definedName>
    <definedName name="BEx9BYSYW7QCPXS2NAVLFAU5Y2Z2" localSheetId="15" hidden="1">#REF!</definedName>
    <definedName name="BEx9BYSYW7QCPXS2NAVLFAU5Y2Z2" localSheetId="13" hidden="1">#REF!</definedName>
    <definedName name="BEx9BYSYW7QCPXS2NAVLFAU5Y2Z2" localSheetId="14" hidden="1">#REF!</definedName>
    <definedName name="BEx9BYSYW7QCPXS2NAVLFAU5Y2Z2" hidden="1">#REF!</definedName>
    <definedName name="BEx9C590HJ2O31IWJB73C1HR74AI" localSheetId="21" hidden="1">#REF!</definedName>
    <definedName name="BEx9C590HJ2O31IWJB73C1HR74AI" localSheetId="19" hidden="1">#REF!</definedName>
    <definedName name="BEx9C590HJ2O31IWJB73C1HR74AI" localSheetId="15" hidden="1">#REF!</definedName>
    <definedName name="BEx9C590HJ2O31IWJB73C1HR74AI" localSheetId="13" hidden="1">#REF!</definedName>
    <definedName name="BEx9C590HJ2O31IWJB73C1HR74AI" localSheetId="14" hidden="1">#REF!</definedName>
    <definedName name="BEx9C590HJ2O31IWJB73C1HR74AI" hidden="1">#REF!</definedName>
    <definedName name="BEx9CCQRMYYOGIOYTOM73VKDIPS1" localSheetId="21" hidden="1">#REF!</definedName>
    <definedName name="BEx9CCQRMYYOGIOYTOM73VKDIPS1" localSheetId="19" hidden="1">#REF!</definedName>
    <definedName name="BEx9CCQRMYYOGIOYTOM73VKDIPS1" localSheetId="15" hidden="1">#REF!</definedName>
    <definedName name="BEx9CCQRMYYOGIOYTOM73VKDIPS1" localSheetId="13" hidden="1">#REF!</definedName>
    <definedName name="BEx9CCQRMYYOGIOYTOM73VKDIPS1" localSheetId="14" hidden="1">#REF!</definedName>
    <definedName name="BEx9CCQRMYYOGIOYTOM73VKDIPS1" hidden="1">#REF!</definedName>
    <definedName name="BEx9CM6JVXIG9S6EAZMR899UW190" localSheetId="21" hidden="1">#REF!</definedName>
    <definedName name="BEx9CM6JVXIG9S6EAZMR899UW190" localSheetId="19" hidden="1">#REF!</definedName>
    <definedName name="BEx9CM6JVXIG9S6EAZMR899UW190" localSheetId="15" hidden="1">#REF!</definedName>
    <definedName name="BEx9CM6JVXIG9S6EAZMR899UW190" localSheetId="13" hidden="1">#REF!</definedName>
    <definedName name="BEx9CM6JVXIG9S6EAZMR899UW190" localSheetId="14" hidden="1">#REF!</definedName>
    <definedName name="BEx9CM6JVXIG9S6EAZMR899UW190" hidden="1">#REF!</definedName>
    <definedName name="BEx9D160NRGTDVT2ML4H9A7UKR4T" localSheetId="21" hidden="1">#REF!</definedName>
    <definedName name="BEx9D160NRGTDVT2ML4H9A7UKR4T" localSheetId="19" hidden="1">#REF!</definedName>
    <definedName name="BEx9D160NRGTDVT2ML4H9A7UKR4T" localSheetId="15" hidden="1">#REF!</definedName>
    <definedName name="BEx9D160NRGTDVT2ML4H9A7UKR4T" localSheetId="13" hidden="1">#REF!</definedName>
    <definedName name="BEx9D160NRGTDVT2ML4H9A7UKR4T" localSheetId="14" hidden="1">#REF!</definedName>
    <definedName name="BEx9D160NRGTDVT2ML4H9A7UKR4T" hidden="1">#REF!</definedName>
    <definedName name="BEx9D1BC9FT19KY0INAABNDBAMR1" localSheetId="21" hidden="1">#REF!</definedName>
    <definedName name="BEx9D1BC9FT19KY0INAABNDBAMR1" localSheetId="19" hidden="1">#REF!</definedName>
    <definedName name="BEx9D1BC9FT19KY0INAABNDBAMR1" localSheetId="15" hidden="1">#REF!</definedName>
    <definedName name="BEx9D1BC9FT19KY0INAABNDBAMR1" localSheetId="13" hidden="1">#REF!</definedName>
    <definedName name="BEx9D1BC9FT19KY0INAABNDBAMR1" localSheetId="14" hidden="1">#REF!</definedName>
    <definedName name="BEx9D1BC9FT19KY0INAABNDBAMR1" hidden="1">#REF!</definedName>
    <definedName name="BEx9D1MB15VSARB7IKBMZYU0JJBI" localSheetId="21" hidden="1">#REF!</definedName>
    <definedName name="BEx9D1MB15VSARB7IKBMZYU0JJBI" localSheetId="19" hidden="1">#REF!</definedName>
    <definedName name="BEx9D1MB15VSARB7IKBMZYU0JJBI" localSheetId="15" hidden="1">#REF!</definedName>
    <definedName name="BEx9D1MB15VSARB7IKBMZYU0JJBI" localSheetId="13" hidden="1">#REF!</definedName>
    <definedName name="BEx9D1MB15VSARB7IKBMZYU0JJBI" localSheetId="14" hidden="1">#REF!</definedName>
    <definedName name="BEx9D1MB15VSARB7IKBMZYU0JJBI" hidden="1">#REF!</definedName>
    <definedName name="BEx9DN6ZMF18Q39MPMXSDJTZQNJ3" localSheetId="21" hidden="1">#REF!</definedName>
    <definedName name="BEx9DN6ZMF18Q39MPMXSDJTZQNJ3" localSheetId="19" hidden="1">#REF!</definedName>
    <definedName name="BEx9DN6ZMF18Q39MPMXSDJTZQNJ3" localSheetId="15" hidden="1">#REF!</definedName>
    <definedName name="BEx9DN6ZMF18Q39MPMXSDJTZQNJ3" localSheetId="13" hidden="1">#REF!</definedName>
    <definedName name="BEx9DN6ZMF18Q39MPMXSDJTZQNJ3" localSheetId="14" hidden="1">#REF!</definedName>
    <definedName name="BEx9DN6ZMF18Q39MPMXSDJTZQNJ3" hidden="1">#REF!</definedName>
    <definedName name="BEx9DZXN85O544CD9O60K126YYAU" localSheetId="21" hidden="1">#REF!</definedName>
    <definedName name="BEx9DZXN85O544CD9O60K126YYAU" localSheetId="19" hidden="1">#REF!</definedName>
    <definedName name="BEx9DZXN85O544CD9O60K126YYAU" localSheetId="15" hidden="1">#REF!</definedName>
    <definedName name="BEx9DZXN85O544CD9O60K126YYAU" localSheetId="13" hidden="1">#REF!</definedName>
    <definedName name="BEx9DZXN85O544CD9O60K126YYAU" localSheetId="14" hidden="1">#REF!</definedName>
    <definedName name="BEx9DZXN85O544CD9O60K126YYAU" hidden="1">#REF!</definedName>
    <definedName name="BEx9E14TDNSEMI784W0OTIEQMWN6" localSheetId="21" hidden="1">#REF!</definedName>
    <definedName name="BEx9E14TDNSEMI784W0OTIEQMWN6" localSheetId="19" hidden="1">#REF!</definedName>
    <definedName name="BEx9E14TDNSEMI784W0OTIEQMWN6" localSheetId="15" hidden="1">#REF!</definedName>
    <definedName name="BEx9E14TDNSEMI784W0OTIEQMWN6" localSheetId="13" hidden="1">#REF!</definedName>
    <definedName name="BEx9E14TDNSEMI784W0OTIEQMWN6" localSheetId="14" hidden="1">#REF!</definedName>
    <definedName name="BEx9E14TDNSEMI784W0OTIEQMWN6" hidden="1">#REF!</definedName>
    <definedName name="BEx9E14TGNBYGMDDG9NETDK4SYAW" localSheetId="21" hidden="1">#REF!</definedName>
    <definedName name="BEx9E14TGNBYGMDDG9NETDK4SYAW" localSheetId="19" hidden="1">#REF!</definedName>
    <definedName name="BEx9E14TGNBYGMDDG9NETDK4SYAW" localSheetId="15" hidden="1">#REF!</definedName>
    <definedName name="BEx9E14TGNBYGMDDG9NETDK4SYAW" localSheetId="13" hidden="1">#REF!</definedName>
    <definedName name="BEx9E14TGNBYGMDDG9NETDK4SYAW" localSheetId="14" hidden="1">#REF!</definedName>
    <definedName name="BEx9E14TGNBYGMDDG9NETDK4SYAW" hidden="1">#REF!</definedName>
    <definedName name="BEx9E2BZ2B1R41FMGJCJ7JLGLUAJ" localSheetId="21" hidden="1">#REF!</definedName>
    <definedName name="BEx9E2BZ2B1R41FMGJCJ7JLGLUAJ" localSheetId="19" hidden="1">#REF!</definedName>
    <definedName name="BEx9E2BZ2B1R41FMGJCJ7JLGLUAJ" localSheetId="15" hidden="1">#REF!</definedName>
    <definedName name="BEx9E2BZ2B1R41FMGJCJ7JLGLUAJ" localSheetId="13" hidden="1">#REF!</definedName>
    <definedName name="BEx9E2BZ2B1R41FMGJCJ7JLGLUAJ" localSheetId="14" hidden="1">#REF!</definedName>
    <definedName name="BEx9E2BZ2B1R41FMGJCJ7JLGLUAJ" hidden="1">#REF!</definedName>
    <definedName name="BEx9EG9KBJ77M8LEOR9ITOKN5KXY" localSheetId="21" hidden="1">#REF!</definedName>
    <definedName name="BEx9EG9KBJ77M8LEOR9ITOKN5KXY" localSheetId="19" hidden="1">#REF!</definedName>
    <definedName name="BEx9EG9KBJ77M8LEOR9ITOKN5KXY" localSheetId="15" hidden="1">#REF!</definedName>
    <definedName name="BEx9EG9KBJ77M8LEOR9ITOKN5KXY" localSheetId="13" hidden="1">#REF!</definedName>
    <definedName name="BEx9EG9KBJ77M8LEOR9ITOKN5KXY" localSheetId="14" hidden="1">#REF!</definedName>
    <definedName name="BEx9EG9KBJ77M8LEOR9ITOKN5KXY" hidden="1">#REF!</definedName>
    <definedName name="BEx9EL27NGDBCTVPW97K42QANS5K" localSheetId="21" hidden="1">#REF!</definedName>
    <definedName name="BEx9EL27NGDBCTVPW97K42QANS5K" localSheetId="19" hidden="1">#REF!</definedName>
    <definedName name="BEx9EL27NGDBCTVPW97K42QANS5K" localSheetId="15" hidden="1">#REF!</definedName>
    <definedName name="BEx9EL27NGDBCTVPW97K42QANS5K" localSheetId="13" hidden="1">#REF!</definedName>
    <definedName name="BEx9EL27NGDBCTVPW97K42QANS5K" localSheetId="14" hidden="1">#REF!</definedName>
    <definedName name="BEx9EL27NGDBCTVPW97K42QANS5K" hidden="1">#REF!</definedName>
    <definedName name="BEx9EMK6HAJJMVYZTN5AUIV7O1E6" localSheetId="21" hidden="1">#REF!</definedName>
    <definedName name="BEx9EMK6HAJJMVYZTN5AUIV7O1E6" localSheetId="19" hidden="1">#REF!</definedName>
    <definedName name="BEx9EMK6HAJJMVYZTN5AUIV7O1E6" localSheetId="15" hidden="1">#REF!</definedName>
    <definedName name="BEx9EMK6HAJJMVYZTN5AUIV7O1E6" localSheetId="13" hidden="1">#REF!</definedName>
    <definedName name="BEx9EMK6HAJJMVYZTN5AUIV7O1E6" localSheetId="14" hidden="1">#REF!</definedName>
    <definedName name="BEx9EMK6HAJJMVYZTN5AUIV7O1E6" hidden="1">#REF!</definedName>
    <definedName name="BEx9ENB8RPU9FA3QW16IGB6LK1CH" localSheetId="21" hidden="1">#REF!</definedName>
    <definedName name="BEx9ENB8RPU9FA3QW16IGB6LK1CH" localSheetId="19" hidden="1">#REF!</definedName>
    <definedName name="BEx9ENB8RPU9FA3QW16IGB6LK1CH" localSheetId="15" hidden="1">#REF!</definedName>
    <definedName name="BEx9ENB8RPU9FA3QW16IGB6LK1CH" localSheetId="13" hidden="1">#REF!</definedName>
    <definedName name="BEx9ENB8RPU9FA3QW16IGB6LK1CH" localSheetId="14" hidden="1">#REF!</definedName>
    <definedName name="BEx9ENB8RPU9FA3QW16IGB6LK1CH" hidden="1">#REF!</definedName>
    <definedName name="BEx9EQLVZHYQ1TPX7WH3SOWXCZLE" localSheetId="21" hidden="1">#REF!</definedName>
    <definedName name="BEx9EQLVZHYQ1TPX7WH3SOWXCZLE" localSheetId="19" hidden="1">#REF!</definedName>
    <definedName name="BEx9EQLVZHYQ1TPX7WH3SOWXCZLE" localSheetId="15" hidden="1">#REF!</definedName>
    <definedName name="BEx9EQLVZHYQ1TPX7WH3SOWXCZLE" localSheetId="13" hidden="1">#REF!</definedName>
    <definedName name="BEx9EQLVZHYQ1TPX7WH3SOWXCZLE" localSheetId="14" hidden="1">#REF!</definedName>
    <definedName name="BEx9EQLVZHYQ1TPX7WH3SOWXCZLE" hidden="1">#REF!</definedName>
    <definedName name="BEx9ETLU0EK5LGEM1QCNYN2S8O5F" localSheetId="21" hidden="1">#REF!</definedName>
    <definedName name="BEx9ETLU0EK5LGEM1QCNYN2S8O5F" localSheetId="19" hidden="1">#REF!</definedName>
    <definedName name="BEx9ETLU0EK5LGEM1QCNYN2S8O5F" localSheetId="15" hidden="1">#REF!</definedName>
    <definedName name="BEx9ETLU0EK5LGEM1QCNYN2S8O5F" localSheetId="13" hidden="1">#REF!</definedName>
    <definedName name="BEx9ETLU0EK5LGEM1QCNYN2S8O5F" localSheetId="14" hidden="1">#REF!</definedName>
    <definedName name="BEx9ETLU0EK5LGEM1QCNYN2S8O5F" hidden="1">#REF!</definedName>
    <definedName name="BEx9F0710LGLAU3161O0O346N58H" localSheetId="21" hidden="1">#REF!</definedName>
    <definedName name="BEx9F0710LGLAU3161O0O346N58H" localSheetId="19" hidden="1">#REF!</definedName>
    <definedName name="BEx9F0710LGLAU3161O0O346N58H" localSheetId="15" hidden="1">#REF!</definedName>
    <definedName name="BEx9F0710LGLAU3161O0O346N58H" localSheetId="13" hidden="1">#REF!</definedName>
    <definedName name="BEx9F0710LGLAU3161O0O346N58H" localSheetId="14" hidden="1">#REF!</definedName>
    <definedName name="BEx9F0710LGLAU3161O0O346N58H" hidden="1">#REF!</definedName>
    <definedName name="BEx9F0Y2ESUNE3U7TQDLMPE9BO67" localSheetId="21" hidden="1">#REF!</definedName>
    <definedName name="BEx9F0Y2ESUNE3U7TQDLMPE9BO67" localSheetId="19" hidden="1">#REF!</definedName>
    <definedName name="BEx9F0Y2ESUNE3U7TQDLMPE9BO67" localSheetId="15" hidden="1">#REF!</definedName>
    <definedName name="BEx9F0Y2ESUNE3U7TQDLMPE9BO67" localSheetId="13" hidden="1">#REF!</definedName>
    <definedName name="BEx9F0Y2ESUNE3U7TQDLMPE9BO67" localSheetId="14" hidden="1">#REF!</definedName>
    <definedName name="BEx9F0Y2ESUNE3U7TQDLMPE9BO67" hidden="1">#REF!</definedName>
    <definedName name="BEx9F439L1R726MJFX2EP39XIBPY" localSheetId="21" hidden="1">#REF!</definedName>
    <definedName name="BEx9F439L1R726MJFX2EP39XIBPY" localSheetId="19" hidden="1">#REF!</definedName>
    <definedName name="BEx9F439L1R726MJFX2EP39XIBPY" localSheetId="15" hidden="1">#REF!</definedName>
    <definedName name="BEx9F439L1R726MJFX2EP39XIBPY" localSheetId="13" hidden="1">#REF!</definedName>
    <definedName name="BEx9F439L1R726MJFX2EP39XIBPY" localSheetId="14" hidden="1">#REF!</definedName>
    <definedName name="BEx9F439L1R726MJFX2EP39XIBPY" hidden="1">#REF!</definedName>
    <definedName name="BEx9F5W18ZGFOKGRE8PR6T1MO6GT" localSheetId="21" hidden="1">#REF!</definedName>
    <definedName name="BEx9F5W18ZGFOKGRE8PR6T1MO6GT" localSheetId="19" hidden="1">#REF!</definedName>
    <definedName name="BEx9F5W18ZGFOKGRE8PR6T1MO6GT" localSheetId="15" hidden="1">#REF!</definedName>
    <definedName name="BEx9F5W18ZGFOKGRE8PR6T1MO6GT" localSheetId="13" hidden="1">#REF!</definedName>
    <definedName name="BEx9F5W18ZGFOKGRE8PR6T1MO6GT" localSheetId="14" hidden="1">#REF!</definedName>
    <definedName name="BEx9F5W18ZGFOKGRE8PR6T1MO6GT" hidden="1">#REF!</definedName>
    <definedName name="BEx9F78N4HY0XFGBQ4UJRD52L1EI" localSheetId="21" hidden="1">#REF!</definedName>
    <definedName name="BEx9F78N4HY0XFGBQ4UJRD52L1EI" localSheetId="19" hidden="1">#REF!</definedName>
    <definedName name="BEx9F78N4HY0XFGBQ4UJRD52L1EI" localSheetId="15" hidden="1">#REF!</definedName>
    <definedName name="BEx9F78N4HY0XFGBQ4UJRD52L1EI" localSheetId="13" hidden="1">#REF!</definedName>
    <definedName name="BEx9F78N4HY0XFGBQ4UJRD52L1EI" localSheetId="14" hidden="1">#REF!</definedName>
    <definedName name="BEx9F78N4HY0XFGBQ4UJRD52L1EI" hidden="1">#REF!</definedName>
    <definedName name="BEx9FF16LOQP5QIR4UHW5EIFGQB8" localSheetId="21" hidden="1">#REF!</definedName>
    <definedName name="BEx9FF16LOQP5QIR4UHW5EIFGQB8" localSheetId="19" hidden="1">#REF!</definedName>
    <definedName name="BEx9FF16LOQP5QIR4UHW5EIFGQB8" localSheetId="15" hidden="1">#REF!</definedName>
    <definedName name="BEx9FF16LOQP5QIR4UHW5EIFGQB8" localSheetId="13" hidden="1">#REF!</definedName>
    <definedName name="BEx9FF16LOQP5QIR4UHW5EIFGQB8" localSheetId="14" hidden="1">#REF!</definedName>
    <definedName name="BEx9FF16LOQP5QIR4UHW5EIFGQB8" hidden="1">#REF!</definedName>
    <definedName name="BEx9FJTSRCZ3ZXT3QVBJT5NF8T7V" localSheetId="21" hidden="1">#REF!</definedName>
    <definedName name="BEx9FJTSRCZ3ZXT3QVBJT5NF8T7V" localSheetId="19" hidden="1">#REF!</definedName>
    <definedName name="BEx9FJTSRCZ3ZXT3QVBJT5NF8T7V" localSheetId="15" hidden="1">#REF!</definedName>
    <definedName name="BEx9FJTSRCZ3ZXT3QVBJT5NF8T7V" localSheetId="13" hidden="1">#REF!</definedName>
    <definedName name="BEx9FJTSRCZ3ZXT3QVBJT5NF8T7V" localSheetId="14" hidden="1">#REF!</definedName>
    <definedName name="BEx9FJTSRCZ3ZXT3QVBJT5NF8T7V" hidden="1">#REF!</definedName>
    <definedName name="BEx9FRBEEYPS5HLS3XT34AKZN94G" localSheetId="21" hidden="1">#REF!</definedName>
    <definedName name="BEx9FRBEEYPS5HLS3XT34AKZN94G" localSheetId="19" hidden="1">#REF!</definedName>
    <definedName name="BEx9FRBEEYPS5HLS3XT34AKZN94G" localSheetId="15" hidden="1">#REF!</definedName>
    <definedName name="BEx9FRBEEYPS5HLS3XT34AKZN94G" localSheetId="13" hidden="1">#REF!</definedName>
    <definedName name="BEx9FRBEEYPS5HLS3XT34AKZN94G" localSheetId="14" hidden="1">#REF!</definedName>
    <definedName name="BEx9FRBEEYPS5HLS3XT34AKZN94G" hidden="1">#REF!</definedName>
    <definedName name="BEx9G5USBCNYNA7HGVW92D800SKX" localSheetId="21" hidden="1">#REF!</definedName>
    <definedName name="BEx9G5USBCNYNA7HGVW92D800SKX" localSheetId="19" hidden="1">#REF!</definedName>
    <definedName name="BEx9G5USBCNYNA7HGVW92D800SKX" localSheetId="15" hidden="1">#REF!</definedName>
    <definedName name="BEx9G5USBCNYNA7HGVW92D800SKX" localSheetId="13" hidden="1">#REF!</definedName>
    <definedName name="BEx9G5USBCNYNA7HGVW92D800SKX" localSheetId="14" hidden="1">#REF!</definedName>
    <definedName name="BEx9G5USBCNYNA7HGVW92D800SKX" hidden="1">#REF!</definedName>
    <definedName name="BEx9G7CPXG7HR6N6FHPU2DBBUIKG" localSheetId="21" hidden="1">#REF!</definedName>
    <definedName name="BEx9G7CPXG7HR6N6FHPU2DBBUIKG" localSheetId="19" hidden="1">#REF!</definedName>
    <definedName name="BEx9G7CPXG7HR6N6FHPU2DBBUIKG" localSheetId="15" hidden="1">#REF!</definedName>
    <definedName name="BEx9G7CPXG7HR6N6FHPU2DBBUIKG" localSheetId="13" hidden="1">#REF!</definedName>
    <definedName name="BEx9G7CPXG7HR6N6FHPU2DBBUIKG" localSheetId="14" hidden="1">#REF!</definedName>
    <definedName name="BEx9G7CPXG7HR6N6FHPU2DBBUIKG" hidden="1">#REF!</definedName>
    <definedName name="BEx9GDY4D8ZPQJCYFIMYM0V0C51Y" localSheetId="21" hidden="1">#REF!</definedName>
    <definedName name="BEx9GDY4D8ZPQJCYFIMYM0V0C51Y" localSheetId="19" hidden="1">#REF!</definedName>
    <definedName name="BEx9GDY4D8ZPQJCYFIMYM0V0C51Y" localSheetId="15" hidden="1">#REF!</definedName>
    <definedName name="BEx9GDY4D8ZPQJCYFIMYM0V0C51Y" localSheetId="13" hidden="1">#REF!</definedName>
    <definedName name="BEx9GDY4D8ZPQJCYFIMYM0V0C51Y" localSheetId="14" hidden="1">#REF!</definedName>
    <definedName name="BEx9GDY4D8ZPQJCYFIMYM0V0C51Y" hidden="1">#REF!</definedName>
    <definedName name="BEx9GGY04V0ZWI6O9KZH4KSBB389" localSheetId="21" hidden="1">#REF!</definedName>
    <definedName name="BEx9GGY04V0ZWI6O9KZH4KSBB389" localSheetId="19" hidden="1">#REF!</definedName>
    <definedName name="BEx9GGY04V0ZWI6O9KZH4KSBB389" localSheetId="15" hidden="1">#REF!</definedName>
    <definedName name="BEx9GGY04V0ZWI6O9KZH4KSBB389" localSheetId="13" hidden="1">#REF!</definedName>
    <definedName name="BEx9GGY04V0ZWI6O9KZH4KSBB389" localSheetId="14" hidden="1">#REF!</definedName>
    <definedName name="BEx9GGY04V0ZWI6O9KZH4KSBB389" hidden="1">#REF!</definedName>
    <definedName name="BEx9GMC7TE8SDTCO5PHODBUF4SM1" localSheetId="21" hidden="1">#REF!</definedName>
    <definedName name="BEx9GMC7TE8SDTCO5PHODBUF4SM1" localSheetId="19" hidden="1">#REF!</definedName>
    <definedName name="BEx9GMC7TE8SDTCO5PHODBUF4SM1" localSheetId="15" hidden="1">#REF!</definedName>
    <definedName name="BEx9GMC7TE8SDTCO5PHODBUF4SM1" localSheetId="13" hidden="1">#REF!</definedName>
    <definedName name="BEx9GMC7TE8SDTCO5PHODBUF4SM1" localSheetId="14" hidden="1">#REF!</definedName>
    <definedName name="BEx9GMC7TE8SDTCO5PHODBUF4SM1" hidden="1">#REF!</definedName>
    <definedName name="BEx9GMN0B495HEAOG6JQK9D7HUPC" localSheetId="21" hidden="1">#REF!</definedName>
    <definedName name="BEx9GMN0B495HEAOG6JQK9D7HUPC" localSheetId="19" hidden="1">#REF!</definedName>
    <definedName name="BEx9GMN0B495HEAOG6JQK9D7HUPC" localSheetId="15" hidden="1">#REF!</definedName>
    <definedName name="BEx9GMN0B495HEAOG6JQK9D7HUPC" localSheetId="13" hidden="1">#REF!</definedName>
    <definedName name="BEx9GMN0B495HEAOG6JQK9D7HUPC" localSheetId="14" hidden="1">#REF!</definedName>
    <definedName name="BEx9GMN0B495HEAOG6JQK9D7HUPC" hidden="1">#REF!</definedName>
    <definedName name="BEx9GNOPB6OZ2RH3FCDNJR38RJOS" localSheetId="21" hidden="1">#REF!</definedName>
    <definedName name="BEx9GNOPB6OZ2RH3FCDNJR38RJOS" localSheetId="19" hidden="1">#REF!</definedName>
    <definedName name="BEx9GNOPB6OZ2RH3FCDNJR38RJOS" localSheetId="15" hidden="1">#REF!</definedName>
    <definedName name="BEx9GNOPB6OZ2RH3FCDNJR38RJOS" localSheetId="13" hidden="1">#REF!</definedName>
    <definedName name="BEx9GNOPB6OZ2RH3FCDNJR38RJOS" localSheetId="14" hidden="1">#REF!</definedName>
    <definedName name="BEx9GNOPB6OZ2RH3FCDNJR38RJOS" hidden="1">#REF!</definedName>
    <definedName name="BEx9GUQALUWCD30UKUQGSWW8KBQ7" localSheetId="21" hidden="1">#REF!</definedName>
    <definedName name="BEx9GUQALUWCD30UKUQGSWW8KBQ7" localSheetId="19" hidden="1">#REF!</definedName>
    <definedName name="BEx9GUQALUWCD30UKUQGSWW8KBQ7" localSheetId="15" hidden="1">#REF!</definedName>
    <definedName name="BEx9GUQALUWCD30UKUQGSWW8KBQ7" localSheetId="13" hidden="1">#REF!</definedName>
    <definedName name="BEx9GUQALUWCD30UKUQGSWW8KBQ7" localSheetId="14" hidden="1">#REF!</definedName>
    <definedName name="BEx9GUQALUWCD30UKUQGSWW8KBQ7" hidden="1">#REF!</definedName>
    <definedName name="BEx9GY6BVFQGCLMOWVT6PIC9WP5X" localSheetId="21" hidden="1">#REF!</definedName>
    <definedName name="BEx9GY6BVFQGCLMOWVT6PIC9WP5X" localSheetId="19" hidden="1">#REF!</definedName>
    <definedName name="BEx9GY6BVFQGCLMOWVT6PIC9WP5X" localSheetId="15" hidden="1">#REF!</definedName>
    <definedName name="BEx9GY6BVFQGCLMOWVT6PIC9WP5X" localSheetId="13" hidden="1">#REF!</definedName>
    <definedName name="BEx9GY6BVFQGCLMOWVT6PIC9WP5X" localSheetId="14" hidden="1">#REF!</definedName>
    <definedName name="BEx9GY6BVFQGCLMOWVT6PIC9WP5X" hidden="1">#REF!</definedName>
    <definedName name="BEx9GZ2P3FDHKXEBXX2VS0BG2NP2" localSheetId="21" hidden="1">#REF!</definedName>
    <definedName name="BEx9GZ2P3FDHKXEBXX2VS0BG2NP2" localSheetId="19" hidden="1">#REF!</definedName>
    <definedName name="BEx9GZ2P3FDHKXEBXX2VS0BG2NP2" localSheetId="15" hidden="1">#REF!</definedName>
    <definedName name="BEx9GZ2P3FDHKXEBXX2VS0BG2NP2" localSheetId="13" hidden="1">#REF!</definedName>
    <definedName name="BEx9GZ2P3FDHKXEBXX2VS0BG2NP2" localSheetId="14" hidden="1">#REF!</definedName>
    <definedName name="BEx9GZ2P3FDHKXEBXX2VS0BG2NP2" hidden="1">#REF!</definedName>
    <definedName name="BEx9H04IB14E1437FF2OIRRWBSD7" localSheetId="21" hidden="1">#REF!</definedName>
    <definedName name="BEx9H04IB14E1437FF2OIRRWBSD7" localSheetId="19" hidden="1">#REF!</definedName>
    <definedName name="BEx9H04IB14E1437FF2OIRRWBSD7" localSheetId="15" hidden="1">#REF!</definedName>
    <definedName name="BEx9H04IB14E1437FF2OIRRWBSD7" localSheetId="13" hidden="1">#REF!</definedName>
    <definedName name="BEx9H04IB14E1437FF2OIRRWBSD7" localSheetId="14" hidden="1">#REF!</definedName>
    <definedName name="BEx9H04IB14E1437FF2OIRRWBSD7" hidden="1">#REF!</definedName>
    <definedName name="BEx9H5O1KDZJCW91Q29VRPY5YS6P" localSheetId="21" hidden="1">#REF!</definedName>
    <definedName name="BEx9H5O1KDZJCW91Q29VRPY5YS6P" localSheetId="19" hidden="1">#REF!</definedName>
    <definedName name="BEx9H5O1KDZJCW91Q29VRPY5YS6P" localSheetId="15" hidden="1">#REF!</definedName>
    <definedName name="BEx9H5O1KDZJCW91Q29VRPY5YS6P" localSheetId="13" hidden="1">#REF!</definedName>
    <definedName name="BEx9H5O1KDZJCW91Q29VRPY5YS6P" localSheetId="14" hidden="1">#REF!</definedName>
    <definedName name="BEx9H5O1KDZJCW91Q29VRPY5YS6P" hidden="1">#REF!</definedName>
    <definedName name="BEx9H8YR0E906F1JXZMBX3LNT004" localSheetId="21" hidden="1">#REF!</definedName>
    <definedName name="BEx9H8YR0E906F1JXZMBX3LNT004" localSheetId="19" hidden="1">#REF!</definedName>
    <definedName name="BEx9H8YR0E906F1JXZMBX3LNT004" localSheetId="15" hidden="1">#REF!</definedName>
    <definedName name="BEx9H8YR0E906F1JXZMBX3LNT004" localSheetId="13" hidden="1">#REF!</definedName>
    <definedName name="BEx9H8YR0E906F1JXZMBX3LNT004" localSheetId="14" hidden="1">#REF!</definedName>
    <definedName name="BEx9H8YR0E906F1JXZMBX3LNT004" hidden="1">#REF!</definedName>
    <definedName name="BEx9I1QKLI6OOUPQLUQ0EF0355X6" localSheetId="21" hidden="1">#REF!</definedName>
    <definedName name="BEx9I1QKLI6OOUPQLUQ0EF0355X6" localSheetId="19" hidden="1">#REF!</definedName>
    <definedName name="BEx9I1QKLI6OOUPQLUQ0EF0355X6" localSheetId="15" hidden="1">#REF!</definedName>
    <definedName name="BEx9I1QKLI6OOUPQLUQ0EF0355X6" localSheetId="13" hidden="1">#REF!</definedName>
    <definedName name="BEx9I1QKLI6OOUPQLUQ0EF0355X6" localSheetId="14" hidden="1">#REF!</definedName>
    <definedName name="BEx9I1QKLI6OOUPQLUQ0EF0355X6" hidden="1">#REF!</definedName>
    <definedName name="BEx9I8XIG7E5NB48QQHXP23FIN60" localSheetId="21" hidden="1">#REF!</definedName>
    <definedName name="BEx9I8XIG7E5NB48QQHXP23FIN60" localSheetId="19" hidden="1">#REF!</definedName>
    <definedName name="BEx9I8XIG7E5NB48QQHXP23FIN60" localSheetId="15" hidden="1">#REF!</definedName>
    <definedName name="BEx9I8XIG7E5NB48QQHXP23FIN60" localSheetId="13" hidden="1">#REF!</definedName>
    <definedName name="BEx9I8XIG7E5NB48QQHXP23FIN60" localSheetId="14" hidden="1">#REF!</definedName>
    <definedName name="BEx9I8XIG7E5NB48QQHXP23FIN60" hidden="1">#REF!</definedName>
    <definedName name="BEx9IQRF01ATLVK0YE60ARKQJ68L" localSheetId="21" hidden="1">#REF!</definedName>
    <definedName name="BEx9IQRF01ATLVK0YE60ARKQJ68L" localSheetId="19" hidden="1">#REF!</definedName>
    <definedName name="BEx9IQRF01ATLVK0YE60ARKQJ68L" localSheetId="15" hidden="1">#REF!</definedName>
    <definedName name="BEx9IQRF01ATLVK0YE60ARKQJ68L" localSheetId="13" hidden="1">#REF!</definedName>
    <definedName name="BEx9IQRF01ATLVK0YE60ARKQJ68L" localSheetId="14" hidden="1">#REF!</definedName>
    <definedName name="BEx9IQRF01ATLVK0YE60ARKQJ68L" hidden="1">#REF!</definedName>
    <definedName name="BEx9IT5QNZWKM6YQ5WER0DC2PMMU" localSheetId="21" hidden="1">#REF!</definedName>
    <definedName name="BEx9IT5QNZWKM6YQ5WER0DC2PMMU" localSheetId="19" hidden="1">#REF!</definedName>
    <definedName name="BEx9IT5QNZWKM6YQ5WER0DC2PMMU" localSheetId="15" hidden="1">#REF!</definedName>
    <definedName name="BEx9IT5QNZWKM6YQ5WER0DC2PMMU" localSheetId="13" hidden="1">#REF!</definedName>
    <definedName name="BEx9IT5QNZWKM6YQ5WER0DC2PMMU" localSheetId="14" hidden="1">#REF!</definedName>
    <definedName name="BEx9IT5QNZWKM6YQ5WER0DC2PMMU" hidden="1">#REF!</definedName>
    <definedName name="BEx9IUICG3HZWG57MG3NXCEX4LQI" localSheetId="21" hidden="1">#REF!</definedName>
    <definedName name="BEx9IUICG3HZWG57MG3NXCEX4LQI" localSheetId="19" hidden="1">#REF!</definedName>
    <definedName name="BEx9IUICG3HZWG57MG3NXCEX4LQI" localSheetId="15" hidden="1">#REF!</definedName>
    <definedName name="BEx9IUICG3HZWG57MG3NXCEX4LQI" localSheetId="13" hidden="1">#REF!</definedName>
    <definedName name="BEx9IUICG3HZWG57MG3NXCEX4LQI" localSheetId="14" hidden="1">#REF!</definedName>
    <definedName name="BEx9IUICG3HZWG57MG3NXCEX4LQI" hidden="1">#REF!</definedName>
    <definedName name="BEx9IW5LYJF40GS78FJNXO9O667A" localSheetId="21" hidden="1">#REF!</definedName>
    <definedName name="BEx9IW5LYJF40GS78FJNXO9O667A" localSheetId="19" hidden="1">#REF!</definedName>
    <definedName name="BEx9IW5LYJF40GS78FJNXO9O667A" localSheetId="15" hidden="1">#REF!</definedName>
    <definedName name="BEx9IW5LYJF40GS78FJNXO9O667A" localSheetId="13" hidden="1">#REF!</definedName>
    <definedName name="BEx9IW5LYJF40GS78FJNXO9O667A" localSheetId="14" hidden="1">#REF!</definedName>
    <definedName name="BEx9IW5LYJF40GS78FJNXO9O667A" hidden="1">#REF!</definedName>
    <definedName name="BEx9IW5MFLXTVCJHVUZTUH93AXOS" localSheetId="21" hidden="1">#REF!</definedName>
    <definedName name="BEx9IW5MFLXTVCJHVUZTUH93AXOS" localSheetId="19" hidden="1">#REF!</definedName>
    <definedName name="BEx9IW5MFLXTVCJHVUZTUH93AXOS" localSheetId="15" hidden="1">#REF!</definedName>
    <definedName name="BEx9IW5MFLXTVCJHVUZTUH93AXOS" localSheetId="13" hidden="1">#REF!</definedName>
    <definedName name="BEx9IW5MFLXTVCJHVUZTUH93AXOS" localSheetId="14" hidden="1">#REF!</definedName>
    <definedName name="BEx9IW5MFLXTVCJHVUZTUH93AXOS" hidden="1">#REF!</definedName>
    <definedName name="BEx9IXCSPSZC80YZUPRCYTG326KV" localSheetId="21" hidden="1">#REF!</definedName>
    <definedName name="BEx9IXCSPSZC80YZUPRCYTG326KV" localSheetId="19" hidden="1">#REF!</definedName>
    <definedName name="BEx9IXCSPSZC80YZUPRCYTG326KV" localSheetId="15" hidden="1">#REF!</definedName>
    <definedName name="BEx9IXCSPSZC80YZUPRCYTG326KV" localSheetId="13" hidden="1">#REF!</definedName>
    <definedName name="BEx9IXCSPSZC80YZUPRCYTG326KV" localSheetId="14" hidden="1">#REF!</definedName>
    <definedName name="BEx9IXCSPSZC80YZUPRCYTG326KV" hidden="1">#REF!</definedName>
    <definedName name="BEx9IYUQSBZ0GG9ZT1QKX83F42F1" localSheetId="21" hidden="1">#REF!</definedName>
    <definedName name="BEx9IYUQSBZ0GG9ZT1QKX83F42F1" localSheetId="19" hidden="1">#REF!</definedName>
    <definedName name="BEx9IYUQSBZ0GG9ZT1QKX83F42F1" localSheetId="15" hidden="1">#REF!</definedName>
    <definedName name="BEx9IYUQSBZ0GG9ZT1QKX83F42F1" localSheetId="13" hidden="1">#REF!</definedName>
    <definedName name="BEx9IYUQSBZ0GG9ZT1QKX83F42F1" localSheetId="14" hidden="1">#REF!</definedName>
    <definedName name="BEx9IYUQSBZ0GG9ZT1QKX83F42F1" hidden="1">#REF!</definedName>
    <definedName name="BEx9IZR39NHDGOM97H4E6F81RTQW" localSheetId="21" hidden="1">#REF!</definedName>
    <definedName name="BEx9IZR39NHDGOM97H4E6F81RTQW" localSheetId="19" hidden="1">#REF!</definedName>
    <definedName name="BEx9IZR39NHDGOM97H4E6F81RTQW" localSheetId="15" hidden="1">#REF!</definedName>
    <definedName name="BEx9IZR39NHDGOM97H4E6F81RTQW" localSheetId="13" hidden="1">#REF!</definedName>
    <definedName name="BEx9IZR39NHDGOM97H4E6F81RTQW" localSheetId="14" hidden="1">#REF!</definedName>
    <definedName name="BEx9IZR39NHDGOM97H4E6F81RTQW" hidden="1">#REF!</definedName>
    <definedName name="BEx9J6CH5E7YZPER7HXEIOIKGPCA" localSheetId="21" hidden="1">#REF!</definedName>
    <definedName name="BEx9J6CH5E7YZPER7HXEIOIKGPCA" localSheetId="19" hidden="1">#REF!</definedName>
    <definedName name="BEx9J6CH5E7YZPER7HXEIOIKGPCA" localSheetId="15" hidden="1">#REF!</definedName>
    <definedName name="BEx9J6CH5E7YZPER7HXEIOIKGPCA" localSheetId="13" hidden="1">#REF!</definedName>
    <definedName name="BEx9J6CH5E7YZPER7HXEIOIKGPCA" localSheetId="14" hidden="1">#REF!</definedName>
    <definedName name="BEx9J6CH5E7YZPER7HXEIOIKGPCA" hidden="1">#REF!</definedName>
    <definedName name="BEx9JJTZKVUJAVPTRE0RAVTEH41G" localSheetId="21" hidden="1">#REF!</definedName>
    <definedName name="BEx9JJTZKVUJAVPTRE0RAVTEH41G" localSheetId="19" hidden="1">#REF!</definedName>
    <definedName name="BEx9JJTZKVUJAVPTRE0RAVTEH41G" localSheetId="15" hidden="1">#REF!</definedName>
    <definedName name="BEx9JJTZKVUJAVPTRE0RAVTEH41G" localSheetId="13" hidden="1">#REF!</definedName>
    <definedName name="BEx9JJTZKVUJAVPTRE0RAVTEH41G" localSheetId="14" hidden="1">#REF!</definedName>
    <definedName name="BEx9JJTZKVUJAVPTRE0RAVTEH41G" hidden="1">#REF!</definedName>
    <definedName name="BEx9JLBYK239B3F841C7YG1GT7ST" localSheetId="21" hidden="1">#REF!</definedName>
    <definedName name="BEx9JLBYK239B3F841C7YG1GT7ST" localSheetId="19" hidden="1">#REF!</definedName>
    <definedName name="BEx9JLBYK239B3F841C7YG1GT7ST" localSheetId="15" hidden="1">#REF!</definedName>
    <definedName name="BEx9JLBYK239B3F841C7YG1GT7ST" localSheetId="13" hidden="1">#REF!</definedName>
    <definedName name="BEx9JLBYK239B3F841C7YG1GT7ST" localSheetId="14" hidden="1">#REF!</definedName>
    <definedName name="BEx9JLBYK239B3F841C7YG1GT7ST" hidden="1">#REF!</definedName>
    <definedName name="BExAW4IIW5D0MDY6TJ3G4FOLPYIR" localSheetId="21" hidden="1">#REF!</definedName>
    <definedName name="BExAW4IIW5D0MDY6TJ3G4FOLPYIR" localSheetId="19" hidden="1">#REF!</definedName>
    <definedName name="BExAW4IIW5D0MDY6TJ3G4FOLPYIR" localSheetId="15" hidden="1">#REF!</definedName>
    <definedName name="BExAW4IIW5D0MDY6TJ3G4FOLPYIR" localSheetId="13" hidden="1">#REF!</definedName>
    <definedName name="BExAW4IIW5D0MDY6TJ3G4FOLPYIR" localSheetId="14" hidden="1">#REF!</definedName>
    <definedName name="BExAW4IIW5D0MDY6TJ3G4FOLPYIR" hidden="1">#REF!</definedName>
    <definedName name="BExAWNP1B2E9Q88TW48NH41C0FTZ" localSheetId="21" hidden="1">#REF!</definedName>
    <definedName name="BExAWNP1B2E9Q88TW48NH41C0FTZ" localSheetId="19" hidden="1">#REF!</definedName>
    <definedName name="BExAWNP1B2E9Q88TW48NH41C0FTZ" localSheetId="15" hidden="1">#REF!</definedName>
    <definedName name="BExAWNP1B2E9Q88TW48NH41C0FTZ" localSheetId="13" hidden="1">#REF!</definedName>
    <definedName name="BExAWNP1B2E9Q88TW48NH41C0FTZ" localSheetId="14" hidden="1">#REF!</definedName>
    <definedName name="BExAWNP1B2E9Q88TW48NH41C0FTZ" hidden="1">#REF!</definedName>
    <definedName name="BExAWUFQXTIPQ308ERZPSVPTUMYN" localSheetId="21" hidden="1">#REF!</definedName>
    <definedName name="BExAWUFQXTIPQ308ERZPSVPTUMYN" localSheetId="19" hidden="1">#REF!</definedName>
    <definedName name="BExAWUFQXTIPQ308ERZPSVPTUMYN" localSheetId="15" hidden="1">#REF!</definedName>
    <definedName name="BExAWUFQXTIPQ308ERZPSVPTUMYN" localSheetId="13" hidden="1">#REF!</definedName>
    <definedName name="BExAWUFQXTIPQ308ERZPSVPTUMYN" localSheetId="14" hidden="1">#REF!</definedName>
    <definedName name="BExAWUFQXTIPQ308ERZPSVPTUMYN" hidden="1">#REF!</definedName>
    <definedName name="BExAWY6O96OQO2R036QK2DI37EKV" localSheetId="21" hidden="1">#REF!</definedName>
    <definedName name="BExAWY6O96OQO2R036QK2DI37EKV" localSheetId="19" hidden="1">#REF!</definedName>
    <definedName name="BExAWY6O96OQO2R036QK2DI37EKV" localSheetId="15" hidden="1">#REF!</definedName>
    <definedName name="BExAWY6O96OQO2R036QK2DI37EKV" localSheetId="13" hidden="1">#REF!</definedName>
    <definedName name="BExAWY6O96OQO2R036QK2DI37EKV" localSheetId="14" hidden="1">#REF!</definedName>
    <definedName name="BExAWY6O96OQO2R036QK2DI37EKV" hidden="1">#REF!</definedName>
    <definedName name="BExAX410NB4F2XOB84OR2197H8M5" localSheetId="21" hidden="1">#REF!</definedName>
    <definedName name="BExAX410NB4F2XOB84OR2197H8M5" localSheetId="19" hidden="1">#REF!</definedName>
    <definedName name="BExAX410NB4F2XOB84OR2197H8M5" localSheetId="15" hidden="1">#REF!</definedName>
    <definedName name="BExAX410NB4F2XOB84OR2197H8M5" localSheetId="13" hidden="1">#REF!</definedName>
    <definedName name="BExAX410NB4F2XOB84OR2197H8M5" localSheetId="14" hidden="1">#REF!</definedName>
    <definedName name="BExAX410NB4F2XOB84OR2197H8M5" hidden="1">#REF!</definedName>
    <definedName name="BExAX8TNG8LQ5Q4904SAYQIPGBSV" localSheetId="21" hidden="1">#REF!</definedName>
    <definedName name="BExAX8TNG8LQ5Q4904SAYQIPGBSV" localSheetId="19" hidden="1">#REF!</definedName>
    <definedName name="BExAX8TNG8LQ5Q4904SAYQIPGBSV" localSheetId="15" hidden="1">#REF!</definedName>
    <definedName name="BExAX8TNG8LQ5Q4904SAYQIPGBSV" localSheetId="13" hidden="1">#REF!</definedName>
    <definedName name="BExAX8TNG8LQ5Q4904SAYQIPGBSV" localSheetId="14" hidden="1">#REF!</definedName>
    <definedName name="BExAX8TNG8LQ5Q4904SAYQIPGBSV" hidden="1">#REF!</definedName>
    <definedName name="BExAX9KPAVIVUVU3XREDCV1BIYZL" localSheetId="21" hidden="1">#REF!</definedName>
    <definedName name="BExAX9KPAVIVUVU3XREDCV1BIYZL" localSheetId="19" hidden="1">#REF!</definedName>
    <definedName name="BExAX9KPAVIVUVU3XREDCV1BIYZL" localSheetId="15" hidden="1">#REF!</definedName>
    <definedName name="BExAX9KPAVIVUVU3XREDCV1BIYZL" localSheetId="13" hidden="1">#REF!</definedName>
    <definedName name="BExAX9KPAVIVUVU3XREDCV1BIYZL" localSheetId="14" hidden="1">#REF!</definedName>
    <definedName name="BExAX9KPAVIVUVU3XREDCV1BIYZL" hidden="1">#REF!</definedName>
    <definedName name="BExAXPB35BNVXZYF2XS6UP3LP0QH" localSheetId="21" hidden="1">#REF!</definedName>
    <definedName name="BExAXPB35BNVXZYF2XS6UP3LP0QH" localSheetId="19" hidden="1">#REF!</definedName>
    <definedName name="BExAXPB35BNVXZYF2XS6UP3LP0QH" localSheetId="15" hidden="1">#REF!</definedName>
    <definedName name="BExAXPB35BNVXZYF2XS6UP3LP0QH" localSheetId="13" hidden="1">#REF!</definedName>
    <definedName name="BExAXPB35BNVXZYF2XS6UP3LP0QH" localSheetId="14" hidden="1">#REF!</definedName>
    <definedName name="BExAXPB35BNVXZYF2XS6UP3LP0QH" hidden="1">#REF!</definedName>
    <definedName name="BExAXWSRVPK0GCZ2UFU10UOP01IY" localSheetId="21" hidden="1">#REF!</definedName>
    <definedName name="BExAXWSRVPK0GCZ2UFU10UOP01IY" localSheetId="19" hidden="1">#REF!</definedName>
    <definedName name="BExAXWSRVPK0GCZ2UFU10UOP01IY" localSheetId="15" hidden="1">#REF!</definedName>
    <definedName name="BExAXWSRVPK0GCZ2UFU10UOP01IY" localSheetId="13" hidden="1">#REF!</definedName>
    <definedName name="BExAXWSRVPK0GCZ2UFU10UOP01IY" localSheetId="14" hidden="1">#REF!</definedName>
    <definedName name="BExAXWSRVPK0GCZ2UFU10UOP01IY" hidden="1">#REF!</definedName>
    <definedName name="BExAY0EAT2LXR5MFGM0DLIB45PLO" localSheetId="21" hidden="1">#REF!</definedName>
    <definedName name="BExAY0EAT2LXR5MFGM0DLIB45PLO" localSheetId="19" hidden="1">#REF!</definedName>
    <definedName name="BExAY0EAT2LXR5MFGM0DLIB45PLO" localSheetId="15" hidden="1">#REF!</definedName>
    <definedName name="BExAY0EAT2LXR5MFGM0DLIB45PLO" localSheetId="13" hidden="1">#REF!</definedName>
    <definedName name="BExAY0EAT2LXR5MFGM0DLIB45PLO" localSheetId="14" hidden="1">#REF!</definedName>
    <definedName name="BExAY0EAT2LXR5MFGM0DLIB45PLO" hidden="1">#REF!</definedName>
    <definedName name="BExAY6JK0AK9EBIJSPEJNOIDE40W" localSheetId="21" hidden="1">#REF!</definedName>
    <definedName name="BExAY6JK0AK9EBIJSPEJNOIDE40W" localSheetId="19" hidden="1">#REF!</definedName>
    <definedName name="BExAY6JK0AK9EBIJSPEJNOIDE40W" localSheetId="15" hidden="1">#REF!</definedName>
    <definedName name="BExAY6JK0AK9EBIJSPEJNOIDE40W" localSheetId="13" hidden="1">#REF!</definedName>
    <definedName name="BExAY6JK0AK9EBIJSPEJNOIDE40W" localSheetId="14" hidden="1">#REF!</definedName>
    <definedName name="BExAY6JK0AK9EBIJSPEJNOIDE40W" hidden="1">#REF!</definedName>
    <definedName name="BExAYE6LNIEBR9DSNI5JGNITGKIT" localSheetId="21" hidden="1">#REF!</definedName>
    <definedName name="BExAYE6LNIEBR9DSNI5JGNITGKIT" localSheetId="19" hidden="1">#REF!</definedName>
    <definedName name="BExAYE6LNIEBR9DSNI5JGNITGKIT" localSheetId="15" hidden="1">#REF!</definedName>
    <definedName name="BExAYE6LNIEBR9DSNI5JGNITGKIT" localSheetId="13" hidden="1">#REF!</definedName>
    <definedName name="BExAYE6LNIEBR9DSNI5JGNITGKIT" localSheetId="14" hidden="1">#REF!</definedName>
    <definedName name="BExAYE6LNIEBR9DSNI5JGNITGKIT" hidden="1">#REF!</definedName>
    <definedName name="BExAYHMLXGGO25P8HYB2S75DEB4F" localSheetId="21" hidden="1">#REF!</definedName>
    <definedName name="BExAYHMLXGGO25P8HYB2S75DEB4F" localSheetId="19" hidden="1">#REF!</definedName>
    <definedName name="BExAYHMLXGGO25P8HYB2S75DEB4F" localSheetId="15" hidden="1">#REF!</definedName>
    <definedName name="BExAYHMLXGGO25P8HYB2S75DEB4F" localSheetId="13" hidden="1">#REF!</definedName>
    <definedName name="BExAYHMLXGGO25P8HYB2S75DEB4F" localSheetId="14" hidden="1">#REF!</definedName>
    <definedName name="BExAYHMLXGGO25P8HYB2S75DEB4F" hidden="1">#REF!</definedName>
    <definedName name="BExAYKXAUWGDOPG952TEJ2UKZKWN" localSheetId="21" hidden="1">#REF!</definedName>
    <definedName name="BExAYKXAUWGDOPG952TEJ2UKZKWN" localSheetId="19" hidden="1">#REF!</definedName>
    <definedName name="BExAYKXAUWGDOPG952TEJ2UKZKWN" localSheetId="15" hidden="1">#REF!</definedName>
    <definedName name="BExAYKXAUWGDOPG952TEJ2UKZKWN" localSheetId="13" hidden="1">#REF!</definedName>
    <definedName name="BExAYKXAUWGDOPG952TEJ2UKZKWN" localSheetId="14" hidden="1">#REF!</definedName>
    <definedName name="BExAYKXAUWGDOPG952TEJ2UKZKWN" hidden="1">#REF!</definedName>
    <definedName name="BExAYP9TDTI2MBP6EYE0H39CPMXN" localSheetId="21" hidden="1">#REF!</definedName>
    <definedName name="BExAYP9TDTI2MBP6EYE0H39CPMXN" localSheetId="19" hidden="1">#REF!</definedName>
    <definedName name="BExAYP9TDTI2MBP6EYE0H39CPMXN" localSheetId="15" hidden="1">#REF!</definedName>
    <definedName name="BExAYP9TDTI2MBP6EYE0H39CPMXN" localSheetId="13" hidden="1">#REF!</definedName>
    <definedName name="BExAYP9TDTI2MBP6EYE0H39CPMXN" localSheetId="14" hidden="1">#REF!</definedName>
    <definedName name="BExAYP9TDTI2MBP6EYE0H39CPMXN" hidden="1">#REF!</definedName>
    <definedName name="BExAYPPWJPWDKU59O051WMGB7O0J" localSheetId="21" hidden="1">#REF!</definedName>
    <definedName name="BExAYPPWJPWDKU59O051WMGB7O0J" localSheetId="19" hidden="1">#REF!</definedName>
    <definedName name="BExAYPPWJPWDKU59O051WMGB7O0J" localSheetId="15" hidden="1">#REF!</definedName>
    <definedName name="BExAYPPWJPWDKU59O051WMGB7O0J" localSheetId="13" hidden="1">#REF!</definedName>
    <definedName name="BExAYPPWJPWDKU59O051WMGB7O0J" localSheetId="14" hidden="1">#REF!</definedName>
    <definedName name="BExAYPPWJPWDKU59O051WMGB7O0J" hidden="1">#REF!</definedName>
    <definedName name="BExAYR2JZCJBUH6F1LZC2A7JIVRJ" localSheetId="21" hidden="1">#REF!</definedName>
    <definedName name="BExAYR2JZCJBUH6F1LZC2A7JIVRJ" localSheetId="19" hidden="1">#REF!</definedName>
    <definedName name="BExAYR2JZCJBUH6F1LZC2A7JIVRJ" localSheetId="15" hidden="1">#REF!</definedName>
    <definedName name="BExAYR2JZCJBUH6F1LZC2A7JIVRJ" localSheetId="13" hidden="1">#REF!</definedName>
    <definedName name="BExAYR2JZCJBUH6F1LZC2A7JIVRJ" localSheetId="14" hidden="1">#REF!</definedName>
    <definedName name="BExAYR2JZCJBUH6F1LZC2A7JIVRJ" hidden="1">#REF!</definedName>
    <definedName name="BExAYTGVRD3DLKO75RFPMBKCIWB8" localSheetId="21" hidden="1">#REF!</definedName>
    <definedName name="BExAYTGVRD3DLKO75RFPMBKCIWB8" localSheetId="19" hidden="1">#REF!</definedName>
    <definedName name="BExAYTGVRD3DLKO75RFPMBKCIWB8" localSheetId="15" hidden="1">#REF!</definedName>
    <definedName name="BExAYTGVRD3DLKO75RFPMBKCIWB8" localSheetId="13" hidden="1">#REF!</definedName>
    <definedName name="BExAYTGVRD3DLKO75RFPMBKCIWB8" localSheetId="14" hidden="1">#REF!</definedName>
    <definedName name="BExAYTGVRD3DLKO75RFPMBKCIWB8" hidden="1">#REF!</definedName>
    <definedName name="BExAYY9H9COOT46HJLPVDLTO12UL" localSheetId="21" hidden="1">#REF!</definedName>
    <definedName name="BExAYY9H9COOT46HJLPVDLTO12UL" localSheetId="19" hidden="1">#REF!</definedName>
    <definedName name="BExAYY9H9COOT46HJLPVDLTO12UL" localSheetId="15" hidden="1">#REF!</definedName>
    <definedName name="BExAYY9H9COOT46HJLPVDLTO12UL" localSheetId="13" hidden="1">#REF!</definedName>
    <definedName name="BExAYY9H9COOT46HJLPVDLTO12UL" localSheetId="14" hidden="1">#REF!</definedName>
    <definedName name="BExAYY9H9COOT46HJLPVDLTO12UL" hidden="1">#REF!</definedName>
    <definedName name="BExAYYKAQA3KDMQ890FIE5M9SPBL" localSheetId="21" hidden="1">#REF!</definedName>
    <definedName name="BExAYYKAQA3KDMQ890FIE5M9SPBL" localSheetId="19" hidden="1">#REF!</definedName>
    <definedName name="BExAYYKAQA3KDMQ890FIE5M9SPBL" localSheetId="15" hidden="1">#REF!</definedName>
    <definedName name="BExAYYKAQA3KDMQ890FIE5M9SPBL" localSheetId="13" hidden="1">#REF!</definedName>
    <definedName name="BExAYYKAQA3KDMQ890FIE5M9SPBL" localSheetId="14" hidden="1">#REF!</definedName>
    <definedName name="BExAYYKAQA3KDMQ890FIE5M9SPBL" hidden="1">#REF!</definedName>
    <definedName name="BExAZ6SY0EU69GC3CWI5EOO0YLFG" localSheetId="21" hidden="1">#REF!</definedName>
    <definedName name="BExAZ6SY0EU69GC3CWI5EOO0YLFG" localSheetId="19" hidden="1">#REF!</definedName>
    <definedName name="BExAZ6SY0EU69GC3CWI5EOO0YLFG" localSheetId="15" hidden="1">#REF!</definedName>
    <definedName name="BExAZ6SY0EU69GC3CWI5EOO0YLFG" localSheetId="13" hidden="1">#REF!</definedName>
    <definedName name="BExAZ6SY0EU69GC3CWI5EOO0YLFG" localSheetId="14" hidden="1">#REF!</definedName>
    <definedName name="BExAZ6SY0EU69GC3CWI5EOO0YLFG" hidden="1">#REF!</definedName>
    <definedName name="BExAZ6YEEBJV0PCKFE137K2Y3A8M" localSheetId="21" hidden="1">#REF!</definedName>
    <definedName name="BExAZ6YEEBJV0PCKFE137K2Y3A8M" localSheetId="19" hidden="1">#REF!</definedName>
    <definedName name="BExAZ6YEEBJV0PCKFE137K2Y3A8M" localSheetId="15" hidden="1">#REF!</definedName>
    <definedName name="BExAZ6YEEBJV0PCKFE137K2Y3A8M" localSheetId="13" hidden="1">#REF!</definedName>
    <definedName name="BExAZ6YEEBJV0PCKFE137K2Y3A8M" localSheetId="14" hidden="1">#REF!</definedName>
    <definedName name="BExAZ6YEEBJV0PCKFE137K2Y3A8M" hidden="1">#REF!</definedName>
    <definedName name="BExAZAP844MJ4GSAIYNYHQ7FECC3" localSheetId="21" hidden="1">#REF!</definedName>
    <definedName name="BExAZAP844MJ4GSAIYNYHQ7FECC3" localSheetId="19" hidden="1">#REF!</definedName>
    <definedName name="BExAZAP844MJ4GSAIYNYHQ7FECC3" localSheetId="15" hidden="1">#REF!</definedName>
    <definedName name="BExAZAP844MJ4GSAIYNYHQ7FECC3" localSheetId="13" hidden="1">#REF!</definedName>
    <definedName name="BExAZAP844MJ4GSAIYNYHQ7FECC3" localSheetId="14" hidden="1">#REF!</definedName>
    <definedName name="BExAZAP844MJ4GSAIYNYHQ7FECC3" hidden="1">#REF!</definedName>
    <definedName name="BExAZCNEGB4JYHC8CZ51KTN890US" localSheetId="21" hidden="1">#REF!</definedName>
    <definedName name="BExAZCNEGB4JYHC8CZ51KTN890US" localSheetId="19" hidden="1">#REF!</definedName>
    <definedName name="BExAZCNEGB4JYHC8CZ51KTN890US" localSheetId="15" hidden="1">#REF!</definedName>
    <definedName name="BExAZCNEGB4JYHC8CZ51KTN890US" localSheetId="13" hidden="1">#REF!</definedName>
    <definedName name="BExAZCNEGB4JYHC8CZ51KTN890US" localSheetId="14" hidden="1">#REF!</definedName>
    <definedName name="BExAZCNEGB4JYHC8CZ51KTN890US" hidden="1">#REF!</definedName>
    <definedName name="BExAZFCI302YFYRDJYQDWQQL0Q0O" localSheetId="21" hidden="1">#REF!</definedName>
    <definedName name="BExAZFCI302YFYRDJYQDWQQL0Q0O" localSheetId="19" hidden="1">#REF!</definedName>
    <definedName name="BExAZFCI302YFYRDJYQDWQQL0Q0O" localSheetId="15" hidden="1">#REF!</definedName>
    <definedName name="BExAZFCI302YFYRDJYQDWQQL0Q0O" localSheetId="13" hidden="1">#REF!</definedName>
    <definedName name="BExAZFCI302YFYRDJYQDWQQL0Q0O" localSheetId="14" hidden="1">#REF!</definedName>
    <definedName name="BExAZFCI302YFYRDJYQDWQQL0Q0O" hidden="1">#REF!</definedName>
    <definedName name="BExAZJE2UOL40XUAU2RB53X5K20P" localSheetId="21" hidden="1">#REF!</definedName>
    <definedName name="BExAZJE2UOL40XUAU2RB53X5K20P" localSheetId="19" hidden="1">#REF!</definedName>
    <definedName name="BExAZJE2UOL40XUAU2RB53X5K20P" localSheetId="15" hidden="1">#REF!</definedName>
    <definedName name="BExAZJE2UOL40XUAU2RB53X5K20P" localSheetId="13" hidden="1">#REF!</definedName>
    <definedName name="BExAZJE2UOL40XUAU2RB53X5K20P" localSheetId="14" hidden="1">#REF!</definedName>
    <definedName name="BExAZJE2UOL40XUAU2RB53X5K20P" hidden="1">#REF!</definedName>
    <definedName name="BExAZLHLST9OP89R1HJMC1POQG8H" localSheetId="21" hidden="1">#REF!</definedName>
    <definedName name="BExAZLHLST9OP89R1HJMC1POQG8H" localSheetId="19" hidden="1">#REF!</definedName>
    <definedName name="BExAZLHLST9OP89R1HJMC1POQG8H" localSheetId="15" hidden="1">#REF!</definedName>
    <definedName name="BExAZLHLST9OP89R1HJMC1POQG8H" localSheetId="13" hidden="1">#REF!</definedName>
    <definedName name="BExAZLHLST9OP89R1HJMC1POQG8H" localSheetId="14" hidden="1">#REF!</definedName>
    <definedName name="BExAZLHLST9OP89R1HJMC1POQG8H" hidden="1">#REF!</definedName>
    <definedName name="BExAZMDYMIAA7RX1BMCKU1VLBRGY" localSheetId="21" hidden="1">#REF!</definedName>
    <definedName name="BExAZMDYMIAA7RX1BMCKU1VLBRGY" localSheetId="19" hidden="1">#REF!</definedName>
    <definedName name="BExAZMDYMIAA7RX1BMCKU1VLBRGY" localSheetId="15" hidden="1">#REF!</definedName>
    <definedName name="BExAZMDYMIAA7RX1BMCKU1VLBRGY" localSheetId="13" hidden="1">#REF!</definedName>
    <definedName name="BExAZMDYMIAA7RX1BMCKU1VLBRGY" localSheetId="14" hidden="1">#REF!</definedName>
    <definedName name="BExAZMDYMIAA7RX1BMCKU1VLBRGY" hidden="1">#REF!</definedName>
    <definedName name="BExAZNL6BHI8DCQWXOX4I2P839UX" localSheetId="21" hidden="1">#REF!</definedName>
    <definedName name="BExAZNL6BHI8DCQWXOX4I2P839UX" localSheetId="19" hidden="1">#REF!</definedName>
    <definedName name="BExAZNL6BHI8DCQWXOX4I2P839UX" localSheetId="15" hidden="1">#REF!</definedName>
    <definedName name="BExAZNL6BHI8DCQWXOX4I2P839UX" localSheetId="13" hidden="1">#REF!</definedName>
    <definedName name="BExAZNL6BHI8DCQWXOX4I2P839UX" localSheetId="14" hidden="1">#REF!</definedName>
    <definedName name="BExAZNL6BHI8DCQWXOX4I2P839UX" hidden="1">#REF!</definedName>
    <definedName name="BExAZRMWSONMCG9KDUM4KAQ7BONM" localSheetId="21" hidden="1">#REF!</definedName>
    <definedName name="BExAZRMWSONMCG9KDUM4KAQ7BONM" localSheetId="19" hidden="1">#REF!</definedName>
    <definedName name="BExAZRMWSONMCG9KDUM4KAQ7BONM" localSheetId="15" hidden="1">#REF!</definedName>
    <definedName name="BExAZRMWSONMCG9KDUM4KAQ7BONM" localSheetId="13" hidden="1">#REF!</definedName>
    <definedName name="BExAZRMWSONMCG9KDUM4KAQ7BONM" localSheetId="14" hidden="1">#REF!</definedName>
    <definedName name="BExAZRMWSONMCG9KDUM4KAQ7BONM" hidden="1">#REF!</definedName>
    <definedName name="BExAZSOJNQ5N3LM4XA17IH7NIY7G" localSheetId="21" hidden="1">#REF!</definedName>
    <definedName name="BExAZSOJNQ5N3LM4XA17IH7NIY7G" localSheetId="19" hidden="1">#REF!</definedName>
    <definedName name="BExAZSOJNQ5N3LM4XA17IH7NIY7G" localSheetId="15" hidden="1">#REF!</definedName>
    <definedName name="BExAZSOJNQ5N3LM4XA17IH7NIY7G" localSheetId="13" hidden="1">#REF!</definedName>
    <definedName name="BExAZSOJNQ5N3LM4XA17IH7NIY7G" localSheetId="14" hidden="1">#REF!</definedName>
    <definedName name="BExAZSOJNQ5N3LM4XA17IH7NIY7G" hidden="1">#REF!</definedName>
    <definedName name="BExAZTFG4SJRG4TW6JXRF7N08JFI" localSheetId="21" hidden="1">#REF!</definedName>
    <definedName name="BExAZTFG4SJRG4TW6JXRF7N08JFI" localSheetId="19" hidden="1">#REF!</definedName>
    <definedName name="BExAZTFG4SJRG4TW6JXRF7N08JFI" localSheetId="15" hidden="1">#REF!</definedName>
    <definedName name="BExAZTFG4SJRG4TW6JXRF7N08JFI" localSheetId="13" hidden="1">#REF!</definedName>
    <definedName name="BExAZTFG4SJRG4TW6JXRF7N08JFI" localSheetId="14" hidden="1">#REF!</definedName>
    <definedName name="BExAZTFG4SJRG4TW6JXRF7N08JFI" hidden="1">#REF!</definedName>
    <definedName name="BExAZUS4A8OHDZK0MWAOCCCKTH73" localSheetId="21" hidden="1">#REF!</definedName>
    <definedName name="BExAZUS4A8OHDZK0MWAOCCCKTH73" localSheetId="19" hidden="1">#REF!</definedName>
    <definedName name="BExAZUS4A8OHDZK0MWAOCCCKTH73" localSheetId="15" hidden="1">#REF!</definedName>
    <definedName name="BExAZUS4A8OHDZK0MWAOCCCKTH73" localSheetId="13" hidden="1">#REF!</definedName>
    <definedName name="BExAZUS4A8OHDZK0MWAOCCCKTH73" localSheetId="14" hidden="1">#REF!</definedName>
    <definedName name="BExAZUS4A8OHDZK0MWAOCCCKTH73" hidden="1">#REF!</definedName>
    <definedName name="BExAZX6FECVK3E07KXM2XPYKGM6U" localSheetId="21" hidden="1">#REF!</definedName>
    <definedName name="BExAZX6FECVK3E07KXM2XPYKGM6U" localSheetId="19" hidden="1">#REF!</definedName>
    <definedName name="BExAZX6FECVK3E07KXM2XPYKGM6U" localSheetId="15" hidden="1">#REF!</definedName>
    <definedName name="BExAZX6FECVK3E07KXM2XPYKGM6U" localSheetId="13" hidden="1">#REF!</definedName>
    <definedName name="BExAZX6FECVK3E07KXM2XPYKGM6U" localSheetId="14" hidden="1">#REF!</definedName>
    <definedName name="BExAZX6FECVK3E07KXM2XPYKGM6U" hidden="1">#REF!</definedName>
    <definedName name="BExB012NJ8GASTNNPBRRFTLHIOC9" localSheetId="21" hidden="1">#REF!</definedName>
    <definedName name="BExB012NJ8GASTNNPBRRFTLHIOC9" localSheetId="19" hidden="1">#REF!</definedName>
    <definedName name="BExB012NJ8GASTNNPBRRFTLHIOC9" localSheetId="15" hidden="1">#REF!</definedName>
    <definedName name="BExB012NJ8GASTNNPBRRFTLHIOC9" localSheetId="13" hidden="1">#REF!</definedName>
    <definedName name="BExB012NJ8GASTNNPBRRFTLHIOC9" localSheetId="14" hidden="1">#REF!</definedName>
    <definedName name="BExB012NJ8GASTNNPBRRFTLHIOC9" hidden="1">#REF!</definedName>
    <definedName name="BExB072HHXVMUC0VYNGG48GRSH5Q" localSheetId="21" hidden="1">#REF!</definedName>
    <definedName name="BExB072HHXVMUC0VYNGG48GRSH5Q" localSheetId="19" hidden="1">#REF!</definedName>
    <definedName name="BExB072HHXVMUC0VYNGG48GRSH5Q" localSheetId="15" hidden="1">#REF!</definedName>
    <definedName name="BExB072HHXVMUC0VYNGG48GRSH5Q" localSheetId="13" hidden="1">#REF!</definedName>
    <definedName name="BExB072HHXVMUC0VYNGG48GRSH5Q" localSheetId="14" hidden="1">#REF!</definedName>
    <definedName name="BExB072HHXVMUC0VYNGG48GRSH5Q" hidden="1">#REF!</definedName>
    <definedName name="BExB0FRDEYDEUEAB1W8KD6D965XA" localSheetId="21" hidden="1">#REF!</definedName>
    <definedName name="BExB0FRDEYDEUEAB1W8KD6D965XA" localSheetId="19" hidden="1">#REF!</definedName>
    <definedName name="BExB0FRDEYDEUEAB1W8KD6D965XA" localSheetId="15" hidden="1">#REF!</definedName>
    <definedName name="BExB0FRDEYDEUEAB1W8KD6D965XA" localSheetId="13" hidden="1">#REF!</definedName>
    <definedName name="BExB0FRDEYDEUEAB1W8KD6D965XA" localSheetId="14" hidden="1">#REF!</definedName>
    <definedName name="BExB0FRDEYDEUEAB1W8KD6D965XA" hidden="1">#REF!</definedName>
    <definedName name="BExB0GIGLDV7P55ZR51C0HG15PA2" localSheetId="21" hidden="1">#REF!</definedName>
    <definedName name="BExB0GIGLDV7P55ZR51C0HG15PA2" localSheetId="19" hidden="1">#REF!</definedName>
    <definedName name="BExB0GIGLDV7P55ZR51C0HG15PA2" localSheetId="15" hidden="1">#REF!</definedName>
    <definedName name="BExB0GIGLDV7P55ZR51C0HG15PA2" localSheetId="13" hidden="1">#REF!</definedName>
    <definedName name="BExB0GIGLDV7P55ZR51C0HG15PA2" localSheetId="14" hidden="1">#REF!</definedName>
    <definedName name="BExB0GIGLDV7P55ZR51C0HG15PA2" hidden="1">#REF!</definedName>
    <definedName name="BExB0KPCN7YJORQAYUCF4YKIKPMC" localSheetId="21" hidden="1">#REF!</definedName>
    <definedName name="BExB0KPCN7YJORQAYUCF4YKIKPMC" localSheetId="19" hidden="1">#REF!</definedName>
    <definedName name="BExB0KPCN7YJORQAYUCF4YKIKPMC" localSheetId="15" hidden="1">#REF!</definedName>
    <definedName name="BExB0KPCN7YJORQAYUCF4YKIKPMC" localSheetId="13" hidden="1">#REF!</definedName>
    <definedName name="BExB0KPCN7YJORQAYUCF4YKIKPMC" localSheetId="14" hidden="1">#REF!</definedName>
    <definedName name="BExB0KPCN7YJORQAYUCF4YKIKPMC" hidden="1">#REF!</definedName>
    <definedName name="BExB0VHQD6ORZS0MIC86QWHCE4UC" localSheetId="21" hidden="1">#REF!</definedName>
    <definedName name="BExB0VHQD6ORZS0MIC86QWHCE4UC" localSheetId="19" hidden="1">#REF!</definedName>
    <definedName name="BExB0VHQD6ORZS0MIC86QWHCE4UC" localSheetId="15" hidden="1">#REF!</definedName>
    <definedName name="BExB0VHQD6ORZS0MIC86QWHCE4UC" localSheetId="13" hidden="1">#REF!</definedName>
    <definedName name="BExB0VHQD6ORZS0MIC86QWHCE4UC" localSheetId="14" hidden="1">#REF!</definedName>
    <definedName name="BExB0VHQD6ORZS0MIC86QWHCE4UC" hidden="1">#REF!</definedName>
    <definedName name="BExB0WE4PI3NOBXXVO9CTEN4DIU2" localSheetId="21" hidden="1">#REF!</definedName>
    <definedName name="BExB0WE4PI3NOBXXVO9CTEN4DIU2" localSheetId="19" hidden="1">#REF!</definedName>
    <definedName name="BExB0WE4PI3NOBXXVO9CTEN4DIU2" localSheetId="15" hidden="1">#REF!</definedName>
    <definedName name="BExB0WE4PI3NOBXXVO9CTEN4DIU2" localSheetId="13" hidden="1">#REF!</definedName>
    <definedName name="BExB0WE4PI3NOBXXVO9CTEN4DIU2" localSheetId="14" hidden="1">#REF!</definedName>
    <definedName name="BExB0WE4PI3NOBXXVO9CTEN4DIU2" hidden="1">#REF!</definedName>
    <definedName name="BExB0Z8O1CQF2CWFBBHE8SNISDAO" localSheetId="21" hidden="1">#REF!</definedName>
    <definedName name="BExB0Z8O1CQF2CWFBBHE8SNISDAO" localSheetId="19" hidden="1">#REF!</definedName>
    <definedName name="BExB0Z8O1CQF2CWFBBHE8SNISDAO" localSheetId="15" hidden="1">#REF!</definedName>
    <definedName name="BExB0Z8O1CQF2CWFBBHE8SNISDAO" localSheetId="13" hidden="1">#REF!</definedName>
    <definedName name="BExB0Z8O1CQF2CWFBBHE8SNISDAO" localSheetId="14" hidden="1">#REF!</definedName>
    <definedName name="BExB0Z8O1CQF2CWFBBHE8SNISDAO" hidden="1">#REF!</definedName>
    <definedName name="BExB10QNIVITUYS55OAEKK3VLJFE" localSheetId="21" hidden="1">#REF!</definedName>
    <definedName name="BExB10QNIVITUYS55OAEKK3VLJFE" localSheetId="19" hidden="1">#REF!</definedName>
    <definedName name="BExB10QNIVITUYS55OAEKK3VLJFE" localSheetId="15" hidden="1">#REF!</definedName>
    <definedName name="BExB10QNIVITUYS55OAEKK3VLJFE" localSheetId="13" hidden="1">#REF!</definedName>
    <definedName name="BExB10QNIVITUYS55OAEKK3VLJFE" localSheetId="14" hidden="1">#REF!</definedName>
    <definedName name="BExB10QNIVITUYS55OAEKK3VLJFE" hidden="1">#REF!</definedName>
    <definedName name="BExB15ZDRY4CIJ911DONP0KCY9KU" localSheetId="21" hidden="1">#REF!</definedName>
    <definedName name="BExB15ZDRY4CIJ911DONP0KCY9KU" localSheetId="19" hidden="1">#REF!</definedName>
    <definedName name="BExB15ZDRY4CIJ911DONP0KCY9KU" localSheetId="15" hidden="1">#REF!</definedName>
    <definedName name="BExB15ZDRY4CIJ911DONP0KCY9KU" localSheetId="13" hidden="1">#REF!</definedName>
    <definedName name="BExB15ZDRY4CIJ911DONP0KCY9KU" localSheetId="14" hidden="1">#REF!</definedName>
    <definedName name="BExB15ZDRY4CIJ911DONP0KCY9KU" hidden="1">#REF!</definedName>
    <definedName name="BExB16VQY0O0RLZYJFU3OFEONVTE" localSheetId="21" hidden="1">#REF!</definedName>
    <definedName name="BExB16VQY0O0RLZYJFU3OFEONVTE" localSheetId="19" hidden="1">#REF!</definedName>
    <definedName name="BExB16VQY0O0RLZYJFU3OFEONVTE" localSheetId="15" hidden="1">#REF!</definedName>
    <definedName name="BExB16VQY0O0RLZYJFU3OFEONVTE" localSheetId="13" hidden="1">#REF!</definedName>
    <definedName name="BExB16VQY0O0RLZYJFU3OFEONVTE" localSheetId="14" hidden="1">#REF!</definedName>
    <definedName name="BExB16VQY0O0RLZYJFU3OFEONVTE" hidden="1">#REF!</definedName>
    <definedName name="BExB1FKNY2UO4W5FUGFHJOA2WFGG" localSheetId="21" hidden="1">#REF!</definedName>
    <definedName name="BExB1FKNY2UO4W5FUGFHJOA2WFGG" localSheetId="19" hidden="1">#REF!</definedName>
    <definedName name="BExB1FKNY2UO4W5FUGFHJOA2WFGG" localSheetId="15" hidden="1">#REF!</definedName>
    <definedName name="BExB1FKNY2UO4W5FUGFHJOA2WFGG" localSheetId="13" hidden="1">#REF!</definedName>
    <definedName name="BExB1FKNY2UO4W5FUGFHJOA2WFGG" localSheetId="14" hidden="1">#REF!</definedName>
    <definedName name="BExB1FKNY2UO4W5FUGFHJOA2WFGG" hidden="1">#REF!</definedName>
    <definedName name="BExB1GMD0PIDGTFBGQOPRWQSP9I4" localSheetId="21" hidden="1">#REF!</definedName>
    <definedName name="BExB1GMD0PIDGTFBGQOPRWQSP9I4" localSheetId="19" hidden="1">#REF!</definedName>
    <definedName name="BExB1GMD0PIDGTFBGQOPRWQSP9I4" localSheetId="15" hidden="1">#REF!</definedName>
    <definedName name="BExB1GMD0PIDGTFBGQOPRWQSP9I4" localSheetId="13" hidden="1">#REF!</definedName>
    <definedName name="BExB1GMD0PIDGTFBGQOPRWQSP9I4" localSheetId="14" hidden="1">#REF!</definedName>
    <definedName name="BExB1GMD0PIDGTFBGQOPRWQSP9I4" hidden="1">#REF!</definedName>
    <definedName name="BExB1HZ0FHGNOS2URJWFD5G55OMO" localSheetId="21" hidden="1">#REF!</definedName>
    <definedName name="BExB1HZ0FHGNOS2URJWFD5G55OMO" localSheetId="19" hidden="1">#REF!</definedName>
    <definedName name="BExB1HZ0FHGNOS2URJWFD5G55OMO" localSheetId="15" hidden="1">#REF!</definedName>
    <definedName name="BExB1HZ0FHGNOS2URJWFD5G55OMO" localSheetId="13" hidden="1">#REF!</definedName>
    <definedName name="BExB1HZ0FHGNOS2URJWFD5G55OMO" localSheetId="14" hidden="1">#REF!</definedName>
    <definedName name="BExB1HZ0FHGNOS2URJWFD5G55OMO" hidden="1">#REF!</definedName>
    <definedName name="BExB1Q29OO6LNFNT1EQLA3KYE7MX" localSheetId="21" hidden="1">#REF!</definedName>
    <definedName name="BExB1Q29OO6LNFNT1EQLA3KYE7MX" localSheetId="19" hidden="1">#REF!</definedName>
    <definedName name="BExB1Q29OO6LNFNT1EQLA3KYE7MX" localSheetId="15" hidden="1">#REF!</definedName>
    <definedName name="BExB1Q29OO6LNFNT1EQLA3KYE7MX" localSheetId="13" hidden="1">#REF!</definedName>
    <definedName name="BExB1Q29OO6LNFNT1EQLA3KYE7MX" localSheetId="14" hidden="1">#REF!</definedName>
    <definedName name="BExB1Q29OO6LNFNT1EQLA3KYE7MX" hidden="1">#REF!</definedName>
    <definedName name="BExB1TNRV5EBWZEHYLHI76T0FVA7" localSheetId="21" hidden="1">#REF!</definedName>
    <definedName name="BExB1TNRV5EBWZEHYLHI76T0FVA7" localSheetId="19" hidden="1">#REF!</definedName>
    <definedName name="BExB1TNRV5EBWZEHYLHI76T0FVA7" localSheetId="15" hidden="1">#REF!</definedName>
    <definedName name="BExB1TNRV5EBWZEHYLHI76T0FVA7" localSheetId="13" hidden="1">#REF!</definedName>
    <definedName name="BExB1TNRV5EBWZEHYLHI76T0FVA7" localSheetId="14" hidden="1">#REF!</definedName>
    <definedName name="BExB1TNRV5EBWZEHYLHI76T0FVA7" hidden="1">#REF!</definedName>
    <definedName name="BExB1WI6M8I0EEP1ANUQZCFY24EV" localSheetId="21" hidden="1">#REF!</definedName>
    <definedName name="BExB1WI6M8I0EEP1ANUQZCFY24EV" localSheetId="19" hidden="1">#REF!</definedName>
    <definedName name="BExB1WI6M8I0EEP1ANUQZCFY24EV" localSheetId="15" hidden="1">#REF!</definedName>
    <definedName name="BExB1WI6M8I0EEP1ANUQZCFY24EV" localSheetId="13" hidden="1">#REF!</definedName>
    <definedName name="BExB1WI6M8I0EEP1ANUQZCFY24EV" localSheetId="14" hidden="1">#REF!</definedName>
    <definedName name="BExB1WI6M8I0EEP1ANUQZCFY24EV" hidden="1">#REF!</definedName>
    <definedName name="BExB203OWC9QZA3BYOKQ18L4FUJE" localSheetId="21" hidden="1">#REF!</definedName>
    <definedName name="BExB203OWC9QZA3BYOKQ18L4FUJE" localSheetId="19" hidden="1">#REF!</definedName>
    <definedName name="BExB203OWC9QZA3BYOKQ18L4FUJE" localSheetId="15" hidden="1">#REF!</definedName>
    <definedName name="BExB203OWC9QZA3BYOKQ18L4FUJE" localSheetId="13" hidden="1">#REF!</definedName>
    <definedName name="BExB203OWC9QZA3BYOKQ18L4FUJE" localSheetId="14" hidden="1">#REF!</definedName>
    <definedName name="BExB203OWC9QZA3BYOKQ18L4FUJE" hidden="1">#REF!</definedName>
    <definedName name="BExB2CJHTU7C591BR4WRL5L2F2K6" localSheetId="21" hidden="1">#REF!</definedName>
    <definedName name="BExB2CJHTU7C591BR4WRL5L2F2K6" localSheetId="19" hidden="1">#REF!</definedName>
    <definedName name="BExB2CJHTU7C591BR4WRL5L2F2K6" localSheetId="15" hidden="1">#REF!</definedName>
    <definedName name="BExB2CJHTU7C591BR4WRL5L2F2K6" localSheetId="13" hidden="1">#REF!</definedName>
    <definedName name="BExB2CJHTU7C591BR4WRL5L2F2K6" localSheetId="14" hidden="1">#REF!</definedName>
    <definedName name="BExB2CJHTU7C591BR4WRL5L2F2K6" hidden="1">#REF!</definedName>
    <definedName name="BExB2K1AV4PGNS1O6C7D7AO411AX" localSheetId="21" hidden="1">#REF!</definedName>
    <definedName name="BExB2K1AV4PGNS1O6C7D7AO411AX" localSheetId="19" hidden="1">#REF!</definedName>
    <definedName name="BExB2K1AV4PGNS1O6C7D7AO411AX" localSheetId="15" hidden="1">#REF!</definedName>
    <definedName name="BExB2K1AV4PGNS1O6C7D7AO411AX" localSheetId="13" hidden="1">#REF!</definedName>
    <definedName name="BExB2K1AV4PGNS1O6C7D7AO411AX" localSheetId="14" hidden="1">#REF!</definedName>
    <definedName name="BExB2K1AV4PGNS1O6C7D7AO411AX" hidden="1">#REF!</definedName>
    <definedName name="BExB2O2UYHKI324YE324E1N7FVIB" localSheetId="21" hidden="1">#REF!</definedName>
    <definedName name="BExB2O2UYHKI324YE324E1N7FVIB" localSheetId="19" hidden="1">#REF!</definedName>
    <definedName name="BExB2O2UYHKI324YE324E1N7FVIB" localSheetId="15" hidden="1">#REF!</definedName>
    <definedName name="BExB2O2UYHKI324YE324E1N7FVIB" localSheetId="13" hidden="1">#REF!</definedName>
    <definedName name="BExB2O2UYHKI324YE324E1N7FVIB" localSheetId="14" hidden="1">#REF!</definedName>
    <definedName name="BExB2O2UYHKI324YE324E1N7FVIB" hidden="1">#REF!</definedName>
    <definedName name="BExB2Q0VJ0MU2URO3JOVUAVHEI3V" localSheetId="21" hidden="1">#REF!</definedName>
    <definedName name="BExB2Q0VJ0MU2URO3JOVUAVHEI3V" localSheetId="19" hidden="1">#REF!</definedName>
    <definedName name="BExB2Q0VJ0MU2URO3JOVUAVHEI3V" localSheetId="15" hidden="1">#REF!</definedName>
    <definedName name="BExB2Q0VJ0MU2URO3JOVUAVHEI3V" localSheetId="13" hidden="1">#REF!</definedName>
    <definedName name="BExB2Q0VJ0MU2URO3JOVUAVHEI3V" localSheetId="14" hidden="1">#REF!</definedName>
    <definedName name="BExB2Q0VJ0MU2URO3JOVUAVHEI3V" hidden="1">#REF!</definedName>
    <definedName name="BExB30IP1DNKNQ6PZ5ERUGR5MK4Z" localSheetId="21" hidden="1">#REF!</definedName>
    <definedName name="BExB30IP1DNKNQ6PZ5ERUGR5MK4Z" localSheetId="19" hidden="1">#REF!</definedName>
    <definedName name="BExB30IP1DNKNQ6PZ5ERUGR5MK4Z" localSheetId="15" hidden="1">#REF!</definedName>
    <definedName name="BExB30IP1DNKNQ6PZ5ERUGR5MK4Z" localSheetId="13" hidden="1">#REF!</definedName>
    <definedName name="BExB30IP1DNKNQ6PZ5ERUGR5MK4Z" localSheetId="14" hidden="1">#REF!</definedName>
    <definedName name="BExB30IP1DNKNQ6PZ5ERUGR5MK4Z" hidden="1">#REF!</definedName>
    <definedName name="BExB385QW2BSSBXS953SSQN2ISSW" localSheetId="21" hidden="1">#REF!</definedName>
    <definedName name="BExB385QW2BSSBXS953SSQN2ISSW" localSheetId="19" hidden="1">#REF!</definedName>
    <definedName name="BExB385QW2BSSBXS953SSQN2ISSW" localSheetId="15" hidden="1">#REF!</definedName>
    <definedName name="BExB385QW2BSSBXS953SSQN2ISSW" localSheetId="13" hidden="1">#REF!</definedName>
    <definedName name="BExB385QW2BSSBXS953SSQN2ISSW" localSheetId="14" hidden="1">#REF!</definedName>
    <definedName name="BExB385QW2BSSBXS953SSQN2ISSW" hidden="1">#REF!</definedName>
    <definedName name="BExB3DEMEV5D9G8FDHD4NQ9X2YNT" localSheetId="21" hidden="1">#REF!</definedName>
    <definedName name="BExB3DEMEV5D9G8FDHD4NQ9X2YNT" localSheetId="19" hidden="1">#REF!</definedName>
    <definedName name="BExB3DEMEV5D9G8FDHD4NQ9X2YNT" localSheetId="15" hidden="1">#REF!</definedName>
    <definedName name="BExB3DEMEV5D9G8FDHD4NQ9X2YNT" localSheetId="13" hidden="1">#REF!</definedName>
    <definedName name="BExB3DEMEV5D9G8FDHD4NQ9X2YNT" localSheetId="14" hidden="1">#REF!</definedName>
    <definedName name="BExB3DEMEV5D9G8FDHD4NQ9X2YNT" hidden="1">#REF!</definedName>
    <definedName name="BExB3RXU8AJQ86I5RXEWLGGR7R7C" localSheetId="21" hidden="1">#REF!</definedName>
    <definedName name="BExB3RXU8AJQ86I5RXEWLGGR7R7C" localSheetId="19" hidden="1">#REF!</definedName>
    <definedName name="BExB3RXU8AJQ86I5RXEWLGGR7R7C" localSheetId="15" hidden="1">#REF!</definedName>
    <definedName name="BExB3RXU8AJQ86I5RXEWLGGR7R7C" localSheetId="13" hidden="1">#REF!</definedName>
    <definedName name="BExB3RXU8AJQ86I5RXEWLGGR7R7C" localSheetId="14" hidden="1">#REF!</definedName>
    <definedName name="BExB3RXU8AJQ86I5RXEWLGGR7R7C" hidden="1">#REF!</definedName>
    <definedName name="BExB442RX0T3L6HUL6X5T21CENW6" localSheetId="21" hidden="1">#REF!</definedName>
    <definedName name="BExB442RX0T3L6HUL6X5T21CENW6" localSheetId="19" hidden="1">#REF!</definedName>
    <definedName name="BExB442RX0T3L6HUL6X5T21CENW6" localSheetId="15" hidden="1">#REF!</definedName>
    <definedName name="BExB442RX0T3L6HUL6X5T21CENW6" localSheetId="13" hidden="1">#REF!</definedName>
    <definedName name="BExB442RX0T3L6HUL6X5T21CENW6" localSheetId="14" hidden="1">#REF!</definedName>
    <definedName name="BExB442RX0T3L6HUL6X5T21CENW6" hidden="1">#REF!</definedName>
    <definedName name="BExB4ADD0L7417CII901XTFKXD1J" localSheetId="21" hidden="1">#REF!</definedName>
    <definedName name="BExB4ADD0L7417CII901XTFKXD1J" localSheetId="19" hidden="1">#REF!</definedName>
    <definedName name="BExB4ADD0L7417CII901XTFKXD1J" localSheetId="15" hidden="1">#REF!</definedName>
    <definedName name="BExB4ADD0L7417CII901XTFKXD1J" localSheetId="13" hidden="1">#REF!</definedName>
    <definedName name="BExB4ADD0L7417CII901XTFKXD1J" localSheetId="14" hidden="1">#REF!</definedName>
    <definedName name="BExB4ADD0L7417CII901XTFKXD1J" hidden="1">#REF!</definedName>
    <definedName name="BExB4DYU06HCGRIPBSWRCXK804UM" localSheetId="21" hidden="1">#REF!</definedName>
    <definedName name="BExB4DYU06HCGRIPBSWRCXK804UM" localSheetId="19" hidden="1">#REF!</definedName>
    <definedName name="BExB4DYU06HCGRIPBSWRCXK804UM" localSheetId="15" hidden="1">#REF!</definedName>
    <definedName name="BExB4DYU06HCGRIPBSWRCXK804UM" localSheetId="13" hidden="1">#REF!</definedName>
    <definedName name="BExB4DYU06HCGRIPBSWRCXK804UM" localSheetId="14" hidden="1">#REF!</definedName>
    <definedName name="BExB4DYU06HCGRIPBSWRCXK804UM" hidden="1">#REF!</definedName>
    <definedName name="BExB4HEZO4E597Q5M4M10LT8TLY3" localSheetId="21" hidden="1">#REF!</definedName>
    <definedName name="BExB4HEZO4E597Q5M4M10LT8TLY3" localSheetId="19" hidden="1">#REF!</definedName>
    <definedName name="BExB4HEZO4E597Q5M4M10LT8TLY3" localSheetId="15" hidden="1">#REF!</definedName>
    <definedName name="BExB4HEZO4E597Q5M4M10LT8TLY3" localSheetId="13" hidden="1">#REF!</definedName>
    <definedName name="BExB4HEZO4E597Q5M4M10LT8TLY3" localSheetId="14" hidden="1">#REF!</definedName>
    <definedName name="BExB4HEZO4E597Q5M4M10LT8TLY3" hidden="1">#REF!</definedName>
    <definedName name="BExB4X01APD3Z8ZW6MVX1P8NAO7G" localSheetId="21" hidden="1">#REF!</definedName>
    <definedName name="BExB4X01APD3Z8ZW6MVX1P8NAO7G" localSheetId="19" hidden="1">#REF!</definedName>
    <definedName name="BExB4X01APD3Z8ZW6MVX1P8NAO7G" localSheetId="15" hidden="1">#REF!</definedName>
    <definedName name="BExB4X01APD3Z8ZW6MVX1P8NAO7G" localSheetId="13" hidden="1">#REF!</definedName>
    <definedName name="BExB4X01APD3Z8ZW6MVX1P8NAO7G" localSheetId="14" hidden="1">#REF!</definedName>
    <definedName name="BExB4X01APD3Z8ZW6MVX1P8NAO7G" hidden="1">#REF!</definedName>
    <definedName name="BExB4Z3EZBGYYI33U0KQ8NEIH8PY" localSheetId="21" hidden="1">#REF!</definedName>
    <definedName name="BExB4Z3EZBGYYI33U0KQ8NEIH8PY" localSheetId="19" hidden="1">#REF!</definedName>
    <definedName name="BExB4Z3EZBGYYI33U0KQ8NEIH8PY" localSheetId="15" hidden="1">#REF!</definedName>
    <definedName name="BExB4Z3EZBGYYI33U0KQ8NEIH8PY" localSheetId="13" hidden="1">#REF!</definedName>
    <definedName name="BExB4Z3EZBGYYI33U0KQ8NEIH8PY" localSheetId="14" hidden="1">#REF!</definedName>
    <definedName name="BExB4Z3EZBGYYI33U0KQ8NEIH8PY" hidden="1">#REF!</definedName>
    <definedName name="BExB4ZJOLU1PXBMG4TPCCLTRMNRE" localSheetId="21" hidden="1">#REF!</definedName>
    <definedName name="BExB4ZJOLU1PXBMG4TPCCLTRMNRE" localSheetId="19" hidden="1">#REF!</definedName>
    <definedName name="BExB4ZJOLU1PXBMG4TPCCLTRMNRE" localSheetId="15" hidden="1">#REF!</definedName>
    <definedName name="BExB4ZJOLU1PXBMG4TPCCLTRMNRE" localSheetId="13" hidden="1">#REF!</definedName>
    <definedName name="BExB4ZJOLU1PXBMG4TPCCLTRMNRE" localSheetId="14" hidden="1">#REF!</definedName>
    <definedName name="BExB4ZJOLU1PXBMG4TPCCLTRMNRE" hidden="1">#REF!</definedName>
    <definedName name="BExB4ZZSDPL4Q05BMVT5TUN0IGKT" localSheetId="21" hidden="1">#REF!</definedName>
    <definedName name="BExB4ZZSDPL4Q05BMVT5TUN0IGKT" localSheetId="19" hidden="1">#REF!</definedName>
    <definedName name="BExB4ZZSDPL4Q05BMVT5TUN0IGKT" localSheetId="15" hidden="1">#REF!</definedName>
    <definedName name="BExB4ZZSDPL4Q05BMVT5TUN0IGKT" localSheetId="13" hidden="1">#REF!</definedName>
    <definedName name="BExB4ZZSDPL4Q05BMVT5TUN0IGKT" localSheetId="14" hidden="1">#REF!</definedName>
    <definedName name="BExB4ZZSDPL4Q05BMVT5TUN0IGKT" hidden="1">#REF!</definedName>
    <definedName name="BExB55368XW7UX657ZSPC6BFE92S" localSheetId="21" hidden="1">#REF!</definedName>
    <definedName name="BExB55368XW7UX657ZSPC6BFE92S" localSheetId="19" hidden="1">#REF!</definedName>
    <definedName name="BExB55368XW7UX657ZSPC6BFE92S" localSheetId="15" hidden="1">#REF!</definedName>
    <definedName name="BExB55368XW7UX657ZSPC6BFE92S" localSheetId="13" hidden="1">#REF!</definedName>
    <definedName name="BExB55368XW7UX657ZSPC6BFE92S" localSheetId="14" hidden="1">#REF!</definedName>
    <definedName name="BExB55368XW7UX657ZSPC6BFE92S" hidden="1">#REF!</definedName>
    <definedName name="BExB57MZEPL2SA2ONPK66YFLZWJU" localSheetId="21" hidden="1">#REF!</definedName>
    <definedName name="BExB57MZEPL2SA2ONPK66YFLZWJU" localSheetId="19" hidden="1">#REF!</definedName>
    <definedName name="BExB57MZEPL2SA2ONPK66YFLZWJU" localSheetId="15" hidden="1">#REF!</definedName>
    <definedName name="BExB57MZEPL2SA2ONPK66YFLZWJU" localSheetId="13" hidden="1">#REF!</definedName>
    <definedName name="BExB57MZEPL2SA2ONPK66YFLZWJU" localSheetId="14" hidden="1">#REF!</definedName>
    <definedName name="BExB57MZEPL2SA2ONPK66YFLZWJU" hidden="1">#REF!</definedName>
    <definedName name="BExB5833OAOJ22VK1YK47FHUSVK2" localSheetId="21" hidden="1">#REF!</definedName>
    <definedName name="BExB5833OAOJ22VK1YK47FHUSVK2" localSheetId="19" hidden="1">#REF!</definedName>
    <definedName name="BExB5833OAOJ22VK1YK47FHUSVK2" localSheetId="15" hidden="1">#REF!</definedName>
    <definedName name="BExB5833OAOJ22VK1YK47FHUSVK2" localSheetId="13" hidden="1">#REF!</definedName>
    <definedName name="BExB5833OAOJ22VK1YK47FHUSVK2" localSheetId="14" hidden="1">#REF!</definedName>
    <definedName name="BExB5833OAOJ22VK1YK47FHUSVK2" hidden="1">#REF!</definedName>
    <definedName name="BExB58JDIHS42JZT9DJJMKA8QFCO" localSheetId="21" hidden="1">#REF!</definedName>
    <definedName name="BExB58JDIHS42JZT9DJJMKA8QFCO" localSheetId="19" hidden="1">#REF!</definedName>
    <definedName name="BExB58JDIHS42JZT9DJJMKA8QFCO" localSheetId="15" hidden="1">#REF!</definedName>
    <definedName name="BExB58JDIHS42JZT9DJJMKA8QFCO" localSheetId="13" hidden="1">#REF!</definedName>
    <definedName name="BExB58JDIHS42JZT9DJJMKA8QFCO" localSheetId="14" hidden="1">#REF!</definedName>
    <definedName name="BExB58JDIHS42JZT9DJJMKA8QFCO" hidden="1">#REF!</definedName>
    <definedName name="BExB58U5FQC5JWV9CGC83HLLZUZI" localSheetId="21" hidden="1">#REF!</definedName>
    <definedName name="BExB58U5FQC5JWV9CGC83HLLZUZI" localSheetId="19" hidden="1">#REF!</definedName>
    <definedName name="BExB58U5FQC5JWV9CGC83HLLZUZI" localSheetId="15" hidden="1">#REF!</definedName>
    <definedName name="BExB58U5FQC5JWV9CGC83HLLZUZI" localSheetId="13" hidden="1">#REF!</definedName>
    <definedName name="BExB58U5FQC5JWV9CGC83HLLZUZI" localSheetId="14" hidden="1">#REF!</definedName>
    <definedName name="BExB58U5FQC5JWV9CGC83HLLZUZI" hidden="1">#REF!</definedName>
    <definedName name="BExB5EDO9XUKHF74X3HAU2WPPHZH" localSheetId="21" hidden="1">#REF!</definedName>
    <definedName name="BExB5EDO9XUKHF74X3HAU2WPPHZH" localSheetId="19" hidden="1">#REF!</definedName>
    <definedName name="BExB5EDO9XUKHF74X3HAU2WPPHZH" localSheetId="15" hidden="1">#REF!</definedName>
    <definedName name="BExB5EDO9XUKHF74X3HAU2WPPHZH" localSheetId="13" hidden="1">#REF!</definedName>
    <definedName name="BExB5EDO9XUKHF74X3HAU2WPPHZH" localSheetId="14" hidden="1">#REF!</definedName>
    <definedName name="BExB5EDO9XUKHF74X3HAU2WPPHZH" hidden="1">#REF!</definedName>
    <definedName name="BExB5EDOQKZIQXT13IG1KLCZ474G" localSheetId="21" hidden="1">#REF!</definedName>
    <definedName name="BExB5EDOQKZIQXT13IG1KLCZ474G" localSheetId="19" hidden="1">#REF!</definedName>
    <definedName name="BExB5EDOQKZIQXT13IG1KLCZ474G" localSheetId="15" hidden="1">#REF!</definedName>
    <definedName name="BExB5EDOQKZIQXT13IG1KLCZ474G" localSheetId="13" hidden="1">#REF!</definedName>
    <definedName name="BExB5EDOQKZIQXT13IG1KLCZ474G" localSheetId="14" hidden="1">#REF!</definedName>
    <definedName name="BExB5EDOQKZIQXT13IG1KLCZ474G" hidden="1">#REF!</definedName>
    <definedName name="BExB5G6EH68AYEP1UT0GHUEL3SLN" localSheetId="21" hidden="1">#REF!</definedName>
    <definedName name="BExB5G6EH68AYEP1UT0GHUEL3SLN" localSheetId="19" hidden="1">#REF!</definedName>
    <definedName name="BExB5G6EH68AYEP1UT0GHUEL3SLN" localSheetId="15" hidden="1">#REF!</definedName>
    <definedName name="BExB5G6EH68AYEP1UT0GHUEL3SLN" localSheetId="13" hidden="1">#REF!</definedName>
    <definedName name="BExB5G6EH68AYEP1UT0GHUEL3SLN" localSheetId="14" hidden="1">#REF!</definedName>
    <definedName name="BExB5G6EH68AYEP1UT0GHUEL3SLN" hidden="1">#REF!</definedName>
    <definedName name="BExB5LVGGXMNUN3D3452G3J62MKF" localSheetId="21" hidden="1">#REF!</definedName>
    <definedName name="BExB5LVGGXMNUN3D3452G3J62MKF" localSheetId="19" hidden="1">#REF!</definedName>
    <definedName name="BExB5LVGGXMNUN3D3452G3J62MKF" localSheetId="15" hidden="1">#REF!</definedName>
    <definedName name="BExB5LVGGXMNUN3D3452G3J62MKF" localSheetId="13" hidden="1">#REF!</definedName>
    <definedName name="BExB5LVGGXMNUN3D3452G3J62MKF" localSheetId="14" hidden="1">#REF!</definedName>
    <definedName name="BExB5LVGGXMNUN3D3452G3J62MKF" hidden="1">#REF!</definedName>
    <definedName name="BExB5QYVEZWFE5DQVHAM760EV05X" localSheetId="21" hidden="1">#REF!</definedName>
    <definedName name="BExB5QYVEZWFE5DQVHAM760EV05X" localSheetId="19" hidden="1">#REF!</definedName>
    <definedName name="BExB5QYVEZWFE5DQVHAM760EV05X" localSheetId="15" hidden="1">#REF!</definedName>
    <definedName name="BExB5QYVEZWFE5DQVHAM760EV05X" localSheetId="13" hidden="1">#REF!</definedName>
    <definedName name="BExB5QYVEZWFE5DQVHAM760EV05X" localSheetId="14" hidden="1">#REF!</definedName>
    <definedName name="BExB5QYVEZWFE5DQVHAM760EV05X" hidden="1">#REF!</definedName>
    <definedName name="BExB5U9IRH14EMOE0YGIE3WIVLFS" localSheetId="21" hidden="1">#REF!</definedName>
    <definedName name="BExB5U9IRH14EMOE0YGIE3WIVLFS" localSheetId="19" hidden="1">#REF!</definedName>
    <definedName name="BExB5U9IRH14EMOE0YGIE3WIVLFS" localSheetId="15" hidden="1">#REF!</definedName>
    <definedName name="BExB5U9IRH14EMOE0YGIE3WIVLFS" localSheetId="13" hidden="1">#REF!</definedName>
    <definedName name="BExB5U9IRH14EMOE0YGIE3WIVLFS" localSheetId="14" hidden="1">#REF!</definedName>
    <definedName name="BExB5U9IRH14EMOE0YGIE3WIVLFS" hidden="1">#REF!</definedName>
    <definedName name="BExB5V5WWQYPK4GCSYZQALJYGC94" localSheetId="21" hidden="1">#REF!</definedName>
    <definedName name="BExB5V5WWQYPK4GCSYZQALJYGC94" localSheetId="19" hidden="1">#REF!</definedName>
    <definedName name="BExB5V5WWQYPK4GCSYZQALJYGC94" localSheetId="15" hidden="1">#REF!</definedName>
    <definedName name="BExB5V5WWQYPK4GCSYZQALJYGC94" localSheetId="13" hidden="1">#REF!</definedName>
    <definedName name="BExB5V5WWQYPK4GCSYZQALJYGC94" localSheetId="14" hidden="1">#REF!</definedName>
    <definedName name="BExB5V5WWQYPK4GCSYZQALJYGC94" hidden="1">#REF!</definedName>
    <definedName name="BExB5VWYMOV6BAIH7XUBBVPU7MMD" localSheetId="21" hidden="1">#REF!</definedName>
    <definedName name="BExB5VWYMOV6BAIH7XUBBVPU7MMD" localSheetId="19" hidden="1">#REF!</definedName>
    <definedName name="BExB5VWYMOV6BAIH7XUBBVPU7MMD" localSheetId="15" hidden="1">#REF!</definedName>
    <definedName name="BExB5VWYMOV6BAIH7XUBBVPU7MMD" localSheetId="13" hidden="1">#REF!</definedName>
    <definedName name="BExB5VWYMOV6BAIH7XUBBVPU7MMD" localSheetId="14" hidden="1">#REF!</definedName>
    <definedName name="BExB5VWYMOV6BAIH7XUBBVPU7MMD" hidden="1">#REF!</definedName>
    <definedName name="BExB610DZWIJP1B72U9QM42COH2B" localSheetId="21" hidden="1">#REF!</definedName>
    <definedName name="BExB610DZWIJP1B72U9QM42COH2B" localSheetId="19" hidden="1">#REF!</definedName>
    <definedName name="BExB610DZWIJP1B72U9QM42COH2B" localSheetId="15" hidden="1">#REF!</definedName>
    <definedName name="BExB610DZWIJP1B72U9QM42COH2B" localSheetId="13" hidden="1">#REF!</definedName>
    <definedName name="BExB610DZWIJP1B72U9QM42COH2B" localSheetId="14" hidden="1">#REF!</definedName>
    <definedName name="BExB610DZWIJP1B72U9QM42COH2B" hidden="1">#REF!</definedName>
    <definedName name="BExB64AX81KEVMGZDXB25NB459SW" localSheetId="21" hidden="1">#REF!</definedName>
    <definedName name="BExB64AX81KEVMGZDXB25NB459SW" localSheetId="19" hidden="1">#REF!</definedName>
    <definedName name="BExB64AX81KEVMGZDXB25NB459SW" localSheetId="15" hidden="1">#REF!</definedName>
    <definedName name="BExB64AX81KEVMGZDXB25NB459SW" localSheetId="13" hidden="1">#REF!</definedName>
    <definedName name="BExB64AX81KEVMGZDXB25NB459SW" localSheetId="14" hidden="1">#REF!</definedName>
    <definedName name="BExB64AX81KEVMGZDXB25NB459SW" hidden="1">#REF!</definedName>
    <definedName name="BExB6C3FUAKK9ML5T767NMWGA9YB" localSheetId="21" hidden="1">#REF!</definedName>
    <definedName name="BExB6C3FUAKK9ML5T767NMWGA9YB" localSheetId="19" hidden="1">#REF!</definedName>
    <definedName name="BExB6C3FUAKK9ML5T767NMWGA9YB" localSheetId="15" hidden="1">#REF!</definedName>
    <definedName name="BExB6C3FUAKK9ML5T767NMWGA9YB" localSheetId="13" hidden="1">#REF!</definedName>
    <definedName name="BExB6C3FUAKK9ML5T767NMWGA9YB" localSheetId="14" hidden="1">#REF!</definedName>
    <definedName name="BExB6C3FUAKK9ML5T767NMWGA9YB" hidden="1">#REF!</definedName>
    <definedName name="BExB6C8X6JYRLKZKK17VE3QUNL3D" localSheetId="21" hidden="1">#REF!</definedName>
    <definedName name="BExB6C8X6JYRLKZKK17VE3QUNL3D" localSheetId="19" hidden="1">#REF!</definedName>
    <definedName name="BExB6C8X6JYRLKZKK17VE3QUNL3D" localSheetId="15" hidden="1">#REF!</definedName>
    <definedName name="BExB6C8X6JYRLKZKK17VE3QUNL3D" localSheetId="13" hidden="1">#REF!</definedName>
    <definedName name="BExB6C8X6JYRLKZKK17VE3QUNL3D" localSheetId="14" hidden="1">#REF!</definedName>
    <definedName name="BExB6C8X6JYRLKZKK17VE3QUNL3D" hidden="1">#REF!</definedName>
    <definedName name="BExB6HN3QRFPXM71MDUK21BKM7PF" localSheetId="21" hidden="1">#REF!</definedName>
    <definedName name="BExB6HN3QRFPXM71MDUK21BKM7PF" localSheetId="19" hidden="1">#REF!</definedName>
    <definedName name="BExB6HN3QRFPXM71MDUK21BKM7PF" localSheetId="15" hidden="1">#REF!</definedName>
    <definedName name="BExB6HN3QRFPXM71MDUK21BKM7PF" localSheetId="13" hidden="1">#REF!</definedName>
    <definedName name="BExB6HN3QRFPXM71MDUK21BKM7PF" localSheetId="14" hidden="1">#REF!</definedName>
    <definedName name="BExB6HN3QRFPXM71MDUK21BKM7PF" hidden="1">#REF!</definedName>
    <definedName name="BExB6I39SKL5BMHHDD9EED7FQD9Z" localSheetId="21" hidden="1">#REF!</definedName>
    <definedName name="BExB6I39SKL5BMHHDD9EED7FQD9Z" localSheetId="19" hidden="1">#REF!</definedName>
    <definedName name="BExB6I39SKL5BMHHDD9EED7FQD9Z" localSheetId="15" hidden="1">#REF!</definedName>
    <definedName name="BExB6I39SKL5BMHHDD9EED7FQD9Z" localSheetId="13" hidden="1">#REF!</definedName>
    <definedName name="BExB6I39SKL5BMHHDD9EED7FQD9Z" localSheetId="14" hidden="1">#REF!</definedName>
    <definedName name="BExB6I39SKL5BMHHDD9EED7FQD9Z" hidden="1">#REF!</definedName>
    <definedName name="BExB6IZMHCZ3LB7N73KD90YB1HBZ" localSheetId="21" hidden="1">#REF!</definedName>
    <definedName name="BExB6IZMHCZ3LB7N73KD90YB1HBZ" localSheetId="19" hidden="1">#REF!</definedName>
    <definedName name="BExB6IZMHCZ3LB7N73KD90YB1HBZ" localSheetId="15" hidden="1">#REF!</definedName>
    <definedName name="BExB6IZMHCZ3LB7N73KD90YB1HBZ" localSheetId="13" hidden="1">#REF!</definedName>
    <definedName name="BExB6IZMHCZ3LB7N73KD90YB1HBZ" localSheetId="14" hidden="1">#REF!</definedName>
    <definedName name="BExB6IZMHCZ3LB7N73KD90YB1HBZ" hidden="1">#REF!</definedName>
    <definedName name="BExB719SGNX4Y8NE6JEXC555K596" localSheetId="21" hidden="1">#REF!</definedName>
    <definedName name="BExB719SGNX4Y8NE6JEXC555K596" localSheetId="19" hidden="1">#REF!</definedName>
    <definedName name="BExB719SGNX4Y8NE6JEXC555K596" localSheetId="15" hidden="1">#REF!</definedName>
    <definedName name="BExB719SGNX4Y8NE6JEXC555K596" localSheetId="13" hidden="1">#REF!</definedName>
    <definedName name="BExB719SGNX4Y8NE6JEXC555K596" localSheetId="14" hidden="1">#REF!</definedName>
    <definedName name="BExB719SGNX4Y8NE6JEXC555K596" hidden="1">#REF!</definedName>
    <definedName name="BExB7265DCHKS7V2OWRBXCZTEIW9" localSheetId="21" hidden="1">#REF!</definedName>
    <definedName name="BExB7265DCHKS7V2OWRBXCZTEIW9" localSheetId="19" hidden="1">#REF!</definedName>
    <definedName name="BExB7265DCHKS7V2OWRBXCZTEIW9" localSheetId="15" hidden="1">#REF!</definedName>
    <definedName name="BExB7265DCHKS7V2OWRBXCZTEIW9" localSheetId="13" hidden="1">#REF!</definedName>
    <definedName name="BExB7265DCHKS7V2OWRBXCZTEIW9" localSheetId="14" hidden="1">#REF!</definedName>
    <definedName name="BExB7265DCHKS7V2OWRBXCZTEIW9" hidden="1">#REF!</definedName>
    <definedName name="BExB74PS5P9G0P09Y6DZSCX0FLTJ" localSheetId="21" hidden="1">#REF!</definedName>
    <definedName name="BExB74PS5P9G0P09Y6DZSCX0FLTJ" localSheetId="19" hidden="1">#REF!</definedName>
    <definedName name="BExB74PS5P9G0P09Y6DZSCX0FLTJ" localSheetId="15" hidden="1">#REF!</definedName>
    <definedName name="BExB74PS5P9G0P09Y6DZSCX0FLTJ" localSheetId="13" hidden="1">#REF!</definedName>
    <definedName name="BExB74PS5P9G0P09Y6DZSCX0FLTJ" localSheetId="14" hidden="1">#REF!</definedName>
    <definedName name="BExB74PS5P9G0P09Y6DZSCX0FLTJ" hidden="1">#REF!</definedName>
    <definedName name="BExB78RH79J0MIF7H8CAZ0CFE88Q" localSheetId="21" hidden="1">#REF!</definedName>
    <definedName name="BExB78RH79J0MIF7H8CAZ0CFE88Q" localSheetId="19" hidden="1">#REF!</definedName>
    <definedName name="BExB78RH79J0MIF7H8CAZ0CFE88Q" localSheetId="15" hidden="1">#REF!</definedName>
    <definedName name="BExB78RH79J0MIF7H8CAZ0CFE88Q" localSheetId="13" hidden="1">#REF!</definedName>
    <definedName name="BExB78RH79J0MIF7H8CAZ0CFE88Q" localSheetId="14" hidden="1">#REF!</definedName>
    <definedName name="BExB78RH79J0MIF7H8CAZ0CFE88Q" hidden="1">#REF!</definedName>
    <definedName name="BExB7ELT09HGDVO5BJC1ZY9D09GZ" localSheetId="21" hidden="1">#REF!</definedName>
    <definedName name="BExB7ELT09HGDVO5BJC1ZY9D09GZ" localSheetId="19" hidden="1">#REF!</definedName>
    <definedName name="BExB7ELT09HGDVO5BJC1ZY9D09GZ" localSheetId="15" hidden="1">#REF!</definedName>
    <definedName name="BExB7ELT09HGDVO5BJC1ZY9D09GZ" localSheetId="13" hidden="1">#REF!</definedName>
    <definedName name="BExB7ELT09HGDVO5BJC1ZY9D09GZ" localSheetId="14" hidden="1">#REF!</definedName>
    <definedName name="BExB7ELT09HGDVO5BJC1ZY9D09GZ" hidden="1">#REF!</definedName>
    <definedName name="BExB7F7EIHG0MYMQYUVG9HIZPHMZ" localSheetId="21" hidden="1">#REF!</definedName>
    <definedName name="BExB7F7EIHG0MYMQYUVG9HIZPHMZ" localSheetId="19" hidden="1">#REF!</definedName>
    <definedName name="BExB7F7EIHG0MYMQYUVG9HIZPHMZ" localSheetId="15" hidden="1">#REF!</definedName>
    <definedName name="BExB7F7EIHG0MYMQYUVG9HIZPHMZ" localSheetId="13" hidden="1">#REF!</definedName>
    <definedName name="BExB7F7EIHG0MYMQYUVG9HIZPHMZ" localSheetId="14" hidden="1">#REF!</definedName>
    <definedName name="BExB7F7EIHG0MYMQYUVG9HIZPHMZ" hidden="1">#REF!</definedName>
    <definedName name="BExB806PAXX70XUTA3ZI7OORD78R" localSheetId="21" hidden="1">#REF!</definedName>
    <definedName name="BExB806PAXX70XUTA3ZI7OORD78R" localSheetId="19" hidden="1">#REF!</definedName>
    <definedName name="BExB806PAXX70XUTA3ZI7OORD78R" localSheetId="15" hidden="1">#REF!</definedName>
    <definedName name="BExB806PAXX70XUTA3ZI7OORD78R" localSheetId="13" hidden="1">#REF!</definedName>
    <definedName name="BExB806PAXX70XUTA3ZI7OORD78R" localSheetId="14" hidden="1">#REF!</definedName>
    <definedName name="BExB806PAXX70XUTA3ZI7OORD78R" hidden="1">#REF!</definedName>
    <definedName name="BExB83199EQQS6I5HE7WADNCK8OE" localSheetId="21" hidden="1">#REF!</definedName>
    <definedName name="BExB83199EQQS6I5HE7WADNCK8OE" localSheetId="19" hidden="1">#REF!</definedName>
    <definedName name="BExB83199EQQS6I5HE7WADNCK8OE" localSheetId="15" hidden="1">#REF!</definedName>
    <definedName name="BExB83199EQQS6I5HE7WADNCK8OE" localSheetId="13" hidden="1">#REF!</definedName>
    <definedName name="BExB83199EQQS6I5HE7WADNCK8OE" localSheetId="14" hidden="1">#REF!</definedName>
    <definedName name="BExB83199EQQS6I5HE7WADNCK8OE" hidden="1">#REF!</definedName>
    <definedName name="BExB8HF4UBVZKQCSRFRUQL2EE6VL" localSheetId="21" hidden="1">#REF!</definedName>
    <definedName name="BExB8HF4UBVZKQCSRFRUQL2EE6VL" localSheetId="19" hidden="1">#REF!</definedName>
    <definedName name="BExB8HF4UBVZKQCSRFRUQL2EE6VL" localSheetId="15" hidden="1">#REF!</definedName>
    <definedName name="BExB8HF4UBVZKQCSRFRUQL2EE6VL" localSheetId="13" hidden="1">#REF!</definedName>
    <definedName name="BExB8HF4UBVZKQCSRFRUQL2EE6VL" localSheetId="14" hidden="1">#REF!</definedName>
    <definedName name="BExB8HF4UBVZKQCSRFRUQL2EE6VL" hidden="1">#REF!</definedName>
    <definedName name="BExB8HKHKZ1ORJZUYGG2M4VSCC39" localSheetId="21" hidden="1">#REF!</definedName>
    <definedName name="BExB8HKHKZ1ORJZUYGG2M4VSCC39" localSheetId="19" hidden="1">#REF!</definedName>
    <definedName name="BExB8HKHKZ1ORJZUYGG2M4VSCC39" localSheetId="15" hidden="1">#REF!</definedName>
    <definedName name="BExB8HKHKZ1ORJZUYGG2M4VSCC39" localSheetId="13" hidden="1">#REF!</definedName>
    <definedName name="BExB8HKHKZ1ORJZUYGG2M4VSCC39" localSheetId="14" hidden="1">#REF!</definedName>
    <definedName name="BExB8HKHKZ1ORJZUYGG2M4VSCC39" hidden="1">#REF!</definedName>
    <definedName name="BExB8HV9YUS1Q77M9SNFRKDLU5HS" localSheetId="21" hidden="1">#REF!</definedName>
    <definedName name="BExB8HV9YUS1Q77M9SNFRKDLU5HS" localSheetId="19" hidden="1">#REF!</definedName>
    <definedName name="BExB8HV9YUS1Q77M9SNFRKDLU5HS" localSheetId="15" hidden="1">#REF!</definedName>
    <definedName name="BExB8HV9YUS1Q77M9SNFRKDLU5HS" localSheetId="13" hidden="1">#REF!</definedName>
    <definedName name="BExB8HV9YUS1Q77M9SNFRKDLU5HS" localSheetId="14" hidden="1">#REF!</definedName>
    <definedName name="BExB8HV9YUS1Q77M9SNFRKDLU5HS" hidden="1">#REF!</definedName>
    <definedName name="BExB8QPH8DC5BESEVPSMBCWVN6PO" localSheetId="21" hidden="1">#REF!</definedName>
    <definedName name="BExB8QPH8DC5BESEVPSMBCWVN6PO" localSheetId="19" hidden="1">#REF!</definedName>
    <definedName name="BExB8QPH8DC5BESEVPSMBCWVN6PO" localSheetId="15" hidden="1">#REF!</definedName>
    <definedName name="BExB8QPH8DC5BESEVPSMBCWVN6PO" localSheetId="13" hidden="1">#REF!</definedName>
    <definedName name="BExB8QPH8DC5BESEVPSMBCWVN6PO" localSheetId="14" hidden="1">#REF!</definedName>
    <definedName name="BExB8QPH8DC5BESEVPSMBCWVN6PO" hidden="1">#REF!</definedName>
    <definedName name="BExB8U5N0D85YR8APKN3PPKG0FWP" localSheetId="21" hidden="1">#REF!</definedName>
    <definedName name="BExB8U5N0D85YR8APKN3PPKG0FWP" localSheetId="19" hidden="1">#REF!</definedName>
    <definedName name="BExB8U5N0D85YR8APKN3PPKG0FWP" localSheetId="15" hidden="1">#REF!</definedName>
    <definedName name="BExB8U5N0D85YR8APKN3PPKG0FWP" localSheetId="13" hidden="1">#REF!</definedName>
    <definedName name="BExB8U5N0D85YR8APKN3PPKG0FWP" localSheetId="14" hidden="1">#REF!</definedName>
    <definedName name="BExB8U5N0D85YR8APKN3PPKG0FWP" hidden="1">#REF!</definedName>
    <definedName name="BExB93G413CK5DKO7925ZHSOBGIN" localSheetId="21" hidden="1">#REF!</definedName>
    <definedName name="BExB93G413CK5DKO7925ZHSOBGIN" localSheetId="19" hidden="1">#REF!</definedName>
    <definedName name="BExB93G413CK5DKO7925ZHSOBGIN" localSheetId="15" hidden="1">#REF!</definedName>
    <definedName name="BExB93G413CK5DKO7925ZHSOBGIN" localSheetId="13" hidden="1">#REF!</definedName>
    <definedName name="BExB93G413CK5DKO7925ZHSOBGIN" localSheetId="14" hidden="1">#REF!</definedName>
    <definedName name="BExB93G413CK5DKO7925ZHSOBGIN" hidden="1">#REF!</definedName>
    <definedName name="BExB96LBXL1JW5A4PP93UJ9UDLKZ" localSheetId="21" hidden="1">#REF!</definedName>
    <definedName name="BExB96LBXL1JW5A4PP93UJ9UDLKZ" localSheetId="19" hidden="1">#REF!</definedName>
    <definedName name="BExB96LBXL1JW5A4PP93UJ9UDLKZ" localSheetId="15" hidden="1">#REF!</definedName>
    <definedName name="BExB96LBXL1JW5A4PP93UJ9UDLKZ" localSheetId="13" hidden="1">#REF!</definedName>
    <definedName name="BExB96LBXL1JW5A4PP93UJ9UDLKZ" localSheetId="14" hidden="1">#REF!</definedName>
    <definedName name="BExB96LBXL1JW5A4PP93UJ9UDLKZ" hidden="1">#REF!</definedName>
    <definedName name="BExB9DHI5I2TJ2LXYPM98EE81L27" localSheetId="21" hidden="1">#REF!</definedName>
    <definedName name="BExB9DHI5I2TJ2LXYPM98EE81L27" localSheetId="19" hidden="1">#REF!</definedName>
    <definedName name="BExB9DHI5I2TJ2LXYPM98EE81L27" localSheetId="15" hidden="1">#REF!</definedName>
    <definedName name="BExB9DHI5I2TJ2LXYPM98EE81L27" localSheetId="13" hidden="1">#REF!</definedName>
    <definedName name="BExB9DHI5I2TJ2LXYPM98EE81L27" localSheetId="14" hidden="1">#REF!</definedName>
    <definedName name="BExB9DHI5I2TJ2LXYPM98EE81L27" hidden="1">#REF!</definedName>
    <definedName name="BExB9G6LZG5OQUY0GZLHX066V3D4" localSheetId="21" hidden="1">#REF!</definedName>
    <definedName name="BExB9G6LZG5OQUY0GZLHX066V3D4" localSheetId="19" hidden="1">#REF!</definedName>
    <definedName name="BExB9G6LZG5OQUY0GZLHX066V3D4" localSheetId="15" hidden="1">#REF!</definedName>
    <definedName name="BExB9G6LZG5OQUY0GZLHX066V3D4" localSheetId="13" hidden="1">#REF!</definedName>
    <definedName name="BExB9G6LZG5OQUY0GZLHX066V3D4" localSheetId="14" hidden="1">#REF!</definedName>
    <definedName name="BExB9G6LZG5OQUY0GZLHX066V3D4" hidden="1">#REF!</definedName>
    <definedName name="BExB9IFG9FW3RQUDIMDFKIYDB4HE" localSheetId="21" hidden="1">#REF!</definedName>
    <definedName name="BExB9IFG9FW3RQUDIMDFKIYDB4HE" localSheetId="19" hidden="1">#REF!</definedName>
    <definedName name="BExB9IFG9FW3RQUDIMDFKIYDB4HE" localSheetId="15" hidden="1">#REF!</definedName>
    <definedName name="BExB9IFG9FW3RQUDIMDFKIYDB4HE" localSheetId="13" hidden="1">#REF!</definedName>
    <definedName name="BExB9IFG9FW3RQUDIMDFKIYDB4HE" localSheetId="14" hidden="1">#REF!</definedName>
    <definedName name="BExB9IFG9FW3RQUDIMDFKIYDB4HE" hidden="1">#REF!</definedName>
    <definedName name="BExB9NDIZ7LGMTL8351GRA6VK2K0" localSheetId="21" hidden="1">#REF!</definedName>
    <definedName name="BExB9NDIZ7LGMTL8351GRA6VK2K0" localSheetId="19" hidden="1">#REF!</definedName>
    <definedName name="BExB9NDIZ7LGMTL8351GRA6VK2K0" localSheetId="15" hidden="1">#REF!</definedName>
    <definedName name="BExB9NDIZ7LGMTL8351GRA6VK2K0" localSheetId="13" hidden="1">#REF!</definedName>
    <definedName name="BExB9NDIZ7LGMTL8351GRA6VK2K0" localSheetId="14" hidden="1">#REF!</definedName>
    <definedName name="BExB9NDIZ7LGMTL8351GRA6VK2K0" hidden="1">#REF!</definedName>
    <definedName name="BExB9Q2MZZHBGW8QQKVEYIMJBPIE" localSheetId="21" hidden="1">#REF!</definedName>
    <definedName name="BExB9Q2MZZHBGW8QQKVEYIMJBPIE" localSheetId="19" hidden="1">#REF!</definedName>
    <definedName name="BExB9Q2MZZHBGW8QQKVEYIMJBPIE" localSheetId="15" hidden="1">#REF!</definedName>
    <definedName name="BExB9Q2MZZHBGW8QQKVEYIMJBPIE" localSheetId="13" hidden="1">#REF!</definedName>
    <definedName name="BExB9Q2MZZHBGW8QQKVEYIMJBPIE" localSheetId="14" hidden="1">#REF!</definedName>
    <definedName name="BExB9Q2MZZHBGW8QQKVEYIMJBPIE" hidden="1">#REF!</definedName>
    <definedName name="BExBA1GON0EZRJ20UYPILAPLNQWM" localSheetId="21" hidden="1">#REF!</definedName>
    <definedName name="BExBA1GON0EZRJ20UYPILAPLNQWM" localSheetId="19" hidden="1">#REF!</definedName>
    <definedName name="BExBA1GON0EZRJ20UYPILAPLNQWM" localSheetId="15" hidden="1">#REF!</definedName>
    <definedName name="BExBA1GON0EZRJ20UYPILAPLNQWM" localSheetId="13" hidden="1">#REF!</definedName>
    <definedName name="BExBA1GON0EZRJ20UYPILAPLNQWM" localSheetId="14" hidden="1">#REF!</definedName>
    <definedName name="BExBA1GON0EZRJ20UYPILAPLNQWM" hidden="1">#REF!</definedName>
    <definedName name="BExBA525BALJ5HMTDMMSM5WWJ1YW" localSheetId="21" hidden="1">#REF!</definedName>
    <definedName name="BExBA525BALJ5HMTDMMSM5WWJ1YW" localSheetId="19" hidden="1">#REF!</definedName>
    <definedName name="BExBA525BALJ5HMTDMMSM5WWJ1YW" localSheetId="15" hidden="1">#REF!</definedName>
    <definedName name="BExBA525BALJ5HMTDMMSM5WWJ1YW" localSheetId="13" hidden="1">#REF!</definedName>
    <definedName name="BExBA525BALJ5HMTDMMSM5WWJ1YW" localSheetId="14" hidden="1">#REF!</definedName>
    <definedName name="BExBA525BALJ5HMTDMMSM5WWJ1YW" hidden="1">#REF!</definedName>
    <definedName name="BExBA69ASGYRZW1G1DYIS9QRRTBN" localSheetId="21" hidden="1">#REF!</definedName>
    <definedName name="BExBA69ASGYRZW1G1DYIS9QRRTBN" localSheetId="19" hidden="1">#REF!</definedName>
    <definedName name="BExBA69ASGYRZW1G1DYIS9QRRTBN" localSheetId="15" hidden="1">#REF!</definedName>
    <definedName name="BExBA69ASGYRZW1G1DYIS9QRRTBN" localSheetId="13" hidden="1">#REF!</definedName>
    <definedName name="BExBA69ASGYRZW1G1DYIS9QRRTBN" localSheetId="14" hidden="1">#REF!</definedName>
    <definedName name="BExBA69ASGYRZW1G1DYIS9QRRTBN" hidden="1">#REF!</definedName>
    <definedName name="BExBA6K42582A14WFFWQ3Q8QQWB6" localSheetId="21" hidden="1">#REF!</definedName>
    <definedName name="BExBA6K42582A14WFFWQ3Q8QQWB6" localSheetId="19" hidden="1">#REF!</definedName>
    <definedName name="BExBA6K42582A14WFFWQ3Q8QQWB6" localSheetId="15" hidden="1">#REF!</definedName>
    <definedName name="BExBA6K42582A14WFFWQ3Q8QQWB6" localSheetId="13" hidden="1">#REF!</definedName>
    <definedName name="BExBA6K42582A14WFFWQ3Q8QQWB6" localSheetId="14" hidden="1">#REF!</definedName>
    <definedName name="BExBA6K42582A14WFFWQ3Q8QQWB6" hidden="1">#REF!</definedName>
    <definedName name="BExBA8I5D4R8R2PYQ1K16TWGTOEP" localSheetId="21" hidden="1">#REF!</definedName>
    <definedName name="BExBA8I5D4R8R2PYQ1K16TWGTOEP" localSheetId="19" hidden="1">#REF!</definedName>
    <definedName name="BExBA8I5D4R8R2PYQ1K16TWGTOEP" localSheetId="15" hidden="1">#REF!</definedName>
    <definedName name="BExBA8I5D4R8R2PYQ1K16TWGTOEP" localSheetId="13" hidden="1">#REF!</definedName>
    <definedName name="BExBA8I5D4R8R2PYQ1K16TWGTOEP" localSheetId="14" hidden="1">#REF!</definedName>
    <definedName name="BExBA8I5D4R8R2PYQ1K16TWGTOEP" hidden="1">#REF!</definedName>
    <definedName name="BExBA93PE0DGUUTA7LLSIGBIXWE5" localSheetId="21" hidden="1">#REF!</definedName>
    <definedName name="BExBA93PE0DGUUTA7LLSIGBIXWE5" localSheetId="19" hidden="1">#REF!</definedName>
    <definedName name="BExBA93PE0DGUUTA7LLSIGBIXWE5" localSheetId="15" hidden="1">#REF!</definedName>
    <definedName name="BExBA93PE0DGUUTA7LLSIGBIXWE5" localSheetId="13" hidden="1">#REF!</definedName>
    <definedName name="BExBA93PE0DGUUTA7LLSIGBIXWE5" localSheetId="14" hidden="1">#REF!</definedName>
    <definedName name="BExBA93PE0DGUUTA7LLSIGBIXWE5" hidden="1">#REF!</definedName>
    <definedName name="BExBABCQMR685CQ1SC8CECO7GTGB" localSheetId="21" hidden="1">#REF!</definedName>
    <definedName name="BExBABCQMR685CQ1SC8CECO7GTGB" localSheetId="19" hidden="1">#REF!</definedName>
    <definedName name="BExBABCQMR685CQ1SC8CECO7GTGB" localSheetId="15" hidden="1">#REF!</definedName>
    <definedName name="BExBABCQMR685CQ1SC8CECO7GTGB" localSheetId="13" hidden="1">#REF!</definedName>
    <definedName name="BExBABCQMR685CQ1SC8CECO7GTGB" localSheetId="14" hidden="1">#REF!</definedName>
    <definedName name="BExBABCQMR685CQ1SC8CECO7GTGB" hidden="1">#REF!</definedName>
    <definedName name="BExBAI8X0FKDQJ6YZJQDTTG4ZCWY" localSheetId="21" hidden="1">#REF!</definedName>
    <definedName name="BExBAI8X0FKDQJ6YZJQDTTG4ZCWY" localSheetId="19" hidden="1">#REF!</definedName>
    <definedName name="BExBAI8X0FKDQJ6YZJQDTTG4ZCWY" localSheetId="15" hidden="1">#REF!</definedName>
    <definedName name="BExBAI8X0FKDQJ6YZJQDTTG4ZCWY" localSheetId="13" hidden="1">#REF!</definedName>
    <definedName name="BExBAI8X0FKDQJ6YZJQDTTG4ZCWY" localSheetId="14" hidden="1">#REF!</definedName>
    <definedName name="BExBAI8X0FKDQJ6YZJQDTTG4ZCWY" hidden="1">#REF!</definedName>
    <definedName name="BExBAKN7XIBAXCF9PCNVS038PCQO" localSheetId="21" hidden="1">#REF!</definedName>
    <definedName name="BExBAKN7XIBAXCF9PCNVS038PCQO" localSheetId="19" hidden="1">#REF!</definedName>
    <definedName name="BExBAKN7XIBAXCF9PCNVS038PCQO" localSheetId="15" hidden="1">#REF!</definedName>
    <definedName name="BExBAKN7XIBAXCF9PCNVS038PCQO" localSheetId="13" hidden="1">#REF!</definedName>
    <definedName name="BExBAKN7XIBAXCF9PCNVS038PCQO" localSheetId="14" hidden="1">#REF!</definedName>
    <definedName name="BExBAKN7XIBAXCF9PCNVS038PCQO" hidden="1">#REF!</definedName>
    <definedName name="BExBAKXZ7PBW3DDKKA5MWC1ZUC7O" localSheetId="21" hidden="1">#REF!</definedName>
    <definedName name="BExBAKXZ7PBW3DDKKA5MWC1ZUC7O" localSheetId="19" hidden="1">#REF!</definedName>
    <definedName name="BExBAKXZ7PBW3DDKKA5MWC1ZUC7O" localSheetId="15" hidden="1">#REF!</definedName>
    <definedName name="BExBAKXZ7PBW3DDKKA5MWC1ZUC7O" localSheetId="13" hidden="1">#REF!</definedName>
    <definedName name="BExBAKXZ7PBW3DDKKA5MWC1ZUC7O" localSheetId="14" hidden="1">#REF!</definedName>
    <definedName name="BExBAKXZ7PBW3DDKKA5MWC1ZUC7O" hidden="1">#REF!</definedName>
    <definedName name="BExBAO8NLXZXHO6KCIECSFCH3RR0" localSheetId="21" hidden="1">#REF!</definedName>
    <definedName name="BExBAO8NLXZXHO6KCIECSFCH3RR0" localSheetId="19" hidden="1">#REF!</definedName>
    <definedName name="BExBAO8NLXZXHO6KCIECSFCH3RR0" localSheetId="15" hidden="1">#REF!</definedName>
    <definedName name="BExBAO8NLXZXHO6KCIECSFCH3RR0" localSheetId="13" hidden="1">#REF!</definedName>
    <definedName name="BExBAO8NLXZXHO6KCIECSFCH3RR0" localSheetId="14" hidden="1">#REF!</definedName>
    <definedName name="BExBAO8NLXZXHO6KCIECSFCH3RR0" hidden="1">#REF!</definedName>
    <definedName name="BExBAOOT1KBSIEISN1ADL4RMY879" localSheetId="21" hidden="1">#REF!</definedName>
    <definedName name="BExBAOOT1KBSIEISN1ADL4RMY879" localSheetId="19" hidden="1">#REF!</definedName>
    <definedName name="BExBAOOT1KBSIEISN1ADL4RMY879" localSheetId="15" hidden="1">#REF!</definedName>
    <definedName name="BExBAOOT1KBSIEISN1ADL4RMY879" localSheetId="13" hidden="1">#REF!</definedName>
    <definedName name="BExBAOOT1KBSIEISN1ADL4RMY879" localSheetId="14" hidden="1">#REF!</definedName>
    <definedName name="BExBAOOT1KBSIEISN1ADL4RMY879" hidden="1">#REF!</definedName>
    <definedName name="BExBAVKX8Q09370X1GCZWJ4E91YJ" localSheetId="21" hidden="1">#REF!</definedName>
    <definedName name="BExBAVKX8Q09370X1GCZWJ4E91YJ" localSheetId="19" hidden="1">#REF!</definedName>
    <definedName name="BExBAVKX8Q09370X1GCZWJ4E91YJ" localSheetId="15" hidden="1">#REF!</definedName>
    <definedName name="BExBAVKX8Q09370X1GCZWJ4E91YJ" localSheetId="13" hidden="1">#REF!</definedName>
    <definedName name="BExBAVKX8Q09370X1GCZWJ4E91YJ" localSheetId="14" hidden="1">#REF!</definedName>
    <definedName name="BExBAVKX8Q09370X1GCZWJ4E91YJ" hidden="1">#REF!</definedName>
    <definedName name="BExBAX2X2ENJYO4QTR5VAIQ86L7B" localSheetId="21" hidden="1">#REF!</definedName>
    <definedName name="BExBAX2X2ENJYO4QTR5VAIQ86L7B" localSheetId="19" hidden="1">#REF!</definedName>
    <definedName name="BExBAX2X2ENJYO4QTR5VAIQ86L7B" localSheetId="15" hidden="1">#REF!</definedName>
    <definedName name="BExBAX2X2ENJYO4QTR5VAIQ86L7B" localSheetId="13" hidden="1">#REF!</definedName>
    <definedName name="BExBAX2X2ENJYO4QTR5VAIQ86L7B" localSheetId="14" hidden="1">#REF!</definedName>
    <definedName name="BExBAX2X2ENJYO4QTR5VAIQ86L7B" hidden="1">#REF!</definedName>
    <definedName name="BExBAZ13D3F1DVJQ6YJ8JGUYEYJE" localSheetId="21" hidden="1">#REF!</definedName>
    <definedName name="BExBAZ13D3F1DVJQ6YJ8JGUYEYJE" localSheetId="19" hidden="1">#REF!</definedName>
    <definedName name="BExBAZ13D3F1DVJQ6YJ8JGUYEYJE" localSheetId="15" hidden="1">#REF!</definedName>
    <definedName name="BExBAZ13D3F1DVJQ6YJ8JGUYEYJE" localSheetId="13" hidden="1">#REF!</definedName>
    <definedName name="BExBAZ13D3F1DVJQ6YJ8JGUYEYJE" localSheetId="14" hidden="1">#REF!</definedName>
    <definedName name="BExBAZ13D3F1DVJQ6YJ8JGUYEYJE" hidden="1">#REF!</definedName>
    <definedName name="BExBBMPCB1QOZY8WWEX4J21JDE6U" localSheetId="21" hidden="1">#REF!</definedName>
    <definedName name="BExBBMPCB1QOZY8WWEX4J21JDE6U" localSheetId="19" hidden="1">#REF!</definedName>
    <definedName name="BExBBMPCB1QOZY8WWEX4J21JDE6U" localSheetId="15" hidden="1">#REF!</definedName>
    <definedName name="BExBBMPCB1QOZY8WWEX4J21JDE6U" localSheetId="13" hidden="1">#REF!</definedName>
    <definedName name="BExBBMPCB1QOZY8WWEX4J21JDE6U" localSheetId="14" hidden="1">#REF!</definedName>
    <definedName name="BExBBMPCB1QOZY8WWEX4J21JDE6U" hidden="1">#REF!</definedName>
    <definedName name="BExBBU1QQWUE0YFG7O1TN0RFLSSG" localSheetId="21" hidden="1">#REF!</definedName>
    <definedName name="BExBBU1QQWUE0YFG7O1TN0RFLSSG" localSheetId="19" hidden="1">#REF!</definedName>
    <definedName name="BExBBU1QQWUE0YFG7O1TN0RFLSSG" localSheetId="15" hidden="1">#REF!</definedName>
    <definedName name="BExBBU1QQWUE0YFG7O1TN0RFLSSG" localSheetId="13" hidden="1">#REF!</definedName>
    <definedName name="BExBBU1QQWUE0YFG7O1TN0RFLSSG" localSheetId="14" hidden="1">#REF!</definedName>
    <definedName name="BExBBU1QQWUE0YFG7O1TN0RFLSSG" hidden="1">#REF!</definedName>
    <definedName name="BExBBUCJQRR74Q7GPWDEZXYK2KJL" localSheetId="21" hidden="1">#REF!</definedName>
    <definedName name="BExBBUCJQRR74Q7GPWDEZXYK2KJL" localSheetId="19" hidden="1">#REF!</definedName>
    <definedName name="BExBBUCJQRR74Q7GPWDEZXYK2KJL" localSheetId="15" hidden="1">#REF!</definedName>
    <definedName name="BExBBUCJQRR74Q7GPWDEZXYK2KJL" localSheetId="13" hidden="1">#REF!</definedName>
    <definedName name="BExBBUCJQRR74Q7GPWDEZXYK2KJL" localSheetId="14" hidden="1">#REF!</definedName>
    <definedName name="BExBBUCJQRR74Q7GPWDEZXYK2KJL" hidden="1">#REF!</definedName>
    <definedName name="BExBBV8XVMD9CKZY711T0BN7H3PM" localSheetId="21" hidden="1">#REF!</definedName>
    <definedName name="BExBBV8XVMD9CKZY711T0BN7H3PM" localSheetId="19" hidden="1">#REF!</definedName>
    <definedName name="BExBBV8XVMD9CKZY711T0BN7H3PM" localSheetId="15" hidden="1">#REF!</definedName>
    <definedName name="BExBBV8XVMD9CKZY711T0BN7H3PM" localSheetId="13" hidden="1">#REF!</definedName>
    <definedName name="BExBBV8XVMD9CKZY711T0BN7H3PM" localSheetId="14" hidden="1">#REF!</definedName>
    <definedName name="BExBBV8XVMD9CKZY711T0BN7H3PM" hidden="1">#REF!</definedName>
    <definedName name="BExBC78HXWXHO3XAB6E8NVTBGLJS" localSheetId="21" hidden="1">#REF!</definedName>
    <definedName name="BExBC78HXWXHO3XAB6E8NVTBGLJS" localSheetId="19" hidden="1">#REF!</definedName>
    <definedName name="BExBC78HXWXHO3XAB6E8NVTBGLJS" localSheetId="15" hidden="1">#REF!</definedName>
    <definedName name="BExBC78HXWXHO3XAB6E8NVTBGLJS" localSheetId="13" hidden="1">#REF!</definedName>
    <definedName name="BExBC78HXWXHO3XAB6E8NVTBGLJS" localSheetId="14" hidden="1">#REF!</definedName>
    <definedName name="BExBC78HXWXHO3XAB6E8NVTBGLJS" hidden="1">#REF!</definedName>
    <definedName name="BExBCFH3SMGZ2IPHFB6BCM9O3W0H" localSheetId="21" hidden="1">#REF!</definedName>
    <definedName name="BExBCFH3SMGZ2IPHFB6BCM9O3W0H" localSheetId="19" hidden="1">#REF!</definedName>
    <definedName name="BExBCFH3SMGZ2IPHFB6BCM9O3W0H" localSheetId="15" hidden="1">#REF!</definedName>
    <definedName name="BExBCFH3SMGZ2IPHFB6BCM9O3W0H" localSheetId="13" hidden="1">#REF!</definedName>
    <definedName name="BExBCFH3SMGZ2IPHFB6BCM9O3W0H" localSheetId="14" hidden="1">#REF!</definedName>
    <definedName name="BExBCFH3SMGZ2IPHFB6BCM9O3W0H" hidden="1">#REF!</definedName>
    <definedName name="BExBCK9SCAABKOT9IP6TEPRR7YDT" localSheetId="21" hidden="1">#REF!</definedName>
    <definedName name="BExBCK9SCAABKOT9IP6TEPRR7YDT" localSheetId="19" hidden="1">#REF!</definedName>
    <definedName name="BExBCK9SCAABKOT9IP6TEPRR7YDT" localSheetId="15" hidden="1">#REF!</definedName>
    <definedName name="BExBCK9SCAABKOT9IP6TEPRR7YDT" localSheetId="13" hidden="1">#REF!</definedName>
    <definedName name="BExBCK9SCAABKOT9IP6TEPRR7YDT" localSheetId="14" hidden="1">#REF!</definedName>
    <definedName name="BExBCK9SCAABKOT9IP6TEPRR7YDT" hidden="1">#REF!</definedName>
    <definedName name="BExBCKKJFFT2RP50WNPKBT7X8PJ3" localSheetId="21" hidden="1">#REF!</definedName>
    <definedName name="BExBCKKJFFT2RP50WNPKBT7X8PJ3" localSheetId="19" hidden="1">#REF!</definedName>
    <definedName name="BExBCKKJFFT2RP50WNPKBT7X8PJ3" localSheetId="15" hidden="1">#REF!</definedName>
    <definedName name="BExBCKKJFFT2RP50WNPKBT7X8PJ3" localSheetId="13" hidden="1">#REF!</definedName>
    <definedName name="BExBCKKJFFT2RP50WNPKBT7X8PJ3" localSheetId="14" hidden="1">#REF!</definedName>
    <definedName name="BExBCKKJFFT2RP50WNPKBT7X8PJ3" hidden="1">#REF!</definedName>
    <definedName name="BExBCKKJTIRKC1RZJRTK65HHLX4W" localSheetId="21" hidden="1">#REF!</definedName>
    <definedName name="BExBCKKJTIRKC1RZJRTK65HHLX4W" localSheetId="19" hidden="1">#REF!</definedName>
    <definedName name="BExBCKKJTIRKC1RZJRTK65HHLX4W" localSheetId="15" hidden="1">#REF!</definedName>
    <definedName name="BExBCKKJTIRKC1RZJRTK65HHLX4W" localSheetId="13" hidden="1">#REF!</definedName>
    <definedName name="BExBCKKJTIRKC1RZJRTK65HHLX4W" localSheetId="14" hidden="1">#REF!</definedName>
    <definedName name="BExBCKKJTIRKC1RZJRTK65HHLX4W" hidden="1">#REF!</definedName>
    <definedName name="BExBCLMEPAN3XXX174TU8SS0627Q" localSheetId="21" hidden="1">#REF!</definedName>
    <definedName name="BExBCLMEPAN3XXX174TU8SS0627Q" localSheetId="19" hidden="1">#REF!</definedName>
    <definedName name="BExBCLMEPAN3XXX174TU8SS0627Q" localSheetId="15" hidden="1">#REF!</definedName>
    <definedName name="BExBCLMEPAN3XXX174TU8SS0627Q" localSheetId="13" hidden="1">#REF!</definedName>
    <definedName name="BExBCLMEPAN3XXX174TU8SS0627Q" localSheetId="14" hidden="1">#REF!</definedName>
    <definedName name="BExBCLMEPAN3XXX174TU8SS0627Q" hidden="1">#REF!</definedName>
    <definedName name="BExBCRBEYR2KZ8FAQFZ2NHY13WIY" localSheetId="21" hidden="1">#REF!</definedName>
    <definedName name="BExBCRBEYR2KZ8FAQFZ2NHY13WIY" localSheetId="19" hidden="1">#REF!</definedName>
    <definedName name="BExBCRBEYR2KZ8FAQFZ2NHY13WIY" localSheetId="15" hidden="1">#REF!</definedName>
    <definedName name="BExBCRBEYR2KZ8FAQFZ2NHY13WIY" localSheetId="13" hidden="1">#REF!</definedName>
    <definedName name="BExBCRBEYR2KZ8FAQFZ2NHY13WIY" localSheetId="14" hidden="1">#REF!</definedName>
    <definedName name="BExBCRBEYR2KZ8FAQFZ2NHY13WIY" hidden="1">#REF!</definedName>
    <definedName name="BExBD4I559NXSV6J07Q343TKYMVJ" localSheetId="21" hidden="1">#REF!</definedName>
    <definedName name="BExBD4I559NXSV6J07Q343TKYMVJ" localSheetId="19" hidden="1">#REF!</definedName>
    <definedName name="BExBD4I559NXSV6J07Q343TKYMVJ" localSheetId="15" hidden="1">#REF!</definedName>
    <definedName name="BExBD4I559NXSV6J07Q343TKYMVJ" localSheetId="13" hidden="1">#REF!</definedName>
    <definedName name="BExBD4I559NXSV6J07Q343TKYMVJ" localSheetId="14" hidden="1">#REF!</definedName>
    <definedName name="BExBD4I559NXSV6J07Q343TKYMVJ" hidden="1">#REF!</definedName>
    <definedName name="BExBD9W8C0W9N6L1AFL18JP4H94W" localSheetId="21" hidden="1">#REF!</definedName>
    <definedName name="BExBD9W8C0W9N6L1AFL18JP4H94W" localSheetId="19" hidden="1">#REF!</definedName>
    <definedName name="BExBD9W8C0W9N6L1AFL18JP4H94W" localSheetId="15" hidden="1">#REF!</definedName>
    <definedName name="BExBD9W8C0W9N6L1AFL18JP4H94W" localSheetId="13" hidden="1">#REF!</definedName>
    <definedName name="BExBD9W8C0W9N6L1AFL18JP4H94W" localSheetId="14" hidden="1">#REF!</definedName>
    <definedName name="BExBD9W8C0W9N6L1AFL18JP4H94W" hidden="1">#REF!</definedName>
    <definedName name="BExBDBZQLTX3OGFYGULQFK5WEZU5" localSheetId="21" hidden="1">#REF!</definedName>
    <definedName name="BExBDBZQLTX3OGFYGULQFK5WEZU5" localSheetId="19" hidden="1">#REF!</definedName>
    <definedName name="BExBDBZQLTX3OGFYGULQFK5WEZU5" localSheetId="15" hidden="1">#REF!</definedName>
    <definedName name="BExBDBZQLTX3OGFYGULQFK5WEZU5" localSheetId="13" hidden="1">#REF!</definedName>
    <definedName name="BExBDBZQLTX3OGFYGULQFK5WEZU5" localSheetId="14" hidden="1">#REF!</definedName>
    <definedName name="BExBDBZQLTX3OGFYGULQFK5WEZU5" hidden="1">#REF!</definedName>
    <definedName name="BExBDJS9TUEU8Z84IV59E5V4T8K6" localSheetId="21" hidden="1">#REF!</definedName>
    <definedName name="BExBDJS9TUEU8Z84IV59E5V4T8K6" localSheetId="19" hidden="1">#REF!</definedName>
    <definedName name="BExBDJS9TUEU8Z84IV59E5V4T8K6" localSheetId="15" hidden="1">#REF!</definedName>
    <definedName name="BExBDJS9TUEU8Z84IV59E5V4T8K6" localSheetId="13" hidden="1">#REF!</definedName>
    <definedName name="BExBDJS9TUEU8Z84IV59E5V4T8K6" localSheetId="14" hidden="1">#REF!</definedName>
    <definedName name="BExBDJS9TUEU8Z84IV59E5V4T8K6" hidden="1">#REF!</definedName>
    <definedName name="BExBDKOMSVH4XMH52CFJ3F028I9R" localSheetId="21" hidden="1">#REF!</definedName>
    <definedName name="BExBDKOMSVH4XMH52CFJ3F028I9R" localSheetId="19" hidden="1">#REF!</definedName>
    <definedName name="BExBDKOMSVH4XMH52CFJ3F028I9R" localSheetId="15" hidden="1">#REF!</definedName>
    <definedName name="BExBDKOMSVH4XMH52CFJ3F028I9R" localSheetId="13" hidden="1">#REF!</definedName>
    <definedName name="BExBDKOMSVH4XMH52CFJ3F028I9R" localSheetId="14" hidden="1">#REF!</definedName>
    <definedName name="BExBDKOMSVH4XMH52CFJ3F028I9R" hidden="1">#REF!</definedName>
    <definedName name="BExBDSRXVZQ0W5WXQMP5XD00GRRL" localSheetId="21" hidden="1">#REF!</definedName>
    <definedName name="BExBDSRXVZQ0W5WXQMP5XD00GRRL" localSheetId="19" hidden="1">#REF!</definedName>
    <definedName name="BExBDSRXVZQ0W5WXQMP5XD00GRRL" localSheetId="15" hidden="1">#REF!</definedName>
    <definedName name="BExBDSRXVZQ0W5WXQMP5XD00GRRL" localSheetId="13" hidden="1">#REF!</definedName>
    <definedName name="BExBDSRXVZQ0W5WXQMP5XD00GRRL" localSheetId="14" hidden="1">#REF!</definedName>
    <definedName name="BExBDSRXVZQ0W5WXQMP5XD00GRRL" hidden="1">#REF!</definedName>
    <definedName name="BExBDTJ0J7XEHB9OATXFF5I8FZBJ" localSheetId="21" hidden="1">#REF!</definedName>
    <definedName name="BExBDTJ0J7XEHB9OATXFF5I8FZBJ" localSheetId="19" hidden="1">#REF!</definedName>
    <definedName name="BExBDTJ0J7XEHB9OATXFF5I8FZBJ" localSheetId="15" hidden="1">#REF!</definedName>
    <definedName name="BExBDTJ0J7XEHB9OATXFF5I8FZBJ" localSheetId="13" hidden="1">#REF!</definedName>
    <definedName name="BExBDTJ0J7XEHB9OATXFF5I8FZBJ" localSheetId="14" hidden="1">#REF!</definedName>
    <definedName name="BExBDTJ0J7XEHB9OATXFF5I8FZBJ" hidden="1">#REF!</definedName>
    <definedName name="BExBDUVGK3E1J4JY9ZYTS7V14BLY" localSheetId="21" hidden="1">#REF!</definedName>
    <definedName name="BExBDUVGK3E1J4JY9ZYTS7V14BLY" localSheetId="19" hidden="1">#REF!</definedName>
    <definedName name="BExBDUVGK3E1J4JY9ZYTS7V14BLY" localSheetId="15" hidden="1">#REF!</definedName>
    <definedName name="BExBDUVGK3E1J4JY9ZYTS7V14BLY" localSheetId="13" hidden="1">#REF!</definedName>
    <definedName name="BExBDUVGK3E1J4JY9ZYTS7V14BLY" localSheetId="14" hidden="1">#REF!</definedName>
    <definedName name="BExBDUVGK3E1J4JY9ZYTS7V14BLY" hidden="1">#REF!</definedName>
    <definedName name="BExBE0KGY14GSWOGPU4HSJRLD2UD" localSheetId="21" hidden="1">#REF!</definedName>
    <definedName name="BExBE0KGY14GSWOGPU4HSJRLD2UD" localSheetId="19" hidden="1">#REF!</definedName>
    <definedName name="BExBE0KGY14GSWOGPU4HSJRLD2UD" localSheetId="15" hidden="1">#REF!</definedName>
    <definedName name="BExBE0KGY14GSWOGPU4HSJRLD2UD" localSheetId="13" hidden="1">#REF!</definedName>
    <definedName name="BExBE0KGY14GSWOGPU4HSJRLD2UD" localSheetId="14" hidden="1">#REF!</definedName>
    <definedName name="BExBE0KGY14GSWOGPU4HSJRLD2UD" hidden="1">#REF!</definedName>
    <definedName name="BExBE162OSBKD30I7T1DKKPT3I9I" localSheetId="21" hidden="1">#REF!</definedName>
    <definedName name="BExBE162OSBKD30I7T1DKKPT3I9I" localSheetId="19" hidden="1">#REF!</definedName>
    <definedName name="BExBE162OSBKD30I7T1DKKPT3I9I" localSheetId="15" hidden="1">#REF!</definedName>
    <definedName name="BExBE162OSBKD30I7T1DKKPT3I9I" localSheetId="13" hidden="1">#REF!</definedName>
    <definedName name="BExBE162OSBKD30I7T1DKKPT3I9I" localSheetId="14" hidden="1">#REF!</definedName>
    <definedName name="BExBE162OSBKD30I7T1DKKPT3I9I" hidden="1">#REF!</definedName>
    <definedName name="BExBEC9ATLQZF86W1M3APSM4HEOH" localSheetId="21" hidden="1">#REF!</definedName>
    <definedName name="BExBEC9ATLQZF86W1M3APSM4HEOH" localSheetId="19" hidden="1">#REF!</definedName>
    <definedName name="BExBEC9ATLQZF86W1M3APSM4HEOH" localSheetId="15" hidden="1">#REF!</definedName>
    <definedName name="BExBEC9ATLQZF86W1M3APSM4HEOH" localSheetId="13" hidden="1">#REF!</definedName>
    <definedName name="BExBEC9ATLQZF86W1M3APSM4HEOH" localSheetId="14" hidden="1">#REF!</definedName>
    <definedName name="BExBEC9ATLQZF86W1M3APSM4HEOH" hidden="1">#REF!</definedName>
    <definedName name="BExBEXU4CFCM1P5CTZ4NE14PBGDA" localSheetId="21" hidden="1">#REF!</definedName>
    <definedName name="BExBEXU4CFCM1P5CTZ4NE14PBGDA" localSheetId="19" hidden="1">#REF!</definedName>
    <definedName name="BExBEXU4CFCM1P5CTZ4NE14PBGDA" localSheetId="15" hidden="1">#REF!</definedName>
    <definedName name="BExBEXU4CFCM1P5CTZ4NE14PBGDA" localSheetId="13" hidden="1">#REF!</definedName>
    <definedName name="BExBEXU4CFCM1P5CTZ4NE14PBGDA" localSheetId="14" hidden="1">#REF!</definedName>
    <definedName name="BExBEXU4CFCM1P5CTZ4NE14PBGDA" hidden="1">#REF!</definedName>
    <definedName name="BExBEYFQJE9YK12A6JBMRFKEC7RN" localSheetId="21" hidden="1">#REF!</definedName>
    <definedName name="BExBEYFQJE9YK12A6JBMRFKEC7RN" localSheetId="19" hidden="1">#REF!</definedName>
    <definedName name="BExBEYFQJE9YK12A6JBMRFKEC7RN" localSheetId="15" hidden="1">#REF!</definedName>
    <definedName name="BExBEYFQJE9YK12A6JBMRFKEC7RN" localSheetId="13" hidden="1">#REF!</definedName>
    <definedName name="BExBEYFQJE9YK12A6JBMRFKEC7RN" localSheetId="14" hidden="1">#REF!</definedName>
    <definedName name="BExBEYFQJE9YK12A6JBMRFKEC7RN" hidden="1">#REF!</definedName>
    <definedName name="BExBG1ED81J2O4A2S5F5Y3BPHMCR" localSheetId="21" hidden="1">#REF!</definedName>
    <definedName name="BExBG1ED81J2O4A2S5F5Y3BPHMCR" localSheetId="19" hidden="1">#REF!</definedName>
    <definedName name="BExBG1ED81J2O4A2S5F5Y3BPHMCR" localSheetId="15" hidden="1">#REF!</definedName>
    <definedName name="BExBG1ED81J2O4A2S5F5Y3BPHMCR" localSheetId="13" hidden="1">#REF!</definedName>
    <definedName name="BExBG1ED81J2O4A2S5F5Y3BPHMCR" localSheetId="14" hidden="1">#REF!</definedName>
    <definedName name="BExBG1ED81J2O4A2S5F5Y3BPHMCR" hidden="1">#REF!</definedName>
    <definedName name="BExCRK0K58VDM9V35DGI6VK8C92V" localSheetId="21" hidden="1">#REF!</definedName>
    <definedName name="BExCRK0K58VDM9V35DGI6VK8C92V" localSheetId="19" hidden="1">#REF!</definedName>
    <definedName name="BExCRK0K58VDM9V35DGI6VK8C92V" localSheetId="15" hidden="1">#REF!</definedName>
    <definedName name="BExCRK0K58VDM9V35DGI6VK8C92V" localSheetId="13" hidden="1">#REF!</definedName>
    <definedName name="BExCRK0K58VDM9V35DGI6VK8C92V" localSheetId="14" hidden="1">#REF!</definedName>
    <definedName name="BExCRK0K58VDM9V35DGI6VK8C92V" hidden="1">#REF!</definedName>
    <definedName name="BExCRLIHS7466WFJ3RPIUGGXYESZ" localSheetId="21" hidden="1">#REF!</definedName>
    <definedName name="BExCRLIHS7466WFJ3RPIUGGXYESZ" localSheetId="19" hidden="1">#REF!</definedName>
    <definedName name="BExCRLIHS7466WFJ3RPIUGGXYESZ" localSheetId="15" hidden="1">#REF!</definedName>
    <definedName name="BExCRLIHS7466WFJ3RPIUGGXYESZ" localSheetId="13" hidden="1">#REF!</definedName>
    <definedName name="BExCRLIHS7466WFJ3RPIUGGXYESZ" localSheetId="14" hidden="1">#REF!</definedName>
    <definedName name="BExCRLIHS7466WFJ3RPIUGGXYESZ" hidden="1">#REF!</definedName>
    <definedName name="BExCRXSXMF4LHAQZHN64FXJPMVZ7" localSheetId="21" hidden="1">#REF!</definedName>
    <definedName name="BExCRXSXMF4LHAQZHN64FXJPMVZ7" localSheetId="19" hidden="1">#REF!</definedName>
    <definedName name="BExCRXSXMF4LHAQZHN64FXJPMVZ7" localSheetId="15" hidden="1">#REF!</definedName>
    <definedName name="BExCRXSXMF4LHAQZHN64FXJPMVZ7" localSheetId="13" hidden="1">#REF!</definedName>
    <definedName name="BExCRXSXMF4LHAQZHN64FXJPMVZ7" localSheetId="14" hidden="1">#REF!</definedName>
    <definedName name="BExCRXSXMF4LHAQZHN64FXJPMVZ7" hidden="1">#REF!</definedName>
    <definedName name="BExCS1EDDUEAEWHVYXHIP9I1WCJH" localSheetId="21" hidden="1">#REF!</definedName>
    <definedName name="BExCS1EDDUEAEWHVYXHIP9I1WCJH" localSheetId="19" hidden="1">#REF!</definedName>
    <definedName name="BExCS1EDDUEAEWHVYXHIP9I1WCJH" localSheetId="15" hidden="1">#REF!</definedName>
    <definedName name="BExCS1EDDUEAEWHVYXHIP9I1WCJH" localSheetId="13" hidden="1">#REF!</definedName>
    <definedName name="BExCS1EDDUEAEWHVYXHIP9I1WCJH" localSheetId="14" hidden="1">#REF!</definedName>
    <definedName name="BExCS1EDDUEAEWHVYXHIP9I1WCJH" hidden="1">#REF!</definedName>
    <definedName name="BExCS1P5QG0X3OTHKX07RALOE5T5" localSheetId="21" hidden="1">#REF!</definedName>
    <definedName name="BExCS1P5QG0X3OTHKX07RALOE5T5" localSheetId="19" hidden="1">#REF!</definedName>
    <definedName name="BExCS1P5QG0X3OTHKX07RALOE5T5" localSheetId="15" hidden="1">#REF!</definedName>
    <definedName name="BExCS1P5QG0X3OTHKX07RALOE5T5" localSheetId="13" hidden="1">#REF!</definedName>
    <definedName name="BExCS1P5QG0X3OTHKX07RALOE5T5" localSheetId="14" hidden="1">#REF!</definedName>
    <definedName name="BExCS1P5QG0X3OTHKX07RALOE5T5" hidden="1">#REF!</definedName>
    <definedName name="BExCS7ZPMHFJ4UJDAL8CQOLSZ13B" localSheetId="21" hidden="1">#REF!</definedName>
    <definedName name="BExCS7ZPMHFJ4UJDAL8CQOLSZ13B" localSheetId="19" hidden="1">#REF!</definedName>
    <definedName name="BExCS7ZPMHFJ4UJDAL8CQOLSZ13B" localSheetId="15" hidden="1">#REF!</definedName>
    <definedName name="BExCS7ZPMHFJ4UJDAL8CQOLSZ13B" localSheetId="13" hidden="1">#REF!</definedName>
    <definedName name="BExCS7ZPMHFJ4UJDAL8CQOLSZ13B" localSheetId="14" hidden="1">#REF!</definedName>
    <definedName name="BExCS7ZPMHFJ4UJDAL8CQOLSZ13B" hidden="1">#REF!</definedName>
    <definedName name="BExCS8W4NJUZH9S1CYB6XSDLEPBW" localSheetId="21" hidden="1">#REF!</definedName>
    <definedName name="BExCS8W4NJUZH9S1CYB6XSDLEPBW" localSheetId="19" hidden="1">#REF!</definedName>
    <definedName name="BExCS8W4NJUZH9S1CYB6XSDLEPBW" localSheetId="15" hidden="1">#REF!</definedName>
    <definedName name="BExCS8W4NJUZH9S1CYB6XSDLEPBW" localSheetId="13" hidden="1">#REF!</definedName>
    <definedName name="BExCS8W4NJUZH9S1CYB6XSDLEPBW" localSheetId="14" hidden="1">#REF!</definedName>
    <definedName name="BExCS8W4NJUZH9S1CYB6XSDLEPBW" hidden="1">#REF!</definedName>
    <definedName name="BExCSAE1M6G20R41J0Y24YNN0YC1" localSheetId="21" hidden="1">#REF!</definedName>
    <definedName name="BExCSAE1M6G20R41J0Y24YNN0YC1" localSheetId="19" hidden="1">#REF!</definedName>
    <definedName name="BExCSAE1M6G20R41J0Y24YNN0YC1" localSheetId="15" hidden="1">#REF!</definedName>
    <definedName name="BExCSAE1M6G20R41J0Y24YNN0YC1" localSheetId="13" hidden="1">#REF!</definedName>
    <definedName name="BExCSAE1M6G20R41J0Y24YNN0YC1" localSheetId="14" hidden="1">#REF!</definedName>
    <definedName name="BExCSAE1M6G20R41J0Y24YNN0YC1" hidden="1">#REF!</definedName>
    <definedName name="BExCSAOUZOYKHN7HV511TO8VDJ02" localSheetId="21" hidden="1">#REF!</definedName>
    <definedName name="BExCSAOUZOYKHN7HV511TO8VDJ02" localSheetId="19" hidden="1">#REF!</definedName>
    <definedName name="BExCSAOUZOYKHN7HV511TO8VDJ02" localSheetId="15" hidden="1">#REF!</definedName>
    <definedName name="BExCSAOUZOYKHN7HV511TO8VDJ02" localSheetId="13" hidden="1">#REF!</definedName>
    <definedName name="BExCSAOUZOYKHN7HV511TO8VDJ02" localSheetId="14" hidden="1">#REF!</definedName>
    <definedName name="BExCSAOUZOYKHN7HV511TO8VDJ02" hidden="1">#REF!</definedName>
    <definedName name="BExCSJ2XVKHN6ULCF7JML0TCRKEO" localSheetId="21" hidden="1">#REF!</definedName>
    <definedName name="BExCSJ2XVKHN6ULCF7JML0TCRKEO" localSheetId="19" hidden="1">#REF!</definedName>
    <definedName name="BExCSJ2XVKHN6ULCF7JML0TCRKEO" localSheetId="15" hidden="1">#REF!</definedName>
    <definedName name="BExCSJ2XVKHN6ULCF7JML0TCRKEO" localSheetId="13" hidden="1">#REF!</definedName>
    <definedName name="BExCSJ2XVKHN6ULCF7JML0TCRKEO" localSheetId="14" hidden="1">#REF!</definedName>
    <definedName name="BExCSJ2XVKHN6ULCF7JML0TCRKEO" hidden="1">#REF!</definedName>
    <definedName name="BExCSMOFTXSUEC1T46LR1UPYRCX5" localSheetId="21" hidden="1">#REF!</definedName>
    <definedName name="BExCSMOFTXSUEC1T46LR1UPYRCX5" localSheetId="19" hidden="1">#REF!</definedName>
    <definedName name="BExCSMOFTXSUEC1T46LR1UPYRCX5" localSheetId="15" hidden="1">#REF!</definedName>
    <definedName name="BExCSMOFTXSUEC1T46LR1UPYRCX5" localSheetId="13" hidden="1">#REF!</definedName>
    <definedName name="BExCSMOFTXSUEC1T46LR1UPYRCX5" localSheetId="14" hidden="1">#REF!</definedName>
    <definedName name="BExCSMOFTXSUEC1T46LR1UPYRCX5" hidden="1">#REF!</definedName>
    <definedName name="BExCSSDG3TM6TPKS19E9QYJEELZ6" localSheetId="21" hidden="1">#REF!</definedName>
    <definedName name="BExCSSDG3TM6TPKS19E9QYJEELZ6" localSheetId="19" hidden="1">#REF!</definedName>
    <definedName name="BExCSSDG3TM6TPKS19E9QYJEELZ6" localSheetId="15" hidden="1">#REF!</definedName>
    <definedName name="BExCSSDG3TM6TPKS19E9QYJEELZ6" localSheetId="13" hidden="1">#REF!</definedName>
    <definedName name="BExCSSDG3TM6TPKS19E9QYJEELZ6" localSheetId="14" hidden="1">#REF!</definedName>
    <definedName name="BExCSSDG3TM6TPKS19E9QYJEELZ6" hidden="1">#REF!</definedName>
    <definedName name="BExCSZV7U67UWXL2HKJNM5W1E4OO" localSheetId="21" hidden="1">#REF!</definedName>
    <definedName name="BExCSZV7U67UWXL2HKJNM5W1E4OO" localSheetId="19" hidden="1">#REF!</definedName>
    <definedName name="BExCSZV7U67UWXL2HKJNM5W1E4OO" localSheetId="15" hidden="1">#REF!</definedName>
    <definedName name="BExCSZV7U67UWXL2HKJNM5W1E4OO" localSheetId="13" hidden="1">#REF!</definedName>
    <definedName name="BExCSZV7U67UWXL2HKJNM5W1E4OO" localSheetId="14" hidden="1">#REF!</definedName>
    <definedName name="BExCSZV7U67UWXL2HKJNM5W1E4OO" hidden="1">#REF!</definedName>
    <definedName name="BExCT4NSDT61OCH04Y2QIFIOP75H" localSheetId="21" hidden="1">#REF!</definedName>
    <definedName name="BExCT4NSDT61OCH04Y2QIFIOP75H" localSheetId="19" hidden="1">#REF!</definedName>
    <definedName name="BExCT4NSDT61OCH04Y2QIFIOP75H" localSheetId="15" hidden="1">#REF!</definedName>
    <definedName name="BExCT4NSDT61OCH04Y2QIFIOP75H" localSheetId="13" hidden="1">#REF!</definedName>
    <definedName name="BExCT4NSDT61OCH04Y2QIFIOP75H" localSheetId="14" hidden="1">#REF!</definedName>
    <definedName name="BExCT4NSDT61OCH04Y2QIFIOP75H" hidden="1">#REF!</definedName>
    <definedName name="BExCTHZWIPJVLE56GATEFKPIKLK2" localSheetId="21" hidden="1">#REF!</definedName>
    <definedName name="BExCTHZWIPJVLE56GATEFKPIKLK2" localSheetId="19" hidden="1">#REF!</definedName>
    <definedName name="BExCTHZWIPJVLE56GATEFKPIKLK2" localSheetId="15" hidden="1">#REF!</definedName>
    <definedName name="BExCTHZWIPJVLE56GATEFKPIKLK2" localSheetId="13" hidden="1">#REF!</definedName>
    <definedName name="BExCTHZWIPJVLE56GATEFKPIKLK2" localSheetId="14" hidden="1">#REF!</definedName>
    <definedName name="BExCTHZWIPJVLE56GATEFKPIKLK2" hidden="1">#REF!</definedName>
    <definedName name="BExCTW8G3VCZ55S09HTUGXKB1P2M" localSheetId="21" hidden="1">#REF!</definedName>
    <definedName name="BExCTW8G3VCZ55S09HTUGXKB1P2M" localSheetId="19" hidden="1">#REF!</definedName>
    <definedName name="BExCTW8G3VCZ55S09HTUGXKB1P2M" localSheetId="15" hidden="1">#REF!</definedName>
    <definedName name="BExCTW8G3VCZ55S09HTUGXKB1P2M" localSheetId="13" hidden="1">#REF!</definedName>
    <definedName name="BExCTW8G3VCZ55S09HTUGXKB1P2M" localSheetId="14" hidden="1">#REF!</definedName>
    <definedName name="BExCTW8G3VCZ55S09HTUGXKB1P2M" hidden="1">#REF!</definedName>
    <definedName name="BExCTYS2KX0QANOLT8LGZ9WV3S3T" localSheetId="21" hidden="1">#REF!</definedName>
    <definedName name="BExCTYS2KX0QANOLT8LGZ9WV3S3T" localSheetId="19" hidden="1">#REF!</definedName>
    <definedName name="BExCTYS2KX0QANOLT8LGZ9WV3S3T" localSheetId="15" hidden="1">#REF!</definedName>
    <definedName name="BExCTYS2KX0QANOLT8LGZ9WV3S3T" localSheetId="13" hidden="1">#REF!</definedName>
    <definedName name="BExCTYS2KX0QANOLT8LGZ9WV3S3T" localSheetId="14" hidden="1">#REF!</definedName>
    <definedName name="BExCTYS2KX0QANOLT8LGZ9WV3S3T" hidden="1">#REF!</definedName>
    <definedName name="BExCTZ2V6H9TT6LFGK3SADZ2TIGQ" localSheetId="21" hidden="1">#REF!</definedName>
    <definedName name="BExCTZ2V6H9TT6LFGK3SADZ2TIGQ" localSheetId="19" hidden="1">#REF!</definedName>
    <definedName name="BExCTZ2V6H9TT6LFGK3SADZ2TIGQ" localSheetId="15" hidden="1">#REF!</definedName>
    <definedName name="BExCTZ2V6H9TT6LFGK3SADZ2TIGQ" localSheetId="13" hidden="1">#REF!</definedName>
    <definedName name="BExCTZ2V6H9TT6LFGK3SADZ2TIGQ" localSheetId="14" hidden="1">#REF!</definedName>
    <definedName name="BExCTZ2V6H9TT6LFGK3SADZ2TIGQ" hidden="1">#REF!</definedName>
    <definedName name="BExCTZZ9JNES4EDHW97NP0EGQALX" localSheetId="21" hidden="1">#REF!</definedName>
    <definedName name="BExCTZZ9JNES4EDHW97NP0EGQALX" localSheetId="19" hidden="1">#REF!</definedName>
    <definedName name="BExCTZZ9JNES4EDHW97NP0EGQALX" localSheetId="15" hidden="1">#REF!</definedName>
    <definedName name="BExCTZZ9JNES4EDHW97NP0EGQALX" localSheetId="13" hidden="1">#REF!</definedName>
    <definedName name="BExCTZZ9JNES4EDHW97NP0EGQALX" localSheetId="14" hidden="1">#REF!</definedName>
    <definedName name="BExCTZZ9JNES4EDHW97NP0EGQALX" hidden="1">#REF!</definedName>
    <definedName name="BExCU0A1V6NMZQ9ASYJ8QIVQ5UR2" localSheetId="21" hidden="1">#REF!</definedName>
    <definedName name="BExCU0A1V6NMZQ9ASYJ8QIVQ5UR2" localSheetId="19" hidden="1">#REF!</definedName>
    <definedName name="BExCU0A1V6NMZQ9ASYJ8QIVQ5UR2" localSheetId="15" hidden="1">#REF!</definedName>
    <definedName name="BExCU0A1V6NMZQ9ASYJ8QIVQ5UR2" localSheetId="13" hidden="1">#REF!</definedName>
    <definedName name="BExCU0A1V6NMZQ9ASYJ8QIVQ5UR2" localSheetId="14" hidden="1">#REF!</definedName>
    <definedName name="BExCU0A1V6NMZQ9ASYJ8QIVQ5UR2" hidden="1">#REF!</definedName>
    <definedName name="BExCU2834920JBHSPCRC4UF80OLL" localSheetId="21" hidden="1">#REF!</definedName>
    <definedName name="BExCU2834920JBHSPCRC4UF80OLL" localSheetId="19" hidden="1">#REF!</definedName>
    <definedName name="BExCU2834920JBHSPCRC4UF80OLL" localSheetId="15" hidden="1">#REF!</definedName>
    <definedName name="BExCU2834920JBHSPCRC4UF80OLL" localSheetId="13" hidden="1">#REF!</definedName>
    <definedName name="BExCU2834920JBHSPCRC4UF80OLL" localSheetId="14" hidden="1">#REF!</definedName>
    <definedName name="BExCU2834920JBHSPCRC4UF80OLL" hidden="1">#REF!</definedName>
    <definedName name="BExCU8O54I3P3WRYWY1CRP3S78QY" localSheetId="21" hidden="1">#REF!</definedName>
    <definedName name="BExCU8O54I3P3WRYWY1CRP3S78QY" localSheetId="19" hidden="1">#REF!</definedName>
    <definedName name="BExCU8O54I3P3WRYWY1CRP3S78QY" localSheetId="15" hidden="1">#REF!</definedName>
    <definedName name="BExCU8O54I3P3WRYWY1CRP3S78QY" localSheetId="13" hidden="1">#REF!</definedName>
    <definedName name="BExCU8O54I3P3WRYWY1CRP3S78QY" localSheetId="14" hidden="1">#REF!</definedName>
    <definedName name="BExCU8O54I3P3WRYWY1CRP3S78QY" hidden="1">#REF!</definedName>
    <definedName name="BExCUDRJO23YOKT8GPWOVQ4XEHF5" localSheetId="21" hidden="1">#REF!</definedName>
    <definedName name="BExCUDRJO23YOKT8GPWOVQ4XEHF5" localSheetId="19" hidden="1">#REF!</definedName>
    <definedName name="BExCUDRJO23YOKT8GPWOVQ4XEHF5" localSheetId="15" hidden="1">#REF!</definedName>
    <definedName name="BExCUDRJO23YOKT8GPWOVQ4XEHF5" localSheetId="13" hidden="1">#REF!</definedName>
    <definedName name="BExCUDRJO23YOKT8GPWOVQ4XEHF5" localSheetId="14" hidden="1">#REF!</definedName>
    <definedName name="BExCUDRJO23YOKT8GPWOVQ4XEHF5" hidden="1">#REF!</definedName>
    <definedName name="BExCULEOALM7SEHVMQC4B4N25MRM" localSheetId="21" hidden="1">#REF!</definedName>
    <definedName name="BExCULEOALM7SEHVMQC4B4N25MRM" localSheetId="19" hidden="1">#REF!</definedName>
    <definedName name="BExCULEOALM7SEHVMQC4B4N25MRM" localSheetId="15" hidden="1">#REF!</definedName>
    <definedName name="BExCULEOALM7SEHVMQC4B4N25MRM" localSheetId="13" hidden="1">#REF!</definedName>
    <definedName name="BExCULEOALM7SEHVMQC4B4N25MRM" localSheetId="14" hidden="1">#REF!</definedName>
    <definedName name="BExCULEOALM7SEHVMQC4B4N25MRM" hidden="1">#REF!</definedName>
    <definedName name="BExCUPAXFR16YMWL30ME3F3BSRDZ" localSheetId="21" hidden="1">#REF!</definedName>
    <definedName name="BExCUPAXFR16YMWL30ME3F3BSRDZ" localSheetId="19" hidden="1">#REF!</definedName>
    <definedName name="BExCUPAXFR16YMWL30ME3F3BSRDZ" localSheetId="15" hidden="1">#REF!</definedName>
    <definedName name="BExCUPAXFR16YMWL30ME3F3BSRDZ" localSheetId="13" hidden="1">#REF!</definedName>
    <definedName name="BExCUPAXFR16YMWL30ME3F3BSRDZ" localSheetId="14" hidden="1">#REF!</definedName>
    <definedName name="BExCUPAXFR16YMWL30ME3F3BSRDZ" hidden="1">#REF!</definedName>
    <definedName name="BExCUR94DHCE47PUUWEMT5QZOYR2" localSheetId="21" hidden="1">#REF!</definedName>
    <definedName name="BExCUR94DHCE47PUUWEMT5QZOYR2" localSheetId="19" hidden="1">#REF!</definedName>
    <definedName name="BExCUR94DHCE47PUUWEMT5QZOYR2" localSheetId="15" hidden="1">#REF!</definedName>
    <definedName name="BExCUR94DHCE47PUUWEMT5QZOYR2" localSheetId="13" hidden="1">#REF!</definedName>
    <definedName name="BExCUR94DHCE47PUUWEMT5QZOYR2" localSheetId="14" hidden="1">#REF!</definedName>
    <definedName name="BExCUR94DHCE47PUUWEMT5QZOYR2" hidden="1">#REF!</definedName>
    <definedName name="BExCV5HJSTBNPQZVGYJY9AZ4IJ26" localSheetId="21" hidden="1">#REF!</definedName>
    <definedName name="BExCV5HJSTBNPQZVGYJY9AZ4IJ26" localSheetId="19" hidden="1">#REF!</definedName>
    <definedName name="BExCV5HJSTBNPQZVGYJY9AZ4IJ26" localSheetId="15" hidden="1">#REF!</definedName>
    <definedName name="BExCV5HJSTBNPQZVGYJY9AZ4IJ26" localSheetId="13" hidden="1">#REF!</definedName>
    <definedName name="BExCV5HJSTBNPQZVGYJY9AZ4IJ26" localSheetId="14" hidden="1">#REF!</definedName>
    <definedName name="BExCV5HJSTBNPQZVGYJY9AZ4IJ26" hidden="1">#REF!</definedName>
    <definedName name="BExCV634L7SVHGB0UDDTRRQ2Q72H" localSheetId="21" hidden="1">#REF!</definedName>
    <definedName name="BExCV634L7SVHGB0UDDTRRQ2Q72H" localSheetId="19" hidden="1">#REF!</definedName>
    <definedName name="BExCV634L7SVHGB0UDDTRRQ2Q72H" localSheetId="15" hidden="1">#REF!</definedName>
    <definedName name="BExCV634L7SVHGB0UDDTRRQ2Q72H" localSheetId="13" hidden="1">#REF!</definedName>
    <definedName name="BExCV634L7SVHGB0UDDTRRQ2Q72H" localSheetId="14" hidden="1">#REF!</definedName>
    <definedName name="BExCV634L7SVHGB0UDDTRRQ2Q72H" hidden="1">#REF!</definedName>
    <definedName name="BExCVBXGSXT9FWJRG62PX9S1RK83" localSheetId="21" hidden="1">#REF!</definedName>
    <definedName name="BExCVBXGSXT9FWJRG62PX9S1RK83" localSheetId="19" hidden="1">#REF!</definedName>
    <definedName name="BExCVBXGSXT9FWJRG62PX9S1RK83" localSheetId="15" hidden="1">#REF!</definedName>
    <definedName name="BExCVBXGSXT9FWJRG62PX9S1RK83" localSheetId="13" hidden="1">#REF!</definedName>
    <definedName name="BExCVBXGSXT9FWJRG62PX9S1RK83" localSheetId="14" hidden="1">#REF!</definedName>
    <definedName name="BExCVBXGSXT9FWJRG62PX9S1RK83" hidden="1">#REF!</definedName>
    <definedName name="BExCVHBNLOHNFS0JAV3I1XGPNH9W" localSheetId="21" hidden="1">#REF!</definedName>
    <definedName name="BExCVHBNLOHNFS0JAV3I1XGPNH9W" localSheetId="19" hidden="1">#REF!</definedName>
    <definedName name="BExCVHBNLOHNFS0JAV3I1XGPNH9W" localSheetId="15" hidden="1">#REF!</definedName>
    <definedName name="BExCVHBNLOHNFS0JAV3I1XGPNH9W" localSheetId="13" hidden="1">#REF!</definedName>
    <definedName name="BExCVHBNLOHNFS0JAV3I1XGPNH9W" localSheetId="14" hidden="1">#REF!</definedName>
    <definedName name="BExCVHBNLOHNFS0JAV3I1XGPNH9W" hidden="1">#REF!</definedName>
    <definedName name="BExCVI86R31A2IOZIEBY1FJLVILD" localSheetId="21" hidden="1">#REF!</definedName>
    <definedName name="BExCVI86R31A2IOZIEBY1FJLVILD" localSheetId="19" hidden="1">#REF!</definedName>
    <definedName name="BExCVI86R31A2IOZIEBY1FJLVILD" localSheetId="15" hidden="1">#REF!</definedName>
    <definedName name="BExCVI86R31A2IOZIEBY1FJLVILD" localSheetId="13" hidden="1">#REF!</definedName>
    <definedName name="BExCVI86R31A2IOZIEBY1FJLVILD" localSheetId="14" hidden="1">#REF!</definedName>
    <definedName name="BExCVI86R31A2IOZIEBY1FJLVILD" hidden="1">#REF!</definedName>
    <definedName name="BExCVKGZXE0I9EIXKBZVSGSEY2RR" localSheetId="21" hidden="1">#REF!</definedName>
    <definedName name="BExCVKGZXE0I9EIXKBZVSGSEY2RR" localSheetId="19" hidden="1">#REF!</definedName>
    <definedName name="BExCVKGZXE0I9EIXKBZVSGSEY2RR" localSheetId="15" hidden="1">#REF!</definedName>
    <definedName name="BExCVKGZXE0I9EIXKBZVSGSEY2RR" localSheetId="13" hidden="1">#REF!</definedName>
    <definedName name="BExCVKGZXE0I9EIXKBZVSGSEY2RR" localSheetId="14" hidden="1">#REF!</definedName>
    <definedName name="BExCVKGZXE0I9EIXKBZVSGSEY2RR" hidden="1">#REF!</definedName>
    <definedName name="BExCVNROVORCSNX9HKHKPHY0URS3" localSheetId="21" hidden="1">#REF!</definedName>
    <definedName name="BExCVNROVORCSNX9HKHKPHY0URS3" localSheetId="19" hidden="1">#REF!</definedName>
    <definedName name="BExCVNROVORCSNX9HKHKPHY0URS3" localSheetId="15" hidden="1">#REF!</definedName>
    <definedName name="BExCVNROVORCSNX9HKHKPHY0URS3" localSheetId="13" hidden="1">#REF!</definedName>
    <definedName name="BExCVNROVORCSNX9HKHKPHY0URS3" localSheetId="14" hidden="1">#REF!</definedName>
    <definedName name="BExCVNROVORCSNX9HKHKPHY0URS3" hidden="1">#REF!</definedName>
    <definedName name="BExCVPEZON7VV6NOWII8VZMONPCJ" localSheetId="21" hidden="1">#REF!</definedName>
    <definedName name="BExCVPEZON7VV6NOWII8VZMONPCJ" localSheetId="19" hidden="1">#REF!</definedName>
    <definedName name="BExCVPEZON7VV6NOWII8VZMONPCJ" localSheetId="15" hidden="1">#REF!</definedName>
    <definedName name="BExCVPEZON7VV6NOWII8VZMONPCJ" localSheetId="13" hidden="1">#REF!</definedName>
    <definedName name="BExCVPEZON7VV6NOWII8VZMONPCJ" localSheetId="14" hidden="1">#REF!</definedName>
    <definedName name="BExCVPEZON7VV6NOWII8VZMONPCJ" hidden="1">#REF!</definedName>
    <definedName name="BExCVV44WY5807WGMTGKPW0GT256" localSheetId="21" hidden="1">#REF!</definedName>
    <definedName name="BExCVV44WY5807WGMTGKPW0GT256" localSheetId="19" hidden="1">#REF!</definedName>
    <definedName name="BExCVV44WY5807WGMTGKPW0GT256" localSheetId="15" hidden="1">#REF!</definedName>
    <definedName name="BExCVV44WY5807WGMTGKPW0GT256" localSheetId="13" hidden="1">#REF!</definedName>
    <definedName name="BExCVV44WY5807WGMTGKPW0GT256" localSheetId="14" hidden="1">#REF!</definedName>
    <definedName name="BExCVV44WY5807WGMTGKPW0GT256" hidden="1">#REF!</definedName>
    <definedName name="BExCVZ5PN4V6MRBZ04PZJW3GEF8S" localSheetId="21" hidden="1">#REF!</definedName>
    <definedName name="BExCVZ5PN4V6MRBZ04PZJW3GEF8S" localSheetId="19" hidden="1">#REF!</definedName>
    <definedName name="BExCVZ5PN4V6MRBZ04PZJW3GEF8S" localSheetId="15" hidden="1">#REF!</definedName>
    <definedName name="BExCVZ5PN4V6MRBZ04PZJW3GEF8S" localSheetId="13" hidden="1">#REF!</definedName>
    <definedName name="BExCVZ5PN4V6MRBZ04PZJW3GEF8S" localSheetId="14" hidden="1">#REF!</definedName>
    <definedName name="BExCVZ5PN4V6MRBZ04PZJW3GEF8S" hidden="1">#REF!</definedName>
    <definedName name="BExCW13R0GWJYGXZBNCPAHQN4NR2" localSheetId="21" hidden="1">#REF!</definedName>
    <definedName name="BExCW13R0GWJYGXZBNCPAHQN4NR2" localSheetId="19" hidden="1">#REF!</definedName>
    <definedName name="BExCW13R0GWJYGXZBNCPAHQN4NR2" localSheetId="15" hidden="1">#REF!</definedName>
    <definedName name="BExCW13R0GWJYGXZBNCPAHQN4NR2" localSheetId="13" hidden="1">#REF!</definedName>
    <definedName name="BExCW13R0GWJYGXZBNCPAHQN4NR2" localSheetId="14" hidden="1">#REF!</definedName>
    <definedName name="BExCW13R0GWJYGXZBNCPAHQN4NR2" hidden="1">#REF!</definedName>
    <definedName name="BExCW9Y5HWU4RJTNX74O6L24VGCK" localSheetId="21" hidden="1">#REF!</definedName>
    <definedName name="BExCW9Y5HWU4RJTNX74O6L24VGCK" localSheetId="19" hidden="1">#REF!</definedName>
    <definedName name="BExCW9Y5HWU4RJTNX74O6L24VGCK" localSheetId="15" hidden="1">#REF!</definedName>
    <definedName name="BExCW9Y5HWU4RJTNX74O6L24VGCK" localSheetId="13" hidden="1">#REF!</definedName>
    <definedName name="BExCW9Y5HWU4RJTNX74O6L24VGCK" localSheetId="14" hidden="1">#REF!</definedName>
    <definedName name="BExCW9Y5HWU4RJTNX74O6L24VGCK" hidden="1">#REF!</definedName>
    <definedName name="BExCWHADQJRXWFDGV2KMANWIY1YN" localSheetId="21" hidden="1">#REF!</definedName>
    <definedName name="BExCWHADQJRXWFDGV2KMANWIY1YN" localSheetId="19" hidden="1">#REF!</definedName>
    <definedName name="BExCWHADQJRXWFDGV2KMANWIY1YN" localSheetId="15" hidden="1">#REF!</definedName>
    <definedName name="BExCWHADQJRXWFDGV2KMANWIY1YN" localSheetId="13" hidden="1">#REF!</definedName>
    <definedName name="BExCWHADQJRXWFDGV2KMANWIY1YN" localSheetId="14" hidden="1">#REF!</definedName>
    <definedName name="BExCWHADQJRXWFDGV2KMANWIY1YN" hidden="1">#REF!</definedName>
    <definedName name="BExCWPDPESGZS07QGBLSBWDNVJLZ" localSheetId="21" hidden="1">#REF!</definedName>
    <definedName name="BExCWPDPESGZS07QGBLSBWDNVJLZ" localSheetId="19" hidden="1">#REF!</definedName>
    <definedName name="BExCWPDPESGZS07QGBLSBWDNVJLZ" localSheetId="15" hidden="1">#REF!</definedName>
    <definedName name="BExCWPDPESGZS07QGBLSBWDNVJLZ" localSheetId="13" hidden="1">#REF!</definedName>
    <definedName name="BExCWPDPESGZS07QGBLSBWDNVJLZ" localSheetId="14" hidden="1">#REF!</definedName>
    <definedName name="BExCWPDPESGZS07QGBLSBWDNVJLZ" hidden="1">#REF!</definedName>
    <definedName name="BExCWTVKHIVCRHF8GC39KI58YM5K" localSheetId="21" hidden="1">#REF!</definedName>
    <definedName name="BExCWTVKHIVCRHF8GC39KI58YM5K" localSheetId="19" hidden="1">#REF!</definedName>
    <definedName name="BExCWTVKHIVCRHF8GC39KI58YM5K" localSheetId="15" hidden="1">#REF!</definedName>
    <definedName name="BExCWTVKHIVCRHF8GC39KI58YM5K" localSheetId="13" hidden="1">#REF!</definedName>
    <definedName name="BExCWTVKHIVCRHF8GC39KI58YM5K" localSheetId="14" hidden="1">#REF!</definedName>
    <definedName name="BExCWTVKHIVCRHF8GC39KI58YM5K" hidden="1">#REF!</definedName>
    <definedName name="BExCX2KGRZBRVLZNM8SUSIE6A0RL" localSheetId="21" hidden="1">#REF!</definedName>
    <definedName name="BExCX2KGRZBRVLZNM8SUSIE6A0RL" localSheetId="19" hidden="1">#REF!</definedName>
    <definedName name="BExCX2KGRZBRVLZNM8SUSIE6A0RL" localSheetId="15" hidden="1">#REF!</definedName>
    <definedName name="BExCX2KGRZBRVLZNM8SUSIE6A0RL" localSheetId="13" hidden="1">#REF!</definedName>
    <definedName name="BExCX2KGRZBRVLZNM8SUSIE6A0RL" localSheetId="14" hidden="1">#REF!</definedName>
    <definedName name="BExCX2KGRZBRVLZNM8SUSIE6A0RL" hidden="1">#REF!</definedName>
    <definedName name="BExCX3X451T70LZ1VF95L7W4Y4TM" localSheetId="21" hidden="1">#REF!</definedName>
    <definedName name="BExCX3X451T70LZ1VF95L7W4Y4TM" localSheetId="19" hidden="1">#REF!</definedName>
    <definedName name="BExCX3X451T70LZ1VF95L7W4Y4TM" localSheetId="15" hidden="1">#REF!</definedName>
    <definedName name="BExCX3X451T70LZ1VF95L7W4Y4TM" localSheetId="13" hidden="1">#REF!</definedName>
    <definedName name="BExCX3X451T70LZ1VF95L7W4Y4TM" localSheetId="14" hidden="1">#REF!</definedName>
    <definedName name="BExCX3X451T70LZ1VF95L7W4Y4TM" hidden="1">#REF!</definedName>
    <definedName name="BExCX4NZ2N1OUGXM7EV0U7VULJMM" localSheetId="21" hidden="1">#REF!</definedName>
    <definedName name="BExCX4NZ2N1OUGXM7EV0U7VULJMM" localSheetId="19" hidden="1">#REF!</definedName>
    <definedName name="BExCX4NZ2N1OUGXM7EV0U7VULJMM" localSheetId="15" hidden="1">#REF!</definedName>
    <definedName name="BExCX4NZ2N1OUGXM7EV0U7VULJMM" localSheetId="13" hidden="1">#REF!</definedName>
    <definedName name="BExCX4NZ2N1OUGXM7EV0U7VULJMM" localSheetId="14" hidden="1">#REF!</definedName>
    <definedName name="BExCX4NZ2N1OUGXM7EV0U7VULJMM" hidden="1">#REF!</definedName>
    <definedName name="BExCXILMURGYMAH6N5LF5DV6K3GM" localSheetId="21" hidden="1">#REF!</definedName>
    <definedName name="BExCXILMURGYMAH6N5LF5DV6K3GM" localSheetId="19" hidden="1">#REF!</definedName>
    <definedName name="BExCXILMURGYMAH6N5LF5DV6K3GM" localSheetId="15" hidden="1">#REF!</definedName>
    <definedName name="BExCXILMURGYMAH6N5LF5DV6K3GM" localSheetId="13" hidden="1">#REF!</definedName>
    <definedName name="BExCXILMURGYMAH6N5LF5DV6K3GM" localSheetId="14" hidden="1">#REF!</definedName>
    <definedName name="BExCXILMURGYMAH6N5LF5DV6K3GM" hidden="1">#REF!</definedName>
    <definedName name="BExCXQUFBMXQ1650735H48B1AZT3" localSheetId="21" hidden="1">#REF!</definedName>
    <definedName name="BExCXQUFBMXQ1650735H48B1AZT3" localSheetId="19" hidden="1">#REF!</definedName>
    <definedName name="BExCXQUFBMXQ1650735H48B1AZT3" localSheetId="15" hidden="1">#REF!</definedName>
    <definedName name="BExCXQUFBMXQ1650735H48B1AZT3" localSheetId="13" hidden="1">#REF!</definedName>
    <definedName name="BExCXQUFBMXQ1650735H48B1AZT3" localSheetId="14" hidden="1">#REF!</definedName>
    <definedName name="BExCXQUFBMXQ1650735H48B1AZT3" hidden="1">#REF!</definedName>
    <definedName name="BExCXYSBKJ9SZQD7XS2WUS6SVBJO" localSheetId="21" hidden="1">#REF!</definedName>
    <definedName name="BExCXYSBKJ9SZQD7XS2WUS6SVBJO" localSheetId="19" hidden="1">#REF!</definedName>
    <definedName name="BExCXYSBKJ9SZQD7XS2WUS6SVBJO" localSheetId="15" hidden="1">#REF!</definedName>
    <definedName name="BExCXYSBKJ9SZQD7XS2WUS6SVBJO" localSheetId="13" hidden="1">#REF!</definedName>
    <definedName name="BExCXYSBKJ9SZQD7XS2WUS6SVBJO" localSheetId="14" hidden="1">#REF!</definedName>
    <definedName name="BExCXYSBKJ9SZQD7XS2WUS6SVBJO" hidden="1">#REF!</definedName>
    <definedName name="BExCXZ8DGK5ZE8467LFEHX6JNQHJ" localSheetId="21" hidden="1">#REF!</definedName>
    <definedName name="BExCXZ8DGK5ZE8467LFEHX6JNQHJ" localSheetId="19" hidden="1">#REF!</definedName>
    <definedName name="BExCXZ8DGK5ZE8467LFEHX6JNQHJ" localSheetId="15" hidden="1">#REF!</definedName>
    <definedName name="BExCXZ8DGK5ZE8467LFEHX6JNQHJ" localSheetId="13" hidden="1">#REF!</definedName>
    <definedName name="BExCXZ8DGK5ZE8467LFEHX6JNQHJ" localSheetId="14" hidden="1">#REF!</definedName>
    <definedName name="BExCXZ8DGK5ZE8467LFEHX6JNQHJ" hidden="1">#REF!</definedName>
    <definedName name="BExCY2DQO9VLA77Q7EG3T0XNXX4F" localSheetId="21" hidden="1">#REF!</definedName>
    <definedName name="BExCY2DQO9VLA77Q7EG3T0XNXX4F" localSheetId="19" hidden="1">#REF!</definedName>
    <definedName name="BExCY2DQO9VLA77Q7EG3T0XNXX4F" localSheetId="15" hidden="1">#REF!</definedName>
    <definedName name="BExCY2DQO9VLA77Q7EG3T0XNXX4F" localSheetId="13" hidden="1">#REF!</definedName>
    <definedName name="BExCY2DQO9VLA77Q7EG3T0XNXX4F" localSheetId="14" hidden="1">#REF!</definedName>
    <definedName name="BExCY2DQO9VLA77Q7EG3T0XNXX4F" hidden="1">#REF!</definedName>
    <definedName name="BExCY5Z7X93Z8XUOEASK50W08S36" localSheetId="21" hidden="1">#REF!</definedName>
    <definedName name="BExCY5Z7X93Z8XUOEASK50W08S36" localSheetId="19" hidden="1">#REF!</definedName>
    <definedName name="BExCY5Z7X93Z8XUOEASK50W08S36" localSheetId="15" hidden="1">#REF!</definedName>
    <definedName name="BExCY5Z7X93Z8XUOEASK50W08S36" localSheetId="13" hidden="1">#REF!</definedName>
    <definedName name="BExCY5Z7X93Z8XUOEASK50W08S36" localSheetId="14" hidden="1">#REF!</definedName>
    <definedName name="BExCY5Z7X93Z8XUOEASK50W08S36" hidden="1">#REF!</definedName>
    <definedName name="BExCY6VMJ68MX3C981R5Q0BX5791" localSheetId="21" hidden="1">#REF!</definedName>
    <definedName name="BExCY6VMJ68MX3C981R5Q0BX5791" localSheetId="19" hidden="1">#REF!</definedName>
    <definedName name="BExCY6VMJ68MX3C981R5Q0BX5791" localSheetId="15" hidden="1">#REF!</definedName>
    <definedName name="BExCY6VMJ68MX3C981R5Q0BX5791" localSheetId="13" hidden="1">#REF!</definedName>
    <definedName name="BExCY6VMJ68MX3C981R5Q0BX5791" localSheetId="14" hidden="1">#REF!</definedName>
    <definedName name="BExCY6VMJ68MX3C981R5Q0BX5791" hidden="1">#REF!</definedName>
    <definedName name="BExCYAH2SAZCPW6XCB7V7PMMCAWO" localSheetId="21" hidden="1">#REF!</definedName>
    <definedName name="BExCYAH2SAZCPW6XCB7V7PMMCAWO" localSheetId="19" hidden="1">#REF!</definedName>
    <definedName name="BExCYAH2SAZCPW6XCB7V7PMMCAWO" localSheetId="15" hidden="1">#REF!</definedName>
    <definedName name="BExCYAH2SAZCPW6XCB7V7PMMCAWO" localSheetId="13" hidden="1">#REF!</definedName>
    <definedName name="BExCYAH2SAZCPW6XCB7V7PMMCAWO" localSheetId="14" hidden="1">#REF!</definedName>
    <definedName name="BExCYAH2SAZCPW6XCB7V7PMMCAWO" hidden="1">#REF!</definedName>
    <definedName name="BExCYDGYM1UGUNTB331L2E4L5F34" localSheetId="21" hidden="1">#REF!</definedName>
    <definedName name="BExCYDGYM1UGUNTB331L2E4L5F34" localSheetId="19" hidden="1">#REF!</definedName>
    <definedName name="BExCYDGYM1UGUNTB331L2E4L5F34" localSheetId="15" hidden="1">#REF!</definedName>
    <definedName name="BExCYDGYM1UGUNTB331L2E4L5F34" localSheetId="13" hidden="1">#REF!</definedName>
    <definedName name="BExCYDGYM1UGUNTB331L2E4L5F34" localSheetId="14" hidden="1">#REF!</definedName>
    <definedName name="BExCYDGYM1UGUNTB331L2E4L5F34" hidden="1">#REF!</definedName>
    <definedName name="BExCYN7KCKU1F6EXMNPQPTKNOT6A" localSheetId="21" hidden="1">#REF!</definedName>
    <definedName name="BExCYN7KCKU1F6EXMNPQPTKNOT6A" localSheetId="19" hidden="1">#REF!</definedName>
    <definedName name="BExCYN7KCKU1F6EXMNPQPTKNOT6A" localSheetId="15" hidden="1">#REF!</definedName>
    <definedName name="BExCYN7KCKU1F6EXMNPQPTKNOT6A" localSheetId="13" hidden="1">#REF!</definedName>
    <definedName name="BExCYN7KCKU1F6EXMNPQPTKNOT6A" localSheetId="14" hidden="1">#REF!</definedName>
    <definedName name="BExCYN7KCKU1F6EXMNPQPTKNOT6A" hidden="1">#REF!</definedName>
    <definedName name="BExCYPRC5HJE6N2XQTHCT6NXGP8N" localSheetId="21" hidden="1">#REF!</definedName>
    <definedName name="BExCYPRC5HJE6N2XQTHCT6NXGP8N" localSheetId="19" hidden="1">#REF!</definedName>
    <definedName name="BExCYPRC5HJE6N2XQTHCT6NXGP8N" localSheetId="15" hidden="1">#REF!</definedName>
    <definedName name="BExCYPRC5HJE6N2XQTHCT6NXGP8N" localSheetId="13" hidden="1">#REF!</definedName>
    <definedName name="BExCYPRC5HJE6N2XQTHCT6NXGP8N" localSheetId="14" hidden="1">#REF!</definedName>
    <definedName name="BExCYPRC5HJE6N2XQTHCT6NXGP8N" hidden="1">#REF!</definedName>
    <definedName name="BExCYQCX9ES8ZWW2L35B12WDNT73" localSheetId="21" hidden="1">#REF!</definedName>
    <definedName name="BExCYQCX9ES8ZWW2L35B12WDNT73" localSheetId="19" hidden="1">#REF!</definedName>
    <definedName name="BExCYQCX9ES8ZWW2L35B12WDNT73" localSheetId="15" hidden="1">#REF!</definedName>
    <definedName name="BExCYQCX9ES8ZWW2L35B12WDNT73" localSheetId="13" hidden="1">#REF!</definedName>
    <definedName name="BExCYQCX9ES8ZWW2L35B12WDNT73" localSheetId="14" hidden="1">#REF!</definedName>
    <definedName name="BExCYQCX9ES8ZWW2L35B12WDNT73" hidden="1">#REF!</definedName>
    <definedName name="BExCYSLQY2CYU7DQ3QI07UGGS6OW" localSheetId="21" hidden="1">#REF!</definedName>
    <definedName name="BExCYSLQY2CYU7DQ3QI07UGGS6OW" localSheetId="19" hidden="1">#REF!</definedName>
    <definedName name="BExCYSLQY2CYU7DQ3QI07UGGS6OW" localSheetId="15" hidden="1">#REF!</definedName>
    <definedName name="BExCYSLQY2CYU7DQ3QI07UGGS6OW" localSheetId="13" hidden="1">#REF!</definedName>
    <definedName name="BExCYSLQY2CYU7DQ3QI07UGGS6OW" localSheetId="14" hidden="1">#REF!</definedName>
    <definedName name="BExCYSLQY2CYU7DQ3QI07UGGS6OW" hidden="1">#REF!</definedName>
    <definedName name="BExCYUK0I3UEXZNFDW71G6Z6D8XR" localSheetId="21" hidden="1">#REF!</definedName>
    <definedName name="BExCYUK0I3UEXZNFDW71G6Z6D8XR" localSheetId="19" hidden="1">#REF!</definedName>
    <definedName name="BExCYUK0I3UEXZNFDW71G6Z6D8XR" localSheetId="15" hidden="1">#REF!</definedName>
    <definedName name="BExCYUK0I3UEXZNFDW71G6Z6D8XR" localSheetId="13" hidden="1">#REF!</definedName>
    <definedName name="BExCYUK0I3UEXZNFDW71G6Z6D8XR" localSheetId="14" hidden="1">#REF!</definedName>
    <definedName name="BExCYUK0I3UEXZNFDW71G6Z6D8XR" hidden="1">#REF!</definedName>
    <definedName name="BExCZFZCXMLY5DWESYJ9NGTJYQ8M" localSheetId="21" hidden="1">#REF!</definedName>
    <definedName name="BExCZFZCXMLY5DWESYJ9NGTJYQ8M" localSheetId="19" hidden="1">#REF!</definedName>
    <definedName name="BExCZFZCXMLY5DWESYJ9NGTJYQ8M" localSheetId="15" hidden="1">#REF!</definedName>
    <definedName name="BExCZFZCXMLY5DWESYJ9NGTJYQ8M" localSheetId="13" hidden="1">#REF!</definedName>
    <definedName name="BExCZFZCXMLY5DWESYJ9NGTJYQ8M" localSheetId="14" hidden="1">#REF!</definedName>
    <definedName name="BExCZFZCXMLY5DWESYJ9NGTJYQ8M" hidden="1">#REF!</definedName>
    <definedName name="BExCZJ4P8WS0BDT31WDXI0ROE7D6" localSheetId="21" hidden="1">#REF!</definedName>
    <definedName name="BExCZJ4P8WS0BDT31WDXI0ROE7D6" localSheetId="19" hidden="1">#REF!</definedName>
    <definedName name="BExCZJ4P8WS0BDT31WDXI0ROE7D6" localSheetId="15" hidden="1">#REF!</definedName>
    <definedName name="BExCZJ4P8WS0BDT31WDXI0ROE7D6" localSheetId="13" hidden="1">#REF!</definedName>
    <definedName name="BExCZJ4P8WS0BDT31WDXI0ROE7D6" localSheetId="14" hidden="1">#REF!</definedName>
    <definedName name="BExCZJ4P8WS0BDT31WDXI0ROE7D6" hidden="1">#REF!</definedName>
    <definedName name="BExCZKH6NI0EE02L995IFVBD1J59" localSheetId="21" hidden="1">#REF!</definedName>
    <definedName name="BExCZKH6NI0EE02L995IFVBD1J59" localSheetId="19" hidden="1">#REF!</definedName>
    <definedName name="BExCZKH6NI0EE02L995IFVBD1J59" localSheetId="15" hidden="1">#REF!</definedName>
    <definedName name="BExCZKH6NI0EE02L995IFVBD1J59" localSheetId="13" hidden="1">#REF!</definedName>
    <definedName name="BExCZKH6NI0EE02L995IFVBD1J59" localSheetId="14" hidden="1">#REF!</definedName>
    <definedName name="BExCZKH6NI0EE02L995IFVBD1J59" hidden="1">#REF!</definedName>
    <definedName name="BExCZNRWARGGHWLSC1PEDZFLF3JV" localSheetId="21" hidden="1">#REF!</definedName>
    <definedName name="BExCZNRWARGGHWLSC1PEDZFLF3JV" localSheetId="19" hidden="1">#REF!</definedName>
    <definedName name="BExCZNRWARGGHWLSC1PEDZFLF3JV" localSheetId="15" hidden="1">#REF!</definedName>
    <definedName name="BExCZNRWARGGHWLSC1PEDZFLF3JV" localSheetId="13" hidden="1">#REF!</definedName>
    <definedName name="BExCZNRWARGGHWLSC1PEDZFLF3JV" localSheetId="14" hidden="1">#REF!</definedName>
    <definedName name="BExCZNRWARGGHWLSC1PEDZFLF3JV" hidden="1">#REF!</definedName>
    <definedName name="BExCZP9TBB61HISZ2U5QMQSO2LBE" localSheetId="21" hidden="1">#REF!</definedName>
    <definedName name="BExCZP9TBB61HISZ2U5QMQSO2LBE" localSheetId="19" hidden="1">#REF!</definedName>
    <definedName name="BExCZP9TBB61HISZ2U5QMQSO2LBE" localSheetId="15" hidden="1">#REF!</definedName>
    <definedName name="BExCZP9TBB61HISZ2U5QMQSO2LBE" localSheetId="13" hidden="1">#REF!</definedName>
    <definedName name="BExCZP9TBB61HISZ2U5QMQSO2LBE" localSheetId="14" hidden="1">#REF!</definedName>
    <definedName name="BExCZP9TBB61HISZ2U5QMQSO2LBE" hidden="1">#REF!</definedName>
    <definedName name="BExCZUD9FEOJBKDJ51Z3JON9LKJ8" localSheetId="21" hidden="1">#REF!</definedName>
    <definedName name="BExCZUD9FEOJBKDJ51Z3JON9LKJ8" localSheetId="19" hidden="1">#REF!</definedName>
    <definedName name="BExCZUD9FEOJBKDJ51Z3JON9LKJ8" localSheetId="15" hidden="1">#REF!</definedName>
    <definedName name="BExCZUD9FEOJBKDJ51Z3JON9LKJ8" localSheetId="13" hidden="1">#REF!</definedName>
    <definedName name="BExCZUD9FEOJBKDJ51Z3JON9LKJ8" localSheetId="14" hidden="1">#REF!</definedName>
    <definedName name="BExCZUD9FEOJBKDJ51Z3JON9LKJ8" hidden="1">#REF!</definedName>
    <definedName name="BExD0AUOVQT3UL53T2KUVJNGD0QF" localSheetId="21" hidden="1">#REF!</definedName>
    <definedName name="BExD0AUOVQT3UL53T2KUVJNGD0QF" localSheetId="19" hidden="1">#REF!</definedName>
    <definedName name="BExD0AUOVQT3UL53T2KUVJNGD0QF" localSheetId="15" hidden="1">#REF!</definedName>
    <definedName name="BExD0AUOVQT3UL53T2KUVJNGD0QF" localSheetId="13" hidden="1">#REF!</definedName>
    <definedName name="BExD0AUOVQT3UL53T2KUVJNGD0QF" localSheetId="14" hidden="1">#REF!</definedName>
    <definedName name="BExD0AUOVQT3UL53T2KUVJNGD0QF" hidden="1">#REF!</definedName>
    <definedName name="BExD0HALIN0JR4JTPGDEVAEE5EX5" localSheetId="21" hidden="1">#REF!</definedName>
    <definedName name="BExD0HALIN0JR4JTPGDEVAEE5EX5" localSheetId="19" hidden="1">#REF!</definedName>
    <definedName name="BExD0HALIN0JR4JTPGDEVAEE5EX5" localSheetId="15" hidden="1">#REF!</definedName>
    <definedName name="BExD0HALIN0JR4JTPGDEVAEE5EX5" localSheetId="13" hidden="1">#REF!</definedName>
    <definedName name="BExD0HALIN0JR4JTPGDEVAEE5EX5" localSheetId="14" hidden="1">#REF!</definedName>
    <definedName name="BExD0HALIN0JR4JTPGDEVAEE5EX5" hidden="1">#REF!</definedName>
    <definedName name="BExD0LCCDPG16YLY5WQSZF1XI5DA" localSheetId="21" hidden="1">#REF!</definedName>
    <definedName name="BExD0LCCDPG16YLY5WQSZF1XI5DA" localSheetId="19" hidden="1">#REF!</definedName>
    <definedName name="BExD0LCCDPG16YLY5WQSZF1XI5DA" localSheetId="15" hidden="1">#REF!</definedName>
    <definedName name="BExD0LCCDPG16YLY5WQSZF1XI5DA" localSheetId="13" hidden="1">#REF!</definedName>
    <definedName name="BExD0LCCDPG16YLY5WQSZF1XI5DA" localSheetId="14" hidden="1">#REF!</definedName>
    <definedName name="BExD0LCCDPG16YLY5WQSZF1XI5DA" hidden="1">#REF!</definedName>
    <definedName name="BExD0RMWSB4TRECEHTH6NN4K9DFZ" localSheetId="21" hidden="1">#REF!</definedName>
    <definedName name="BExD0RMWSB4TRECEHTH6NN4K9DFZ" localSheetId="19" hidden="1">#REF!</definedName>
    <definedName name="BExD0RMWSB4TRECEHTH6NN4K9DFZ" localSheetId="15" hidden="1">#REF!</definedName>
    <definedName name="BExD0RMWSB4TRECEHTH6NN4K9DFZ" localSheetId="13" hidden="1">#REF!</definedName>
    <definedName name="BExD0RMWSB4TRECEHTH6NN4K9DFZ" localSheetId="14" hidden="1">#REF!</definedName>
    <definedName name="BExD0RMWSB4TRECEHTH6NN4K9DFZ" hidden="1">#REF!</definedName>
    <definedName name="BExD0U6KG10QGVDI1XSHK0J10A2V" localSheetId="21" hidden="1">#REF!</definedName>
    <definedName name="BExD0U6KG10QGVDI1XSHK0J10A2V" localSheetId="19" hidden="1">#REF!</definedName>
    <definedName name="BExD0U6KG10QGVDI1XSHK0J10A2V" localSheetId="15" hidden="1">#REF!</definedName>
    <definedName name="BExD0U6KG10QGVDI1XSHK0J10A2V" localSheetId="13" hidden="1">#REF!</definedName>
    <definedName name="BExD0U6KG10QGVDI1XSHK0J10A2V" localSheetId="14" hidden="1">#REF!</definedName>
    <definedName name="BExD0U6KG10QGVDI1XSHK0J10A2V" hidden="1">#REF!</definedName>
    <definedName name="BExD0WQ6EQ2G82IAJI3FDQKGZH18" localSheetId="21" hidden="1">#REF!</definedName>
    <definedName name="BExD0WQ6EQ2G82IAJI3FDQKGZH18" localSheetId="19" hidden="1">#REF!</definedName>
    <definedName name="BExD0WQ6EQ2G82IAJI3FDQKGZH18" localSheetId="15" hidden="1">#REF!</definedName>
    <definedName name="BExD0WQ6EQ2G82IAJI3FDQKGZH18" localSheetId="13" hidden="1">#REF!</definedName>
    <definedName name="BExD0WQ6EQ2G82IAJI3FDQKGZH18" localSheetId="14" hidden="1">#REF!</definedName>
    <definedName name="BExD0WQ6EQ2G82IAJI3FDQKGZH18" hidden="1">#REF!</definedName>
    <definedName name="BExD13RUIBGRXDL4QDZ305UKUR12" localSheetId="21" hidden="1">#REF!</definedName>
    <definedName name="BExD13RUIBGRXDL4QDZ305UKUR12" localSheetId="19" hidden="1">#REF!</definedName>
    <definedName name="BExD13RUIBGRXDL4QDZ305UKUR12" localSheetId="15" hidden="1">#REF!</definedName>
    <definedName name="BExD13RUIBGRXDL4QDZ305UKUR12" localSheetId="13" hidden="1">#REF!</definedName>
    <definedName name="BExD13RUIBGRXDL4QDZ305UKUR12" localSheetId="14" hidden="1">#REF!</definedName>
    <definedName name="BExD13RUIBGRXDL4QDZ305UKUR12" hidden="1">#REF!</definedName>
    <definedName name="BExD14DETV5R4OOTMAXD5NAKWRO3" localSheetId="21" hidden="1">#REF!</definedName>
    <definedName name="BExD14DETV5R4OOTMAXD5NAKWRO3" localSheetId="19" hidden="1">#REF!</definedName>
    <definedName name="BExD14DETV5R4OOTMAXD5NAKWRO3" localSheetId="15" hidden="1">#REF!</definedName>
    <definedName name="BExD14DETV5R4OOTMAXD5NAKWRO3" localSheetId="13" hidden="1">#REF!</definedName>
    <definedName name="BExD14DETV5R4OOTMAXD5NAKWRO3" localSheetId="14" hidden="1">#REF!</definedName>
    <definedName name="BExD14DETV5R4OOTMAXD5NAKWRO3" hidden="1">#REF!</definedName>
    <definedName name="BExD1MI40YRCBI7KT4S9YHQJUO06" localSheetId="21" hidden="1">#REF!</definedName>
    <definedName name="BExD1MI40YRCBI7KT4S9YHQJUO06" localSheetId="19" hidden="1">#REF!</definedName>
    <definedName name="BExD1MI40YRCBI7KT4S9YHQJUO06" localSheetId="15" hidden="1">#REF!</definedName>
    <definedName name="BExD1MI40YRCBI7KT4S9YHQJUO06" localSheetId="13" hidden="1">#REF!</definedName>
    <definedName name="BExD1MI40YRCBI7KT4S9YHQJUO06" localSheetId="14" hidden="1">#REF!</definedName>
    <definedName name="BExD1MI40YRCBI7KT4S9YHQJUO06" hidden="1">#REF!</definedName>
    <definedName name="BExD1OAU9OXQAZA4D70HP72CU6GB" localSheetId="21" hidden="1">#REF!</definedName>
    <definedName name="BExD1OAU9OXQAZA4D70HP72CU6GB" localSheetId="19" hidden="1">#REF!</definedName>
    <definedName name="BExD1OAU9OXQAZA4D70HP72CU6GB" localSheetId="15" hidden="1">#REF!</definedName>
    <definedName name="BExD1OAU9OXQAZA4D70HP72CU6GB" localSheetId="13" hidden="1">#REF!</definedName>
    <definedName name="BExD1OAU9OXQAZA4D70HP72CU6GB" localSheetId="14" hidden="1">#REF!</definedName>
    <definedName name="BExD1OAU9OXQAZA4D70HP72CU6GB" hidden="1">#REF!</definedName>
    <definedName name="BExD1T8WPV0G6YOX7WMAIZD8XNBK" localSheetId="21" hidden="1">#REF!</definedName>
    <definedName name="BExD1T8WPV0G6YOX7WMAIZD8XNBK" localSheetId="19" hidden="1">#REF!</definedName>
    <definedName name="BExD1T8WPV0G6YOX7WMAIZD8XNBK" localSheetId="15" hidden="1">#REF!</definedName>
    <definedName name="BExD1T8WPV0G6YOX7WMAIZD8XNBK" localSheetId="13" hidden="1">#REF!</definedName>
    <definedName name="BExD1T8WPV0G6YOX7WMAIZD8XNBK" localSheetId="14" hidden="1">#REF!</definedName>
    <definedName name="BExD1T8WPV0G6YOX7WMAIZD8XNBK" hidden="1">#REF!</definedName>
    <definedName name="BExD1Y1JV61416YA1XRQHKWPZIE7" localSheetId="21" hidden="1">#REF!</definedName>
    <definedName name="BExD1Y1JV61416YA1XRQHKWPZIE7" localSheetId="19" hidden="1">#REF!</definedName>
    <definedName name="BExD1Y1JV61416YA1XRQHKWPZIE7" localSheetId="15" hidden="1">#REF!</definedName>
    <definedName name="BExD1Y1JV61416YA1XRQHKWPZIE7" localSheetId="13" hidden="1">#REF!</definedName>
    <definedName name="BExD1Y1JV61416YA1XRQHKWPZIE7" localSheetId="14" hidden="1">#REF!</definedName>
    <definedName name="BExD1Y1JV61416YA1XRQHKWPZIE7" hidden="1">#REF!</definedName>
    <definedName name="BExD2CFHIRMBKN5KXE5QP4XXEWFS" localSheetId="21" hidden="1">#REF!</definedName>
    <definedName name="BExD2CFHIRMBKN5KXE5QP4XXEWFS" localSheetId="19" hidden="1">#REF!</definedName>
    <definedName name="BExD2CFHIRMBKN5KXE5QP4XXEWFS" localSheetId="15" hidden="1">#REF!</definedName>
    <definedName name="BExD2CFHIRMBKN5KXE5QP4XXEWFS" localSheetId="13" hidden="1">#REF!</definedName>
    <definedName name="BExD2CFHIRMBKN5KXE5QP4XXEWFS" localSheetId="14" hidden="1">#REF!</definedName>
    <definedName name="BExD2CFHIRMBKN5KXE5QP4XXEWFS" hidden="1">#REF!</definedName>
    <definedName name="BExD2DMHH1HWXQ9W0YYMDP8AAX8Q" localSheetId="21" hidden="1">#REF!</definedName>
    <definedName name="BExD2DMHH1HWXQ9W0YYMDP8AAX8Q" localSheetId="19" hidden="1">#REF!</definedName>
    <definedName name="BExD2DMHH1HWXQ9W0YYMDP8AAX8Q" localSheetId="15" hidden="1">#REF!</definedName>
    <definedName name="BExD2DMHH1HWXQ9W0YYMDP8AAX8Q" localSheetId="13" hidden="1">#REF!</definedName>
    <definedName name="BExD2DMHH1HWXQ9W0YYMDP8AAX8Q" localSheetId="14" hidden="1">#REF!</definedName>
    <definedName name="BExD2DMHH1HWXQ9W0YYMDP8AAX8Q" hidden="1">#REF!</definedName>
    <definedName name="BExD2HTPC7IWBAU6OSQ67MQA8BYZ" localSheetId="21" hidden="1">#REF!</definedName>
    <definedName name="BExD2HTPC7IWBAU6OSQ67MQA8BYZ" localSheetId="19" hidden="1">#REF!</definedName>
    <definedName name="BExD2HTPC7IWBAU6OSQ67MQA8BYZ" localSheetId="15" hidden="1">#REF!</definedName>
    <definedName name="BExD2HTPC7IWBAU6OSQ67MQA8BYZ" localSheetId="13" hidden="1">#REF!</definedName>
    <definedName name="BExD2HTPC7IWBAU6OSQ67MQA8BYZ" localSheetId="14" hidden="1">#REF!</definedName>
    <definedName name="BExD2HTPC7IWBAU6OSQ67MQA8BYZ" hidden="1">#REF!</definedName>
    <definedName name="BExD2PWTVQ2CXNG6B7UDL8FIMXBH" localSheetId="21" hidden="1">#REF!</definedName>
    <definedName name="BExD2PWTVQ2CXNG6B7UDL8FIMXBH" localSheetId="19" hidden="1">#REF!</definedName>
    <definedName name="BExD2PWTVQ2CXNG6B7UDL8FIMXBH" localSheetId="15" hidden="1">#REF!</definedName>
    <definedName name="BExD2PWTVQ2CXNG6B7UDL8FIMXBH" localSheetId="13" hidden="1">#REF!</definedName>
    <definedName name="BExD2PWTVQ2CXNG6B7UDL8FIMXBH" localSheetId="14" hidden="1">#REF!</definedName>
    <definedName name="BExD2PWTVQ2CXNG6B7UDL8FIMXBH" hidden="1">#REF!</definedName>
    <definedName name="BExD2X9AQ03EX1AVVX44CXLXRPTI" localSheetId="21" hidden="1">#REF!</definedName>
    <definedName name="BExD2X9AQ03EX1AVVX44CXLXRPTI" localSheetId="19" hidden="1">#REF!</definedName>
    <definedName name="BExD2X9AQ03EX1AVVX44CXLXRPTI" localSheetId="15" hidden="1">#REF!</definedName>
    <definedName name="BExD2X9AQ03EX1AVVX44CXLXRPTI" localSheetId="13" hidden="1">#REF!</definedName>
    <definedName name="BExD2X9AQ03EX1AVVX44CXLXRPTI" localSheetId="14" hidden="1">#REF!</definedName>
    <definedName name="BExD2X9AQ03EX1AVVX44CXLXRPTI" hidden="1">#REF!</definedName>
    <definedName name="BExD2ZNL9MWJOEL2575KJZBDP2A6" localSheetId="21" hidden="1">#REF!</definedName>
    <definedName name="BExD2ZNL9MWJOEL2575KJZBDP2A6" localSheetId="19" hidden="1">#REF!</definedName>
    <definedName name="BExD2ZNL9MWJOEL2575KJZBDP2A6" localSheetId="15" hidden="1">#REF!</definedName>
    <definedName name="BExD2ZNL9MWJOEL2575KJZBDP2A6" localSheetId="13" hidden="1">#REF!</definedName>
    <definedName name="BExD2ZNL9MWJOEL2575KJZBDP2A6" localSheetId="14" hidden="1">#REF!</definedName>
    <definedName name="BExD2ZNL9MWJOEL2575KJZBDP2A6" hidden="1">#REF!</definedName>
    <definedName name="BExD34G79JRMB8BZRVN81P1H9MSB" localSheetId="21" hidden="1">#REF!</definedName>
    <definedName name="BExD34G79JRMB8BZRVN81P1H9MSB" localSheetId="19" hidden="1">#REF!</definedName>
    <definedName name="BExD34G79JRMB8BZRVN81P1H9MSB" localSheetId="15" hidden="1">#REF!</definedName>
    <definedName name="BExD34G79JRMB8BZRVN81P1H9MSB" localSheetId="13" hidden="1">#REF!</definedName>
    <definedName name="BExD34G79JRMB8BZRVN81P1H9MSB" localSheetId="14" hidden="1">#REF!</definedName>
    <definedName name="BExD34G79JRMB8BZRVN81P1H9MSB" hidden="1">#REF!</definedName>
    <definedName name="BExD35CL2NULPPEHAM954ETQIJA2" localSheetId="21" hidden="1">#REF!</definedName>
    <definedName name="BExD35CL2NULPPEHAM954ETQIJA2" localSheetId="19" hidden="1">#REF!</definedName>
    <definedName name="BExD35CL2NULPPEHAM954ETQIJA2" localSheetId="15" hidden="1">#REF!</definedName>
    <definedName name="BExD35CL2NULPPEHAM954ETQIJA2" localSheetId="13" hidden="1">#REF!</definedName>
    <definedName name="BExD35CL2NULPPEHAM954ETQIJA2" localSheetId="14" hidden="1">#REF!</definedName>
    <definedName name="BExD35CL2NULPPEHAM954ETQIJA2" hidden="1">#REF!</definedName>
    <definedName name="BExD363H2VGFIQUCE6LS4AC5J0ZT" localSheetId="21" hidden="1">#REF!</definedName>
    <definedName name="BExD363H2VGFIQUCE6LS4AC5J0ZT" localSheetId="19" hidden="1">#REF!</definedName>
    <definedName name="BExD363H2VGFIQUCE6LS4AC5J0ZT" localSheetId="15" hidden="1">#REF!</definedName>
    <definedName name="BExD363H2VGFIQUCE6LS4AC5J0ZT" localSheetId="13" hidden="1">#REF!</definedName>
    <definedName name="BExD363H2VGFIQUCE6LS4AC5J0ZT" localSheetId="14" hidden="1">#REF!</definedName>
    <definedName name="BExD363H2VGFIQUCE6LS4AC5J0ZT" hidden="1">#REF!</definedName>
    <definedName name="BExD3A588E939V61P1XEW0FI5Q0S" localSheetId="21" hidden="1">#REF!</definedName>
    <definedName name="BExD3A588E939V61P1XEW0FI5Q0S" localSheetId="19" hidden="1">#REF!</definedName>
    <definedName name="BExD3A588E939V61P1XEW0FI5Q0S" localSheetId="15" hidden="1">#REF!</definedName>
    <definedName name="BExD3A588E939V61P1XEW0FI5Q0S" localSheetId="13" hidden="1">#REF!</definedName>
    <definedName name="BExD3A588E939V61P1XEW0FI5Q0S" localSheetId="14" hidden="1">#REF!</definedName>
    <definedName name="BExD3A588E939V61P1XEW0FI5Q0S" hidden="1">#REF!</definedName>
    <definedName name="BExD3CJJDKVR9M18XI3WDZH80WL6" localSheetId="21" hidden="1">#REF!</definedName>
    <definedName name="BExD3CJJDKVR9M18XI3WDZH80WL6" localSheetId="19" hidden="1">#REF!</definedName>
    <definedName name="BExD3CJJDKVR9M18XI3WDZH80WL6" localSheetId="15" hidden="1">#REF!</definedName>
    <definedName name="BExD3CJJDKVR9M18XI3WDZH80WL6" localSheetId="13" hidden="1">#REF!</definedName>
    <definedName name="BExD3CJJDKVR9M18XI3WDZH80WL6" localSheetId="14" hidden="1">#REF!</definedName>
    <definedName name="BExD3CJJDKVR9M18XI3WDZH80WL6" hidden="1">#REF!</definedName>
    <definedName name="BExD3ESD9WYJIB3TRDPJ1CKXRAVL" localSheetId="21" hidden="1">#REF!</definedName>
    <definedName name="BExD3ESD9WYJIB3TRDPJ1CKXRAVL" localSheetId="19" hidden="1">#REF!</definedName>
    <definedName name="BExD3ESD9WYJIB3TRDPJ1CKXRAVL" localSheetId="15" hidden="1">#REF!</definedName>
    <definedName name="BExD3ESD9WYJIB3TRDPJ1CKXRAVL" localSheetId="13" hidden="1">#REF!</definedName>
    <definedName name="BExD3ESD9WYJIB3TRDPJ1CKXRAVL" localSheetId="14" hidden="1">#REF!</definedName>
    <definedName name="BExD3ESD9WYJIB3TRDPJ1CKXRAVL" hidden="1">#REF!</definedName>
    <definedName name="BExD3F368X5S25MWSUNIV57RDB57" localSheetId="21" hidden="1">#REF!</definedName>
    <definedName name="BExD3F368X5S25MWSUNIV57RDB57" localSheetId="19" hidden="1">#REF!</definedName>
    <definedName name="BExD3F368X5S25MWSUNIV57RDB57" localSheetId="15" hidden="1">#REF!</definedName>
    <definedName name="BExD3F368X5S25MWSUNIV57RDB57" localSheetId="13" hidden="1">#REF!</definedName>
    <definedName name="BExD3F368X5S25MWSUNIV57RDB57" localSheetId="14" hidden="1">#REF!</definedName>
    <definedName name="BExD3F368X5S25MWSUNIV57RDB57" hidden="1">#REF!</definedName>
    <definedName name="BExD3I8JTNF4LTMFY6GRVDJ6VLGG" localSheetId="21" hidden="1">#REF!</definedName>
    <definedName name="BExD3I8JTNF4LTMFY6GRVDJ6VLGG" localSheetId="19" hidden="1">#REF!</definedName>
    <definedName name="BExD3I8JTNF4LTMFY6GRVDJ6VLGG" localSheetId="15" hidden="1">#REF!</definedName>
    <definedName name="BExD3I8JTNF4LTMFY6GRVDJ6VLGG" localSheetId="13" hidden="1">#REF!</definedName>
    <definedName name="BExD3I8JTNF4LTMFY6GRVDJ6VLGG" localSheetId="14" hidden="1">#REF!</definedName>
    <definedName name="BExD3I8JTNF4LTMFY6GRVDJ6VLGG" hidden="1">#REF!</definedName>
    <definedName name="BExD3IJ5IT335SOSNV9L85WKAOSI" localSheetId="21" hidden="1">#REF!</definedName>
    <definedName name="BExD3IJ5IT335SOSNV9L85WKAOSI" localSheetId="19" hidden="1">#REF!</definedName>
    <definedName name="BExD3IJ5IT335SOSNV9L85WKAOSI" localSheetId="15" hidden="1">#REF!</definedName>
    <definedName name="BExD3IJ5IT335SOSNV9L85WKAOSI" localSheetId="13" hidden="1">#REF!</definedName>
    <definedName name="BExD3IJ5IT335SOSNV9L85WKAOSI" localSheetId="14" hidden="1">#REF!</definedName>
    <definedName name="BExD3IJ5IT335SOSNV9L85WKAOSI" hidden="1">#REF!</definedName>
    <definedName name="BExD3KBVUY57GMMQTOFEU6S6G1AY" localSheetId="21" hidden="1">#REF!</definedName>
    <definedName name="BExD3KBVUY57GMMQTOFEU6S6G1AY" localSheetId="19" hidden="1">#REF!</definedName>
    <definedName name="BExD3KBVUY57GMMQTOFEU6S6G1AY" localSheetId="15" hidden="1">#REF!</definedName>
    <definedName name="BExD3KBVUY57GMMQTOFEU6S6G1AY" localSheetId="13" hidden="1">#REF!</definedName>
    <definedName name="BExD3KBVUY57GMMQTOFEU6S6G1AY" localSheetId="14" hidden="1">#REF!</definedName>
    <definedName name="BExD3KBVUY57GMMQTOFEU6S6G1AY" hidden="1">#REF!</definedName>
    <definedName name="BExD3NMR7AW2Z6V8SC79VQR37NA6" localSheetId="21" hidden="1">#REF!</definedName>
    <definedName name="BExD3NMR7AW2Z6V8SC79VQR37NA6" localSheetId="19" hidden="1">#REF!</definedName>
    <definedName name="BExD3NMR7AW2Z6V8SC79VQR37NA6" localSheetId="15" hidden="1">#REF!</definedName>
    <definedName name="BExD3NMR7AW2Z6V8SC79VQR37NA6" localSheetId="13" hidden="1">#REF!</definedName>
    <definedName name="BExD3NMR7AW2Z6V8SC79VQR37NA6" localSheetId="14" hidden="1">#REF!</definedName>
    <definedName name="BExD3NMR7AW2Z6V8SC79VQR37NA6" hidden="1">#REF!</definedName>
    <definedName name="BExD3QXA2UQ2W4N7NYLUEOG40BZB" localSheetId="21" hidden="1">#REF!</definedName>
    <definedName name="BExD3QXA2UQ2W4N7NYLUEOG40BZB" localSheetId="19" hidden="1">#REF!</definedName>
    <definedName name="BExD3QXA2UQ2W4N7NYLUEOG40BZB" localSheetId="15" hidden="1">#REF!</definedName>
    <definedName name="BExD3QXA2UQ2W4N7NYLUEOG40BZB" localSheetId="13" hidden="1">#REF!</definedName>
    <definedName name="BExD3QXA2UQ2W4N7NYLUEOG40BZB" localSheetId="14" hidden="1">#REF!</definedName>
    <definedName name="BExD3QXA2UQ2W4N7NYLUEOG40BZB" hidden="1">#REF!</definedName>
    <definedName name="BExD3U2N041TEJ7GCN005UTPHNXY" localSheetId="21" hidden="1">#REF!</definedName>
    <definedName name="BExD3U2N041TEJ7GCN005UTPHNXY" localSheetId="19" hidden="1">#REF!</definedName>
    <definedName name="BExD3U2N041TEJ7GCN005UTPHNXY" localSheetId="15" hidden="1">#REF!</definedName>
    <definedName name="BExD3U2N041TEJ7GCN005UTPHNXY" localSheetId="13" hidden="1">#REF!</definedName>
    <definedName name="BExD3U2N041TEJ7GCN005UTPHNXY" localSheetId="14" hidden="1">#REF!</definedName>
    <definedName name="BExD3U2N041TEJ7GCN005UTPHNXY" hidden="1">#REF!</definedName>
    <definedName name="BExD3VPY5VEI1LLQ4I16T16251DT" localSheetId="21" hidden="1">#REF!</definedName>
    <definedName name="BExD3VPY5VEI1LLQ4I16T16251DT" localSheetId="19" hidden="1">#REF!</definedName>
    <definedName name="BExD3VPY5VEI1LLQ4I16T16251DT" localSheetId="15" hidden="1">#REF!</definedName>
    <definedName name="BExD3VPY5VEI1LLQ4I16T16251DT" localSheetId="13" hidden="1">#REF!</definedName>
    <definedName name="BExD3VPY5VEI1LLQ4I16T16251DT" localSheetId="14" hidden="1">#REF!</definedName>
    <definedName name="BExD3VPY5VEI1LLQ4I16T16251DT" hidden="1">#REF!</definedName>
    <definedName name="BExD3XIUEZZ1KIHV7CPS7DKUGIN8" localSheetId="21" hidden="1">#REF!</definedName>
    <definedName name="BExD3XIUEZZ1KIHV7CPS7DKUGIN8" localSheetId="19" hidden="1">#REF!</definedName>
    <definedName name="BExD3XIUEZZ1KIHV7CPS7DKUGIN8" localSheetId="15" hidden="1">#REF!</definedName>
    <definedName name="BExD3XIUEZZ1KIHV7CPS7DKUGIN8" localSheetId="13" hidden="1">#REF!</definedName>
    <definedName name="BExD3XIUEZZ1KIHV7CPS7DKUGIN8" localSheetId="14" hidden="1">#REF!</definedName>
    <definedName name="BExD3XIUEZZ1KIHV7CPS7DKUGIN8" hidden="1">#REF!</definedName>
    <definedName name="BExD40O0CFTNJFOFMMM1KH0P7BUI" localSheetId="21" hidden="1">#REF!</definedName>
    <definedName name="BExD40O0CFTNJFOFMMM1KH0P7BUI" localSheetId="19" hidden="1">#REF!</definedName>
    <definedName name="BExD40O0CFTNJFOFMMM1KH0P7BUI" localSheetId="15" hidden="1">#REF!</definedName>
    <definedName name="BExD40O0CFTNJFOFMMM1KH0P7BUI" localSheetId="13" hidden="1">#REF!</definedName>
    <definedName name="BExD40O0CFTNJFOFMMM1KH0P7BUI" localSheetId="14" hidden="1">#REF!</definedName>
    <definedName name="BExD40O0CFTNJFOFMMM1KH0P7BUI" hidden="1">#REF!</definedName>
    <definedName name="BExD47UYINTJY1PDIW2S1FZ8ZMIO" localSheetId="21" hidden="1">#REF!</definedName>
    <definedName name="BExD47UYINTJY1PDIW2S1FZ8ZMIO" localSheetId="19" hidden="1">#REF!</definedName>
    <definedName name="BExD47UYINTJY1PDIW2S1FZ8ZMIO" localSheetId="15" hidden="1">#REF!</definedName>
    <definedName name="BExD47UYINTJY1PDIW2S1FZ8ZMIO" localSheetId="13" hidden="1">#REF!</definedName>
    <definedName name="BExD47UYINTJY1PDIW2S1FZ8ZMIO" localSheetId="14" hidden="1">#REF!</definedName>
    <definedName name="BExD47UYINTJY1PDIW2S1FZ8ZMIO" hidden="1">#REF!</definedName>
    <definedName name="BExD4BR9HJ3MWWZ5KLVZWX9FJAUS" localSheetId="21" hidden="1">#REF!</definedName>
    <definedName name="BExD4BR9HJ3MWWZ5KLVZWX9FJAUS" localSheetId="19" hidden="1">#REF!</definedName>
    <definedName name="BExD4BR9HJ3MWWZ5KLVZWX9FJAUS" localSheetId="15" hidden="1">#REF!</definedName>
    <definedName name="BExD4BR9HJ3MWWZ5KLVZWX9FJAUS" localSheetId="13" hidden="1">#REF!</definedName>
    <definedName name="BExD4BR9HJ3MWWZ5KLVZWX9FJAUS" localSheetId="14" hidden="1">#REF!</definedName>
    <definedName name="BExD4BR9HJ3MWWZ5KLVZWX9FJAUS" hidden="1">#REF!</definedName>
    <definedName name="BExD4F1WTKT3H0N9MF4H1LX7MBSY" localSheetId="21" hidden="1">#REF!</definedName>
    <definedName name="BExD4F1WTKT3H0N9MF4H1LX7MBSY" localSheetId="19" hidden="1">#REF!</definedName>
    <definedName name="BExD4F1WTKT3H0N9MF4H1LX7MBSY" localSheetId="15" hidden="1">#REF!</definedName>
    <definedName name="BExD4F1WTKT3H0N9MF4H1LX7MBSY" localSheetId="13" hidden="1">#REF!</definedName>
    <definedName name="BExD4F1WTKT3H0N9MF4H1LX7MBSY" localSheetId="14" hidden="1">#REF!</definedName>
    <definedName name="BExD4F1WTKT3H0N9MF4H1LX7MBSY" hidden="1">#REF!</definedName>
    <definedName name="BExD4H5GQWXBS6LUL3TSP36DVO38" localSheetId="21" hidden="1">#REF!</definedName>
    <definedName name="BExD4H5GQWXBS6LUL3TSP36DVO38" localSheetId="19" hidden="1">#REF!</definedName>
    <definedName name="BExD4H5GQWXBS6LUL3TSP36DVO38" localSheetId="15" hidden="1">#REF!</definedName>
    <definedName name="BExD4H5GQWXBS6LUL3TSP36DVO38" localSheetId="13" hidden="1">#REF!</definedName>
    <definedName name="BExD4H5GQWXBS6LUL3TSP36DVO38" localSheetId="14" hidden="1">#REF!</definedName>
    <definedName name="BExD4H5GQWXBS6LUL3TSP36DVO38" hidden="1">#REF!</definedName>
    <definedName name="BExD4JJSS3QDBLABCJCHD45SRNPI" localSheetId="21" hidden="1">#REF!</definedName>
    <definedName name="BExD4JJSS3QDBLABCJCHD45SRNPI" localSheetId="19" hidden="1">#REF!</definedName>
    <definedName name="BExD4JJSS3QDBLABCJCHD45SRNPI" localSheetId="15" hidden="1">#REF!</definedName>
    <definedName name="BExD4JJSS3QDBLABCJCHD45SRNPI" localSheetId="13" hidden="1">#REF!</definedName>
    <definedName name="BExD4JJSS3QDBLABCJCHD45SRNPI" localSheetId="14" hidden="1">#REF!</definedName>
    <definedName name="BExD4JJSS3QDBLABCJCHD45SRNPI" hidden="1">#REF!</definedName>
    <definedName name="BExD4QQQ7V9LH5WWBJA3HKJXLVP6" localSheetId="21" hidden="1">#REF!</definedName>
    <definedName name="BExD4QQQ7V9LH5WWBJA3HKJXLVP6" localSheetId="19" hidden="1">#REF!</definedName>
    <definedName name="BExD4QQQ7V9LH5WWBJA3HKJXLVP6" localSheetId="15" hidden="1">#REF!</definedName>
    <definedName name="BExD4QQQ7V9LH5WWBJA3HKJXLVP6" localSheetId="13" hidden="1">#REF!</definedName>
    <definedName name="BExD4QQQ7V9LH5WWBJA3HKJXLVP6" localSheetId="14" hidden="1">#REF!</definedName>
    <definedName name="BExD4QQQ7V9LH5WWBJA3HKJXLVP6" hidden="1">#REF!</definedName>
    <definedName name="BExD4R1I0MKF033I5LPUYIMTZ6E8" localSheetId="21" hidden="1">#REF!</definedName>
    <definedName name="BExD4R1I0MKF033I5LPUYIMTZ6E8" localSheetId="19" hidden="1">#REF!</definedName>
    <definedName name="BExD4R1I0MKF033I5LPUYIMTZ6E8" localSheetId="15" hidden="1">#REF!</definedName>
    <definedName name="BExD4R1I0MKF033I5LPUYIMTZ6E8" localSheetId="13" hidden="1">#REF!</definedName>
    <definedName name="BExD4R1I0MKF033I5LPUYIMTZ6E8" localSheetId="14" hidden="1">#REF!</definedName>
    <definedName name="BExD4R1I0MKF033I5LPUYIMTZ6E8" hidden="1">#REF!</definedName>
    <definedName name="BExD50MT3M6XZLNUP9JL93EG6D9R" localSheetId="21" hidden="1">#REF!</definedName>
    <definedName name="BExD50MT3M6XZLNUP9JL93EG6D9R" localSheetId="19" hidden="1">#REF!</definedName>
    <definedName name="BExD50MT3M6XZLNUP9JL93EG6D9R" localSheetId="15" hidden="1">#REF!</definedName>
    <definedName name="BExD50MT3M6XZLNUP9JL93EG6D9R" localSheetId="13" hidden="1">#REF!</definedName>
    <definedName name="BExD50MT3M6XZLNUP9JL93EG6D9R" localSheetId="14" hidden="1">#REF!</definedName>
    <definedName name="BExD50MT3M6XZLNUP9JL93EG6D9R" hidden="1">#REF!</definedName>
    <definedName name="BExD5EV7KDSVF1CJT38M4IBPFLPY" localSheetId="21" hidden="1">#REF!</definedName>
    <definedName name="BExD5EV7KDSVF1CJT38M4IBPFLPY" localSheetId="19" hidden="1">#REF!</definedName>
    <definedName name="BExD5EV7KDSVF1CJT38M4IBPFLPY" localSheetId="15" hidden="1">#REF!</definedName>
    <definedName name="BExD5EV7KDSVF1CJT38M4IBPFLPY" localSheetId="13" hidden="1">#REF!</definedName>
    <definedName name="BExD5EV7KDSVF1CJT38M4IBPFLPY" localSheetId="14" hidden="1">#REF!</definedName>
    <definedName name="BExD5EV7KDSVF1CJT38M4IBPFLPY" hidden="1">#REF!</definedName>
    <definedName name="BExD5FRK547OESJRYAW574DZEZ7J" localSheetId="21" hidden="1">#REF!</definedName>
    <definedName name="BExD5FRK547OESJRYAW574DZEZ7J" localSheetId="19" hidden="1">#REF!</definedName>
    <definedName name="BExD5FRK547OESJRYAW574DZEZ7J" localSheetId="15" hidden="1">#REF!</definedName>
    <definedName name="BExD5FRK547OESJRYAW574DZEZ7J" localSheetId="13" hidden="1">#REF!</definedName>
    <definedName name="BExD5FRK547OESJRYAW574DZEZ7J" localSheetId="14" hidden="1">#REF!</definedName>
    <definedName name="BExD5FRK547OESJRYAW574DZEZ7J" hidden="1">#REF!</definedName>
    <definedName name="BExD5I5X2YA2YNCTCDSMEL4CWF4N" localSheetId="21" hidden="1">#REF!</definedName>
    <definedName name="BExD5I5X2YA2YNCTCDSMEL4CWF4N" localSheetId="19" hidden="1">#REF!</definedName>
    <definedName name="BExD5I5X2YA2YNCTCDSMEL4CWF4N" localSheetId="15" hidden="1">#REF!</definedName>
    <definedName name="BExD5I5X2YA2YNCTCDSMEL4CWF4N" localSheetId="13" hidden="1">#REF!</definedName>
    <definedName name="BExD5I5X2YA2YNCTCDSMEL4CWF4N" localSheetId="14" hidden="1">#REF!</definedName>
    <definedName name="BExD5I5X2YA2YNCTCDSMEL4CWF4N" hidden="1">#REF!</definedName>
    <definedName name="BExD5QUSRFJWRQ1ZM50WYLCF74DF" localSheetId="21" hidden="1">#REF!</definedName>
    <definedName name="BExD5QUSRFJWRQ1ZM50WYLCF74DF" localSheetId="19" hidden="1">#REF!</definedName>
    <definedName name="BExD5QUSRFJWRQ1ZM50WYLCF74DF" localSheetId="15" hidden="1">#REF!</definedName>
    <definedName name="BExD5QUSRFJWRQ1ZM50WYLCF74DF" localSheetId="13" hidden="1">#REF!</definedName>
    <definedName name="BExD5QUSRFJWRQ1ZM50WYLCF74DF" localSheetId="14" hidden="1">#REF!</definedName>
    <definedName name="BExD5QUSRFJWRQ1ZM50WYLCF74DF" hidden="1">#REF!</definedName>
    <definedName name="BExD5SSUIF6AJQHBHK8PNMFBPRYB" localSheetId="21" hidden="1">#REF!</definedName>
    <definedName name="BExD5SSUIF6AJQHBHK8PNMFBPRYB" localSheetId="19" hidden="1">#REF!</definedName>
    <definedName name="BExD5SSUIF6AJQHBHK8PNMFBPRYB" localSheetId="15" hidden="1">#REF!</definedName>
    <definedName name="BExD5SSUIF6AJQHBHK8PNMFBPRYB" localSheetId="13" hidden="1">#REF!</definedName>
    <definedName name="BExD5SSUIF6AJQHBHK8PNMFBPRYB" localSheetId="14" hidden="1">#REF!</definedName>
    <definedName name="BExD5SSUIF6AJQHBHK8PNMFBPRYB" hidden="1">#REF!</definedName>
    <definedName name="BExD623C9LRX18BE0W2V6SZLQUXX" localSheetId="21" hidden="1">#REF!</definedName>
    <definedName name="BExD623C9LRX18BE0W2V6SZLQUXX" localSheetId="19" hidden="1">#REF!</definedName>
    <definedName name="BExD623C9LRX18BE0W2V6SZLQUXX" localSheetId="15" hidden="1">#REF!</definedName>
    <definedName name="BExD623C9LRX18BE0W2V6SZLQUXX" localSheetId="13" hidden="1">#REF!</definedName>
    <definedName name="BExD623C9LRX18BE0W2V6SZLQUXX" localSheetId="14" hidden="1">#REF!</definedName>
    <definedName name="BExD623C9LRX18BE0W2V6SZLQUXX" hidden="1">#REF!</definedName>
    <definedName name="BExD6CQA7UMJBXV7AIFAIHUF2ICX" localSheetId="21" hidden="1">#REF!</definedName>
    <definedName name="BExD6CQA7UMJBXV7AIFAIHUF2ICX" localSheetId="19" hidden="1">#REF!</definedName>
    <definedName name="BExD6CQA7UMJBXV7AIFAIHUF2ICX" localSheetId="15" hidden="1">#REF!</definedName>
    <definedName name="BExD6CQA7UMJBXV7AIFAIHUF2ICX" localSheetId="13" hidden="1">#REF!</definedName>
    <definedName name="BExD6CQA7UMJBXV7AIFAIHUF2ICX" localSheetId="14" hidden="1">#REF!</definedName>
    <definedName name="BExD6CQA7UMJBXV7AIFAIHUF2ICX" hidden="1">#REF!</definedName>
    <definedName name="BExD6D18MCF5R8YJMPG21WE3GPJQ" localSheetId="21" hidden="1">#REF!</definedName>
    <definedName name="BExD6D18MCF5R8YJMPG21WE3GPJQ" localSheetId="19" hidden="1">#REF!</definedName>
    <definedName name="BExD6D18MCF5R8YJMPG21WE3GPJQ" localSheetId="15" hidden="1">#REF!</definedName>
    <definedName name="BExD6D18MCF5R8YJMPG21WE3GPJQ" localSheetId="13" hidden="1">#REF!</definedName>
    <definedName name="BExD6D18MCF5R8YJMPG21WE3GPJQ" localSheetId="14" hidden="1">#REF!</definedName>
    <definedName name="BExD6D18MCF5R8YJMPG21WE3GPJQ" hidden="1">#REF!</definedName>
    <definedName name="BExD6FKVK8WJWNYPVENR7Q8Q30PK" localSheetId="21" hidden="1">#REF!</definedName>
    <definedName name="BExD6FKVK8WJWNYPVENR7Q8Q30PK" localSheetId="19" hidden="1">#REF!</definedName>
    <definedName name="BExD6FKVK8WJWNYPVENR7Q8Q30PK" localSheetId="15" hidden="1">#REF!</definedName>
    <definedName name="BExD6FKVK8WJWNYPVENR7Q8Q30PK" localSheetId="13" hidden="1">#REF!</definedName>
    <definedName name="BExD6FKVK8WJWNYPVENR7Q8Q30PK" localSheetId="14" hidden="1">#REF!</definedName>
    <definedName name="BExD6FKVK8WJWNYPVENR7Q8Q30PK" hidden="1">#REF!</definedName>
    <definedName name="BExD6GMP0LK8WKVWMIT1NNH8CHLF" localSheetId="21" hidden="1">#REF!</definedName>
    <definedName name="BExD6GMP0LK8WKVWMIT1NNH8CHLF" localSheetId="19" hidden="1">#REF!</definedName>
    <definedName name="BExD6GMP0LK8WKVWMIT1NNH8CHLF" localSheetId="15" hidden="1">#REF!</definedName>
    <definedName name="BExD6GMP0LK8WKVWMIT1NNH8CHLF" localSheetId="13" hidden="1">#REF!</definedName>
    <definedName name="BExD6GMP0LK8WKVWMIT1NNH8CHLF" localSheetId="14" hidden="1">#REF!</definedName>
    <definedName name="BExD6GMP0LK8WKVWMIT1NNH8CHLF" hidden="1">#REF!</definedName>
    <definedName name="BExD6H2TE0WWAUIWVSSCLPZ6B88N" localSheetId="21" hidden="1">#REF!</definedName>
    <definedName name="BExD6H2TE0WWAUIWVSSCLPZ6B88N" localSheetId="19" hidden="1">#REF!</definedName>
    <definedName name="BExD6H2TE0WWAUIWVSSCLPZ6B88N" localSheetId="15" hidden="1">#REF!</definedName>
    <definedName name="BExD6H2TE0WWAUIWVSSCLPZ6B88N" localSheetId="13" hidden="1">#REF!</definedName>
    <definedName name="BExD6H2TE0WWAUIWVSSCLPZ6B88N" localSheetId="14" hidden="1">#REF!</definedName>
    <definedName name="BExD6H2TE0WWAUIWVSSCLPZ6B88N" hidden="1">#REF!</definedName>
    <definedName name="BExD71LTOE015TV5RSAHM8NT8GVW" localSheetId="21" hidden="1">#REF!</definedName>
    <definedName name="BExD71LTOE015TV5RSAHM8NT8GVW" localSheetId="19" hidden="1">#REF!</definedName>
    <definedName name="BExD71LTOE015TV5RSAHM8NT8GVW" localSheetId="15" hidden="1">#REF!</definedName>
    <definedName name="BExD71LTOE015TV5RSAHM8NT8GVW" localSheetId="13" hidden="1">#REF!</definedName>
    <definedName name="BExD71LTOE015TV5RSAHM8NT8GVW" localSheetId="14" hidden="1">#REF!</definedName>
    <definedName name="BExD71LTOE015TV5RSAHM8NT8GVW" hidden="1">#REF!</definedName>
    <definedName name="BExD73USXVADC7EHGHVTQNCT06ZA" localSheetId="21" hidden="1">#REF!</definedName>
    <definedName name="BExD73USXVADC7EHGHVTQNCT06ZA" localSheetId="19" hidden="1">#REF!</definedName>
    <definedName name="BExD73USXVADC7EHGHVTQNCT06ZA" localSheetId="15" hidden="1">#REF!</definedName>
    <definedName name="BExD73USXVADC7EHGHVTQNCT06ZA" localSheetId="13" hidden="1">#REF!</definedName>
    <definedName name="BExD73USXVADC7EHGHVTQNCT06ZA" localSheetId="14" hidden="1">#REF!</definedName>
    <definedName name="BExD73USXVADC7EHGHVTQNCT06ZA" hidden="1">#REF!</definedName>
    <definedName name="BExD7GAIGULTB3YHM1OS9RBQOTEC" localSheetId="21" hidden="1">#REF!</definedName>
    <definedName name="BExD7GAIGULTB3YHM1OS9RBQOTEC" localSheetId="19" hidden="1">#REF!</definedName>
    <definedName name="BExD7GAIGULTB3YHM1OS9RBQOTEC" localSheetId="15" hidden="1">#REF!</definedName>
    <definedName name="BExD7GAIGULTB3YHM1OS9RBQOTEC" localSheetId="13" hidden="1">#REF!</definedName>
    <definedName name="BExD7GAIGULTB3YHM1OS9RBQOTEC" localSheetId="14" hidden="1">#REF!</definedName>
    <definedName name="BExD7GAIGULTB3YHM1OS9RBQOTEC" hidden="1">#REF!</definedName>
    <definedName name="BExD7IE1DHIS52UFDCTSKPJQNRD5" localSheetId="21" hidden="1">#REF!</definedName>
    <definedName name="BExD7IE1DHIS52UFDCTSKPJQNRD5" localSheetId="19" hidden="1">#REF!</definedName>
    <definedName name="BExD7IE1DHIS52UFDCTSKPJQNRD5" localSheetId="15" hidden="1">#REF!</definedName>
    <definedName name="BExD7IE1DHIS52UFDCTSKPJQNRD5" localSheetId="13" hidden="1">#REF!</definedName>
    <definedName name="BExD7IE1DHIS52UFDCTSKPJQNRD5" localSheetId="14" hidden="1">#REF!</definedName>
    <definedName name="BExD7IE1DHIS52UFDCTSKPJQNRD5" hidden="1">#REF!</definedName>
    <definedName name="BExD7IUBGUWHYC9UNZ1IY5XFYKQN" localSheetId="21" hidden="1">#REF!</definedName>
    <definedName name="BExD7IUBGUWHYC9UNZ1IY5XFYKQN" localSheetId="19" hidden="1">#REF!</definedName>
    <definedName name="BExD7IUBGUWHYC9UNZ1IY5XFYKQN" localSheetId="15" hidden="1">#REF!</definedName>
    <definedName name="BExD7IUBGUWHYC9UNZ1IY5XFYKQN" localSheetId="13" hidden="1">#REF!</definedName>
    <definedName name="BExD7IUBGUWHYC9UNZ1IY5XFYKQN" localSheetId="14" hidden="1">#REF!</definedName>
    <definedName name="BExD7IUBGUWHYC9UNZ1IY5XFYKQN" hidden="1">#REF!</definedName>
    <definedName name="BExD7JQOJ35HGL8U2OCEI2P2JT7I" localSheetId="21" hidden="1">#REF!</definedName>
    <definedName name="BExD7JQOJ35HGL8U2OCEI2P2JT7I" localSheetId="19" hidden="1">#REF!</definedName>
    <definedName name="BExD7JQOJ35HGL8U2OCEI2P2JT7I" localSheetId="15" hidden="1">#REF!</definedName>
    <definedName name="BExD7JQOJ35HGL8U2OCEI2P2JT7I" localSheetId="13" hidden="1">#REF!</definedName>
    <definedName name="BExD7JQOJ35HGL8U2OCEI2P2JT7I" localSheetId="14" hidden="1">#REF!</definedName>
    <definedName name="BExD7JQOJ35HGL8U2OCEI2P2JT7I" hidden="1">#REF!</definedName>
    <definedName name="BExD7KSDKNDNH95NDT3S7GM3MUU2" localSheetId="21" hidden="1">#REF!</definedName>
    <definedName name="BExD7KSDKNDNH95NDT3S7GM3MUU2" localSheetId="19" hidden="1">#REF!</definedName>
    <definedName name="BExD7KSDKNDNH95NDT3S7GM3MUU2" localSheetId="15" hidden="1">#REF!</definedName>
    <definedName name="BExD7KSDKNDNH95NDT3S7GM3MUU2" localSheetId="13" hidden="1">#REF!</definedName>
    <definedName name="BExD7KSDKNDNH95NDT3S7GM3MUU2" localSheetId="14" hidden="1">#REF!</definedName>
    <definedName name="BExD7KSDKNDNH95NDT3S7GM3MUU2" hidden="1">#REF!</definedName>
    <definedName name="BExD8H5O087KQVWIVPUUID5VMGMS" localSheetId="21" hidden="1">#REF!</definedName>
    <definedName name="BExD8H5O087KQVWIVPUUID5VMGMS" localSheetId="19" hidden="1">#REF!</definedName>
    <definedName name="BExD8H5O087KQVWIVPUUID5VMGMS" localSheetId="15" hidden="1">#REF!</definedName>
    <definedName name="BExD8H5O087KQVWIVPUUID5VMGMS" localSheetId="13" hidden="1">#REF!</definedName>
    <definedName name="BExD8H5O087KQVWIVPUUID5VMGMS" localSheetId="14" hidden="1">#REF!</definedName>
    <definedName name="BExD8H5O087KQVWIVPUUID5VMGMS" hidden="1">#REF!</definedName>
    <definedName name="BExD8HLWJHFK6566YQLGOAPIWD7G" localSheetId="21" hidden="1">#REF!</definedName>
    <definedName name="BExD8HLWJHFK6566YQLGOAPIWD7G" localSheetId="19" hidden="1">#REF!</definedName>
    <definedName name="BExD8HLWJHFK6566YQLGOAPIWD7G" localSheetId="15" hidden="1">#REF!</definedName>
    <definedName name="BExD8HLWJHFK6566YQLGOAPIWD7G" localSheetId="13" hidden="1">#REF!</definedName>
    <definedName name="BExD8HLWJHFK6566YQLGOAPIWD7G" localSheetId="14" hidden="1">#REF!</definedName>
    <definedName name="BExD8HLWJHFK6566YQLGOAPIWD7G" hidden="1">#REF!</definedName>
    <definedName name="BExD8OCLZMFN5K3VZYI4Q4ITVKUA" localSheetId="21" hidden="1">#REF!</definedName>
    <definedName name="BExD8OCLZMFN5K3VZYI4Q4ITVKUA" localSheetId="19" hidden="1">#REF!</definedName>
    <definedName name="BExD8OCLZMFN5K3VZYI4Q4ITVKUA" localSheetId="15" hidden="1">#REF!</definedName>
    <definedName name="BExD8OCLZMFN5K3VZYI4Q4ITVKUA" localSheetId="13" hidden="1">#REF!</definedName>
    <definedName name="BExD8OCLZMFN5K3VZYI4Q4ITVKUA" localSheetId="14" hidden="1">#REF!</definedName>
    <definedName name="BExD8OCLZMFN5K3VZYI4Q4ITVKUA" hidden="1">#REF!</definedName>
    <definedName name="BExD93C1R6LC0631ECHVFYH0R0PD" localSheetId="21" hidden="1">#REF!</definedName>
    <definedName name="BExD93C1R6LC0631ECHVFYH0R0PD" localSheetId="19" hidden="1">#REF!</definedName>
    <definedName name="BExD93C1R6LC0631ECHVFYH0R0PD" localSheetId="15" hidden="1">#REF!</definedName>
    <definedName name="BExD93C1R6LC0631ECHVFYH0R0PD" localSheetId="13" hidden="1">#REF!</definedName>
    <definedName name="BExD93C1R6LC0631ECHVFYH0R0PD" localSheetId="14" hidden="1">#REF!</definedName>
    <definedName name="BExD93C1R6LC0631ECHVFYH0R0PD" hidden="1">#REF!</definedName>
    <definedName name="BExD97TXIO0COVNN4OH3DEJ33YLM" localSheetId="21" hidden="1">#REF!</definedName>
    <definedName name="BExD97TXIO0COVNN4OH3DEJ33YLM" localSheetId="19" hidden="1">#REF!</definedName>
    <definedName name="BExD97TXIO0COVNN4OH3DEJ33YLM" localSheetId="15" hidden="1">#REF!</definedName>
    <definedName name="BExD97TXIO0COVNN4OH3DEJ33YLM" localSheetId="13" hidden="1">#REF!</definedName>
    <definedName name="BExD97TXIO0COVNN4OH3DEJ33YLM" localSheetId="14" hidden="1">#REF!</definedName>
    <definedName name="BExD97TXIO0COVNN4OH3DEJ33YLM" hidden="1">#REF!</definedName>
    <definedName name="BExD99RZ1RFIMK6O1ZHSPJ68X9Y5" localSheetId="21" hidden="1">#REF!</definedName>
    <definedName name="BExD99RZ1RFIMK6O1ZHSPJ68X9Y5" localSheetId="19" hidden="1">#REF!</definedName>
    <definedName name="BExD99RZ1RFIMK6O1ZHSPJ68X9Y5" localSheetId="15" hidden="1">#REF!</definedName>
    <definedName name="BExD99RZ1RFIMK6O1ZHSPJ68X9Y5" localSheetId="13" hidden="1">#REF!</definedName>
    <definedName name="BExD99RZ1RFIMK6O1ZHSPJ68X9Y5" localSheetId="14" hidden="1">#REF!</definedName>
    <definedName name="BExD99RZ1RFIMK6O1ZHSPJ68X9Y5" hidden="1">#REF!</definedName>
    <definedName name="BExD9ATSNNU6SJVYYUCUG2AFS57W" localSheetId="21" hidden="1">#REF!</definedName>
    <definedName name="BExD9ATSNNU6SJVYYUCUG2AFS57W" localSheetId="19" hidden="1">#REF!</definedName>
    <definedName name="BExD9ATSNNU6SJVYYUCUG2AFS57W" localSheetId="15" hidden="1">#REF!</definedName>
    <definedName name="BExD9ATSNNU6SJVYYUCUG2AFS57W" localSheetId="13" hidden="1">#REF!</definedName>
    <definedName name="BExD9ATSNNU6SJVYYUCUG2AFS57W" localSheetId="14" hidden="1">#REF!</definedName>
    <definedName name="BExD9ATSNNU6SJVYYUCUG2AFS57W" hidden="1">#REF!</definedName>
    <definedName name="BExD9JO1QOKHUKL6DOEKDLUBPPKZ" localSheetId="21" hidden="1">#REF!</definedName>
    <definedName name="BExD9JO1QOKHUKL6DOEKDLUBPPKZ" localSheetId="19" hidden="1">#REF!</definedName>
    <definedName name="BExD9JO1QOKHUKL6DOEKDLUBPPKZ" localSheetId="15" hidden="1">#REF!</definedName>
    <definedName name="BExD9JO1QOKHUKL6DOEKDLUBPPKZ" localSheetId="13" hidden="1">#REF!</definedName>
    <definedName name="BExD9JO1QOKHUKL6DOEKDLUBPPKZ" localSheetId="14" hidden="1">#REF!</definedName>
    <definedName name="BExD9JO1QOKHUKL6DOEKDLUBPPKZ" hidden="1">#REF!</definedName>
    <definedName name="BExD9L0ID3VSOU609GKWYTA5BFMA" localSheetId="21" hidden="1">#REF!</definedName>
    <definedName name="BExD9L0ID3VSOU609GKWYTA5BFMA" localSheetId="19" hidden="1">#REF!</definedName>
    <definedName name="BExD9L0ID3VSOU609GKWYTA5BFMA" localSheetId="15" hidden="1">#REF!</definedName>
    <definedName name="BExD9L0ID3VSOU609GKWYTA5BFMA" localSheetId="13" hidden="1">#REF!</definedName>
    <definedName name="BExD9L0ID3VSOU609GKWYTA5BFMA" localSheetId="14" hidden="1">#REF!</definedName>
    <definedName name="BExD9L0ID3VSOU609GKWYTA5BFMA" hidden="1">#REF!</definedName>
    <definedName name="BExD9M7SEMG0JK2FUTTZXWIEBTKB" localSheetId="21" hidden="1">#REF!</definedName>
    <definedName name="BExD9M7SEMG0JK2FUTTZXWIEBTKB" localSheetId="19" hidden="1">#REF!</definedName>
    <definedName name="BExD9M7SEMG0JK2FUTTZXWIEBTKB" localSheetId="15" hidden="1">#REF!</definedName>
    <definedName name="BExD9M7SEMG0JK2FUTTZXWIEBTKB" localSheetId="13" hidden="1">#REF!</definedName>
    <definedName name="BExD9M7SEMG0JK2FUTTZXWIEBTKB" localSheetId="14" hidden="1">#REF!</definedName>
    <definedName name="BExD9M7SEMG0JK2FUTTZXWIEBTKB" hidden="1">#REF!</definedName>
    <definedName name="BExD9MNYBYB1AICQL5165G472IE2" localSheetId="21" hidden="1">#REF!</definedName>
    <definedName name="BExD9MNYBYB1AICQL5165G472IE2" localSheetId="19" hidden="1">#REF!</definedName>
    <definedName name="BExD9MNYBYB1AICQL5165G472IE2" localSheetId="15" hidden="1">#REF!</definedName>
    <definedName name="BExD9MNYBYB1AICQL5165G472IE2" localSheetId="13" hidden="1">#REF!</definedName>
    <definedName name="BExD9MNYBYB1AICQL5165G472IE2" localSheetId="14" hidden="1">#REF!</definedName>
    <definedName name="BExD9MNYBYB1AICQL5165G472IE2" hidden="1">#REF!</definedName>
    <definedName name="BExD9PNSYT7GASEGUVL48MUQ02WO" localSheetId="21" hidden="1">#REF!</definedName>
    <definedName name="BExD9PNSYT7GASEGUVL48MUQ02WO" localSheetId="19" hidden="1">#REF!</definedName>
    <definedName name="BExD9PNSYT7GASEGUVL48MUQ02WO" localSheetId="15" hidden="1">#REF!</definedName>
    <definedName name="BExD9PNSYT7GASEGUVL48MUQ02WO" localSheetId="13" hidden="1">#REF!</definedName>
    <definedName name="BExD9PNSYT7GASEGUVL48MUQ02WO" localSheetId="14" hidden="1">#REF!</definedName>
    <definedName name="BExD9PNSYT7GASEGUVL48MUQ02WO" hidden="1">#REF!</definedName>
    <definedName name="BExD9TK2MIWFH5SKUYU9ZKF4NPHQ" localSheetId="21" hidden="1">#REF!</definedName>
    <definedName name="BExD9TK2MIWFH5SKUYU9ZKF4NPHQ" localSheetId="19" hidden="1">#REF!</definedName>
    <definedName name="BExD9TK2MIWFH5SKUYU9ZKF4NPHQ" localSheetId="15" hidden="1">#REF!</definedName>
    <definedName name="BExD9TK2MIWFH5SKUYU9ZKF4NPHQ" localSheetId="13" hidden="1">#REF!</definedName>
    <definedName name="BExD9TK2MIWFH5SKUYU9ZKF4NPHQ" localSheetId="14" hidden="1">#REF!</definedName>
    <definedName name="BExD9TK2MIWFH5SKUYU9ZKF4NPHQ" hidden="1">#REF!</definedName>
    <definedName name="BExDA23J1UL1EN1K0BLX2TKAX4U0" localSheetId="21" hidden="1">#REF!</definedName>
    <definedName name="BExDA23J1UL1EN1K0BLX2TKAX4U0" localSheetId="19" hidden="1">#REF!</definedName>
    <definedName name="BExDA23J1UL1EN1K0BLX2TKAX4U0" localSheetId="15" hidden="1">#REF!</definedName>
    <definedName name="BExDA23J1UL1EN1K0BLX2TKAX4U0" localSheetId="13" hidden="1">#REF!</definedName>
    <definedName name="BExDA23J1UL1EN1K0BLX2TKAX4U0" localSheetId="14" hidden="1">#REF!</definedName>
    <definedName name="BExDA23J1UL1EN1K0BLX2TKAX4U0" hidden="1">#REF!</definedName>
    <definedName name="BExDA6594R2INH5X2F55YRZSKRND" localSheetId="21" hidden="1">#REF!</definedName>
    <definedName name="BExDA6594R2INH5X2F55YRZSKRND" localSheetId="19" hidden="1">#REF!</definedName>
    <definedName name="BExDA6594R2INH5X2F55YRZSKRND" localSheetId="15" hidden="1">#REF!</definedName>
    <definedName name="BExDA6594R2INH5X2F55YRZSKRND" localSheetId="13" hidden="1">#REF!</definedName>
    <definedName name="BExDA6594R2INH5X2F55YRZSKRND" localSheetId="14" hidden="1">#REF!</definedName>
    <definedName name="BExDA6594R2INH5X2F55YRZSKRND" hidden="1">#REF!</definedName>
    <definedName name="BExDA6LD9061UULVKUUI4QP8SK13" localSheetId="21" hidden="1">#REF!</definedName>
    <definedName name="BExDA6LD9061UULVKUUI4QP8SK13" localSheetId="19" hidden="1">#REF!</definedName>
    <definedName name="BExDA6LD9061UULVKUUI4QP8SK13" localSheetId="15" hidden="1">#REF!</definedName>
    <definedName name="BExDA6LD9061UULVKUUI4QP8SK13" localSheetId="13" hidden="1">#REF!</definedName>
    <definedName name="BExDA6LD9061UULVKUUI4QP8SK13" localSheetId="14" hidden="1">#REF!</definedName>
    <definedName name="BExDA6LD9061UULVKUUI4QP8SK13" hidden="1">#REF!</definedName>
    <definedName name="BExDAGMVMNLQ6QXASB9R6D8DIT12" localSheetId="21" hidden="1">#REF!</definedName>
    <definedName name="BExDAGMVMNLQ6QXASB9R6D8DIT12" localSheetId="19" hidden="1">#REF!</definedName>
    <definedName name="BExDAGMVMNLQ6QXASB9R6D8DIT12" localSheetId="15" hidden="1">#REF!</definedName>
    <definedName name="BExDAGMVMNLQ6QXASB9R6D8DIT12" localSheetId="13" hidden="1">#REF!</definedName>
    <definedName name="BExDAGMVMNLQ6QXASB9R6D8DIT12" localSheetId="14" hidden="1">#REF!</definedName>
    <definedName name="BExDAGMVMNLQ6QXASB9R6D8DIT12" hidden="1">#REF!</definedName>
    <definedName name="BExDAYBHU9ADLXI8VRC7F608RVGM" localSheetId="21" hidden="1">#REF!</definedName>
    <definedName name="BExDAYBHU9ADLXI8VRC7F608RVGM" localSheetId="19" hidden="1">#REF!</definedName>
    <definedName name="BExDAYBHU9ADLXI8VRC7F608RVGM" localSheetId="15" hidden="1">#REF!</definedName>
    <definedName name="BExDAYBHU9ADLXI8VRC7F608RVGM" localSheetId="13" hidden="1">#REF!</definedName>
    <definedName name="BExDAYBHU9ADLXI8VRC7F608RVGM" localSheetId="14" hidden="1">#REF!</definedName>
    <definedName name="BExDAYBHU9ADLXI8VRC7F608RVGM" hidden="1">#REF!</definedName>
    <definedName name="BExDBDR1XR0FV0CYUCB2OJ7CJCZU" localSheetId="21" hidden="1">#REF!</definedName>
    <definedName name="BExDBDR1XR0FV0CYUCB2OJ7CJCZU" localSheetId="19" hidden="1">#REF!</definedName>
    <definedName name="BExDBDR1XR0FV0CYUCB2OJ7CJCZU" localSheetId="15" hidden="1">#REF!</definedName>
    <definedName name="BExDBDR1XR0FV0CYUCB2OJ7CJCZU" localSheetId="13" hidden="1">#REF!</definedName>
    <definedName name="BExDBDR1XR0FV0CYUCB2OJ7CJCZU" localSheetId="14" hidden="1">#REF!</definedName>
    <definedName name="BExDBDR1XR0FV0CYUCB2OJ7CJCZU" hidden="1">#REF!</definedName>
    <definedName name="BExDC7F818VN0S18ID7XRCRVYPJ4" localSheetId="21" hidden="1">#REF!</definedName>
    <definedName name="BExDC7F818VN0S18ID7XRCRVYPJ4" localSheetId="19" hidden="1">#REF!</definedName>
    <definedName name="BExDC7F818VN0S18ID7XRCRVYPJ4" localSheetId="15" hidden="1">#REF!</definedName>
    <definedName name="BExDC7F818VN0S18ID7XRCRVYPJ4" localSheetId="13" hidden="1">#REF!</definedName>
    <definedName name="BExDC7F818VN0S18ID7XRCRVYPJ4" localSheetId="14" hidden="1">#REF!</definedName>
    <definedName name="BExDC7F818VN0S18ID7XRCRVYPJ4" hidden="1">#REF!</definedName>
    <definedName name="BExDCL7K96PC9VZYB70ZW3QPVIJE" localSheetId="21" hidden="1">#REF!</definedName>
    <definedName name="BExDCL7K96PC9VZYB70ZW3QPVIJE" localSheetId="19" hidden="1">#REF!</definedName>
    <definedName name="BExDCL7K96PC9VZYB70ZW3QPVIJE" localSheetId="15" hidden="1">#REF!</definedName>
    <definedName name="BExDCL7K96PC9VZYB70ZW3QPVIJE" localSheetId="13" hidden="1">#REF!</definedName>
    <definedName name="BExDCL7K96PC9VZYB70ZW3QPVIJE" localSheetId="14" hidden="1">#REF!</definedName>
    <definedName name="BExDCL7K96PC9VZYB70ZW3QPVIJE" hidden="1">#REF!</definedName>
    <definedName name="BExDCP3UZ3C2O4C1F7KMU0Z9U32N" localSheetId="21" hidden="1">#REF!</definedName>
    <definedName name="BExDCP3UZ3C2O4C1F7KMU0Z9U32N" localSheetId="19" hidden="1">#REF!</definedName>
    <definedName name="BExDCP3UZ3C2O4C1F7KMU0Z9U32N" localSheetId="15" hidden="1">#REF!</definedName>
    <definedName name="BExDCP3UZ3C2O4C1F7KMU0Z9U32N" localSheetId="13" hidden="1">#REF!</definedName>
    <definedName name="BExDCP3UZ3C2O4C1F7KMU0Z9U32N" localSheetId="14" hidden="1">#REF!</definedName>
    <definedName name="BExDCP3UZ3C2O4C1F7KMU0Z9U32N" hidden="1">#REF!</definedName>
    <definedName name="BExENU8ISP26W97JG63CN1XT9KB4" localSheetId="21" hidden="1">#REF!</definedName>
    <definedName name="BExENU8ISP26W97JG63CN1XT9KB4" localSheetId="19" hidden="1">#REF!</definedName>
    <definedName name="BExENU8ISP26W97JG63CN1XT9KB4" localSheetId="15" hidden="1">#REF!</definedName>
    <definedName name="BExENU8ISP26W97JG63CN1XT9KB4" localSheetId="13" hidden="1">#REF!</definedName>
    <definedName name="BExENU8ISP26W97JG63CN1XT9KB4" localSheetId="14" hidden="1">#REF!</definedName>
    <definedName name="BExENU8ISP26W97JG63CN1XT9KB4" hidden="1">#REF!</definedName>
    <definedName name="BExEO14OTKLVDBTNB2ONGZ4YB20H" localSheetId="21" hidden="1">#REF!</definedName>
    <definedName name="BExEO14OTKLVDBTNB2ONGZ4YB20H" localSheetId="19" hidden="1">#REF!</definedName>
    <definedName name="BExEO14OTKLVDBTNB2ONGZ4YB20H" localSheetId="15" hidden="1">#REF!</definedName>
    <definedName name="BExEO14OTKLVDBTNB2ONGZ4YB20H" localSheetId="13" hidden="1">#REF!</definedName>
    <definedName name="BExEO14OTKLVDBTNB2ONGZ4YB20H" localSheetId="14" hidden="1">#REF!</definedName>
    <definedName name="BExEO14OTKLVDBTNB2ONGZ4YB20H" hidden="1">#REF!</definedName>
    <definedName name="BExEO80UUNTK4DX33Z5TYLM8NYZM" localSheetId="21" hidden="1">#REF!</definedName>
    <definedName name="BExEO80UUNTK4DX33Z5TYLM8NYZM" localSheetId="19" hidden="1">#REF!</definedName>
    <definedName name="BExEO80UUNTK4DX33Z5TYLM8NYZM" localSheetId="15" hidden="1">#REF!</definedName>
    <definedName name="BExEO80UUNTK4DX33Z5TYLM8NYZM" localSheetId="13" hidden="1">#REF!</definedName>
    <definedName name="BExEO80UUNTK4DX33Z5TYLM8NYZM" localSheetId="14" hidden="1">#REF!</definedName>
    <definedName name="BExEO80UUNTK4DX33Z5TYLM8NYZM" hidden="1">#REF!</definedName>
    <definedName name="BExEOBX3WECDMYCV9RLN49APTXMM" localSheetId="21" hidden="1">#REF!</definedName>
    <definedName name="BExEOBX3WECDMYCV9RLN49APTXMM" localSheetId="19" hidden="1">#REF!</definedName>
    <definedName name="BExEOBX3WECDMYCV9RLN49APTXMM" localSheetId="15" hidden="1">#REF!</definedName>
    <definedName name="BExEOBX3WECDMYCV9RLN49APTXMM" localSheetId="13" hidden="1">#REF!</definedName>
    <definedName name="BExEOBX3WECDMYCV9RLN49APTXMM" localSheetId="14" hidden="1">#REF!</definedName>
    <definedName name="BExEOBX3WECDMYCV9RLN49APTXMM" hidden="1">#REF!</definedName>
    <definedName name="BExEPN9VIYI0FVL0HLZQXJFO6TT0" localSheetId="21" hidden="1">#REF!</definedName>
    <definedName name="BExEPN9VIYI0FVL0HLZQXJFO6TT0" localSheetId="19" hidden="1">#REF!</definedName>
    <definedName name="BExEPN9VIYI0FVL0HLZQXJFO6TT0" localSheetId="15" hidden="1">#REF!</definedName>
    <definedName name="BExEPN9VIYI0FVL0HLZQXJFO6TT0" localSheetId="13" hidden="1">#REF!</definedName>
    <definedName name="BExEPN9VIYI0FVL0HLZQXJFO6TT0" localSheetId="14" hidden="1">#REF!</definedName>
    <definedName name="BExEPN9VIYI0FVL0HLZQXJFO6TT0" hidden="1">#REF!</definedName>
    <definedName name="BExEPQPUOD4B6H60DKEB9159F7DR" localSheetId="21" hidden="1">#REF!</definedName>
    <definedName name="BExEPQPUOD4B6H60DKEB9159F7DR" localSheetId="19" hidden="1">#REF!</definedName>
    <definedName name="BExEPQPUOD4B6H60DKEB9159F7DR" localSheetId="15" hidden="1">#REF!</definedName>
    <definedName name="BExEPQPUOD4B6H60DKEB9159F7DR" localSheetId="13" hidden="1">#REF!</definedName>
    <definedName name="BExEPQPUOD4B6H60DKEB9159F7DR" localSheetId="14" hidden="1">#REF!</definedName>
    <definedName name="BExEPQPUOD4B6H60DKEB9159F7DR" hidden="1">#REF!</definedName>
    <definedName name="BExEPYT6VDSMR8MU2341Q5GM2Y9V" localSheetId="21" hidden="1">#REF!</definedName>
    <definedName name="BExEPYT6VDSMR8MU2341Q5GM2Y9V" localSheetId="19" hidden="1">#REF!</definedName>
    <definedName name="BExEPYT6VDSMR8MU2341Q5GM2Y9V" localSheetId="15" hidden="1">#REF!</definedName>
    <definedName name="BExEPYT6VDSMR8MU2341Q5GM2Y9V" localSheetId="13" hidden="1">#REF!</definedName>
    <definedName name="BExEPYT6VDSMR8MU2341Q5GM2Y9V" localSheetId="14" hidden="1">#REF!</definedName>
    <definedName name="BExEPYT6VDSMR8MU2341Q5GM2Y9V" hidden="1">#REF!</definedName>
    <definedName name="BExEQ2ENYLMY8K1796XBB31CJHNN" localSheetId="21" hidden="1">#REF!</definedName>
    <definedName name="BExEQ2ENYLMY8K1796XBB31CJHNN" localSheetId="19" hidden="1">#REF!</definedName>
    <definedName name="BExEQ2ENYLMY8K1796XBB31CJHNN" localSheetId="15" hidden="1">#REF!</definedName>
    <definedName name="BExEQ2ENYLMY8K1796XBB31CJHNN" localSheetId="13" hidden="1">#REF!</definedName>
    <definedName name="BExEQ2ENYLMY8K1796XBB31CJHNN" localSheetId="14" hidden="1">#REF!</definedName>
    <definedName name="BExEQ2ENYLMY8K1796XBB31CJHNN" hidden="1">#REF!</definedName>
    <definedName name="BExEQ2PFE4N40LEPGDPS90WDL6BN" localSheetId="21" hidden="1">#REF!</definedName>
    <definedName name="BExEQ2PFE4N40LEPGDPS90WDL6BN" localSheetId="19" hidden="1">#REF!</definedName>
    <definedName name="BExEQ2PFE4N40LEPGDPS90WDL6BN" localSheetId="15" hidden="1">#REF!</definedName>
    <definedName name="BExEQ2PFE4N40LEPGDPS90WDL6BN" localSheetId="13" hidden="1">#REF!</definedName>
    <definedName name="BExEQ2PFE4N40LEPGDPS90WDL6BN" localSheetId="14" hidden="1">#REF!</definedName>
    <definedName name="BExEQ2PFE4N40LEPGDPS90WDL6BN" hidden="1">#REF!</definedName>
    <definedName name="BExEQ2PFURT24NQYGYVE8NKX1EGA" localSheetId="21" hidden="1">#REF!</definedName>
    <definedName name="BExEQ2PFURT24NQYGYVE8NKX1EGA" localSheetId="19" hidden="1">#REF!</definedName>
    <definedName name="BExEQ2PFURT24NQYGYVE8NKX1EGA" localSheetId="15" hidden="1">#REF!</definedName>
    <definedName name="BExEQ2PFURT24NQYGYVE8NKX1EGA" localSheetId="13" hidden="1">#REF!</definedName>
    <definedName name="BExEQ2PFURT24NQYGYVE8NKX1EGA" localSheetId="14" hidden="1">#REF!</definedName>
    <definedName name="BExEQ2PFURT24NQYGYVE8NKX1EGA" hidden="1">#REF!</definedName>
    <definedName name="BExEQB8ZWXO6IIGOEPWTLOJGE2NR" localSheetId="21" hidden="1">#REF!</definedName>
    <definedName name="BExEQB8ZWXO6IIGOEPWTLOJGE2NR" localSheetId="19" hidden="1">#REF!</definedName>
    <definedName name="BExEQB8ZWXO6IIGOEPWTLOJGE2NR" localSheetId="15" hidden="1">#REF!</definedName>
    <definedName name="BExEQB8ZWXO6IIGOEPWTLOJGE2NR" localSheetId="13" hidden="1">#REF!</definedName>
    <definedName name="BExEQB8ZWXO6IIGOEPWTLOJGE2NR" localSheetId="14" hidden="1">#REF!</definedName>
    <definedName name="BExEQB8ZWXO6IIGOEPWTLOJGE2NR" hidden="1">#REF!</definedName>
    <definedName name="BExEQBZX0EL6LIKPY01197ACK65H" localSheetId="21" hidden="1">#REF!</definedName>
    <definedName name="BExEQBZX0EL6LIKPY01197ACK65H" localSheetId="19" hidden="1">#REF!</definedName>
    <definedName name="BExEQBZX0EL6LIKPY01197ACK65H" localSheetId="15" hidden="1">#REF!</definedName>
    <definedName name="BExEQBZX0EL6LIKPY01197ACK65H" localSheetId="13" hidden="1">#REF!</definedName>
    <definedName name="BExEQBZX0EL6LIKPY01197ACK65H" localSheetId="14" hidden="1">#REF!</definedName>
    <definedName name="BExEQBZX0EL6LIKPY01197ACK65H" hidden="1">#REF!</definedName>
    <definedName name="BExEQDXZALJLD4OBF74IKZBR13SR" localSheetId="21" hidden="1">#REF!</definedName>
    <definedName name="BExEQDXZALJLD4OBF74IKZBR13SR" localSheetId="19" hidden="1">#REF!</definedName>
    <definedName name="BExEQDXZALJLD4OBF74IKZBR13SR" localSheetId="15" hidden="1">#REF!</definedName>
    <definedName name="BExEQDXZALJLD4OBF74IKZBR13SR" localSheetId="13" hidden="1">#REF!</definedName>
    <definedName name="BExEQDXZALJLD4OBF74IKZBR13SR" localSheetId="14" hidden="1">#REF!</definedName>
    <definedName name="BExEQDXZALJLD4OBF74IKZBR13SR" hidden="1">#REF!</definedName>
    <definedName name="BExEQFLE2RPWGMWQAI4JMKUEFRPT" localSheetId="21" hidden="1">#REF!</definedName>
    <definedName name="BExEQFLE2RPWGMWQAI4JMKUEFRPT" localSheetId="19" hidden="1">#REF!</definedName>
    <definedName name="BExEQFLE2RPWGMWQAI4JMKUEFRPT" localSheetId="15" hidden="1">#REF!</definedName>
    <definedName name="BExEQFLE2RPWGMWQAI4JMKUEFRPT" localSheetId="13" hidden="1">#REF!</definedName>
    <definedName name="BExEQFLE2RPWGMWQAI4JMKUEFRPT" localSheetId="14" hidden="1">#REF!</definedName>
    <definedName name="BExEQFLE2RPWGMWQAI4JMKUEFRPT" hidden="1">#REF!</definedName>
    <definedName name="BExEQJHNJV9U65F5VGIGX0VM02VF" localSheetId="21" hidden="1">#REF!</definedName>
    <definedName name="BExEQJHNJV9U65F5VGIGX0VM02VF" localSheetId="19" hidden="1">#REF!</definedName>
    <definedName name="BExEQJHNJV9U65F5VGIGX0VM02VF" localSheetId="15" hidden="1">#REF!</definedName>
    <definedName name="BExEQJHNJV9U65F5VGIGX0VM02VF" localSheetId="13" hidden="1">#REF!</definedName>
    <definedName name="BExEQJHNJV9U65F5VGIGX0VM02VF" localSheetId="14" hidden="1">#REF!</definedName>
    <definedName name="BExEQJHNJV9U65F5VGIGX0VM02VF" hidden="1">#REF!</definedName>
    <definedName name="BExEQTZAP8R69U31W4LKGTKKGKQE" localSheetId="21" hidden="1">#REF!</definedName>
    <definedName name="BExEQTZAP8R69U31W4LKGTKKGKQE" localSheetId="19" hidden="1">#REF!</definedName>
    <definedName name="BExEQTZAP8R69U31W4LKGTKKGKQE" localSheetId="15" hidden="1">#REF!</definedName>
    <definedName name="BExEQTZAP8R69U31W4LKGTKKGKQE" localSheetId="13" hidden="1">#REF!</definedName>
    <definedName name="BExEQTZAP8R69U31W4LKGTKKGKQE" localSheetId="14" hidden="1">#REF!</definedName>
    <definedName name="BExEQTZAP8R69U31W4LKGTKKGKQE" hidden="1">#REF!</definedName>
    <definedName name="BExER2O72H1F9WV6S1J04C15PXX7" localSheetId="21" hidden="1">#REF!</definedName>
    <definedName name="BExER2O72H1F9WV6S1J04C15PXX7" localSheetId="19" hidden="1">#REF!</definedName>
    <definedName name="BExER2O72H1F9WV6S1J04C15PXX7" localSheetId="15" hidden="1">#REF!</definedName>
    <definedName name="BExER2O72H1F9WV6S1J04C15PXX7" localSheetId="13" hidden="1">#REF!</definedName>
    <definedName name="BExER2O72H1F9WV6S1J04C15PXX7" localSheetId="14" hidden="1">#REF!</definedName>
    <definedName name="BExER2O72H1F9WV6S1J04C15PXX7" hidden="1">#REF!</definedName>
    <definedName name="BExERIPCI7N2NW7JRL59DVT0TTSU" localSheetId="21" hidden="1">#REF!</definedName>
    <definedName name="BExERIPCI7N2NW7JRL59DVT0TTSU" localSheetId="19" hidden="1">#REF!</definedName>
    <definedName name="BExERIPCI7N2NW7JRL59DVT0TTSU" localSheetId="15" hidden="1">#REF!</definedName>
    <definedName name="BExERIPCI7N2NW7JRL59DVT0TTSU" localSheetId="13" hidden="1">#REF!</definedName>
    <definedName name="BExERIPCI7N2NW7JRL59DVT0TTSU" localSheetId="14" hidden="1">#REF!</definedName>
    <definedName name="BExERIPCI7N2NW7JRL59DVT0TTSU" hidden="1">#REF!</definedName>
    <definedName name="BExERRUIKIOATPZ9U4HQ0V52RJAU" localSheetId="21" hidden="1">#REF!</definedName>
    <definedName name="BExERRUIKIOATPZ9U4HQ0V52RJAU" localSheetId="19" hidden="1">#REF!</definedName>
    <definedName name="BExERRUIKIOATPZ9U4HQ0V52RJAU" localSheetId="15" hidden="1">#REF!</definedName>
    <definedName name="BExERRUIKIOATPZ9U4HQ0V52RJAU" localSheetId="13" hidden="1">#REF!</definedName>
    <definedName name="BExERRUIKIOATPZ9U4HQ0V52RJAU" localSheetId="14" hidden="1">#REF!</definedName>
    <definedName name="BExERRUIKIOATPZ9U4HQ0V52RJAU" hidden="1">#REF!</definedName>
    <definedName name="BExERSANFNM1O7T65PC5MJ301YET" localSheetId="21" hidden="1">#REF!</definedName>
    <definedName name="BExERSANFNM1O7T65PC5MJ301YET" localSheetId="19" hidden="1">#REF!</definedName>
    <definedName name="BExERSANFNM1O7T65PC5MJ301YET" localSheetId="15" hidden="1">#REF!</definedName>
    <definedName name="BExERSANFNM1O7T65PC5MJ301YET" localSheetId="13" hidden="1">#REF!</definedName>
    <definedName name="BExERSANFNM1O7T65PC5MJ301YET" localSheetId="14" hidden="1">#REF!</definedName>
    <definedName name="BExERSANFNM1O7T65PC5MJ301YET" hidden="1">#REF!</definedName>
    <definedName name="BExERU8P606C6QQZZL55U0ZQYQF1" localSheetId="21" hidden="1">#REF!</definedName>
    <definedName name="BExERU8P606C6QQZZL55U0ZQYQF1" localSheetId="19" hidden="1">#REF!</definedName>
    <definedName name="BExERU8P606C6QQZZL55U0ZQYQF1" localSheetId="15" hidden="1">#REF!</definedName>
    <definedName name="BExERU8P606C6QQZZL55U0ZQYQF1" localSheetId="13" hidden="1">#REF!</definedName>
    <definedName name="BExERU8P606C6QQZZL55U0ZQYQF1" localSheetId="14" hidden="1">#REF!</definedName>
    <definedName name="BExERU8P606C6QQZZL55U0ZQYQF1" hidden="1">#REF!</definedName>
    <definedName name="BExERWCEBKQRYWRQLYJ4UCMMKTHG" localSheetId="21" hidden="1">#REF!</definedName>
    <definedName name="BExERWCEBKQRYWRQLYJ4UCMMKTHG" localSheetId="19" hidden="1">#REF!</definedName>
    <definedName name="BExERWCEBKQRYWRQLYJ4UCMMKTHG" localSheetId="15" hidden="1">#REF!</definedName>
    <definedName name="BExERWCEBKQRYWRQLYJ4UCMMKTHG" localSheetId="13" hidden="1">#REF!</definedName>
    <definedName name="BExERWCEBKQRYWRQLYJ4UCMMKTHG" localSheetId="14" hidden="1">#REF!</definedName>
    <definedName name="BExERWCEBKQRYWRQLYJ4UCMMKTHG" hidden="1">#REF!</definedName>
    <definedName name="BExERXE1QW042A2T25RI4DVUU59O" localSheetId="21" hidden="1">#REF!</definedName>
    <definedName name="BExERXE1QW042A2T25RI4DVUU59O" localSheetId="19" hidden="1">#REF!</definedName>
    <definedName name="BExERXE1QW042A2T25RI4DVUU59O" localSheetId="15" hidden="1">#REF!</definedName>
    <definedName name="BExERXE1QW042A2T25RI4DVUU59O" localSheetId="13" hidden="1">#REF!</definedName>
    <definedName name="BExERXE1QW042A2T25RI4DVUU59O" localSheetId="14" hidden="1">#REF!</definedName>
    <definedName name="BExERXE1QW042A2T25RI4DVUU59O" hidden="1">#REF!</definedName>
    <definedName name="BExES44RHHDL3V7FLV6M20834WF1" localSheetId="21" hidden="1">#REF!</definedName>
    <definedName name="BExES44RHHDL3V7FLV6M20834WF1" localSheetId="19" hidden="1">#REF!</definedName>
    <definedName name="BExES44RHHDL3V7FLV6M20834WF1" localSheetId="15" hidden="1">#REF!</definedName>
    <definedName name="BExES44RHHDL3V7FLV6M20834WF1" localSheetId="13" hidden="1">#REF!</definedName>
    <definedName name="BExES44RHHDL3V7FLV6M20834WF1" localSheetId="14" hidden="1">#REF!</definedName>
    <definedName name="BExES44RHHDL3V7FLV6M20834WF1" hidden="1">#REF!</definedName>
    <definedName name="BExES4A7VE2X3RYYTVRLKZD4I7WU" localSheetId="21" hidden="1">#REF!</definedName>
    <definedName name="BExES4A7VE2X3RYYTVRLKZD4I7WU" localSheetId="19" hidden="1">#REF!</definedName>
    <definedName name="BExES4A7VE2X3RYYTVRLKZD4I7WU" localSheetId="15" hidden="1">#REF!</definedName>
    <definedName name="BExES4A7VE2X3RYYTVRLKZD4I7WU" localSheetId="13" hidden="1">#REF!</definedName>
    <definedName name="BExES4A7VE2X3RYYTVRLKZD4I7WU" localSheetId="14" hidden="1">#REF!</definedName>
    <definedName name="BExES4A7VE2X3RYYTVRLKZD4I7WU" hidden="1">#REF!</definedName>
    <definedName name="BExESLYUFDACMPARVY264HKBCXLX" localSheetId="21" hidden="1">#REF!</definedName>
    <definedName name="BExESLYUFDACMPARVY264HKBCXLX" localSheetId="19" hidden="1">#REF!</definedName>
    <definedName name="BExESLYUFDACMPARVY264HKBCXLX" localSheetId="15" hidden="1">#REF!</definedName>
    <definedName name="BExESLYUFDACMPARVY264HKBCXLX" localSheetId="13" hidden="1">#REF!</definedName>
    <definedName name="BExESLYUFDACMPARVY264HKBCXLX" localSheetId="14" hidden="1">#REF!</definedName>
    <definedName name="BExESLYUFDACMPARVY264HKBCXLX" hidden="1">#REF!</definedName>
    <definedName name="BExESMKD95A649M0WRSG6CXXP326" localSheetId="21" hidden="1">#REF!</definedName>
    <definedName name="BExESMKD95A649M0WRSG6CXXP326" localSheetId="19" hidden="1">#REF!</definedName>
    <definedName name="BExESMKD95A649M0WRSG6CXXP326" localSheetId="15" hidden="1">#REF!</definedName>
    <definedName name="BExESMKD95A649M0WRSG6CXXP326" localSheetId="13" hidden="1">#REF!</definedName>
    <definedName name="BExESMKD95A649M0WRSG6CXXP326" localSheetId="14" hidden="1">#REF!</definedName>
    <definedName name="BExESMKD95A649M0WRSG6CXXP326" hidden="1">#REF!</definedName>
    <definedName name="BExESR27ZXJG5VMY4PR9D940VS7T" localSheetId="21" hidden="1">#REF!</definedName>
    <definedName name="BExESR27ZXJG5VMY4PR9D940VS7T" localSheetId="19" hidden="1">#REF!</definedName>
    <definedName name="BExESR27ZXJG5VMY4PR9D940VS7T" localSheetId="15" hidden="1">#REF!</definedName>
    <definedName name="BExESR27ZXJG5VMY4PR9D940VS7T" localSheetId="13" hidden="1">#REF!</definedName>
    <definedName name="BExESR27ZXJG5VMY4PR9D940VS7T" localSheetId="14" hidden="1">#REF!</definedName>
    <definedName name="BExESR27ZXJG5VMY4PR9D940VS7T" hidden="1">#REF!</definedName>
    <definedName name="BExESVK1YRJM6UG6FBYOF9CNX29X" localSheetId="21" hidden="1">#REF!</definedName>
    <definedName name="BExESVK1YRJM6UG6FBYOF9CNX29X" localSheetId="19" hidden="1">#REF!</definedName>
    <definedName name="BExESVK1YRJM6UG6FBYOF9CNX29X" localSheetId="15" hidden="1">#REF!</definedName>
    <definedName name="BExESVK1YRJM6UG6FBYOF9CNX29X" localSheetId="13" hidden="1">#REF!</definedName>
    <definedName name="BExESVK1YRJM6UG6FBYOF9CNX29X" localSheetId="14" hidden="1">#REF!</definedName>
    <definedName name="BExESVK1YRJM6UG6FBYOF9CNX29X" hidden="1">#REF!</definedName>
    <definedName name="BExESZ03KXL8DQ2591HLR56ZML94" localSheetId="21" hidden="1">#REF!</definedName>
    <definedName name="BExESZ03KXL8DQ2591HLR56ZML94" localSheetId="19" hidden="1">#REF!</definedName>
    <definedName name="BExESZ03KXL8DQ2591HLR56ZML94" localSheetId="15" hidden="1">#REF!</definedName>
    <definedName name="BExESZ03KXL8DQ2591HLR56ZML94" localSheetId="13" hidden="1">#REF!</definedName>
    <definedName name="BExESZ03KXL8DQ2591HLR56ZML94" localSheetId="14" hidden="1">#REF!</definedName>
    <definedName name="BExESZ03KXL8DQ2591HLR56ZML94" hidden="1">#REF!</definedName>
    <definedName name="BExESZAW5N443NRTKIP59OEI1CR6" localSheetId="21" hidden="1">#REF!</definedName>
    <definedName name="BExESZAW5N443NRTKIP59OEI1CR6" localSheetId="19" hidden="1">#REF!</definedName>
    <definedName name="BExESZAW5N443NRTKIP59OEI1CR6" localSheetId="15" hidden="1">#REF!</definedName>
    <definedName name="BExESZAW5N443NRTKIP59OEI1CR6" localSheetId="13" hidden="1">#REF!</definedName>
    <definedName name="BExESZAW5N443NRTKIP59OEI1CR6" localSheetId="14" hidden="1">#REF!</definedName>
    <definedName name="BExESZAW5N443NRTKIP59OEI1CR6" hidden="1">#REF!</definedName>
    <definedName name="BExET3HXQ60A4O2OLKX8QNXRI6LQ" localSheetId="21" hidden="1">#REF!</definedName>
    <definedName name="BExET3HXQ60A4O2OLKX8QNXRI6LQ" localSheetId="19" hidden="1">#REF!</definedName>
    <definedName name="BExET3HXQ60A4O2OLKX8QNXRI6LQ" localSheetId="15" hidden="1">#REF!</definedName>
    <definedName name="BExET3HXQ60A4O2OLKX8QNXRI6LQ" localSheetId="13" hidden="1">#REF!</definedName>
    <definedName name="BExET3HXQ60A4O2OLKX8QNXRI6LQ" localSheetId="14" hidden="1">#REF!</definedName>
    <definedName name="BExET3HXQ60A4O2OLKX8QNXRI6LQ" hidden="1">#REF!</definedName>
    <definedName name="BExET4EAH366GROMVVMDCSUI1018" localSheetId="21" hidden="1">#REF!</definedName>
    <definedName name="BExET4EAH366GROMVVMDCSUI1018" localSheetId="19" hidden="1">#REF!</definedName>
    <definedName name="BExET4EAH366GROMVVMDCSUI1018" localSheetId="15" hidden="1">#REF!</definedName>
    <definedName name="BExET4EAH366GROMVVMDCSUI1018" localSheetId="13" hidden="1">#REF!</definedName>
    <definedName name="BExET4EAH366GROMVVMDCSUI1018" localSheetId="14" hidden="1">#REF!</definedName>
    <definedName name="BExET4EAH366GROMVVMDCSUI1018" hidden="1">#REF!</definedName>
    <definedName name="BExETA3B1FCIOA80H94K90FWXQKE" localSheetId="21" hidden="1">#REF!</definedName>
    <definedName name="BExETA3B1FCIOA80H94K90FWXQKE" localSheetId="19" hidden="1">#REF!</definedName>
    <definedName name="BExETA3B1FCIOA80H94K90FWXQKE" localSheetId="15" hidden="1">#REF!</definedName>
    <definedName name="BExETA3B1FCIOA80H94K90FWXQKE" localSheetId="13" hidden="1">#REF!</definedName>
    <definedName name="BExETA3B1FCIOA80H94K90FWXQKE" localSheetId="14" hidden="1">#REF!</definedName>
    <definedName name="BExETA3B1FCIOA80H94K90FWXQKE" hidden="1">#REF!</definedName>
    <definedName name="BExETAZOYT4CJIT8RRKC9F2HJG1D" localSheetId="21" hidden="1">#REF!</definedName>
    <definedName name="BExETAZOYT4CJIT8RRKC9F2HJG1D" localSheetId="19" hidden="1">#REF!</definedName>
    <definedName name="BExETAZOYT4CJIT8RRKC9F2HJG1D" localSheetId="15" hidden="1">#REF!</definedName>
    <definedName name="BExETAZOYT4CJIT8RRKC9F2HJG1D" localSheetId="13" hidden="1">#REF!</definedName>
    <definedName name="BExETAZOYT4CJIT8RRKC9F2HJG1D" localSheetId="14" hidden="1">#REF!</definedName>
    <definedName name="BExETAZOYT4CJIT8RRKC9F2HJG1D" hidden="1">#REF!</definedName>
    <definedName name="BExETB55BNG40G9YOI2H6UHIR9WU" localSheetId="21" hidden="1">#REF!</definedName>
    <definedName name="BExETB55BNG40G9YOI2H6UHIR9WU" localSheetId="19" hidden="1">#REF!</definedName>
    <definedName name="BExETB55BNG40G9YOI2H6UHIR9WU" localSheetId="15" hidden="1">#REF!</definedName>
    <definedName name="BExETB55BNG40G9YOI2H6UHIR9WU" localSheetId="13" hidden="1">#REF!</definedName>
    <definedName name="BExETB55BNG40G9YOI2H6UHIR9WU" localSheetId="14" hidden="1">#REF!</definedName>
    <definedName name="BExETB55BNG40G9YOI2H6UHIR9WU" hidden="1">#REF!</definedName>
    <definedName name="BExETF6QD5A9GEINE1KZRRC2LXWM" localSheetId="21" hidden="1">#REF!</definedName>
    <definedName name="BExETF6QD5A9GEINE1KZRRC2LXWM" localSheetId="19" hidden="1">#REF!</definedName>
    <definedName name="BExETF6QD5A9GEINE1KZRRC2LXWM" localSheetId="15" hidden="1">#REF!</definedName>
    <definedName name="BExETF6QD5A9GEINE1KZRRC2LXWM" localSheetId="13" hidden="1">#REF!</definedName>
    <definedName name="BExETF6QD5A9GEINE1KZRRC2LXWM" localSheetId="14" hidden="1">#REF!</definedName>
    <definedName name="BExETF6QD5A9GEINE1KZRRC2LXWM" hidden="1">#REF!</definedName>
    <definedName name="BExETQ9XRXLUACN82805SPSPNKHI" localSheetId="21" hidden="1">#REF!</definedName>
    <definedName name="BExETQ9XRXLUACN82805SPSPNKHI" localSheetId="19" hidden="1">#REF!</definedName>
    <definedName name="BExETQ9XRXLUACN82805SPSPNKHI" localSheetId="15" hidden="1">#REF!</definedName>
    <definedName name="BExETQ9XRXLUACN82805SPSPNKHI" localSheetId="13" hidden="1">#REF!</definedName>
    <definedName name="BExETQ9XRXLUACN82805SPSPNKHI" localSheetId="14" hidden="1">#REF!</definedName>
    <definedName name="BExETQ9XRXLUACN82805SPSPNKHI" hidden="1">#REF!</definedName>
    <definedName name="BExETR0YRMOR63E6DHLEHV9QVVON" localSheetId="21" hidden="1">#REF!</definedName>
    <definedName name="BExETR0YRMOR63E6DHLEHV9QVVON" localSheetId="19" hidden="1">#REF!</definedName>
    <definedName name="BExETR0YRMOR63E6DHLEHV9QVVON" localSheetId="15" hidden="1">#REF!</definedName>
    <definedName name="BExETR0YRMOR63E6DHLEHV9QVVON" localSheetId="13" hidden="1">#REF!</definedName>
    <definedName name="BExETR0YRMOR63E6DHLEHV9QVVON" localSheetId="14" hidden="1">#REF!</definedName>
    <definedName name="BExETR0YRMOR63E6DHLEHV9QVVON" hidden="1">#REF!</definedName>
    <definedName name="BExETVO51BGF7GGNGB21UD7OIF15" localSheetId="21" hidden="1">#REF!</definedName>
    <definedName name="BExETVO51BGF7GGNGB21UD7OIF15" localSheetId="19" hidden="1">#REF!</definedName>
    <definedName name="BExETVO51BGF7GGNGB21UD7OIF15" localSheetId="15" hidden="1">#REF!</definedName>
    <definedName name="BExETVO51BGF7GGNGB21UD7OIF15" localSheetId="13" hidden="1">#REF!</definedName>
    <definedName name="BExETVO51BGF7GGNGB21UD7OIF15" localSheetId="14" hidden="1">#REF!</definedName>
    <definedName name="BExETVO51BGF7GGNGB21UD7OIF15" hidden="1">#REF!</definedName>
    <definedName name="BExETVTGY38YXYYF7N73OYN6FYY3" localSheetId="21" hidden="1">#REF!</definedName>
    <definedName name="BExETVTGY38YXYYF7N73OYN6FYY3" localSheetId="19" hidden="1">#REF!</definedName>
    <definedName name="BExETVTGY38YXYYF7N73OYN6FYY3" localSheetId="15" hidden="1">#REF!</definedName>
    <definedName name="BExETVTGY38YXYYF7N73OYN6FYY3" localSheetId="13" hidden="1">#REF!</definedName>
    <definedName name="BExETVTGY38YXYYF7N73OYN6FYY3" localSheetId="14" hidden="1">#REF!</definedName>
    <definedName name="BExETVTGY38YXYYF7N73OYN6FYY3" hidden="1">#REF!</definedName>
    <definedName name="BExETVTH8RADW05P2XUUV7V44TWW" localSheetId="21" hidden="1">#REF!</definedName>
    <definedName name="BExETVTH8RADW05P2XUUV7V44TWW" localSheetId="19" hidden="1">#REF!</definedName>
    <definedName name="BExETVTH8RADW05P2XUUV7V44TWW" localSheetId="15" hidden="1">#REF!</definedName>
    <definedName name="BExETVTH8RADW05P2XUUV7V44TWW" localSheetId="13" hidden="1">#REF!</definedName>
    <definedName name="BExETVTH8RADW05P2XUUV7V44TWW" localSheetId="14" hidden="1">#REF!</definedName>
    <definedName name="BExETVTH8RADW05P2XUUV7V44TWW" hidden="1">#REF!</definedName>
    <definedName name="BExETW9PYUAV5QY6A4VCYZRIOUX4" localSheetId="21" hidden="1">#REF!</definedName>
    <definedName name="BExETW9PYUAV5QY6A4VCYZRIOUX4" localSheetId="19" hidden="1">#REF!</definedName>
    <definedName name="BExETW9PYUAV5QY6A4VCYZRIOUX4" localSheetId="15" hidden="1">#REF!</definedName>
    <definedName name="BExETW9PYUAV5QY6A4VCYZRIOUX4" localSheetId="13" hidden="1">#REF!</definedName>
    <definedName name="BExETW9PYUAV5QY6A4VCYZRIOUX4" localSheetId="14" hidden="1">#REF!</definedName>
    <definedName name="BExETW9PYUAV5QY6A4VCYZRIOUX4" hidden="1">#REF!</definedName>
    <definedName name="BExEUGNELLVZ7K2PYWP2TG8T65XQ" localSheetId="21" hidden="1">#REF!</definedName>
    <definedName name="BExEUGNELLVZ7K2PYWP2TG8T65XQ" localSheetId="19" hidden="1">#REF!</definedName>
    <definedName name="BExEUGNELLVZ7K2PYWP2TG8T65XQ" localSheetId="15" hidden="1">#REF!</definedName>
    <definedName name="BExEUGNELLVZ7K2PYWP2TG8T65XQ" localSheetId="13" hidden="1">#REF!</definedName>
    <definedName name="BExEUGNELLVZ7K2PYWP2TG8T65XQ" localSheetId="14" hidden="1">#REF!</definedName>
    <definedName name="BExEUGNELLVZ7K2PYWP2TG8T65XQ" hidden="1">#REF!</definedName>
    <definedName name="BExEUHUG1NGJGB6F1UH5IKFZ9B9M" localSheetId="21" hidden="1">#REF!</definedName>
    <definedName name="BExEUHUG1NGJGB6F1UH5IKFZ9B9M" localSheetId="19" hidden="1">#REF!</definedName>
    <definedName name="BExEUHUG1NGJGB6F1UH5IKFZ9B9M" localSheetId="15" hidden="1">#REF!</definedName>
    <definedName name="BExEUHUG1NGJGB6F1UH5IKFZ9B9M" localSheetId="13" hidden="1">#REF!</definedName>
    <definedName name="BExEUHUG1NGJGB6F1UH5IKFZ9B9M" localSheetId="14" hidden="1">#REF!</definedName>
    <definedName name="BExEUHUG1NGJGB6F1UH5IKFZ9B9M" hidden="1">#REF!</definedName>
    <definedName name="BExEUNE4T242Y59C6MS28MXEUGCP" localSheetId="21" hidden="1">#REF!</definedName>
    <definedName name="BExEUNE4T242Y59C6MS28MXEUGCP" localSheetId="19" hidden="1">#REF!</definedName>
    <definedName name="BExEUNE4T242Y59C6MS28MXEUGCP" localSheetId="15" hidden="1">#REF!</definedName>
    <definedName name="BExEUNE4T242Y59C6MS28MXEUGCP" localSheetId="13" hidden="1">#REF!</definedName>
    <definedName name="BExEUNE4T242Y59C6MS28MXEUGCP" localSheetId="14" hidden="1">#REF!</definedName>
    <definedName name="BExEUNE4T242Y59C6MS28MXEUGCP" hidden="1">#REF!</definedName>
    <definedName name="BExEUNU7FYVTR4DD1D31SS7PNXX2" localSheetId="21" hidden="1">#REF!</definedName>
    <definedName name="BExEUNU7FYVTR4DD1D31SS7PNXX2" localSheetId="19" hidden="1">#REF!</definedName>
    <definedName name="BExEUNU7FYVTR4DD1D31SS7PNXX2" localSheetId="15" hidden="1">#REF!</definedName>
    <definedName name="BExEUNU7FYVTR4DD1D31SS7PNXX2" localSheetId="13" hidden="1">#REF!</definedName>
    <definedName name="BExEUNU7FYVTR4DD1D31SS7PNXX2" localSheetId="14" hidden="1">#REF!</definedName>
    <definedName name="BExEUNU7FYVTR4DD1D31SS7PNXX2" hidden="1">#REF!</definedName>
    <definedName name="BExEUOAHB0OT3BACAHNZ3B905C0P" localSheetId="21" hidden="1">#REF!</definedName>
    <definedName name="BExEUOAHB0OT3BACAHNZ3B905C0P" localSheetId="19" hidden="1">#REF!</definedName>
    <definedName name="BExEUOAHB0OT3BACAHNZ3B905C0P" localSheetId="15" hidden="1">#REF!</definedName>
    <definedName name="BExEUOAHB0OT3BACAHNZ3B905C0P" localSheetId="13" hidden="1">#REF!</definedName>
    <definedName name="BExEUOAHB0OT3BACAHNZ3B905C0P" localSheetId="14" hidden="1">#REF!</definedName>
    <definedName name="BExEUOAHB0OT3BACAHNZ3B905C0P" hidden="1">#REF!</definedName>
    <definedName name="BExEV2TP7NA3ZR6RJGH5ER370OUM" localSheetId="21" hidden="1">#REF!</definedName>
    <definedName name="BExEV2TP7NA3ZR6RJGH5ER370OUM" localSheetId="19" hidden="1">#REF!</definedName>
    <definedName name="BExEV2TP7NA3ZR6RJGH5ER370OUM" localSheetId="15" hidden="1">#REF!</definedName>
    <definedName name="BExEV2TP7NA3ZR6RJGH5ER370OUM" localSheetId="13" hidden="1">#REF!</definedName>
    <definedName name="BExEV2TP7NA3ZR6RJGH5ER370OUM" localSheetId="14" hidden="1">#REF!</definedName>
    <definedName name="BExEV2TP7NA3ZR6RJGH5ER370OUM" hidden="1">#REF!</definedName>
    <definedName name="BExEV3Q7M5YTX3CY3QCP1SUIEP2E" localSheetId="21" hidden="1">#REF!</definedName>
    <definedName name="BExEV3Q7M5YTX3CY3QCP1SUIEP2E" localSheetId="19" hidden="1">#REF!</definedName>
    <definedName name="BExEV3Q7M5YTX3CY3QCP1SUIEP2E" localSheetId="15" hidden="1">#REF!</definedName>
    <definedName name="BExEV3Q7M5YTX3CY3QCP1SUIEP2E" localSheetId="13" hidden="1">#REF!</definedName>
    <definedName name="BExEV3Q7M5YTX3CY3QCP1SUIEP2E" localSheetId="14" hidden="1">#REF!</definedName>
    <definedName name="BExEV3Q7M5YTX3CY3QCP1SUIEP2E" hidden="1">#REF!</definedName>
    <definedName name="BExEV69USLNYO2QRJRC0J92XUF00" localSheetId="21" hidden="1">#REF!</definedName>
    <definedName name="BExEV69USLNYO2QRJRC0J92XUF00" localSheetId="19" hidden="1">#REF!</definedName>
    <definedName name="BExEV69USLNYO2QRJRC0J92XUF00" localSheetId="15" hidden="1">#REF!</definedName>
    <definedName name="BExEV69USLNYO2QRJRC0J92XUF00" localSheetId="13" hidden="1">#REF!</definedName>
    <definedName name="BExEV69USLNYO2QRJRC0J92XUF00" localSheetId="14" hidden="1">#REF!</definedName>
    <definedName name="BExEV69USLNYO2QRJRC0J92XUF00" hidden="1">#REF!</definedName>
    <definedName name="BExEV6KNTQOCFD7GV726XQEVQ7R6" localSheetId="21" hidden="1">#REF!</definedName>
    <definedName name="BExEV6KNTQOCFD7GV726XQEVQ7R6" localSheetId="19" hidden="1">#REF!</definedName>
    <definedName name="BExEV6KNTQOCFD7GV726XQEVQ7R6" localSheetId="15" hidden="1">#REF!</definedName>
    <definedName name="BExEV6KNTQOCFD7GV726XQEVQ7R6" localSheetId="13" hidden="1">#REF!</definedName>
    <definedName name="BExEV6KNTQOCFD7GV726XQEVQ7R6" localSheetId="14" hidden="1">#REF!</definedName>
    <definedName name="BExEV6KNTQOCFD7GV726XQEVQ7R6" hidden="1">#REF!</definedName>
    <definedName name="BExEV6VGM4POO9QT9KH3QA3VYCWM" localSheetId="21" hidden="1">#REF!</definedName>
    <definedName name="BExEV6VGM4POO9QT9KH3QA3VYCWM" localSheetId="19" hidden="1">#REF!</definedName>
    <definedName name="BExEV6VGM4POO9QT9KH3QA3VYCWM" localSheetId="15" hidden="1">#REF!</definedName>
    <definedName name="BExEV6VGM4POO9QT9KH3QA3VYCWM" localSheetId="13" hidden="1">#REF!</definedName>
    <definedName name="BExEV6VGM4POO9QT9KH3QA3VYCWM" localSheetId="14" hidden="1">#REF!</definedName>
    <definedName name="BExEV6VGM4POO9QT9KH3QA3VYCWM" hidden="1">#REF!</definedName>
    <definedName name="BExEVCEYMOI0PGO7HAEOS9CVMU2O" localSheetId="21" hidden="1">#REF!</definedName>
    <definedName name="BExEVCEYMOI0PGO7HAEOS9CVMU2O" localSheetId="19" hidden="1">#REF!</definedName>
    <definedName name="BExEVCEYMOI0PGO7HAEOS9CVMU2O" localSheetId="15" hidden="1">#REF!</definedName>
    <definedName name="BExEVCEYMOI0PGO7HAEOS9CVMU2O" localSheetId="13" hidden="1">#REF!</definedName>
    <definedName name="BExEVCEYMOI0PGO7HAEOS9CVMU2O" localSheetId="14" hidden="1">#REF!</definedName>
    <definedName name="BExEVCEYMOI0PGO7HAEOS9CVMU2O" hidden="1">#REF!</definedName>
    <definedName name="BExEVET98G3FU6QBF9LHYWSAMV0O" localSheetId="21" hidden="1">#REF!</definedName>
    <definedName name="BExEVET98G3FU6QBF9LHYWSAMV0O" localSheetId="19" hidden="1">#REF!</definedName>
    <definedName name="BExEVET98G3FU6QBF9LHYWSAMV0O" localSheetId="15" hidden="1">#REF!</definedName>
    <definedName name="BExEVET98G3FU6QBF9LHYWSAMV0O" localSheetId="13" hidden="1">#REF!</definedName>
    <definedName name="BExEVET98G3FU6QBF9LHYWSAMV0O" localSheetId="14" hidden="1">#REF!</definedName>
    <definedName name="BExEVET98G3FU6QBF9LHYWSAMV0O" hidden="1">#REF!</definedName>
    <definedName name="BExEVNCUT0PDUYNJH7G6BSEWZOT2" localSheetId="21" hidden="1">#REF!</definedName>
    <definedName name="BExEVNCUT0PDUYNJH7G6BSEWZOT2" localSheetId="19" hidden="1">#REF!</definedName>
    <definedName name="BExEVNCUT0PDUYNJH7G6BSEWZOT2" localSheetId="15" hidden="1">#REF!</definedName>
    <definedName name="BExEVNCUT0PDUYNJH7G6BSEWZOT2" localSheetId="13" hidden="1">#REF!</definedName>
    <definedName name="BExEVNCUT0PDUYNJH7G6BSEWZOT2" localSheetId="14" hidden="1">#REF!</definedName>
    <definedName name="BExEVNCUT0PDUYNJH7G6BSEWZOT2" hidden="1">#REF!</definedName>
    <definedName name="BExEVPGF4V5J0WQRZKUM8F9TTKZJ" localSheetId="21" hidden="1">#REF!</definedName>
    <definedName name="BExEVPGF4V5J0WQRZKUM8F9TTKZJ" localSheetId="19" hidden="1">#REF!</definedName>
    <definedName name="BExEVPGF4V5J0WQRZKUM8F9TTKZJ" localSheetId="15" hidden="1">#REF!</definedName>
    <definedName name="BExEVPGF4V5J0WQRZKUM8F9TTKZJ" localSheetId="13" hidden="1">#REF!</definedName>
    <definedName name="BExEVPGF4V5J0WQRZKUM8F9TTKZJ" localSheetId="14" hidden="1">#REF!</definedName>
    <definedName name="BExEVPGF4V5J0WQRZKUM8F9TTKZJ" hidden="1">#REF!</definedName>
    <definedName name="BExEVVLIEVWYRF2UUC1H0H5QU1CP" localSheetId="21" hidden="1">#REF!</definedName>
    <definedName name="BExEVVLIEVWYRF2UUC1H0H5QU1CP" localSheetId="19" hidden="1">#REF!</definedName>
    <definedName name="BExEVVLIEVWYRF2UUC1H0H5QU1CP" localSheetId="15" hidden="1">#REF!</definedName>
    <definedName name="BExEVVLIEVWYRF2UUC1H0H5QU1CP" localSheetId="13" hidden="1">#REF!</definedName>
    <definedName name="BExEVVLIEVWYRF2UUC1H0H5QU1CP" localSheetId="14" hidden="1">#REF!</definedName>
    <definedName name="BExEVVLIEVWYRF2UUC1H0H5QU1CP" hidden="1">#REF!</definedName>
    <definedName name="BExEVWCKO8T84GW9Z3X47915XKSH" localSheetId="21" hidden="1">#REF!</definedName>
    <definedName name="BExEVWCKO8T84GW9Z3X47915XKSH" localSheetId="19" hidden="1">#REF!</definedName>
    <definedName name="BExEVWCKO8T84GW9Z3X47915XKSH" localSheetId="15" hidden="1">#REF!</definedName>
    <definedName name="BExEVWCKO8T84GW9Z3X47915XKSH" localSheetId="13" hidden="1">#REF!</definedName>
    <definedName name="BExEVWCKO8T84GW9Z3X47915XKSH" localSheetId="14" hidden="1">#REF!</definedName>
    <definedName name="BExEVWCKO8T84GW9Z3X47915XKSH" hidden="1">#REF!</definedName>
    <definedName name="BExEVZSJWMZ5L2ZE7AZC57CXKW6T" localSheetId="21" hidden="1">#REF!</definedName>
    <definedName name="BExEVZSJWMZ5L2ZE7AZC57CXKW6T" localSheetId="19" hidden="1">#REF!</definedName>
    <definedName name="BExEVZSJWMZ5L2ZE7AZC57CXKW6T" localSheetId="15" hidden="1">#REF!</definedName>
    <definedName name="BExEVZSJWMZ5L2ZE7AZC57CXKW6T" localSheetId="13" hidden="1">#REF!</definedName>
    <definedName name="BExEVZSJWMZ5L2ZE7AZC57CXKW6T" localSheetId="14" hidden="1">#REF!</definedName>
    <definedName name="BExEVZSJWMZ5L2ZE7AZC57CXKW6T" hidden="1">#REF!</definedName>
    <definedName name="BExEW0JL1GFFCXMDGW54CI7Y8FZN" localSheetId="21" hidden="1">#REF!</definedName>
    <definedName name="BExEW0JL1GFFCXMDGW54CI7Y8FZN" localSheetId="19" hidden="1">#REF!</definedName>
    <definedName name="BExEW0JL1GFFCXMDGW54CI7Y8FZN" localSheetId="15" hidden="1">#REF!</definedName>
    <definedName name="BExEW0JL1GFFCXMDGW54CI7Y8FZN" localSheetId="13" hidden="1">#REF!</definedName>
    <definedName name="BExEW0JL1GFFCXMDGW54CI7Y8FZN" localSheetId="14" hidden="1">#REF!</definedName>
    <definedName name="BExEW0JL1GFFCXMDGW54CI7Y8FZN" hidden="1">#REF!</definedName>
    <definedName name="BExEW68M9WL8214QH9C7VCK7BN08" localSheetId="21" hidden="1">#REF!</definedName>
    <definedName name="BExEW68M9WL8214QH9C7VCK7BN08" localSheetId="19" hidden="1">#REF!</definedName>
    <definedName name="BExEW68M9WL8214QH9C7VCK7BN08" localSheetId="15" hidden="1">#REF!</definedName>
    <definedName name="BExEW68M9WL8214QH9C7VCK7BN08" localSheetId="13" hidden="1">#REF!</definedName>
    <definedName name="BExEW68M9WL8214QH9C7VCK7BN08" localSheetId="14" hidden="1">#REF!</definedName>
    <definedName name="BExEW68M9WL8214QH9C7VCK7BN08" hidden="1">#REF!</definedName>
    <definedName name="BExEW8HFKH6F47KIHYBDRUEFZ2ZZ" localSheetId="21" hidden="1">#REF!</definedName>
    <definedName name="BExEW8HFKH6F47KIHYBDRUEFZ2ZZ" localSheetId="19" hidden="1">#REF!</definedName>
    <definedName name="BExEW8HFKH6F47KIHYBDRUEFZ2ZZ" localSheetId="15" hidden="1">#REF!</definedName>
    <definedName name="BExEW8HFKH6F47KIHYBDRUEFZ2ZZ" localSheetId="13" hidden="1">#REF!</definedName>
    <definedName name="BExEW8HFKH6F47KIHYBDRUEFZ2ZZ" localSheetId="14" hidden="1">#REF!</definedName>
    <definedName name="BExEW8HFKH6F47KIHYBDRUEFZ2ZZ" hidden="1">#REF!</definedName>
    <definedName name="BExEWB6JHMITZPXHB6JATOCLLKLJ" localSheetId="21" hidden="1">#REF!</definedName>
    <definedName name="BExEWB6JHMITZPXHB6JATOCLLKLJ" localSheetId="19" hidden="1">#REF!</definedName>
    <definedName name="BExEWB6JHMITZPXHB6JATOCLLKLJ" localSheetId="15" hidden="1">#REF!</definedName>
    <definedName name="BExEWB6JHMITZPXHB6JATOCLLKLJ" localSheetId="13" hidden="1">#REF!</definedName>
    <definedName name="BExEWB6JHMITZPXHB6JATOCLLKLJ" localSheetId="14" hidden="1">#REF!</definedName>
    <definedName name="BExEWB6JHMITZPXHB6JATOCLLKLJ" hidden="1">#REF!</definedName>
    <definedName name="BExEWNBGQS1U2LW3W84T4LSJ9K00" localSheetId="21" hidden="1">#REF!</definedName>
    <definedName name="BExEWNBGQS1U2LW3W84T4LSJ9K00" localSheetId="19" hidden="1">#REF!</definedName>
    <definedName name="BExEWNBGQS1U2LW3W84T4LSJ9K00" localSheetId="15" hidden="1">#REF!</definedName>
    <definedName name="BExEWNBGQS1U2LW3W84T4LSJ9K00" localSheetId="13" hidden="1">#REF!</definedName>
    <definedName name="BExEWNBGQS1U2LW3W84T4LSJ9K00" localSheetId="14" hidden="1">#REF!</definedName>
    <definedName name="BExEWNBGQS1U2LW3W84T4LSJ9K00" hidden="1">#REF!</definedName>
    <definedName name="BExEWO7STL7HNZSTY8VQBPTX1WK6" localSheetId="21" hidden="1">#REF!</definedName>
    <definedName name="BExEWO7STL7HNZSTY8VQBPTX1WK6" localSheetId="19" hidden="1">#REF!</definedName>
    <definedName name="BExEWO7STL7HNZSTY8VQBPTX1WK6" localSheetId="15" hidden="1">#REF!</definedName>
    <definedName name="BExEWO7STL7HNZSTY8VQBPTX1WK6" localSheetId="13" hidden="1">#REF!</definedName>
    <definedName name="BExEWO7STL7HNZSTY8VQBPTX1WK6" localSheetId="14" hidden="1">#REF!</definedName>
    <definedName name="BExEWO7STL7HNZSTY8VQBPTX1WK6" hidden="1">#REF!</definedName>
    <definedName name="BExEWQ0M1N3KMKTDJ73H10QSG4W1" localSheetId="21" hidden="1">#REF!</definedName>
    <definedName name="BExEWQ0M1N3KMKTDJ73H10QSG4W1" localSheetId="19" hidden="1">#REF!</definedName>
    <definedName name="BExEWQ0M1N3KMKTDJ73H10QSG4W1" localSheetId="15" hidden="1">#REF!</definedName>
    <definedName name="BExEWQ0M1N3KMKTDJ73H10QSG4W1" localSheetId="13" hidden="1">#REF!</definedName>
    <definedName name="BExEWQ0M1N3KMKTDJ73H10QSG4W1" localSheetId="14" hidden="1">#REF!</definedName>
    <definedName name="BExEWQ0M1N3KMKTDJ73H10QSG4W1" hidden="1">#REF!</definedName>
    <definedName name="BExEX43OR6NH8GF32YY2ZB6Y8WGP" localSheetId="21" hidden="1">#REF!</definedName>
    <definedName name="BExEX43OR6NH8GF32YY2ZB6Y8WGP" localSheetId="19" hidden="1">#REF!</definedName>
    <definedName name="BExEX43OR6NH8GF32YY2ZB6Y8WGP" localSheetId="15" hidden="1">#REF!</definedName>
    <definedName name="BExEX43OR6NH8GF32YY2ZB6Y8WGP" localSheetId="13" hidden="1">#REF!</definedName>
    <definedName name="BExEX43OR6NH8GF32YY2ZB6Y8WGP" localSheetId="14" hidden="1">#REF!</definedName>
    <definedName name="BExEX43OR6NH8GF32YY2ZB6Y8WGP" hidden="1">#REF!</definedName>
    <definedName name="BExEX85F3OSW8NSCYGYPS9372Z1Q" localSheetId="21" hidden="1">#REF!</definedName>
    <definedName name="BExEX85F3OSW8NSCYGYPS9372Z1Q" localSheetId="19" hidden="1">#REF!</definedName>
    <definedName name="BExEX85F3OSW8NSCYGYPS9372Z1Q" localSheetId="15" hidden="1">#REF!</definedName>
    <definedName name="BExEX85F3OSW8NSCYGYPS9372Z1Q" localSheetId="13" hidden="1">#REF!</definedName>
    <definedName name="BExEX85F3OSW8NSCYGYPS9372Z1Q" localSheetId="14" hidden="1">#REF!</definedName>
    <definedName name="BExEX85F3OSW8NSCYGYPS9372Z1Q" hidden="1">#REF!</definedName>
    <definedName name="BExEX9HWY2G6928ZVVVQF77QCM2C" localSheetId="21" hidden="1">#REF!</definedName>
    <definedName name="BExEX9HWY2G6928ZVVVQF77QCM2C" localSheetId="19" hidden="1">#REF!</definedName>
    <definedName name="BExEX9HWY2G6928ZVVVQF77QCM2C" localSheetId="15" hidden="1">#REF!</definedName>
    <definedName name="BExEX9HWY2G6928ZVVVQF77QCM2C" localSheetId="13" hidden="1">#REF!</definedName>
    <definedName name="BExEX9HWY2G6928ZVVVQF77QCM2C" localSheetId="14" hidden="1">#REF!</definedName>
    <definedName name="BExEX9HWY2G6928ZVVVQF77QCM2C" hidden="1">#REF!</definedName>
    <definedName name="BExEXBQWAYKMVBRJRHB8PFCSYFVN" localSheetId="21" hidden="1">#REF!</definedName>
    <definedName name="BExEXBQWAYKMVBRJRHB8PFCSYFVN" localSheetId="19" hidden="1">#REF!</definedName>
    <definedName name="BExEXBQWAYKMVBRJRHB8PFCSYFVN" localSheetId="15" hidden="1">#REF!</definedName>
    <definedName name="BExEXBQWAYKMVBRJRHB8PFCSYFVN" localSheetId="13" hidden="1">#REF!</definedName>
    <definedName name="BExEXBQWAYKMVBRJRHB8PFCSYFVN" localSheetId="14" hidden="1">#REF!</definedName>
    <definedName name="BExEXBQWAYKMVBRJRHB8PFCSYFVN" hidden="1">#REF!</definedName>
    <definedName name="BExEXGE2TE9MQWLQVHL7XGQWL102" localSheetId="21" hidden="1">#REF!</definedName>
    <definedName name="BExEXGE2TE9MQWLQVHL7XGQWL102" localSheetId="19" hidden="1">#REF!</definedName>
    <definedName name="BExEXGE2TE9MQWLQVHL7XGQWL102" localSheetId="15" hidden="1">#REF!</definedName>
    <definedName name="BExEXGE2TE9MQWLQVHL7XGQWL102" localSheetId="13" hidden="1">#REF!</definedName>
    <definedName name="BExEXGE2TE9MQWLQVHL7XGQWL102" localSheetId="14" hidden="1">#REF!</definedName>
    <definedName name="BExEXGE2TE9MQWLQVHL7XGQWL102" hidden="1">#REF!</definedName>
    <definedName name="BExEXRBZ0DI9E2UFLLKYWGN66B61" localSheetId="21" hidden="1">#REF!</definedName>
    <definedName name="BExEXRBZ0DI9E2UFLLKYWGN66B61" localSheetId="19" hidden="1">#REF!</definedName>
    <definedName name="BExEXRBZ0DI9E2UFLLKYWGN66B61" localSheetId="15" hidden="1">#REF!</definedName>
    <definedName name="BExEXRBZ0DI9E2UFLLKYWGN66B61" localSheetId="13" hidden="1">#REF!</definedName>
    <definedName name="BExEXRBZ0DI9E2UFLLKYWGN66B61" localSheetId="14" hidden="1">#REF!</definedName>
    <definedName name="BExEXRBZ0DI9E2UFLLKYWGN66B61" hidden="1">#REF!</definedName>
    <definedName name="BExEXW4FSOZ9C2SZSQIAA3W82I5K" localSheetId="21" hidden="1">#REF!</definedName>
    <definedName name="BExEXW4FSOZ9C2SZSQIAA3W82I5K" localSheetId="19" hidden="1">#REF!</definedName>
    <definedName name="BExEXW4FSOZ9C2SZSQIAA3W82I5K" localSheetId="15" hidden="1">#REF!</definedName>
    <definedName name="BExEXW4FSOZ9C2SZSQIAA3W82I5K" localSheetId="13" hidden="1">#REF!</definedName>
    <definedName name="BExEXW4FSOZ9C2SZSQIAA3W82I5K" localSheetId="14" hidden="1">#REF!</definedName>
    <definedName name="BExEXW4FSOZ9C2SZSQIAA3W82I5K" hidden="1">#REF!</definedName>
    <definedName name="BExEXZ4H2ZUNEW5I6I74GK08QAQC" localSheetId="21" hidden="1">#REF!</definedName>
    <definedName name="BExEXZ4H2ZUNEW5I6I74GK08QAQC" localSheetId="19" hidden="1">#REF!</definedName>
    <definedName name="BExEXZ4H2ZUNEW5I6I74GK08QAQC" localSheetId="15" hidden="1">#REF!</definedName>
    <definedName name="BExEXZ4H2ZUNEW5I6I74GK08QAQC" localSheetId="13" hidden="1">#REF!</definedName>
    <definedName name="BExEXZ4H2ZUNEW5I6I74GK08QAQC" localSheetId="14" hidden="1">#REF!</definedName>
    <definedName name="BExEXZ4H2ZUNEW5I6I74GK08QAQC" hidden="1">#REF!</definedName>
    <definedName name="BExEY42GK80HA9M84NTZ3NV9K2VI" localSheetId="21" hidden="1">#REF!</definedName>
    <definedName name="BExEY42GK80HA9M84NTZ3NV9K2VI" localSheetId="19" hidden="1">#REF!</definedName>
    <definedName name="BExEY42GK80HA9M84NTZ3NV9K2VI" localSheetId="15" hidden="1">#REF!</definedName>
    <definedName name="BExEY42GK80HA9M84NTZ3NV9K2VI" localSheetId="13" hidden="1">#REF!</definedName>
    <definedName name="BExEY42GK80HA9M84NTZ3NV9K2VI" localSheetId="14" hidden="1">#REF!</definedName>
    <definedName name="BExEY42GK80HA9M84NTZ3NV9K2VI" hidden="1">#REF!</definedName>
    <definedName name="BExEYLG9FL9V1JPPNZ3FUDNSEJ4V" localSheetId="21" hidden="1">#REF!</definedName>
    <definedName name="BExEYLG9FL9V1JPPNZ3FUDNSEJ4V" localSheetId="19" hidden="1">#REF!</definedName>
    <definedName name="BExEYLG9FL9V1JPPNZ3FUDNSEJ4V" localSheetId="15" hidden="1">#REF!</definedName>
    <definedName name="BExEYLG9FL9V1JPPNZ3FUDNSEJ4V" localSheetId="13" hidden="1">#REF!</definedName>
    <definedName name="BExEYLG9FL9V1JPPNZ3FUDNSEJ4V" localSheetId="14" hidden="1">#REF!</definedName>
    <definedName name="BExEYLG9FL9V1JPPNZ3FUDNSEJ4V" hidden="1">#REF!</definedName>
    <definedName name="BExEYOW8C1B3OUUCIGEC7L8OOW1Z" localSheetId="21" hidden="1">#REF!</definedName>
    <definedName name="BExEYOW8C1B3OUUCIGEC7L8OOW1Z" localSheetId="19" hidden="1">#REF!</definedName>
    <definedName name="BExEYOW8C1B3OUUCIGEC7L8OOW1Z" localSheetId="15" hidden="1">#REF!</definedName>
    <definedName name="BExEYOW8C1B3OUUCIGEC7L8OOW1Z" localSheetId="13" hidden="1">#REF!</definedName>
    <definedName name="BExEYOW8C1B3OUUCIGEC7L8OOW1Z" localSheetId="14" hidden="1">#REF!</definedName>
    <definedName name="BExEYOW8C1B3OUUCIGEC7L8OOW1Z" hidden="1">#REF!</definedName>
    <definedName name="BExEYPCI2LT224YS4M3T50V85FAG" localSheetId="21" hidden="1">#REF!</definedName>
    <definedName name="BExEYPCI2LT224YS4M3T50V85FAG" localSheetId="19" hidden="1">#REF!</definedName>
    <definedName name="BExEYPCI2LT224YS4M3T50V85FAG" localSheetId="15" hidden="1">#REF!</definedName>
    <definedName name="BExEYPCI2LT224YS4M3T50V85FAG" localSheetId="13" hidden="1">#REF!</definedName>
    <definedName name="BExEYPCI2LT224YS4M3T50V85FAG" localSheetId="14" hidden="1">#REF!</definedName>
    <definedName name="BExEYPCI2LT224YS4M3T50V85FAG" hidden="1">#REF!</definedName>
    <definedName name="BExEYUQJXZT6N5HJH8ACJF6SRWEE" localSheetId="21" hidden="1">#REF!</definedName>
    <definedName name="BExEYUQJXZT6N5HJH8ACJF6SRWEE" localSheetId="19" hidden="1">#REF!</definedName>
    <definedName name="BExEYUQJXZT6N5HJH8ACJF6SRWEE" localSheetId="15" hidden="1">#REF!</definedName>
    <definedName name="BExEYUQJXZT6N5HJH8ACJF6SRWEE" localSheetId="13" hidden="1">#REF!</definedName>
    <definedName name="BExEYUQJXZT6N5HJH8ACJF6SRWEE" localSheetId="14" hidden="1">#REF!</definedName>
    <definedName name="BExEYUQJXZT6N5HJH8ACJF6SRWEE" hidden="1">#REF!</definedName>
    <definedName name="BExEYYC7KLO4XJQW9GMGVVJQXF4C" localSheetId="21" hidden="1">#REF!</definedName>
    <definedName name="BExEYYC7KLO4XJQW9GMGVVJQXF4C" localSheetId="19" hidden="1">#REF!</definedName>
    <definedName name="BExEYYC7KLO4XJQW9GMGVVJQXF4C" localSheetId="15" hidden="1">#REF!</definedName>
    <definedName name="BExEYYC7KLO4XJQW9GMGVVJQXF4C" localSheetId="13" hidden="1">#REF!</definedName>
    <definedName name="BExEYYC7KLO4XJQW9GMGVVJQXF4C" localSheetId="14" hidden="1">#REF!</definedName>
    <definedName name="BExEYYC7KLO4XJQW9GMGVVJQXF4C" hidden="1">#REF!</definedName>
    <definedName name="BExEZ1S6VZCG01ZPLBSS9Z1SBOJ2" localSheetId="21" hidden="1">#REF!</definedName>
    <definedName name="BExEZ1S6VZCG01ZPLBSS9Z1SBOJ2" localSheetId="19" hidden="1">#REF!</definedName>
    <definedName name="BExEZ1S6VZCG01ZPLBSS9Z1SBOJ2" localSheetId="15" hidden="1">#REF!</definedName>
    <definedName name="BExEZ1S6VZCG01ZPLBSS9Z1SBOJ2" localSheetId="13" hidden="1">#REF!</definedName>
    <definedName name="BExEZ1S6VZCG01ZPLBSS9Z1SBOJ2" localSheetId="14" hidden="1">#REF!</definedName>
    <definedName name="BExEZ1S6VZCG01ZPLBSS9Z1SBOJ2" hidden="1">#REF!</definedName>
    <definedName name="BExEZ6KV8TDKOO0Y66LSH9DCFW5M" localSheetId="21" hidden="1">#REF!</definedName>
    <definedName name="BExEZ6KV8TDKOO0Y66LSH9DCFW5M" localSheetId="19" hidden="1">#REF!</definedName>
    <definedName name="BExEZ6KV8TDKOO0Y66LSH9DCFW5M" localSheetId="15" hidden="1">#REF!</definedName>
    <definedName name="BExEZ6KV8TDKOO0Y66LSH9DCFW5M" localSheetId="13" hidden="1">#REF!</definedName>
    <definedName name="BExEZ6KV8TDKOO0Y66LSH9DCFW5M" localSheetId="14" hidden="1">#REF!</definedName>
    <definedName name="BExEZ6KV8TDKOO0Y66LSH9DCFW5M" hidden="1">#REF!</definedName>
    <definedName name="BExEZGBFNJR8DLPN0V11AU22L6WY" localSheetId="21" hidden="1">#REF!</definedName>
    <definedName name="BExEZGBFNJR8DLPN0V11AU22L6WY" localSheetId="19" hidden="1">#REF!</definedName>
    <definedName name="BExEZGBFNJR8DLPN0V11AU22L6WY" localSheetId="15" hidden="1">#REF!</definedName>
    <definedName name="BExEZGBFNJR8DLPN0V11AU22L6WY" localSheetId="13" hidden="1">#REF!</definedName>
    <definedName name="BExEZGBFNJR8DLPN0V11AU22L6WY" localSheetId="14" hidden="1">#REF!</definedName>
    <definedName name="BExEZGBFNJR8DLPN0V11AU22L6WY" hidden="1">#REF!</definedName>
    <definedName name="BExEZVR61GWO1ZM3XHWUKRJJMQXV" localSheetId="21" hidden="1">#REF!</definedName>
    <definedName name="BExEZVR61GWO1ZM3XHWUKRJJMQXV" localSheetId="19" hidden="1">#REF!</definedName>
    <definedName name="BExEZVR61GWO1ZM3XHWUKRJJMQXV" localSheetId="15" hidden="1">#REF!</definedName>
    <definedName name="BExEZVR61GWO1ZM3XHWUKRJJMQXV" localSheetId="13" hidden="1">#REF!</definedName>
    <definedName name="BExEZVR61GWO1ZM3XHWUKRJJMQXV" localSheetId="14" hidden="1">#REF!</definedName>
    <definedName name="BExEZVR61GWO1ZM3XHWUKRJJMQXV" hidden="1">#REF!</definedName>
    <definedName name="BExF02Y3V3QEPO2XLDSK47APK9XJ" localSheetId="21" hidden="1">#REF!</definedName>
    <definedName name="BExF02Y3V3QEPO2XLDSK47APK9XJ" localSheetId="19" hidden="1">#REF!</definedName>
    <definedName name="BExF02Y3V3QEPO2XLDSK47APK9XJ" localSheetId="15" hidden="1">#REF!</definedName>
    <definedName name="BExF02Y3V3QEPO2XLDSK47APK9XJ" localSheetId="13" hidden="1">#REF!</definedName>
    <definedName name="BExF02Y3V3QEPO2XLDSK47APK9XJ" localSheetId="14" hidden="1">#REF!</definedName>
    <definedName name="BExF02Y3V3QEPO2XLDSK47APK9XJ" hidden="1">#REF!</definedName>
    <definedName name="BExF03E824NHBODFUZ3PZ5HLF85X" localSheetId="21" hidden="1">#REF!</definedName>
    <definedName name="BExF03E824NHBODFUZ3PZ5HLF85X" localSheetId="19" hidden="1">#REF!</definedName>
    <definedName name="BExF03E824NHBODFUZ3PZ5HLF85X" localSheetId="15" hidden="1">#REF!</definedName>
    <definedName name="BExF03E824NHBODFUZ3PZ5HLF85X" localSheetId="13" hidden="1">#REF!</definedName>
    <definedName name="BExF03E824NHBODFUZ3PZ5HLF85X" localSheetId="14" hidden="1">#REF!</definedName>
    <definedName name="BExF03E824NHBODFUZ3PZ5HLF85X" hidden="1">#REF!</definedName>
    <definedName name="BExF09OS91RT7N7IW8JLMZ121ZP3" localSheetId="21" hidden="1">#REF!</definedName>
    <definedName name="BExF09OS91RT7N7IW8JLMZ121ZP3" localSheetId="19" hidden="1">#REF!</definedName>
    <definedName name="BExF09OS91RT7N7IW8JLMZ121ZP3" localSheetId="15" hidden="1">#REF!</definedName>
    <definedName name="BExF09OS91RT7N7IW8JLMZ121ZP3" localSheetId="13" hidden="1">#REF!</definedName>
    <definedName name="BExF09OS91RT7N7IW8JLMZ121ZP3" localSheetId="14" hidden="1">#REF!</definedName>
    <definedName name="BExF09OS91RT7N7IW8JLMZ121ZP3" hidden="1">#REF!</definedName>
    <definedName name="BExF0D4SEQ7RRCAER8UQKUJ4HH0Q" localSheetId="21" hidden="1">#REF!</definedName>
    <definedName name="BExF0D4SEQ7RRCAER8UQKUJ4HH0Q" localSheetId="19" hidden="1">#REF!</definedName>
    <definedName name="BExF0D4SEQ7RRCAER8UQKUJ4HH0Q" localSheetId="15" hidden="1">#REF!</definedName>
    <definedName name="BExF0D4SEQ7RRCAER8UQKUJ4HH0Q" localSheetId="13" hidden="1">#REF!</definedName>
    <definedName name="BExF0D4SEQ7RRCAER8UQKUJ4HH0Q" localSheetId="14" hidden="1">#REF!</definedName>
    <definedName name="BExF0D4SEQ7RRCAER8UQKUJ4HH0Q" hidden="1">#REF!</definedName>
    <definedName name="BExF0D4Z97PCG5JI9CC2TFB553AX" localSheetId="21" hidden="1">#REF!</definedName>
    <definedName name="BExF0D4Z97PCG5JI9CC2TFB553AX" localSheetId="19" hidden="1">#REF!</definedName>
    <definedName name="BExF0D4Z97PCG5JI9CC2TFB553AX" localSheetId="15" hidden="1">#REF!</definedName>
    <definedName name="BExF0D4Z97PCG5JI9CC2TFB553AX" localSheetId="13" hidden="1">#REF!</definedName>
    <definedName name="BExF0D4Z97PCG5JI9CC2TFB553AX" localSheetId="14" hidden="1">#REF!</definedName>
    <definedName name="BExF0D4Z97PCG5JI9CC2TFB553AX" hidden="1">#REF!</definedName>
    <definedName name="BExF0DAB1PUE0V936NFEK68CCKTJ" localSheetId="21" hidden="1">#REF!</definedName>
    <definedName name="BExF0DAB1PUE0V936NFEK68CCKTJ" localSheetId="19" hidden="1">#REF!</definedName>
    <definedName name="BExF0DAB1PUE0V936NFEK68CCKTJ" localSheetId="15" hidden="1">#REF!</definedName>
    <definedName name="BExF0DAB1PUE0V936NFEK68CCKTJ" localSheetId="13" hidden="1">#REF!</definedName>
    <definedName name="BExF0DAB1PUE0V936NFEK68CCKTJ" localSheetId="14" hidden="1">#REF!</definedName>
    <definedName name="BExF0DAB1PUE0V936NFEK68CCKTJ" hidden="1">#REF!</definedName>
    <definedName name="BExF0LOEHV42P2DV7QL8O7HOQ3N9" localSheetId="21" hidden="1">#REF!</definedName>
    <definedName name="BExF0LOEHV42P2DV7QL8O7HOQ3N9" localSheetId="19" hidden="1">#REF!</definedName>
    <definedName name="BExF0LOEHV42P2DV7QL8O7HOQ3N9" localSheetId="15" hidden="1">#REF!</definedName>
    <definedName name="BExF0LOEHV42P2DV7QL8O7HOQ3N9" localSheetId="13" hidden="1">#REF!</definedName>
    <definedName name="BExF0LOEHV42P2DV7QL8O7HOQ3N9" localSheetId="14" hidden="1">#REF!</definedName>
    <definedName name="BExF0LOEHV42P2DV7QL8O7HOQ3N9" hidden="1">#REF!</definedName>
    <definedName name="BExF0QRT0ZP2578DKKC9SRW40F5L" localSheetId="21" hidden="1">#REF!</definedName>
    <definedName name="BExF0QRT0ZP2578DKKC9SRW40F5L" localSheetId="19" hidden="1">#REF!</definedName>
    <definedName name="BExF0QRT0ZP2578DKKC9SRW40F5L" localSheetId="15" hidden="1">#REF!</definedName>
    <definedName name="BExF0QRT0ZP2578DKKC9SRW40F5L" localSheetId="13" hidden="1">#REF!</definedName>
    <definedName name="BExF0QRT0ZP2578DKKC9SRW40F5L" localSheetId="14" hidden="1">#REF!</definedName>
    <definedName name="BExF0QRT0ZP2578DKKC9SRW40F5L" hidden="1">#REF!</definedName>
    <definedName name="BExF0WRM9VO25RLSO03ZOCE8H7K5" localSheetId="21" hidden="1">#REF!</definedName>
    <definedName name="BExF0WRM9VO25RLSO03ZOCE8H7K5" localSheetId="19" hidden="1">#REF!</definedName>
    <definedName name="BExF0WRM9VO25RLSO03ZOCE8H7K5" localSheetId="15" hidden="1">#REF!</definedName>
    <definedName name="BExF0WRM9VO25RLSO03ZOCE8H7K5" localSheetId="13" hidden="1">#REF!</definedName>
    <definedName name="BExF0WRM9VO25RLSO03ZOCE8H7K5" localSheetId="14" hidden="1">#REF!</definedName>
    <definedName name="BExF0WRM9VO25RLSO03ZOCE8H7K5" hidden="1">#REF!</definedName>
    <definedName name="BExF0ZRI7W4RSLIDLHTSM0AWXO3S" localSheetId="21" hidden="1">#REF!</definedName>
    <definedName name="BExF0ZRI7W4RSLIDLHTSM0AWXO3S" localSheetId="19" hidden="1">#REF!</definedName>
    <definedName name="BExF0ZRI7W4RSLIDLHTSM0AWXO3S" localSheetId="15" hidden="1">#REF!</definedName>
    <definedName name="BExF0ZRI7W4RSLIDLHTSM0AWXO3S" localSheetId="13" hidden="1">#REF!</definedName>
    <definedName name="BExF0ZRI7W4RSLIDLHTSM0AWXO3S" localSheetId="14" hidden="1">#REF!</definedName>
    <definedName name="BExF0ZRI7W4RSLIDLHTSM0AWXO3S" hidden="1">#REF!</definedName>
    <definedName name="BExF19CT3MMZZ2T5EWMDNG3UOJ01" localSheetId="21" hidden="1">#REF!</definedName>
    <definedName name="BExF19CT3MMZZ2T5EWMDNG3UOJ01" localSheetId="19" hidden="1">#REF!</definedName>
    <definedName name="BExF19CT3MMZZ2T5EWMDNG3UOJ01" localSheetId="15" hidden="1">#REF!</definedName>
    <definedName name="BExF19CT3MMZZ2T5EWMDNG3UOJ01" localSheetId="13" hidden="1">#REF!</definedName>
    <definedName name="BExF19CT3MMZZ2T5EWMDNG3UOJ01" localSheetId="14" hidden="1">#REF!</definedName>
    <definedName name="BExF19CT3MMZZ2T5EWMDNG3UOJ01" hidden="1">#REF!</definedName>
    <definedName name="BExF1C1VNHJBRW2XQKVSL1KSLFZ8" localSheetId="21" hidden="1">#REF!</definedName>
    <definedName name="BExF1C1VNHJBRW2XQKVSL1KSLFZ8" localSheetId="19" hidden="1">#REF!</definedName>
    <definedName name="BExF1C1VNHJBRW2XQKVSL1KSLFZ8" localSheetId="15" hidden="1">#REF!</definedName>
    <definedName name="BExF1C1VNHJBRW2XQKVSL1KSLFZ8" localSheetId="13" hidden="1">#REF!</definedName>
    <definedName name="BExF1C1VNHJBRW2XQKVSL1KSLFZ8" localSheetId="14" hidden="1">#REF!</definedName>
    <definedName name="BExF1C1VNHJBRW2XQKVSL1KSLFZ8" hidden="1">#REF!</definedName>
    <definedName name="BExF1M38U6NX17YJA8YU359B5Z4M" localSheetId="21" hidden="1">#REF!</definedName>
    <definedName name="BExF1M38U6NX17YJA8YU359B5Z4M" localSheetId="19" hidden="1">#REF!</definedName>
    <definedName name="BExF1M38U6NX17YJA8YU359B5Z4M" localSheetId="15" hidden="1">#REF!</definedName>
    <definedName name="BExF1M38U6NX17YJA8YU359B5Z4M" localSheetId="13" hidden="1">#REF!</definedName>
    <definedName name="BExF1M38U6NX17YJA8YU359B5Z4M" localSheetId="14" hidden="1">#REF!</definedName>
    <definedName name="BExF1M38U6NX17YJA8YU359B5Z4M" hidden="1">#REF!</definedName>
    <definedName name="BExF1MU4W3NPEY0OHRDWP5IANCBB" localSheetId="21" hidden="1">#REF!</definedName>
    <definedName name="BExF1MU4W3NPEY0OHRDWP5IANCBB" localSheetId="19" hidden="1">#REF!</definedName>
    <definedName name="BExF1MU4W3NPEY0OHRDWP5IANCBB" localSheetId="15" hidden="1">#REF!</definedName>
    <definedName name="BExF1MU4W3NPEY0OHRDWP5IANCBB" localSheetId="13" hidden="1">#REF!</definedName>
    <definedName name="BExF1MU4W3NPEY0OHRDWP5IANCBB" localSheetId="14" hidden="1">#REF!</definedName>
    <definedName name="BExF1MU4W3NPEY0OHRDWP5IANCBB" hidden="1">#REF!</definedName>
    <definedName name="BExF1MZN8MWMOKOARHJ1QAF9HPGT" localSheetId="21" hidden="1">#REF!</definedName>
    <definedName name="BExF1MZN8MWMOKOARHJ1QAF9HPGT" localSheetId="19" hidden="1">#REF!</definedName>
    <definedName name="BExF1MZN8MWMOKOARHJ1QAF9HPGT" localSheetId="15" hidden="1">#REF!</definedName>
    <definedName name="BExF1MZN8MWMOKOARHJ1QAF9HPGT" localSheetId="13" hidden="1">#REF!</definedName>
    <definedName name="BExF1MZN8MWMOKOARHJ1QAF9HPGT" localSheetId="14" hidden="1">#REF!</definedName>
    <definedName name="BExF1MZN8MWMOKOARHJ1QAF9HPGT" hidden="1">#REF!</definedName>
    <definedName name="BExF1US4ZIQYSU5LBFYNRA9N0K2O" localSheetId="21" hidden="1">#REF!</definedName>
    <definedName name="BExF1US4ZIQYSU5LBFYNRA9N0K2O" localSheetId="19" hidden="1">#REF!</definedName>
    <definedName name="BExF1US4ZIQYSU5LBFYNRA9N0K2O" localSheetId="15" hidden="1">#REF!</definedName>
    <definedName name="BExF1US4ZIQYSU5LBFYNRA9N0K2O" localSheetId="13" hidden="1">#REF!</definedName>
    <definedName name="BExF1US4ZIQYSU5LBFYNRA9N0K2O" localSheetId="14" hidden="1">#REF!</definedName>
    <definedName name="BExF1US4ZIQYSU5LBFYNRA9N0K2O" hidden="1">#REF!</definedName>
    <definedName name="BExF272JNPJCK1XLBG016XXBVFO8" localSheetId="21" hidden="1">#REF!</definedName>
    <definedName name="BExF272JNPJCK1XLBG016XXBVFO8" localSheetId="19" hidden="1">#REF!</definedName>
    <definedName name="BExF272JNPJCK1XLBG016XXBVFO8" localSheetId="15" hidden="1">#REF!</definedName>
    <definedName name="BExF272JNPJCK1XLBG016XXBVFO8" localSheetId="13" hidden="1">#REF!</definedName>
    <definedName name="BExF272JNPJCK1XLBG016XXBVFO8" localSheetId="14" hidden="1">#REF!</definedName>
    <definedName name="BExF272JNPJCK1XLBG016XXBVFO8" hidden="1">#REF!</definedName>
    <definedName name="BExF2CWZN6E87RGTBMD4YQI2QT7R" localSheetId="21" hidden="1">#REF!</definedName>
    <definedName name="BExF2CWZN6E87RGTBMD4YQI2QT7R" localSheetId="19" hidden="1">#REF!</definedName>
    <definedName name="BExF2CWZN6E87RGTBMD4YQI2QT7R" localSheetId="15" hidden="1">#REF!</definedName>
    <definedName name="BExF2CWZN6E87RGTBMD4YQI2QT7R" localSheetId="13" hidden="1">#REF!</definedName>
    <definedName name="BExF2CWZN6E87RGTBMD4YQI2QT7R" localSheetId="14" hidden="1">#REF!</definedName>
    <definedName name="BExF2CWZN6E87RGTBMD4YQI2QT7R" hidden="1">#REF!</definedName>
    <definedName name="BExF2DYO1WQ7GMXSTAQRDBW1NSFG" localSheetId="21" hidden="1">#REF!</definedName>
    <definedName name="BExF2DYO1WQ7GMXSTAQRDBW1NSFG" localSheetId="19" hidden="1">#REF!</definedName>
    <definedName name="BExF2DYO1WQ7GMXSTAQRDBW1NSFG" localSheetId="15" hidden="1">#REF!</definedName>
    <definedName name="BExF2DYO1WQ7GMXSTAQRDBW1NSFG" localSheetId="13" hidden="1">#REF!</definedName>
    <definedName name="BExF2DYO1WQ7GMXSTAQRDBW1NSFG" localSheetId="14" hidden="1">#REF!</definedName>
    <definedName name="BExF2DYO1WQ7GMXSTAQRDBW1NSFG" hidden="1">#REF!</definedName>
    <definedName name="BExF2H9D3MC9XKLPZ6VIP4F7G4YN" localSheetId="21" hidden="1">#REF!</definedName>
    <definedName name="BExF2H9D3MC9XKLPZ6VIP4F7G4YN" localSheetId="19" hidden="1">#REF!</definedName>
    <definedName name="BExF2H9D3MC9XKLPZ6VIP4F7G4YN" localSheetId="15" hidden="1">#REF!</definedName>
    <definedName name="BExF2H9D3MC9XKLPZ6VIP4F7G4YN" localSheetId="13" hidden="1">#REF!</definedName>
    <definedName name="BExF2H9D3MC9XKLPZ6VIP4F7G4YN" localSheetId="14" hidden="1">#REF!</definedName>
    <definedName name="BExF2H9D3MC9XKLPZ6VIP4F7G4YN" hidden="1">#REF!</definedName>
    <definedName name="BExF2MSWNUY9Z6BZJQZ538PPTION" localSheetId="21" hidden="1">#REF!</definedName>
    <definedName name="BExF2MSWNUY9Z6BZJQZ538PPTION" localSheetId="19" hidden="1">#REF!</definedName>
    <definedName name="BExF2MSWNUY9Z6BZJQZ538PPTION" localSheetId="15" hidden="1">#REF!</definedName>
    <definedName name="BExF2MSWNUY9Z6BZJQZ538PPTION" localSheetId="13" hidden="1">#REF!</definedName>
    <definedName name="BExF2MSWNUY9Z6BZJQZ538PPTION" localSheetId="14" hidden="1">#REF!</definedName>
    <definedName name="BExF2MSWNUY9Z6BZJQZ538PPTION" hidden="1">#REF!</definedName>
    <definedName name="BExF2QZYWHTYGUTTXR15CKCV3LS7" localSheetId="21" hidden="1">#REF!</definedName>
    <definedName name="BExF2QZYWHTYGUTTXR15CKCV3LS7" localSheetId="19" hidden="1">#REF!</definedName>
    <definedName name="BExF2QZYWHTYGUTTXR15CKCV3LS7" localSheetId="15" hidden="1">#REF!</definedName>
    <definedName name="BExF2QZYWHTYGUTTXR15CKCV3LS7" localSheetId="13" hidden="1">#REF!</definedName>
    <definedName name="BExF2QZYWHTYGUTTXR15CKCV3LS7" localSheetId="14" hidden="1">#REF!</definedName>
    <definedName name="BExF2QZYWHTYGUTTXR15CKCV3LS7" hidden="1">#REF!</definedName>
    <definedName name="BExF2T8Y6TSJ74RMSZOA9CEH4OZ6" localSheetId="21" hidden="1">#REF!</definedName>
    <definedName name="BExF2T8Y6TSJ74RMSZOA9CEH4OZ6" localSheetId="19" hidden="1">#REF!</definedName>
    <definedName name="BExF2T8Y6TSJ74RMSZOA9CEH4OZ6" localSheetId="15" hidden="1">#REF!</definedName>
    <definedName name="BExF2T8Y6TSJ74RMSZOA9CEH4OZ6" localSheetId="13" hidden="1">#REF!</definedName>
    <definedName name="BExF2T8Y6TSJ74RMSZOA9CEH4OZ6" localSheetId="14" hidden="1">#REF!</definedName>
    <definedName name="BExF2T8Y6TSJ74RMSZOA9CEH4OZ6" hidden="1">#REF!</definedName>
    <definedName name="BExF31N3YM4F37EOOY8M8VI1KXN8" localSheetId="21" hidden="1">#REF!</definedName>
    <definedName name="BExF31N3YM4F37EOOY8M8VI1KXN8" localSheetId="19" hidden="1">#REF!</definedName>
    <definedName name="BExF31N3YM4F37EOOY8M8VI1KXN8" localSheetId="15" hidden="1">#REF!</definedName>
    <definedName name="BExF31N3YM4F37EOOY8M8VI1KXN8" localSheetId="13" hidden="1">#REF!</definedName>
    <definedName name="BExF31N3YM4F37EOOY8M8VI1KXN8" localSheetId="14" hidden="1">#REF!</definedName>
    <definedName name="BExF31N3YM4F37EOOY8M8VI1KXN8" hidden="1">#REF!</definedName>
    <definedName name="BExF37C1YKBT79Z9SOJAG5MXQGTU" localSheetId="21" hidden="1">#REF!</definedName>
    <definedName name="BExF37C1YKBT79Z9SOJAG5MXQGTU" localSheetId="19" hidden="1">#REF!</definedName>
    <definedName name="BExF37C1YKBT79Z9SOJAG5MXQGTU" localSheetId="15" hidden="1">#REF!</definedName>
    <definedName name="BExF37C1YKBT79Z9SOJAG5MXQGTU" localSheetId="13" hidden="1">#REF!</definedName>
    <definedName name="BExF37C1YKBT79Z9SOJAG5MXQGTU" localSheetId="14" hidden="1">#REF!</definedName>
    <definedName name="BExF37C1YKBT79Z9SOJAG5MXQGTU" hidden="1">#REF!</definedName>
    <definedName name="BExF3A6HPA6DGYALZNHHJPMCUYZR" localSheetId="21" hidden="1">#REF!</definedName>
    <definedName name="BExF3A6HPA6DGYALZNHHJPMCUYZR" localSheetId="19" hidden="1">#REF!</definedName>
    <definedName name="BExF3A6HPA6DGYALZNHHJPMCUYZR" localSheetId="15" hidden="1">#REF!</definedName>
    <definedName name="BExF3A6HPA6DGYALZNHHJPMCUYZR" localSheetId="13" hidden="1">#REF!</definedName>
    <definedName name="BExF3A6HPA6DGYALZNHHJPMCUYZR" localSheetId="14" hidden="1">#REF!</definedName>
    <definedName name="BExF3A6HPA6DGYALZNHHJPMCUYZR" hidden="1">#REF!</definedName>
    <definedName name="BExF3GMJW5D7066GYKTMM3CVH1HE" localSheetId="21" hidden="1">#REF!</definedName>
    <definedName name="BExF3GMJW5D7066GYKTMM3CVH1HE" localSheetId="19" hidden="1">#REF!</definedName>
    <definedName name="BExF3GMJW5D7066GYKTMM3CVH1HE" localSheetId="15" hidden="1">#REF!</definedName>
    <definedName name="BExF3GMJW5D7066GYKTMM3CVH1HE" localSheetId="13" hidden="1">#REF!</definedName>
    <definedName name="BExF3GMJW5D7066GYKTMM3CVH1HE" localSheetId="14" hidden="1">#REF!</definedName>
    <definedName name="BExF3GMJW5D7066GYKTMM3CVH1HE" hidden="1">#REF!</definedName>
    <definedName name="BExF3I9T44X7DV9HHV51DVDDPPZG" localSheetId="21" hidden="1">#REF!</definedName>
    <definedName name="BExF3I9T44X7DV9HHV51DVDDPPZG" localSheetId="19" hidden="1">#REF!</definedName>
    <definedName name="BExF3I9T44X7DV9HHV51DVDDPPZG" localSheetId="15" hidden="1">#REF!</definedName>
    <definedName name="BExF3I9T44X7DV9HHV51DVDDPPZG" localSheetId="13" hidden="1">#REF!</definedName>
    <definedName name="BExF3I9T44X7DV9HHV51DVDDPPZG" localSheetId="14" hidden="1">#REF!</definedName>
    <definedName name="BExF3I9T44X7DV9HHV51DVDDPPZG" hidden="1">#REF!</definedName>
    <definedName name="BExF3IKLZ35F2D4DI7R7P7NZLVC3" localSheetId="21" hidden="1">#REF!</definedName>
    <definedName name="BExF3IKLZ35F2D4DI7R7P7NZLVC3" localSheetId="19" hidden="1">#REF!</definedName>
    <definedName name="BExF3IKLZ35F2D4DI7R7P7NZLVC3" localSheetId="15" hidden="1">#REF!</definedName>
    <definedName name="BExF3IKLZ35F2D4DI7R7P7NZLVC3" localSheetId="13" hidden="1">#REF!</definedName>
    <definedName name="BExF3IKLZ35F2D4DI7R7P7NZLVC3" localSheetId="14" hidden="1">#REF!</definedName>
    <definedName name="BExF3IKLZ35F2D4DI7R7P7NZLVC3" hidden="1">#REF!</definedName>
    <definedName name="BExF3JMFX5DILOIFUDIO1HZUK875" localSheetId="21" hidden="1">#REF!</definedName>
    <definedName name="BExF3JMFX5DILOIFUDIO1HZUK875" localSheetId="19" hidden="1">#REF!</definedName>
    <definedName name="BExF3JMFX5DILOIFUDIO1HZUK875" localSheetId="15" hidden="1">#REF!</definedName>
    <definedName name="BExF3JMFX5DILOIFUDIO1HZUK875" localSheetId="13" hidden="1">#REF!</definedName>
    <definedName name="BExF3JMFX5DILOIFUDIO1HZUK875" localSheetId="14" hidden="1">#REF!</definedName>
    <definedName name="BExF3JMFX5DILOIFUDIO1HZUK875" hidden="1">#REF!</definedName>
    <definedName name="BExF3KIO2G9LJYXZ61H8PJJ6OQXV" localSheetId="21" hidden="1">#REF!</definedName>
    <definedName name="BExF3KIO2G9LJYXZ61H8PJJ6OQXV" localSheetId="19" hidden="1">#REF!</definedName>
    <definedName name="BExF3KIO2G9LJYXZ61H8PJJ6OQXV" localSheetId="15" hidden="1">#REF!</definedName>
    <definedName name="BExF3KIO2G9LJYXZ61H8PJJ6OQXV" localSheetId="13" hidden="1">#REF!</definedName>
    <definedName name="BExF3KIO2G9LJYXZ61H8PJJ6OQXV" localSheetId="14" hidden="1">#REF!</definedName>
    <definedName name="BExF3KIO2G9LJYXZ61H8PJJ6OQXV" hidden="1">#REF!</definedName>
    <definedName name="BExF3MGVCZHXDAUDZAGUYESZ3RC8" localSheetId="21" hidden="1">#REF!</definedName>
    <definedName name="BExF3MGVCZHXDAUDZAGUYESZ3RC8" localSheetId="19" hidden="1">#REF!</definedName>
    <definedName name="BExF3MGVCZHXDAUDZAGUYESZ3RC8" localSheetId="15" hidden="1">#REF!</definedName>
    <definedName name="BExF3MGVCZHXDAUDZAGUYESZ3RC8" localSheetId="13" hidden="1">#REF!</definedName>
    <definedName name="BExF3MGVCZHXDAUDZAGUYESZ3RC8" localSheetId="14" hidden="1">#REF!</definedName>
    <definedName name="BExF3MGVCZHXDAUDZAGUYESZ3RC8" hidden="1">#REF!</definedName>
    <definedName name="BExF3NTC4BGZEM6B87TCFX277QCS" localSheetId="21" hidden="1">#REF!</definedName>
    <definedName name="BExF3NTC4BGZEM6B87TCFX277QCS" localSheetId="19" hidden="1">#REF!</definedName>
    <definedName name="BExF3NTC4BGZEM6B87TCFX277QCS" localSheetId="15" hidden="1">#REF!</definedName>
    <definedName name="BExF3NTC4BGZEM6B87TCFX277QCS" localSheetId="13" hidden="1">#REF!</definedName>
    <definedName name="BExF3NTC4BGZEM6B87TCFX277QCS" localSheetId="14" hidden="1">#REF!</definedName>
    <definedName name="BExF3NTC4BGZEM6B87TCFX277QCS" hidden="1">#REF!</definedName>
    <definedName name="BExF3Q2DOSQI9SIAXB522CN0WBZ7" localSheetId="21" hidden="1">#REF!</definedName>
    <definedName name="BExF3Q2DOSQI9SIAXB522CN0WBZ7" localSheetId="19" hidden="1">#REF!</definedName>
    <definedName name="BExF3Q2DOSQI9SIAXB522CN0WBZ7" localSheetId="15" hidden="1">#REF!</definedName>
    <definedName name="BExF3Q2DOSQI9SIAXB522CN0WBZ7" localSheetId="13" hidden="1">#REF!</definedName>
    <definedName name="BExF3Q2DOSQI9SIAXB522CN0WBZ7" localSheetId="14" hidden="1">#REF!</definedName>
    <definedName name="BExF3Q2DOSQI9SIAXB522CN0WBZ7" hidden="1">#REF!</definedName>
    <definedName name="BExF3Q7NI90WT31QHYSJDIG0LLLJ" localSheetId="21" hidden="1">#REF!</definedName>
    <definedName name="BExF3Q7NI90WT31QHYSJDIG0LLLJ" localSheetId="19" hidden="1">#REF!</definedName>
    <definedName name="BExF3Q7NI90WT31QHYSJDIG0LLLJ" localSheetId="15" hidden="1">#REF!</definedName>
    <definedName name="BExF3Q7NI90WT31QHYSJDIG0LLLJ" localSheetId="13" hidden="1">#REF!</definedName>
    <definedName name="BExF3Q7NI90WT31QHYSJDIG0LLLJ" localSheetId="14" hidden="1">#REF!</definedName>
    <definedName name="BExF3Q7NI90WT31QHYSJDIG0LLLJ" hidden="1">#REF!</definedName>
    <definedName name="BExF3QD55TIY1MSBSRK9TUJKBEWO" localSheetId="21" hidden="1">#REF!</definedName>
    <definedName name="BExF3QD55TIY1MSBSRK9TUJKBEWO" localSheetId="19" hidden="1">#REF!</definedName>
    <definedName name="BExF3QD55TIY1MSBSRK9TUJKBEWO" localSheetId="15" hidden="1">#REF!</definedName>
    <definedName name="BExF3QD55TIY1MSBSRK9TUJKBEWO" localSheetId="13" hidden="1">#REF!</definedName>
    <definedName name="BExF3QD55TIY1MSBSRK9TUJKBEWO" localSheetId="14" hidden="1">#REF!</definedName>
    <definedName name="BExF3QD55TIY1MSBSRK9TUJKBEWO" hidden="1">#REF!</definedName>
    <definedName name="BExF3QT8J6RIF1L3R700MBSKIOKW" localSheetId="21" hidden="1">#REF!</definedName>
    <definedName name="BExF3QT8J6RIF1L3R700MBSKIOKW" localSheetId="19" hidden="1">#REF!</definedName>
    <definedName name="BExF3QT8J6RIF1L3R700MBSKIOKW" localSheetId="15" hidden="1">#REF!</definedName>
    <definedName name="BExF3QT8J6RIF1L3R700MBSKIOKW" localSheetId="13" hidden="1">#REF!</definedName>
    <definedName name="BExF3QT8J6RIF1L3R700MBSKIOKW" localSheetId="14" hidden="1">#REF!</definedName>
    <definedName name="BExF3QT8J6RIF1L3R700MBSKIOKW" hidden="1">#REF!</definedName>
    <definedName name="BExF42SSBVPMLK2UB3B7FPEIY9TU" localSheetId="21" hidden="1">#REF!</definedName>
    <definedName name="BExF42SSBVPMLK2UB3B7FPEIY9TU" localSheetId="19" hidden="1">#REF!</definedName>
    <definedName name="BExF42SSBVPMLK2UB3B7FPEIY9TU" localSheetId="15" hidden="1">#REF!</definedName>
    <definedName name="BExF42SSBVPMLK2UB3B7FPEIY9TU" localSheetId="13" hidden="1">#REF!</definedName>
    <definedName name="BExF42SSBVPMLK2UB3B7FPEIY9TU" localSheetId="14" hidden="1">#REF!</definedName>
    <definedName name="BExF42SSBVPMLK2UB3B7FPEIY9TU" hidden="1">#REF!</definedName>
    <definedName name="BExF4HXSWB50BKYPWA0HTT8W56H6" localSheetId="21" hidden="1">#REF!</definedName>
    <definedName name="BExF4HXSWB50BKYPWA0HTT8W56H6" localSheetId="19" hidden="1">#REF!</definedName>
    <definedName name="BExF4HXSWB50BKYPWA0HTT8W56H6" localSheetId="15" hidden="1">#REF!</definedName>
    <definedName name="BExF4HXSWB50BKYPWA0HTT8W56H6" localSheetId="13" hidden="1">#REF!</definedName>
    <definedName name="BExF4HXSWB50BKYPWA0HTT8W56H6" localSheetId="14" hidden="1">#REF!</definedName>
    <definedName name="BExF4HXSWB50BKYPWA0HTT8W56H6" hidden="1">#REF!</definedName>
    <definedName name="BExF4J4Y60OUA8GY6YN8XVRUX80A" localSheetId="21" hidden="1">#REF!</definedName>
    <definedName name="BExF4J4Y60OUA8GY6YN8XVRUX80A" localSheetId="19" hidden="1">#REF!</definedName>
    <definedName name="BExF4J4Y60OUA8GY6YN8XVRUX80A" localSheetId="15" hidden="1">#REF!</definedName>
    <definedName name="BExF4J4Y60OUA8GY6YN8XVRUX80A" localSheetId="13" hidden="1">#REF!</definedName>
    <definedName name="BExF4J4Y60OUA8GY6YN8XVRUX80A" localSheetId="14" hidden="1">#REF!</definedName>
    <definedName name="BExF4J4Y60OUA8GY6YN8XVRUX80A" hidden="1">#REF!</definedName>
    <definedName name="BExF4KHF04IWW4LQ95FHQPFE4Y9K" localSheetId="21" hidden="1">#REF!</definedName>
    <definedName name="BExF4KHF04IWW4LQ95FHQPFE4Y9K" localSheetId="19" hidden="1">#REF!</definedName>
    <definedName name="BExF4KHF04IWW4LQ95FHQPFE4Y9K" localSheetId="15" hidden="1">#REF!</definedName>
    <definedName name="BExF4KHF04IWW4LQ95FHQPFE4Y9K" localSheetId="13" hidden="1">#REF!</definedName>
    <definedName name="BExF4KHF04IWW4LQ95FHQPFE4Y9K" localSheetId="14" hidden="1">#REF!</definedName>
    <definedName name="BExF4KHF04IWW4LQ95FHQPFE4Y9K" hidden="1">#REF!</definedName>
    <definedName name="BExF4MVQM5Y0QRDLDFSKWWTF709C" localSheetId="21" hidden="1">#REF!</definedName>
    <definedName name="BExF4MVQM5Y0QRDLDFSKWWTF709C" localSheetId="19" hidden="1">#REF!</definedName>
    <definedName name="BExF4MVQM5Y0QRDLDFSKWWTF709C" localSheetId="15" hidden="1">#REF!</definedName>
    <definedName name="BExF4MVQM5Y0QRDLDFSKWWTF709C" localSheetId="13" hidden="1">#REF!</definedName>
    <definedName name="BExF4MVQM5Y0QRDLDFSKWWTF709C" localSheetId="14" hidden="1">#REF!</definedName>
    <definedName name="BExF4MVQM5Y0QRDLDFSKWWTF709C" hidden="1">#REF!</definedName>
    <definedName name="BExF4PVMZYV36E8HOYY06J81AMBI" localSheetId="21" hidden="1">#REF!</definedName>
    <definedName name="BExF4PVMZYV36E8HOYY06J81AMBI" localSheetId="19" hidden="1">#REF!</definedName>
    <definedName name="BExF4PVMZYV36E8HOYY06J81AMBI" localSheetId="15" hidden="1">#REF!</definedName>
    <definedName name="BExF4PVMZYV36E8HOYY06J81AMBI" localSheetId="13" hidden="1">#REF!</definedName>
    <definedName name="BExF4PVMZYV36E8HOYY06J81AMBI" localSheetId="14" hidden="1">#REF!</definedName>
    <definedName name="BExF4PVMZYV36E8HOYY06J81AMBI" hidden="1">#REF!</definedName>
    <definedName name="BExF4SF9NEX1FZE9N8EXT89PM54D" localSheetId="21" hidden="1">#REF!</definedName>
    <definedName name="BExF4SF9NEX1FZE9N8EXT89PM54D" localSheetId="19" hidden="1">#REF!</definedName>
    <definedName name="BExF4SF9NEX1FZE9N8EXT89PM54D" localSheetId="15" hidden="1">#REF!</definedName>
    <definedName name="BExF4SF9NEX1FZE9N8EXT89PM54D" localSheetId="13" hidden="1">#REF!</definedName>
    <definedName name="BExF4SF9NEX1FZE9N8EXT89PM54D" localSheetId="14" hidden="1">#REF!</definedName>
    <definedName name="BExF4SF9NEX1FZE9N8EXT89PM54D" hidden="1">#REF!</definedName>
    <definedName name="BExF52GTGP8MHGII4KJ8TJGR8W8U" localSheetId="21" hidden="1">#REF!</definedName>
    <definedName name="BExF52GTGP8MHGII4KJ8TJGR8W8U" localSheetId="19" hidden="1">#REF!</definedName>
    <definedName name="BExF52GTGP8MHGII4KJ8TJGR8W8U" localSheetId="15" hidden="1">#REF!</definedName>
    <definedName name="BExF52GTGP8MHGII4KJ8TJGR8W8U" localSheetId="13" hidden="1">#REF!</definedName>
    <definedName name="BExF52GTGP8MHGII4KJ8TJGR8W8U" localSheetId="14" hidden="1">#REF!</definedName>
    <definedName name="BExF52GTGP8MHGII4KJ8TJGR8W8U" hidden="1">#REF!</definedName>
    <definedName name="BExF57K7L3UC1I2FSAWURR4SN0UN" localSheetId="21" hidden="1">#REF!</definedName>
    <definedName name="BExF57K7L3UC1I2FSAWURR4SN0UN" localSheetId="19" hidden="1">#REF!</definedName>
    <definedName name="BExF57K7L3UC1I2FSAWURR4SN0UN" localSheetId="15" hidden="1">#REF!</definedName>
    <definedName name="BExF57K7L3UC1I2FSAWURR4SN0UN" localSheetId="13" hidden="1">#REF!</definedName>
    <definedName name="BExF57K7L3UC1I2FSAWURR4SN0UN" localSheetId="14" hidden="1">#REF!</definedName>
    <definedName name="BExF57K7L3UC1I2FSAWURR4SN0UN" hidden="1">#REF!</definedName>
    <definedName name="BExF5HR2GFV7O8LKG9SJ4BY78LYA" localSheetId="21" hidden="1">#REF!</definedName>
    <definedName name="BExF5HR2GFV7O8LKG9SJ4BY78LYA" localSheetId="19" hidden="1">#REF!</definedName>
    <definedName name="BExF5HR2GFV7O8LKG9SJ4BY78LYA" localSheetId="15" hidden="1">#REF!</definedName>
    <definedName name="BExF5HR2GFV7O8LKG9SJ4BY78LYA" localSheetId="13" hidden="1">#REF!</definedName>
    <definedName name="BExF5HR2GFV7O8LKG9SJ4BY78LYA" localSheetId="14" hidden="1">#REF!</definedName>
    <definedName name="BExF5HR2GFV7O8LKG9SJ4BY78LYA" hidden="1">#REF!</definedName>
    <definedName name="BExF5ZFO2A29GHWR5ES64Z9OS16J" localSheetId="21" hidden="1">#REF!</definedName>
    <definedName name="BExF5ZFO2A29GHWR5ES64Z9OS16J" localSheetId="19" hidden="1">#REF!</definedName>
    <definedName name="BExF5ZFO2A29GHWR5ES64Z9OS16J" localSheetId="15" hidden="1">#REF!</definedName>
    <definedName name="BExF5ZFO2A29GHWR5ES64Z9OS16J" localSheetId="13" hidden="1">#REF!</definedName>
    <definedName name="BExF5ZFO2A29GHWR5ES64Z9OS16J" localSheetId="14" hidden="1">#REF!</definedName>
    <definedName name="BExF5ZFO2A29GHWR5ES64Z9OS16J" hidden="1">#REF!</definedName>
    <definedName name="BExF63S045JO7H2ZJCBTBVH3SUIF" localSheetId="21" hidden="1">#REF!</definedName>
    <definedName name="BExF63S045JO7H2ZJCBTBVH3SUIF" localSheetId="19" hidden="1">#REF!</definedName>
    <definedName name="BExF63S045JO7H2ZJCBTBVH3SUIF" localSheetId="15" hidden="1">#REF!</definedName>
    <definedName name="BExF63S045JO7H2ZJCBTBVH3SUIF" localSheetId="13" hidden="1">#REF!</definedName>
    <definedName name="BExF63S045JO7H2ZJCBTBVH3SUIF" localSheetId="14" hidden="1">#REF!</definedName>
    <definedName name="BExF63S045JO7H2ZJCBTBVH3SUIF" hidden="1">#REF!</definedName>
    <definedName name="BExF642TEGTXCI9A61ZOONJCB0U1" localSheetId="21" hidden="1">#REF!</definedName>
    <definedName name="BExF642TEGTXCI9A61ZOONJCB0U1" localSheetId="19" hidden="1">#REF!</definedName>
    <definedName name="BExF642TEGTXCI9A61ZOONJCB0U1" localSheetId="15" hidden="1">#REF!</definedName>
    <definedName name="BExF642TEGTXCI9A61ZOONJCB0U1" localSheetId="13" hidden="1">#REF!</definedName>
    <definedName name="BExF642TEGTXCI9A61ZOONJCB0U1" localSheetId="14" hidden="1">#REF!</definedName>
    <definedName name="BExF642TEGTXCI9A61ZOONJCB0U1" hidden="1">#REF!</definedName>
    <definedName name="BExF67O951CF8UJF3KBDNR0E83C1" localSheetId="21" hidden="1">#REF!</definedName>
    <definedName name="BExF67O951CF8UJF3KBDNR0E83C1" localSheetId="19" hidden="1">#REF!</definedName>
    <definedName name="BExF67O951CF8UJF3KBDNR0E83C1" localSheetId="15" hidden="1">#REF!</definedName>
    <definedName name="BExF67O951CF8UJF3KBDNR0E83C1" localSheetId="13" hidden="1">#REF!</definedName>
    <definedName name="BExF67O951CF8UJF3KBDNR0E83C1" localSheetId="14" hidden="1">#REF!</definedName>
    <definedName name="BExF67O951CF8UJF3KBDNR0E83C1" hidden="1">#REF!</definedName>
    <definedName name="BExF6EV7I35NVMIJGYTB6E24YVPA" localSheetId="21" hidden="1">#REF!</definedName>
    <definedName name="BExF6EV7I35NVMIJGYTB6E24YVPA" localSheetId="19" hidden="1">#REF!</definedName>
    <definedName name="BExF6EV7I35NVMIJGYTB6E24YVPA" localSheetId="15" hidden="1">#REF!</definedName>
    <definedName name="BExF6EV7I35NVMIJGYTB6E24YVPA" localSheetId="13" hidden="1">#REF!</definedName>
    <definedName name="BExF6EV7I35NVMIJGYTB6E24YVPA" localSheetId="14" hidden="1">#REF!</definedName>
    <definedName name="BExF6EV7I35NVMIJGYTB6E24YVPA" hidden="1">#REF!</definedName>
    <definedName name="BExF6FGUF393KTMBT40S5BYAFG00" localSheetId="21" hidden="1">#REF!</definedName>
    <definedName name="BExF6FGUF393KTMBT40S5BYAFG00" localSheetId="19" hidden="1">#REF!</definedName>
    <definedName name="BExF6FGUF393KTMBT40S5BYAFG00" localSheetId="15" hidden="1">#REF!</definedName>
    <definedName name="BExF6FGUF393KTMBT40S5BYAFG00" localSheetId="13" hidden="1">#REF!</definedName>
    <definedName name="BExF6FGUF393KTMBT40S5BYAFG00" localSheetId="14" hidden="1">#REF!</definedName>
    <definedName name="BExF6FGUF393KTMBT40S5BYAFG00" hidden="1">#REF!</definedName>
    <definedName name="BExF6GNYXWY8A0SY4PW1B6KJMMTM" localSheetId="21" hidden="1">#REF!</definedName>
    <definedName name="BExF6GNYXWY8A0SY4PW1B6KJMMTM" localSheetId="19" hidden="1">#REF!</definedName>
    <definedName name="BExF6GNYXWY8A0SY4PW1B6KJMMTM" localSheetId="15" hidden="1">#REF!</definedName>
    <definedName name="BExF6GNYXWY8A0SY4PW1B6KJMMTM" localSheetId="13" hidden="1">#REF!</definedName>
    <definedName name="BExF6GNYXWY8A0SY4PW1B6KJMMTM" localSheetId="14" hidden="1">#REF!</definedName>
    <definedName name="BExF6GNYXWY8A0SY4PW1B6KJMMTM" hidden="1">#REF!</definedName>
    <definedName name="BExF6IB8K74Z0AFT05GPOKKZW7C9" localSheetId="21" hidden="1">#REF!</definedName>
    <definedName name="BExF6IB8K74Z0AFT05GPOKKZW7C9" localSheetId="19" hidden="1">#REF!</definedName>
    <definedName name="BExF6IB8K74Z0AFT05GPOKKZW7C9" localSheetId="15" hidden="1">#REF!</definedName>
    <definedName name="BExF6IB8K74Z0AFT05GPOKKZW7C9" localSheetId="13" hidden="1">#REF!</definedName>
    <definedName name="BExF6IB8K74Z0AFT05GPOKKZW7C9" localSheetId="14" hidden="1">#REF!</definedName>
    <definedName name="BExF6IB8K74Z0AFT05GPOKKZW7C9" hidden="1">#REF!</definedName>
    <definedName name="BExF6NUXJI11W2IAZNAM1QWC0459" localSheetId="21" hidden="1">#REF!</definedName>
    <definedName name="BExF6NUXJI11W2IAZNAM1QWC0459" localSheetId="19" hidden="1">#REF!</definedName>
    <definedName name="BExF6NUXJI11W2IAZNAM1QWC0459" localSheetId="15" hidden="1">#REF!</definedName>
    <definedName name="BExF6NUXJI11W2IAZNAM1QWC0459" localSheetId="13" hidden="1">#REF!</definedName>
    <definedName name="BExF6NUXJI11W2IAZNAM1QWC0459" localSheetId="14" hidden="1">#REF!</definedName>
    <definedName name="BExF6NUXJI11W2IAZNAM1QWC0459" hidden="1">#REF!</definedName>
    <definedName name="BExF6RR76KNVIXGJOVFO8GDILKGZ" localSheetId="21" hidden="1">#REF!</definedName>
    <definedName name="BExF6RR76KNVIXGJOVFO8GDILKGZ" localSheetId="19" hidden="1">#REF!</definedName>
    <definedName name="BExF6RR76KNVIXGJOVFO8GDILKGZ" localSheetId="15" hidden="1">#REF!</definedName>
    <definedName name="BExF6RR76KNVIXGJOVFO8GDILKGZ" localSheetId="13" hidden="1">#REF!</definedName>
    <definedName name="BExF6RR76KNVIXGJOVFO8GDILKGZ" localSheetId="14" hidden="1">#REF!</definedName>
    <definedName name="BExF6RR76KNVIXGJOVFO8GDILKGZ" hidden="1">#REF!</definedName>
    <definedName name="BExF6ZE8D5CMPJPRWT6S4HM56LPF" localSheetId="21" hidden="1">#REF!</definedName>
    <definedName name="BExF6ZE8D5CMPJPRWT6S4HM56LPF" localSheetId="19" hidden="1">#REF!</definedName>
    <definedName name="BExF6ZE8D5CMPJPRWT6S4HM56LPF" localSheetId="15" hidden="1">#REF!</definedName>
    <definedName name="BExF6ZE8D5CMPJPRWT6S4HM56LPF" localSheetId="13" hidden="1">#REF!</definedName>
    <definedName name="BExF6ZE8D5CMPJPRWT6S4HM56LPF" localSheetId="14" hidden="1">#REF!</definedName>
    <definedName name="BExF6ZE8D5CMPJPRWT6S4HM56LPF" hidden="1">#REF!</definedName>
    <definedName name="BExF76FV8SF7AJK7B35AL7VTZF6D" localSheetId="21" hidden="1">#REF!</definedName>
    <definedName name="BExF76FV8SF7AJK7B35AL7VTZF6D" localSheetId="19" hidden="1">#REF!</definedName>
    <definedName name="BExF76FV8SF7AJK7B35AL7VTZF6D" localSheetId="15" hidden="1">#REF!</definedName>
    <definedName name="BExF76FV8SF7AJK7B35AL7VTZF6D" localSheetId="13" hidden="1">#REF!</definedName>
    <definedName name="BExF76FV8SF7AJK7B35AL7VTZF6D" localSheetId="14" hidden="1">#REF!</definedName>
    <definedName name="BExF76FV8SF7AJK7B35AL7VTZF6D" hidden="1">#REF!</definedName>
    <definedName name="BExF7EOIMC1OYL1N7835KGOI0FIZ" localSheetId="21" hidden="1">#REF!</definedName>
    <definedName name="BExF7EOIMC1OYL1N7835KGOI0FIZ" localSheetId="19" hidden="1">#REF!</definedName>
    <definedName name="BExF7EOIMC1OYL1N7835KGOI0FIZ" localSheetId="15" hidden="1">#REF!</definedName>
    <definedName name="BExF7EOIMC1OYL1N7835KGOI0FIZ" localSheetId="13" hidden="1">#REF!</definedName>
    <definedName name="BExF7EOIMC1OYL1N7835KGOI0FIZ" localSheetId="14" hidden="1">#REF!</definedName>
    <definedName name="BExF7EOIMC1OYL1N7835KGOI0FIZ" hidden="1">#REF!</definedName>
    <definedName name="BExF7K88K7ASGV6RAOAGH52G04VR" localSheetId="21" hidden="1">#REF!</definedName>
    <definedName name="BExF7K88K7ASGV6RAOAGH52G04VR" localSheetId="19" hidden="1">#REF!</definedName>
    <definedName name="BExF7K88K7ASGV6RAOAGH52G04VR" localSheetId="15" hidden="1">#REF!</definedName>
    <definedName name="BExF7K88K7ASGV6RAOAGH52G04VR" localSheetId="13" hidden="1">#REF!</definedName>
    <definedName name="BExF7K88K7ASGV6RAOAGH52G04VR" localSheetId="14" hidden="1">#REF!</definedName>
    <definedName name="BExF7K88K7ASGV6RAOAGH52G04VR" hidden="1">#REF!</definedName>
    <definedName name="BExF7OVDRP3LHNAF2CX4V84CKKIR" localSheetId="21" hidden="1">#REF!</definedName>
    <definedName name="BExF7OVDRP3LHNAF2CX4V84CKKIR" localSheetId="19" hidden="1">#REF!</definedName>
    <definedName name="BExF7OVDRP3LHNAF2CX4V84CKKIR" localSheetId="15" hidden="1">#REF!</definedName>
    <definedName name="BExF7OVDRP3LHNAF2CX4V84CKKIR" localSheetId="13" hidden="1">#REF!</definedName>
    <definedName name="BExF7OVDRP3LHNAF2CX4V84CKKIR" localSheetId="14" hidden="1">#REF!</definedName>
    <definedName name="BExF7OVDRP3LHNAF2CX4V84CKKIR" hidden="1">#REF!</definedName>
    <definedName name="BExF7QO41X2A2SL8UXDNP99GY7U9" localSheetId="21" hidden="1">#REF!</definedName>
    <definedName name="BExF7QO41X2A2SL8UXDNP99GY7U9" localSheetId="19" hidden="1">#REF!</definedName>
    <definedName name="BExF7QO41X2A2SL8UXDNP99GY7U9" localSheetId="15" hidden="1">#REF!</definedName>
    <definedName name="BExF7QO41X2A2SL8UXDNP99GY7U9" localSheetId="13" hidden="1">#REF!</definedName>
    <definedName name="BExF7QO41X2A2SL8UXDNP99GY7U9" localSheetId="14" hidden="1">#REF!</definedName>
    <definedName name="BExF7QO41X2A2SL8UXDNP99GY7U9" hidden="1">#REF!</definedName>
    <definedName name="BExF7QYWRJ8S4SID84VVXH3TN7X8" localSheetId="21" hidden="1">#REF!</definedName>
    <definedName name="BExF7QYWRJ8S4SID84VVXH3TN7X8" localSheetId="19" hidden="1">#REF!</definedName>
    <definedName name="BExF7QYWRJ8S4SID84VVXH3TN7X8" localSheetId="15" hidden="1">#REF!</definedName>
    <definedName name="BExF7QYWRJ8S4SID84VVXH3TN7X8" localSheetId="13" hidden="1">#REF!</definedName>
    <definedName name="BExF7QYWRJ8S4SID84VVXH3TN7X8" localSheetId="14" hidden="1">#REF!</definedName>
    <definedName name="BExF7QYWRJ8S4SID84VVXH3TN7X8" hidden="1">#REF!</definedName>
    <definedName name="BExF81GI8B8WBHXFTET68A9358BR" localSheetId="21" hidden="1">#REF!</definedName>
    <definedName name="BExF81GI8B8WBHXFTET68A9358BR" localSheetId="19" hidden="1">#REF!</definedName>
    <definedName name="BExF81GI8B8WBHXFTET68A9358BR" localSheetId="15" hidden="1">#REF!</definedName>
    <definedName name="BExF81GI8B8WBHXFTET68A9358BR" localSheetId="13" hidden="1">#REF!</definedName>
    <definedName name="BExF81GI8B8WBHXFTET68A9358BR" localSheetId="14" hidden="1">#REF!</definedName>
    <definedName name="BExF81GI8B8WBHXFTET68A9358BR" hidden="1">#REF!</definedName>
    <definedName name="BExGKN1EUJWHOYSSFY4XX6T9QVV5" localSheetId="21" hidden="1">#REF!</definedName>
    <definedName name="BExGKN1EUJWHOYSSFY4XX6T9QVV5" localSheetId="19" hidden="1">#REF!</definedName>
    <definedName name="BExGKN1EUJWHOYSSFY4XX6T9QVV5" localSheetId="15" hidden="1">#REF!</definedName>
    <definedName name="BExGKN1EUJWHOYSSFY4XX6T9QVV5" localSheetId="13" hidden="1">#REF!</definedName>
    <definedName name="BExGKN1EUJWHOYSSFY4XX6T9QVV5" localSheetId="14" hidden="1">#REF!</definedName>
    <definedName name="BExGKN1EUJWHOYSSFY4XX6T9QVV5" hidden="1">#REF!</definedName>
    <definedName name="BExGL97US0Y3KXXASUTVR26XLT70" localSheetId="21" hidden="1">#REF!</definedName>
    <definedName name="BExGL97US0Y3KXXASUTVR26XLT70" localSheetId="19" hidden="1">#REF!</definedName>
    <definedName name="BExGL97US0Y3KXXASUTVR26XLT70" localSheetId="15" hidden="1">#REF!</definedName>
    <definedName name="BExGL97US0Y3KXXASUTVR26XLT70" localSheetId="13" hidden="1">#REF!</definedName>
    <definedName name="BExGL97US0Y3KXXASUTVR26XLT70" localSheetId="14" hidden="1">#REF!</definedName>
    <definedName name="BExGL97US0Y3KXXASUTVR26XLT70" hidden="1">#REF!</definedName>
    <definedName name="BExGL9TEJAX73AMCXKXTMRO9T6QA" localSheetId="21" hidden="1">#REF!</definedName>
    <definedName name="BExGL9TEJAX73AMCXKXTMRO9T6QA" localSheetId="19" hidden="1">#REF!</definedName>
    <definedName name="BExGL9TEJAX73AMCXKXTMRO9T6QA" localSheetId="15" hidden="1">#REF!</definedName>
    <definedName name="BExGL9TEJAX73AMCXKXTMRO9T6QA" localSheetId="13" hidden="1">#REF!</definedName>
    <definedName name="BExGL9TEJAX73AMCXKXTMRO9T6QA" localSheetId="14" hidden="1">#REF!</definedName>
    <definedName name="BExGL9TEJAX73AMCXKXTMRO9T6QA" hidden="1">#REF!</definedName>
    <definedName name="BExGLBM5GKGBJDTZSMMBZBAVQ7N1" localSheetId="21" hidden="1">#REF!</definedName>
    <definedName name="BExGLBM5GKGBJDTZSMMBZBAVQ7N1" localSheetId="19" hidden="1">#REF!</definedName>
    <definedName name="BExGLBM5GKGBJDTZSMMBZBAVQ7N1" localSheetId="15" hidden="1">#REF!</definedName>
    <definedName name="BExGLBM5GKGBJDTZSMMBZBAVQ7N1" localSheetId="13" hidden="1">#REF!</definedName>
    <definedName name="BExGLBM5GKGBJDTZSMMBZBAVQ7N1" localSheetId="14" hidden="1">#REF!</definedName>
    <definedName name="BExGLBM5GKGBJDTZSMMBZBAVQ7N1" hidden="1">#REF!</definedName>
    <definedName name="BExGLC7R4C33RO0PID97ZPPVCW4M" localSheetId="21" hidden="1">#REF!</definedName>
    <definedName name="BExGLC7R4C33RO0PID97ZPPVCW4M" localSheetId="19" hidden="1">#REF!</definedName>
    <definedName name="BExGLC7R4C33RO0PID97ZPPVCW4M" localSheetId="15" hidden="1">#REF!</definedName>
    <definedName name="BExGLC7R4C33RO0PID97ZPPVCW4M" localSheetId="13" hidden="1">#REF!</definedName>
    <definedName name="BExGLC7R4C33RO0PID97ZPPVCW4M" localSheetId="14" hidden="1">#REF!</definedName>
    <definedName name="BExGLC7R4C33RO0PID97ZPPVCW4M" hidden="1">#REF!</definedName>
    <definedName name="BExGLFIF7HCFSHNQHKEV6RY0WCO3" localSheetId="21" hidden="1">#REF!</definedName>
    <definedName name="BExGLFIF7HCFSHNQHKEV6RY0WCO3" localSheetId="19" hidden="1">#REF!</definedName>
    <definedName name="BExGLFIF7HCFSHNQHKEV6RY0WCO3" localSheetId="15" hidden="1">#REF!</definedName>
    <definedName name="BExGLFIF7HCFSHNQHKEV6RY0WCO3" localSheetId="13" hidden="1">#REF!</definedName>
    <definedName name="BExGLFIF7HCFSHNQHKEV6RY0WCO3" localSheetId="14" hidden="1">#REF!</definedName>
    <definedName name="BExGLFIF7HCFSHNQHKEV6RY0WCO3" hidden="1">#REF!</definedName>
    <definedName name="BExGLPP9Z6SH15N8AV0F7H58S14K" localSheetId="21" hidden="1">#REF!</definedName>
    <definedName name="BExGLPP9Z6SH15N8AV0F7H58S14K" localSheetId="19" hidden="1">#REF!</definedName>
    <definedName name="BExGLPP9Z6SH15N8AV0F7H58S14K" localSheetId="15" hidden="1">#REF!</definedName>
    <definedName name="BExGLPP9Z6SH15N8AV0F7H58S14K" localSheetId="13" hidden="1">#REF!</definedName>
    <definedName name="BExGLPP9Z6SH15N8AV0F7H58S14K" localSheetId="14" hidden="1">#REF!</definedName>
    <definedName name="BExGLPP9Z6SH15N8AV0F7H58S14K" hidden="1">#REF!</definedName>
    <definedName name="BExGLQATG820J44V2O4JEICPUUTR" localSheetId="21" hidden="1">#REF!</definedName>
    <definedName name="BExGLQATG820J44V2O4JEICPUUTR" localSheetId="19" hidden="1">#REF!</definedName>
    <definedName name="BExGLQATG820J44V2O4JEICPUUTR" localSheetId="15" hidden="1">#REF!</definedName>
    <definedName name="BExGLQATG820J44V2O4JEICPUUTR" localSheetId="13" hidden="1">#REF!</definedName>
    <definedName name="BExGLQATG820J44V2O4JEICPUUTR" localSheetId="14" hidden="1">#REF!</definedName>
    <definedName name="BExGLQATG820J44V2O4JEICPUUTR" hidden="1">#REF!</definedName>
    <definedName name="BExGLTARRL0J772UD2TXEYAVPY6E" localSheetId="21" hidden="1">#REF!</definedName>
    <definedName name="BExGLTARRL0J772UD2TXEYAVPY6E" localSheetId="19" hidden="1">#REF!</definedName>
    <definedName name="BExGLTARRL0J772UD2TXEYAVPY6E" localSheetId="15" hidden="1">#REF!</definedName>
    <definedName name="BExGLTARRL0J772UD2TXEYAVPY6E" localSheetId="13" hidden="1">#REF!</definedName>
    <definedName name="BExGLTARRL0J772UD2TXEYAVPY6E" localSheetId="14" hidden="1">#REF!</definedName>
    <definedName name="BExGLTARRL0J772UD2TXEYAVPY6E" hidden="1">#REF!</definedName>
    <definedName name="BExGLYE6RZTAAWHJBG2QFJPTDS2Q" localSheetId="21" hidden="1">#REF!</definedName>
    <definedName name="BExGLYE6RZTAAWHJBG2QFJPTDS2Q" localSheetId="19" hidden="1">#REF!</definedName>
    <definedName name="BExGLYE6RZTAAWHJBG2QFJPTDS2Q" localSheetId="15" hidden="1">#REF!</definedName>
    <definedName name="BExGLYE6RZTAAWHJBG2QFJPTDS2Q" localSheetId="13" hidden="1">#REF!</definedName>
    <definedName name="BExGLYE6RZTAAWHJBG2QFJPTDS2Q" localSheetId="14" hidden="1">#REF!</definedName>
    <definedName name="BExGLYE6RZTAAWHJBG2QFJPTDS2Q" hidden="1">#REF!</definedName>
    <definedName name="BExGM4DZ65OAQP7MA4LN6QMYZOFF" localSheetId="21" hidden="1">#REF!</definedName>
    <definedName name="BExGM4DZ65OAQP7MA4LN6QMYZOFF" localSheetId="19" hidden="1">#REF!</definedName>
    <definedName name="BExGM4DZ65OAQP7MA4LN6QMYZOFF" localSheetId="15" hidden="1">#REF!</definedName>
    <definedName name="BExGM4DZ65OAQP7MA4LN6QMYZOFF" localSheetId="13" hidden="1">#REF!</definedName>
    <definedName name="BExGM4DZ65OAQP7MA4LN6QMYZOFF" localSheetId="14" hidden="1">#REF!</definedName>
    <definedName name="BExGM4DZ65OAQP7MA4LN6QMYZOFF" hidden="1">#REF!</definedName>
    <definedName name="BExGMCXCWEC9XNUOEMZ61TMI6CUO" localSheetId="21" hidden="1">#REF!</definedName>
    <definedName name="BExGMCXCWEC9XNUOEMZ61TMI6CUO" localSheetId="19" hidden="1">#REF!</definedName>
    <definedName name="BExGMCXCWEC9XNUOEMZ61TMI6CUO" localSheetId="15" hidden="1">#REF!</definedName>
    <definedName name="BExGMCXCWEC9XNUOEMZ61TMI6CUO" localSheetId="13" hidden="1">#REF!</definedName>
    <definedName name="BExGMCXCWEC9XNUOEMZ61TMI6CUO" localSheetId="14" hidden="1">#REF!</definedName>
    <definedName name="BExGMCXCWEC9XNUOEMZ61TMI6CUO" hidden="1">#REF!</definedName>
    <definedName name="BExGMJDGIH0MEPC2TUSFUCY2ROTB" localSheetId="21" hidden="1">#REF!</definedName>
    <definedName name="BExGMJDGIH0MEPC2TUSFUCY2ROTB" localSheetId="19" hidden="1">#REF!</definedName>
    <definedName name="BExGMJDGIH0MEPC2TUSFUCY2ROTB" localSheetId="15" hidden="1">#REF!</definedName>
    <definedName name="BExGMJDGIH0MEPC2TUSFUCY2ROTB" localSheetId="13" hidden="1">#REF!</definedName>
    <definedName name="BExGMJDGIH0MEPC2TUSFUCY2ROTB" localSheetId="14" hidden="1">#REF!</definedName>
    <definedName name="BExGMJDGIH0MEPC2TUSFUCY2ROTB" hidden="1">#REF!</definedName>
    <definedName name="BExGMKPW2HPKN0M0XKF3AZ8YP0D6" localSheetId="21" hidden="1">#REF!</definedName>
    <definedName name="BExGMKPW2HPKN0M0XKF3AZ8YP0D6" localSheetId="19" hidden="1">#REF!</definedName>
    <definedName name="BExGMKPW2HPKN0M0XKF3AZ8YP0D6" localSheetId="15" hidden="1">#REF!</definedName>
    <definedName name="BExGMKPW2HPKN0M0XKF3AZ8YP0D6" localSheetId="13" hidden="1">#REF!</definedName>
    <definedName name="BExGMKPW2HPKN0M0XKF3AZ8YP0D6" localSheetId="14" hidden="1">#REF!</definedName>
    <definedName name="BExGMKPW2HPKN0M0XKF3AZ8YP0D6" hidden="1">#REF!</definedName>
    <definedName name="BExGMOGUOL3NATNV0TIZH2J6DLLD" localSheetId="21" hidden="1">#REF!</definedName>
    <definedName name="BExGMOGUOL3NATNV0TIZH2J6DLLD" localSheetId="19" hidden="1">#REF!</definedName>
    <definedName name="BExGMOGUOL3NATNV0TIZH2J6DLLD" localSheetId="15" hidden="1">#REF!</definedName>
    <definedName name="BExGMOGUOL3NATNV0TIZH2J6DLLD" localSheetId="13" hidden="1">#REF!</definedName>
    <definedName name="BExGMOGUOL3NATNV0TIZH2J6DLLD" localSheetId="14" hidden="1">#REF!</definedName>
    <definedName name="BExGMOGUOL3NATNV0TIZH2J6DLLD" hidden="1">#REF!</definedName>
    <definedName name="BExGMP2F175LGL6QVSJGP6GKYHHA" localSheetId="21" hidden="1">#REF!</definedName>
    <definedName name="BExGMP2F175LGL6QVSJGP6GKYHHA" localSheetId="19" hidden="1">#REF!</definedName>
    <definedName name="BExGMP2F175LGL6QVSJGP6GKYHHA" localSheetId="15" hidden="1">#REF!</definedName>
    <definedName name="BExGMP2F175LGL6QVSJGP6GKYHHA" localSheetId="13" hidden="1">#REF!</definedName>
    <definedName name="BExGMP2F175LGL6QVSJGP6GKYHHA" localSheetId="14" hidden="1">#REF!</definedName>
    <definedName name="BExGMP2F175LGL6QVSJGP6GKYHHA" hidden="1">#REF!</definedName>
    <definedName name="BExGMPIIP8GKML2VVA8OEFL43NCS" localSheetId="21" hidden="1">#REF!</definedName>
    <definedName name="BExGMPIIP8GKML2VVA8OEFL43NCS" localSheetId="19" hidden="1">#REF!</definedName>
    <definedName name="BExGMPIIP8GKML2VVA8OEFL43NCS" localSheetId="15" hidden="1">#REF!</definedName>
    <definedName name="BExGMPIIP8GKML2VVA8OEFL43NCS" localSheetId="13" hidden="1">#REF!</definedName>
    <definedName name="BExGMPIIP8GKML2VVA8OEFL43NCS" localSheetId="14" hidden="1">#REF!</definedName>
    <definedName name="BExGMPIIP8GKML2VVA8OEFL43NCS" hidden="1">#REF!</definedName>
    <definedName name="BExGMZ3SRIXLXMWBVOXXV3M4U4YL" localSheetId="21" hidden="1">#REF!</definedName>
    <definedName name="BExGMZ3SRIXLXMWBVOXXV3M4U4YL" localSheetId="19" hidden="1">#REF!</definedName>
    <definedName name="BExGMZ3SRIXLXMWBVOXXV3M4U4YL" localSheetId="15" hidden="1">#REF!</definedName>
    <definedName name="BExGMZ3SRIXLXMWBVOXXV3M4U4YL" localSheetId="13" hidden="1">#REF!</definedName>
    <definedName name="BExGMZ3SRIXLXMWBVOXXV3M4U4YL" localSheetId="14" hidden="1">#REF!</definedName>
    <definedName name="BExGMZ3SRIXLXMWBVOXXV3M4U4YL" hidden="1">#REF!</definedName>
    <definedName name="BExGMZ3UBN48IXU1ZEFYECEMZ1IM" localSheetId="21" hidden="1">#REF!</definedName>
    <definedName name="BExGMZ3UBN48IXU1ZEFYECEMZ1IM" localSheetId="19" hidden="1">#REF!</definedName>
    <definedName name="BExGMZ3UBN48IXU1ZEFYECEMZ1IM" localSheetId="15" hidden="1">#REF!</definedName>
    <definedName name="BExGMZ3UBN48IXU1ZEFYECEMZ1IM" localSheetId="13" hidden="1">#REF!</definedName>
    <definedName name="BExGMZ3UBN48IXU1ZEFYECEMZ1IM" localSheetId="14" hidden="1">#REF!</definedName>
    <definedName name="BExGMZ3UBN48IXU1ZEFYECEMZ1IM" hidden="1">#REF!</definedName>
    <definedName name="BExGN4I0QATXNZCLZJM1KH1OIJQH" localSheetId="21" hidden="1">#REF!</definedName>
    <definedName name="BExGN4I0QATXNZCLZJM1KH1OIJQH" localSheetId="19" hidden="1">#REF!</definedName>
    <definedName name="BExGN4I0QATXNZCLZJM1KH1OIJQH" localSheetId="15" hidden="1">#REF!</definedName>
    <definedName name="BExGN4I0QATXNZCLZJM1KH1OIJQH" localSheetId="13" hidden="1">#REF!</definedName>
    <definedName name="BExGN4I0QATXNZCLZJM1KH1OIJQH" localSheetId="14" hidden="1">#REF!</definedName>
    <definedName name="BExGN4I0QATXNZCLZJM1KH1OIJQH" hidden="1">#REF!</definedName>
    <definedName name="BExGN9FZ2RWCMSY1YOBJKZMNIM9R" localSheetId="21" hidden="1">#REF!</definedName>
    <definedName name="BExGN9FZ2RWCMSY1YOBJKZMNIM9R" localSheetId="19" hidden="1">#REF!</definedName>
    <definedName name="BExGN9FZ2RWCMSY1YOBJKZMNIM9R" localSheetId="15" hidden="1">#REF!</definedName>
    <definedName name="BExGN9FZ2RWCMSY1YOBJKZMNIM9R" localSheetId="13" hidden="1">#REF!</definedName>
    <definedName name="BExGN9FZ2RWCMSY1YOBJKZMNIM9R" localSheetId="14" hidden="1">#REF!</definedName>
    <definedName name="BExGN9FZ2RWCMSY1YOBJKZMNIM9R" hidden="1">#REF!</definedName>
    <definedName name="BExGNDSIMTHOCXXG6QOGR6DA8SGG" localSheetId="21" hidden="1">#REF!</definedName>
    <definedName name="BExGNDSIMTHOCXXG6QOGR6DA8SGG" localSheetId="19" hidden="1">#REF!</definedName>
    <definedName name="BExGNDSIMTHOCXXG6QOGR6DA8SGG" localSheetId="15" hidden="1">#REF!</definedName>
    <definedName name="BExGNDSIMTHOCXXG6QOGR6DA8SGG" localSheetId="13" hidden="1">#REF!</definedName>
    <definedName name="BExGNDSIMTHOCXXG6QOGR6DA8SGG" localSheetId="14" hidden="1">#REF!</definedName>
    <definedName name="BExGNDSIMTHOCXXG6QOGR6DA8SGG" hidden="1">#REF!</definedName>
    <definedName name="BExGNHOS7RBERG1J2M2HVGSRZL5G" localSheetId="21" hidden="1">#REF!</definedName>
    <definedName name="BExGNHOS7RBERG1J2M2HVGSRZL5G" localSheetId="19" hidden="1">#REF!</definedName>
    <definedName name="BExGNHOS7RBERG1J2M2HVGSRZL5G" localSheetId="15" hidden="1">#REF!</definedName>
    <definedName name="BExGNHOS7RBERG1J2M2HVGSRZL5G" localSheetId="13" hidden="1">#REF!</definedName>
    <definedName name="BExGNHOS7RBERG1J2M2HVGSRZL5G" localSheetId="14" hidden="1">#REF!</definedName>
    <definedName name="BExGNHOS7RBERG1J2M2HVGSRZL5G" hidden="1">#REF!</definedName>
    <definedName name="BExGNJ18W3Q55XAXY8XTFB80IVMV" localSheetId="21" hidden="1">#REF!</definedName>
    <definedName name="BExGNJ18W3Q55XAXY8XTFB80IVMV" localSheetId="19" hidden="1">#REF!</definedName>
    <definedName name="BExGNJ18W3Q55XAXY8XTFB80IVMV" localSheetId="15" hidden="1">#REF!</definedName>
    <definedName name="BExGNJ18W3Q55XAXY8XTFB80IVMV" localSheetId="13" hidden="1">#REF!</definedName>
    <definedName name="BExGNJ18W3Q55XAXY8XTFB80IVMV" localSheetId="14" hidden="1">#REF!</definedName>
    <definedName name="BExGNJ18W3Q55XAXY8XTFB80IVMV" hidden="1">#REF!</definedName>
    <definedName name="BExGNN2YQ9BDAZXT2GLCSAPXKIM7" localSheetId="21" hidden="1">#REF!</definedName>
    <definedName name="BExGNN2YQ9BDAZXT2GLCSAPXKIM7" localSheetId="19" hidden="1">#REF!</definedName>
    <definedName name="BExGNN2YQ9BDAZXT2GLCSAPXKIM7" localSheetId="15" hidden="1">#REF!</definedName>
    <definedName name="BExGNN2YQ9BDAZXT2GLCSAPXKIM7" localSheetId="13" hidden="1">#REF!</definedName>
    <definedName name="BExGNN2YQ9BDAZXT2GLCSAPXKIM7" localSheetId="14" hidden="1">#REF!</definedName>
    <definedName name="BExGNN2YQ9BDAZXT2GLCSAPXKIM7" hidden="1">#REF!</definedName>
    <definedName name="BExGNP6INLF5NZFP5ME6K7C9Y0NH" localSheetId="21" hidden="1">#REF!</definedName>
    <definedName name="BExGNP6INLF5NZFP5ME6K7C9Y0NH" localSheetId="19" hidden="1">#REF!</definedName>
    <definedName name="BExGNP6INLF5NZFP5ME6K7C9Y0NH" localSheetId="15" hidden="1">#REF!</definedName>
    <definedName name="BExGNP6INLF5NZFP5ME6K7C9Y0NH" localSheetId="13" hidden="1">#REF!</definedName>
    <definedName name="BExGNP6INLF5NZFP5ME6K7C9Y0NH" localSheetId="14" hidden="1">#REF!</definedName>
    <definedName name="BExGNP6INLF5NZFP5ME6K7C9Y0NH" hidden="1">#REF!</definedName>
    <definedName name="BExGNSS0CKRPKHO25R3TDBEL2NHX" localSheetId="21" hidden="1">#REF!</definedName>
    <definedName name="BExGNSS0CKRPKHO25R3TDBEL2NHX" localSheetId="19" hidden="1">#REF!</definedName>
    <definedName name="BExGNSS0CKRPKHO25R3TDBEL2NHX" localSheetId="15" hidden="1">#REF!</definedName>
    <definedName name="BExGNSS0CKRPKHO25R3TDBEL2NHX" localSheetId="13" hidden="1">#REF!</definedName>
    <definedName name="BExGNSS0CKRPKHO25R3TDBEL2NHX" localSheetId="14" hidden="1">#REF!</definedName>
    <definedName name="BExGNSS0CKRPKHO25R3TDBEL2NHX" hidden="1">#REF!</definedName>
    <definedName name="BExGNYH0MO8NOVS85L15G0RWX4GW" localSheetId="21" hidden="1">#REF!</definedName>
    <definedName name="BExGNYH0MO8NOVS85L15G0RWX4GW" localSheetId="19" hidden="1">#REF!</definedName>
    <definedName name="BExGNYH0MO8NOVS85L15G0RWX4GW" localSheetId="15" hidden="1">#REF!</definedName>
    <definedName name="BExGNYH0MO8NOVS85L15G0RWX4GW" localSheetId="13" hidden="1">#REF!</definedName>
    <definedName name="BExGNYH0MO8NOVS85L15G0RWX4GW" localSheetId="14" hidden="1">#REF!</definedName>
    <definedName name="BExGNYH0MO8NOVS85L15G0RWX4GW" hidden="1">#REF!</definedName>
    <definedName name="BExGNZO44DEG8CGIDYSEGDUQ531R" localSheetId="21" hidden="1">#REF!</definedName>
    <definedName name="BExGNZO44DEG8CGIDYSEGDUQ531R" localSheetId="19" hidden="1">#REF!</definedName>
    <definedName name="BExGNZO44DEG8CGIDYSEGDUQ531R" localSheetId="15" hidden="1">#REF!</definedName>
    <definedName name="BExGNZO44DEG8CGIDYSEGDUQ531R" localSheetId="13" hidden="1">#REF!</definedName>
    <definedName name="BExGNZO44DEG8CGIDYSEGDUQ531R" localSheetId="14" hidden="1">#REF!</definedName>
    <definedName name="BExGNZO44DEG8CGIDYSEGDUQ531R" hidden="1">#REF!</definedName>
    <definedName name="BExGO22GMMPZVQY9RQ8MDKZDP5G3" localSheetId="21" hidden="1">#REF!</definedName>
    <definedName name="BExGO22GMMPZVQY9RQ8MDKZDP5G3" localSheetId="19" hidden="1">#REF!</definedName>
    <definedName name="BExGO22GMMPZVQY9RQ8MDKZDP5G3" localSheetId="15" hidden="1">#REF!</definedName>
    <definedName name="BExGO22GMMPZVQY9RQ8MDKZDP5G3" localSheetId="13" hidden="1">#REF!</definedName>
    <definedName name="BExGO22GMMPZVQY9RQ8MDKZDP5G3" localSheetId="14" hidden="1">#REF!</definedName>
    <definedName name="BExGO22GMMPZVQY9RQ8MDKZDP5G3" hidden="1">#REF!</definedName>
    <definedName name="BExGO2O0V6UYDY26AX8OSN72F77N" localSheetId="21" hidden="1">#REF!</definedName>
    <definedName name="BExGO2O0V6UYDY26AX8OSN72F77N" localSheetId="19" hidden="1">#REF!</definedName>
    <definedName name="BExGO2O0V6UYDY26AX8OSN72F77N" localSheetId="15" hidden="1">#REF!</definedName>
    <definedName name="BExGO2O0V6UYDY26AX8OSN72F77N" localSheetId="13" hidden="1">#REF!</definedName>
    <definedName name="BExGO2O0V6UYDY26AX8OSN72F77N" localSheetId="14" hidden="1">#REF!</definedName>
    <definedName name="BExGO2O0V6UYDY26AX8OSN72F77N" hidden="1">#REF!</definedName>
    <definedName name="BExGO2YUBOVLYHY1QSIHRE1KLAFV" localSheetId="21" hidden="1">#REF!</definedName>
    <definedName name="BExGO2YUBOVLYHY1QSIHRE1KLAFV" localSheetId="19" hidden="1">#REF!</definedName>
    <definedName name="BExGO2YUBOVLYHY1QSIHRE1KLAFV" localSheetId="15" hidden="1">#REF!</definedName>
    <definedName name="BExGO2YUBOVLYHY1QSIHRE1KLAFV" localSheetId="13" hidden="1">#REF!</definedName>
    <definedName name="BExGO2YUBOVLYHY1QSIHRE1KLAFV" localSheetId="14" hidden="1">#REF!</definedName>
    <definedName name="BExGO2YUBOVLYHY1QSIHRE1KLAFV" hidden="1">#REF!</definedName>
    <definedName name="BExGO70E2O70LF46V8T26YFPL4V8" localSheetId="21" hidden="1">#REF!</definedName>
    <definedName name="BExGO70E2O70LF46V8T26YFPL4V8" localSheetId="19" hidden="1">#REF!</definedName>
    <definedName name="BExGO70E2O70LF46V8T26YFPL4V8" localSheetId="15" hidden="1">#REF!</definedName>
    <definedName name="BExGO70E2O70LF46V8T26YFPL4V8" localSheetId="13" hidden="1">#REF!</definedName>
    <definedName name="BExGO70E2O70LF46V8T26YFPL4V8" localSheetId="14" hidden="1">#REF!</definedName>
    <definedName name="BExGO70E2O70LF46V8T26YFPL4V8" hidden="1">#REF!</definedName>
    <definedName name="BExGOB25QJMQCQE76MRW9X58OIOO" localSheetId="21" hidden="1">#REF!</definedName>
    <definedName name="BExGOB25QJMQCQE76MRW9X58OIOO" localSheetId="19" hidden="1">#REF!</definedName>
    <definedName name="BExGOB25QJMQCQE76MRW9X58OIOO" localSheetId="15" hidden="1">#REF!</definedName>
    <definedName name="BExGOB25QJMQCQE76MRW9X58OIOO" localSheetId="13" hidden="1">#REF!</definedName>
    <definedName name="BExGOB25QJMQCQE76MRW9X58OIOO" localSheetId="14" hidden="1">#REF!</definedName>
    <definedName name="BExGOB25QJMQCQE76MRW9X58OIOO" hidden="1">#REF!</definedName>
    <definedName name="BExGODAZKJ9EXMQZNQR5YDBSS525" localSheetId="21" hidden="1">#REF!</definedName>
    <definedName name="BExGODAZKJ9EXMQZNQR5YDBSS525" localSheetId="19" hidden="1">#REF!</definedName>
    <definedName name="BExGODAZKJ9EXMQZNQR5YDBSS525" localSheetId="15" hidden="1">#REF!</definedName>
    <definedName name="BExGODAZKJ9EXMQZNQR5YDBSS525" localSheetId="13" hidden="1">#REF!</definedName>
    <definedName name="BExGODAZKJ9EXMQZNQR5YDBSS525" localSheetId="14" hidden="1">#REF!</definedName>
    <definedName name="BExGODAZKJ9EXMQZNQR5YDBSS525" hidden="1">#REF!</definedName>
    <definedName name="BExGODR8ZSMUC11I56QHSZ686XV5" localSheetId="21" hidden="1">#REF!</definedName>
    <definedName name="BExGODR8ZSMUC11I56QHSZ686XV5" localSheetId="19" hidden="1">#REF!</definedName>
    <definedName name="BExGODR8ZSMUC11I56QHSZ686XV5" localSheetId="15" hidden="1">#REF!</definedName>
    <definedName name="BExGODR8ZSMUC11I56QHSZ686XV5" localSheetId="13" hidden="1">#REF!</definedName>
    <definedName name="BExGODR8ZSMUC11I56QHSZ686XV5" localSheetId="14" hidden="1">#REF!</definedName>
    <definedName name="BExGODR8ZSMUC11I56QHSZ686XV5" hidden="1">#REF!</definedName>
    <definedName name="BExGOXJDHUDPDT8I8IVGVW9J0R5Q" localSheetId="21" hidden="1">#REF!</definedName>
    <definedName name="BExGOXJDHUDPDT8I8IVGVW9J0R5Q" localSheetId="19" hidden="1">#REF!</definedName>
    <definedName name="BExGOXJDHUDPDT8I8IVGVW9J0R5Q" localSheetId="15" hidden="1">#REF!</definedName>
    <definedName name="BExGOXJDHUDPDT8I8IVGVW9J0R5Q" localSheetId="13" hidden="1">#REF!</definedName>
    <definedName name="BExGOXJDHUDPDT8I8IVGVW9J0R5Q" localSheetId="14" hidden="1">#REF!</definedName>
    <definedName name="BExGOXJDHUDPDT8I8IVGVW9J0R5Q" hidden="1">#REF!</definedName>
    <definedName name="BExGPAPYI1N5W3IH8H485BHSVOY3" localSheetId="21" hidden="1">#REF!</definedName>
    <definedName name="BExGPAPYI1N5W3IH8H485BHSVOY3" localSheetId="19" hidden="1">#REF!</definedName>
    <definedName name="BExGPAPYI1N5W3IH8H485BHSVOY3" localSheetId="15" hidden="1">#REF!</definedName>
    <definedName name="BExGPAPYI1N5W3IH8H485BHSVOY3" localSheetId="13" hidden="1">#REF!</definedName>
    <definedName name="BExGPAPYI1N5W3IH8H485BHSVOY3" localSheetId="14" hidden="1">#REF!</definedName>
    <definedName name="BExGPAPYI1N5W3IH8H485BHSVOY3" hidden="1">#REF!</definedName>
    <definedName name="BExGPFO3GOKYO2922Y91GMQRCMOA" localSheetId="21" hidden="1">#REF!</definedName>
    <definedName name="BExGPFO3GOKYO2922Y91GMQRCMOA" localSheetId="19" hidden="1">#REF!</definedName>
    <definedName name="BExGPFO3GOKYO2922Y91GMQRCMOA" localSheetId="15" hidden="1">#REF!</definedName>
    <definedName name="BExGPFO3GOKYO2922Y91GMQRCMOA" localSheetId="13" hidden="1">#REF!</definedName>
    <definedName name="BExGPFO3GOKYO2922Y91GMQRCMOA" localSheetId="14" hidden="1">#REF!</definedName>
    <definedName name="BExGPFO3GOKYO2922Y91GMQRCMOA" hidden="1">#REF!</definedName>
    <definedName name="BExGPHGT5KDOCMV2EFS4OVKTWBRD" localSheetId="21" hidden="1">#REF!</definedName>
    <definedName name="BExGPHGT5KDOCMV2EFS4OVKTWBRD" localSheetId="19" hidden="1">#REF!</definedName>
    <definedName name="BExGPHGT5KDOCMV2EFS4OVKTWBRD" localSheetId="15" hidden="1">#REF!</definedName>
    <definedName name="BExGPHGT5KDOCMV2EFS4OVKTWBRD" localSheetId="13" hidden="1">#REF!</definedName>
    <definedName name="BExGPHGT5KDOCMV2EFS4OVKTWBRD" localSheetId="14" hidden="1">#REF!</definedName>
    <definedName name="BExGPHGT5KDOCMV2EFS4OVKTWBRD" hidden="1">#REF!</definedName>
    <definedName name="BExGPID72Y4Y619LWASUQZKZHJNC" localSheetId="21" hidden="1">#REF!</definedName>
    <definedName name="BExGPID72Y4Y619LWASUQZKZHJNC" localSheetId="19" hidden="1">#REF!</definedName>
    <definedName name="BExGPID72Y4Y619LWASUQZKZHJNC" localSheetId="15" hidden="1">#REF!</definedName>
    <definedName name="BExGPID72Y4Y619LWASUQZKZHJNC" localSheetId="13" hidden="1">#REF!</definedName>
    <definedName name="BExGPID72Y4Y619LWASUQZKZHJNC" localSheetId="14" hidden="1">#REF!</definedName>
    <definedName name="BExGPID72Y4Y619LWASUQZKZHJNC" hidden="1">#REF!</definedName>
    <definedName name="BExGPPENQIANVGLVQJ77DK5JPRTB" localSheetId="21" hidden="1">#REF!</definedName>
    <definedName name="BExGPPENQIANVGLVQJ77DK5JPRTB" localSheetId="19" hidden="1">#REF!</definedName>
    <definedName name="BExGPPENQIANVGLVQJ77DK5JPRTB" localSheetId="15" hidden="1">#REF!</definedName>
    <definedName name="BExGPPENQIANVGLVQJ77DK5JPRTB" localSheetId="13" hidden="1">#REF!</definedName>
    <definedName name="BExGPPENQIANVGLVQJ77DK5JPRTB" localSheetId="14" hidden="1">#REF!</definedName>
    <definedName name="BExGPPENQIANVGLVQJ77DK5JPRTB" hidden="1">#REF!</definedName>
    <definedName name="BExGPSUUG7TL5F5PTYU6G4HPJV1B" localSheetId="21" hidden="1">#REF!</definedName>
    <definedName name="BExGPSUUG7TL5F5PTYU6G4HPJV1B" localSheetId="19" hidden="1">#REF!</definedName>
    <definedName name="BExGPSUUG7TL5F5PTYU6G4HPJV1B" localSheetId="15" hidden="1">#REF!</definedName>
    <definedName name="BExGPSUUG7TL5F5PTYU6G4HPJV1B" localSheetId="13" hidden="1">#REF!</definedName>
    <definedName name="BExGPSUUG7TL5F5PTYU6G4HPJV1B" localSheetId="14" hidden="1">#REF!</definedName>
    <definedName name="BExGPSUUG7TL5F5PTYU6G4HPJV1B" hidden="1">#REF!</definedName>
    <definedName name="BExGQ1E950UYXYWQ84EZEQPWHVYY" localSheetId="21" hidden="1">#REF!</definedName>
    <definedName name="BExGQ1E950UYXYWQ84EZEQPWHVYY" localSheetId="19" hidden="1">#REF!</definedName>
    <definedName name="BExGQ1E950UYXYWQ84EZEQPWHVYY" localSheetId="15" hidden="1">#REF!</definedName>
    <definedName name="BExGQ1E950UYXYWQ84EZEQPWHVYY" localSheetId="13" hidden="1">#REF!</definedName>
    <definedName name="BExGQ1E950UYXYWQ84EZEQPWHVYY" localSheetId="14" hidden="1">#REF!</definedName>
    <definedName name="BExGQ1E950UYXYWQ84EZEQPWHVYY" hidden="1">#REF!</definedName>
    <definedName name="BExGQ1ZU4967P72AHF4V1D0FOL5C" localSheetId="21" hidden="1">#REF!</definedName>
    <definedName name="BExGQ1ZU4967P72AHF4V1D0FOL5C" localSheetId="19" hidden="1">#REF!</definedName>
    <definedName name="BExGQ1ZU4967P72AHF4V1D0FOL5C" localSheetId="15" hidden="1">#REF!</definedName>
    <definedName name="BExGQ1ZU4967P72AHF4V1D0FOL5C" localSheetId="13" hidden="1">#REF!</definedName>
    <definedName name="BExGQ1ZU4967P72AHF4V1D0FOL5C" localSheetId="14" hidden="1">#REF!</definedName>
    <definedName name="BExGQ1ZU4967P72AHF4V1D0FOL5C" hidden="1">#REF!</definedName>
    <definedName name="BExGQ36ZOMR9GV8T05M605MMOY3Y" localSheetId="21" hidden="1">#REF!</definedName>
    <definedName name="BExGQ36ZOMR9GV8T05M605MMOY3Y" localSheetId="19" hidden="1">#REF!</definedName>
    <definedName name="BExGQ36ZOMR9GV8T05M605MMOY3Y" localSheetId="15" hidden="1">#REF!</definedName>
    <definedName name="BExGQ36ZOMR9GV8T05M605MMOY3Y" localSheetId="13" hidden="1">#REF!</definedName>
    <definedName name="BExGQ36ZOMR9GV8T05M605MMOY3Y" localSheetId="14" hidden="1">#REF!</definedName>
    <definedName name="BExGQ36ZOMR9GV8T05M605MMOY3Y" hidden="1">#REF!</definedName>
    <definedName name="BExGQ4ZP0PPMLDNVBUG12W9FFVI9" localSheetId="21" hidden="1">#REF!</definedName>
    <definedName name="BExGQ4ZP0PPMLDNVBUG12W9FFVI9" localSheetId="19" hidden="1">#REF!</definedName>
    <definedName name="BExGQ4ZP0PPMLDNVBUG12W9FFVI9" localSheetId="15" hidden="1">#REF!</definedName>
    <definedName name="BExGQ4ZP0PPMLDNVBUG12W9FFVI9" localSheetId="13" hidden="1">#REF!</definedName>
    <definedName name="BExGQ4ZP0PPMLDNVBUG12W9FFVI9" localSheetId="14" hidden="1">#REF!</definedName>
    <definedName name="BExGQ4ZP0PPMLDNVBUG12W9FFVI9" hidden="1">#REF!</definedName>
    <definedName name="BExGQ61DTJ0SBFMDFBAK3XZ9O0ZO" localSheetId="21" hidden="1">#REF!</definedName>
    <definedName name="BExGQ61DTJ0SBFMDFBAK3XZ9O0ZO" localSheetId="19" hidden="1">#REF!</definedName>
    <definedName name="BExGQ61DTJ0SBFMDFBAK3XZ9O0ZO" localSheetId="15" hidden="1">#REF!</definedName>
    <definedName name="BExGQ61DTJ0SBFMDFBAK3XZ9O0ZO" localSheetId="13" hidden="1">#REF!</definedName>
    <definedName name="BExGQ61DTJ0SBFMDFBAK3XZ9O0ZO" localSheetId="14" hidden="1">#REF!</definedName>
    <definedName name="BExGQ61DTJ0SBFMDFBAK3XZ9O0ZO" hidden="1">#REF!</definedName>
    <definedName name="BExGQ6SG9XEOD0VMBAR22YPZWSTA" localSheetId="21" hidden="1">#REF!</definedName>
    <definedName name="BExGQ6SG9XEOD0VMBAR22YPZWSTA" localSheetId="19" hidden="1">#REF!</definedName>
    <definedName name="BExGQ6SG9XEOD0VMBAR22YPZWSTA" localSheetId="15" hidden="1">#REF!</definedName>
    <definedName name="BExGQ6SG9XEOD0VMBAR22YPZWSTA" localSheetId="13" hidden="1">#REF!</definedName>
    <definedName name="BExGQ6SG9XEOD0VMBAR22YPZWSTA" localSheetId="14" hidden="1">#REF!</definedName>
    <definedName name="BExGQ6SG9XEOD0VMBAR22YPZWSTA" hidden="1">#REF!</definedName>
    <definedName name="BExGQ8FQN3FRAGH5H2V74848P5JX" localSheetId="21" hidden="1">#REF!</definedName>
    <definedName name="BExGQ8FQN3FRAGH5H2V74848P5JX" localSheetId="19" hidden="1">#REF!</definedName>
    <definedName name="BExGQ8FQN3FRAGH5H2V74848P5JX" localSheetId="15" hidden="1">#REF!</definedName>
    <definedName name="BExGQ8FQN3FRAGH5H2V74848P5JX" localSheetId="13" hidden="1">#REF!</definedName>
    <definedName name="BExGQ8FQN3FRAGH5H2V74848P5JX" localSheetId="14" hidden="1">#REF!</definedName>
    <definedName name="BExGQ8FQN3FRAGH5H2V74848P5JX" hidden="1">#REF!</definedName>
    <definedName name="BExGQGJ1A7LNZUS8QSMOG8UNGLMK" localSheetId="21" hidden="1">#REF!</definedName>
    <definedName name="BExGQGJ1A7LNZUS8QSMOG8UNGLMK" localSheetId="19" hidden="1">#REF!</definedName>
    <definedName name="BExGQGJ1A7LNZUS8QSMOG8UNGLMK" localSheetId="15" hidden="1">#REF!</definedName>
    <definedName name="BExGQGJ1A7LNZUS8QSMOG8UNGLMK" localSheetId="13" hidden="1">#REF!</definedName>
    <definedName name="BExGQGJ1A7LNZUS8QSMOG8UNGLMK" localSheetId="14" hidden="1">#REF!</definedName>
    <definedName name="BExGQGJ1A7LNZUS8QSMOG8UNGLMK" hidden="1">#REF!</definedName>
    <definedName name="BExGQLBNZ35IK2VK33HJUAE4ADX2" localSheetId="21" hidden="1">#REF!</definedName>
    <definedName name="BExGQLBNZ35IK2VK33HJUAE4ADX2" localSheetId="19" hidden="1">#REF!</definedName>
    <definedName name="BExGQLBNZ35IK2VK33HJUAE4ADX2" localSheetId="15" hidden="1">#REF!</definedName>
    <definedName name="BExGQLBNZ35IK2VK33HJUAE4ADX2" localSheetId="13" hidden="1">#REF!</definedName>
    <definedName name="BExGQLBNZ35IK2VK33HJUAE4ADX2" localSheetId="14" hidden="1">#REF!</definedName>
    <definedName name="BExGQLBNZ35IK2VK33HJUAE4ADX2" hidden="1">#REF!</definedName>
    <definedName name="BExGQPO7ENFEQC0NC6MC9OZR2LHY" localSheetId="21" hidden="1">#REF!</definedName>
    <definedName name="BExGQPO7ENFEQC0NC6MC9OZR2LHY" localSheetId="19" hidden="1">#REF!</definedName>
    <definedName name="BExGQPO7ENFEQC0NC6MC9OZR2LHY" localSheetId="15" hidden="1">#REF!</definedName>
    <definedName name="BExGQPO7ENFEQC0NC6MC9OZR2LHY" localSheetId="13" hidden="1">#REF!</definedName>
    <definedName name="BExGQPO7ENFEQC0NC6MC9OZR2LHY" localSheetId="14" hidden="1">#REF!</definedName>
    <definedName name="BExGQPO7ENFEQC0NC6MC9OZR2LHY" hidden="1">#REF!</definedName>
    <definedName name="BExGQX0H4EZMXBJTKJJE4ICJWN5O" localSheetId="21" hidden="1">#REF!</definedName>
    <definedName name="BExGQX0H4EZMXBJTKJJE4ICJWN5O" localSheetId="19" hidden="1">#REF!</definedName>
    <definedName name="BExGQX0H4EZMXBJTKJJE4ICJWN5O" localSheetId="15" hidden="1">#REF!</definedName>
    <definedName name="BExGQX0H4EZMXBJTKJJE4ICJWN5O" localSheetId="13" hidden="1">#REF!</definedName>
    <definedName name="BExGQX0H4EZMXBJTKJJE4ICJWN5O" localSheetId="14" hidden="1">#REF!</definedName>
    <definedName name="BExGQX0H4EZMXBJTKJJE4ICJWN5O" hidden="1">#REF!</definedName>
    <definedName name="BExGR4CW3WRIID17GGX4MI9ZDHFE" localSheetId="21" hidden="1">#REF!</definedName>
    <definedName name="BExGR4CW3WRIID17GGX4MI9ZDHFE" localSheetId="19" hidden="1">#REF!</definedName>
    <definedName name="BExGR4CW3WRIID17GGX4MI9ZDHFE" localSheetId="15" hidden="1">#REF!</definedName>
    <definedName name="BExGR4CW3WRIID17GGX4MI9ZDHFE" localSheetId="13" hidden="1">#REF!</definedName>
    <definedName name="BExGR4CW3WRIID17GGX4MI9ZDHFE" localSheetId="14" hidden="1">#REF!</definedName>
    <definedName name="BExGR4CW3WRIID17GGX4MI9ZDHFE" hidden="1">#REF!</definedName>
    <definedName name="BExGR65GJX27MU2OL6NI5PB8XVB4" localSheetId="21" hidden="1">#REF!</definedName>
    <definedName name="BExGR65GJX27MU2OL6NI5PB8XVB4" localSheetId="19" hidden="1">#REF!</definedName>
    <definedName name="BExGR65GJX27MU2OL6NI5PB8XVB4" localSheetId="15" hidden="1">#REF!</definedName>
    <definedName name="BExGR65GJX27MU2OL6NI5PB8XVB4" localSheetId="13" hidden="1">#REF!</definedName>
    <definedName name="BExGR65GJX27MU2OL6NI5PB8XVB4" localSheetId="14" hidden="1">#REF!</definedName>
    <definedName name="BExGR65GJX27MU2OL6NI5PB8XVB4" hidden="1">#REF!</definedName>
    <definedName name="BExGR6LQ97HETGS3CT96L4IK0JSH" localSheetId="21" hidden="1">#REF!</definedName>
    <definedName name="BExGR6LQ97HETGS3CT96L4IK0JSH" localSheetId="19" hidden="1">#REF!</definedName>
    <definedName name="BExGR6LQ97HETGS3CT96L4IK0JSH" localSheetId="15" hidden="1">#REF!</definedName>
    <definedName name="BExGR6LQ97HETGS3CT96L4IK0JSH" localSheetId="13" hidden="1">#REF!</definedName>
    <definedName name="BExGR6LQ97HETGS3CT96L4IK0JSH" localSheetId="14" hidden="1">#REF!</definedName>
    <definedName name="BExGR6LQ97HETGS3CT96L4IK0JSH" hidden="1">#REF!</definedName>
    <definedName name="BExGR9ATP2LVT7B9OCPSLJ11H9SX" localSheetId="21" hidden="1">#REF!</definedName>
    <definedName name="BExGR9ATP2LVT7B9OCPSLJ11H9SX" localSheetId="19" hidden="1">#REF!</definedName>
    <definedName name="BExGR9ATP2LVT7B9OCPSLJ11H9SX" localSheetId="15" hidden="1">#REF!</definedName>
    <definedName name="BExGR9ATP2LVT7B9OCPSLJ11H9SX" localSheetId="13" hidden="1">#REF!</definedName>
    <definedName name="BExGR9ATP2LVT7B9OCPSLJ11H9SX" localSheetId="14" hidden="1">#REF!</definedName>
    <definedName name="BExGR9ATP2LVT7B9OCPSLJ11H9SX" hidden="1">#REF!</definedName>
    <definedName name="BExGRILCZ3BMTGDY72B1Q9BUGW0J" localSheetId="21" hidden="1">#REF!</definedName>
    <definedName name="BExGRILCZ3BMTGDY72B1Q9BUGW0J" localSheetId="19" hidden="1">#REF!</definedName>
    <definedName name="BExGRILCZ3BMTGDY72B1Q9BUGW0J" localSheetId="15" hidden="1">#REF!</definedName>
    <definedName name="BExGRILCZ3BMTGDY72B1Q9BUGW0J" localSheetId="13" hidden="1">#REF!</definedName>
    <definedName name="BExGRILCZ3BMTGDY72B1Q9BUGW0J" localSheetId="14" hidden="1">#REF!</definedName>
    <definedName name="BExGRILCZ3BMTGDY72B1Q9BUGW0J" hidden="1">#REF!</definedName>
    <definedName name="BExGRNZJ74Y6OYJB9F9Y9T3CAHOS" localSheetId="21" hidden="1">#REF!</definedName>
    <definedName name="BExGRNZJ74Y6OYJB9F9Y9T3CAHOS" localSheetId="19" hidden="1">#REF!</definedName>
    <definedName name="BExGRNZJ74Y6OYJB9F9Y9T3CAHOS" localSheetId="15" hidden="1">#REF!</definedName>
    <definedName name="BExGRNZJ74Y6OYJB9F9Y9T3CAHOS" localSheetId="13" hidden="1">#REF!</definedName>
    <definedName name="BExGRNZJ74Y6OYJB9F9Y9T3CAHOS" localSheetId="14" hidden="1">#REF!</definedName>
    <definedName name="BExGRNZJ74Y6OYJB9F9Y9T3CAHOS" hidden="1">#REF!</definedName>
    <definedName name="BExGRPC5QJQ7UGQ4P7CFWVGRQGFW" localSheetId="21" hidden="1">#REF!</definedName>
    <definedName name="BExGRPC5QJQ7UGQ4P7CFWVGRQGFW" localSheetId="19" hidden="1">#REF!</definedName>
    <definedName name="BExGRPC5QJQ7UGQ4P7CFWVGRQGFW" localSheetId="15" hidden="1">#REF!</definedName>
    <definedName name="BExGRPC5QJQ7UGQ4P7CFWVGRQGFW" localSheetId="13" hidden="1">#REF!</definedName>
    <definedName name="BExGRPC5QJQ7UGQ4P7CFWVGRQGFW" localSheetId="14" hidden="1">#REF!</definedName>
    <definedName name="BExGRPC5QJQ7UGQ4P7CFWVGRQGFW" hidden="1">#REF!</definedName>
    <definedName name="BExGRSMULUXOBEN8G0TK90PRKQ9O" localSheetId="21" hidden="1">#REF!</definedName>
    <definedName name="BExGRSMULUXOBEN8G0TK90PRKQ9O" localSheetId="19" hidden="1">#REF!</definedName>
    <definedName name="BExGRSMULUXOBEN8G0TK90PRKQ9O" localSheetId="15" hidden="1">#REF!</definedName>
    <definedName name="BExGRSMULUXOBEN8G0TK90PRKQ9O" localSheetId="13" hidden="1">#REF!</definedName>
    <definedName name="BExGRSMULUXOBEN8G0TK90PRKQ9O" localSheetId="14" hidden="1">#REF!</definedName>
    <definedName name="BExGRSMULUXOBEN8G0TK90PRKQ9O" hidden="1">#REF!</definedName>
    <definedName name="BExGRUKVVKDL8483WI70VN2QZDGD" localSheetId="21" hidden="1">#REF!</definedName>
    <definedName name="BExGRUKVVKDL8483WI70VN2QZDGD" localSheetId="19" hidden="1">#REF!</definedName>
    <definedName name="BExGRUKVVKDL8483WI70VN2QZDGD" localSheetId="15" hidden="1">#REF!</definedName>
    <definedName name="BExGRUKVVKDL8483WI70VN2QZDGD" localSheetId="13" hidden="1">#REF!</definedName>
    <definedName name="BExGRUKVVKDL8483WI70VN2QZDGD" localSheetId="14" hidden="1">#REF!</definedName>
    <definedName name="BExGRUKVVKDL8483WI70VN2QZDGD" hidden="1">#REF!</definedName>
    <definedName name="BExGS2IWR5DUNJ1U9PAKIV8CMBNI" localSheetId="21" hidden="1">#REF!</definedName>
    <definedName name="BExGS2IWR5DUNJ1U9PAKIV8CMBNI" localSheetId="19" hidden="1">#REF!</definedName>
    <definedName name="BExGS2IWR5DUNJ1U9PAKIV8CMBNI" localSheetId="15" hidden="1">#REF!</definedName>
    <definedName name="BExGS2IWR5DUNJ1U9PAKIV8CMBNI" localSheetId="13" hidden="1">#REF!</definedName>
    <definedName name="BExGS2IWR5DUNJ1U9PAKIV8CMBNI" localSheetId="14" hidden="1">#REF!</definedName>
    <definedName name="BExGS2IWR5DUNJ1U9PAKIV8CMBNI" hidden="1">#REF!</definedName>
    <definedName name="BExGS69P9FFTEOPDS0MWFKF45G47" localSheetId="21" hidden="1">#REF!</definedName>
    <definedName name="BExGS69P9FFTEOPDS0MWFKF45G47" localSheetId="19" hidden="1">#REF!</definedName>
    <definedName name="BExGS69P9FFTEOPDS0MWFKF45G47" localSheetId="15" hidden="1">#REF!</definedName>
    <definedName name="BExGS69P9FFTEOPDS0MWFKF45G47" localSheetId="13" hidden="1">#REF!</definedName>
    <definedName name="BExGS69P9FFTEOPDS0MWFKF45G47" localSheetId="14" hidden="1">#REF!</definedName>
    <definedName name="BExGS69P9FFTEOPDS0MWFKF45G47" hidden="1">#REF!</definedName>
    <definedName name="BExGS6F1JFHM5MUJ1RFO50WP6D05" localSheetId="21" hidden="1">#REF!</definedName>
    <definedName name="BExGS6F1JFHM5MUJ1RFO50WP6D05" localSheetId="19" hidden="1">#REF!</definedName>
    <definedName name="BExGS6F1JFHM5MUJ1RFO50WP6D05" localSheetId="15" hidden="1">#REF!</definedName>
    <definedName name="BExGS6F1JFHM5MUJ1RFO50WP6D05" localSheetId="13" hidden="1">#REF!</definedName>
    <definedName name="BExGS6F1JFHM5MUJ1RFO50WP6D05" localSheetId="14" hidden="1">#REF!</definedName>
    <definedName name="BExGS6F1JFHM5MUJ1RFO50WP6D05" hidden="1">#REF!</definedName>
    <definedName name="BExGSA5YB5ZGE4NHDVCZ55TQAJTL" localSheetId="21" hidden="1">#REF!</definedName>
    <definedName name="BExGSA5YB5ZGE4NHDVCZ55TQAJTL" localSheetId="19" hidden="1">#REF!</definedName>
    <definedName name="BExGSA5YB5ZGE4NHDVCZ55TQAJTL" localSheetId="15" hidden="1">#REF!</definedName>
    <definedName name="BExGSA5YB5ZGE4NHDVCZ55TQAJTL" localSheetId="13" hidden="1">#REF!</definedName>
    <definedName name="BExGSA5YB5ZGE4NHDVCZ55TQAJTL" localSheetId="14" hidden="1">#REF!</definedName>
    <definedName name="BExGSA5YB5ZGE4NHDVCZ55TQAJTL" hidden="1">#REF!</definedName>
    <definedName name="BExGSBYPYOBOB218ABCIM2X63GJ8" localSheetId="21" hidden="1">#REF!</definedName>
    <definedName name="BExGSBYPYOBOB218ABCIM2X63GJ8" localSheetId="19" hidden="1">#REF!</definedName>
    <definedName name="BExGSBYPYOBOB218ABCIM2X63GJ8" localSheetId="15" hidden="1">#REF!</definedName>
    <definedName name="BExGSBYPYOBOB218ABCIM2X63GJ8" localSheetId="13" hidden="1">#REF!</definedName>
    <definedName name="BExGSBYPYOBOB218ABCIM2X63GJ8" localSheetId="14" hidden="1">#REF!</definedName>
    <definedName name="BExGSBYPYOBOB218ABCIM2X63GJ8" hidden="1">#REF!</definedName>
    <definedName name="BExGSCEUCQQVDEEKWJ677QTGUVTE" localSheetId="21" hidden="1">#REF!</definedName>
    <definedName name="BExGSCEUCQQVDEEKWJ677QTGUVTE" localSheetId="19" hidden="1">#REF!</definedName>
    <definedName name="BExGSCEUCQQVDEEKWJ677QTGUVTE" localSheetId="15" hidden="1">#REF!</definedName>
    <definedName name="BExGSCEUCQQVDEEKWJ677QTGUVTE" localSheetId="13" hidden="1">#REF!</definedName>
    <definedName name="BExGSCEUCQQVDEEKWJ677QTGUVTE" localSheetId="14" hidden="1">#REF!</definedName>
    <definedName name="BExGSCEUCQQVDEEKWJ677QTGUVTE" hidden="1">#REF!</definedName>
    <definedName name="BExGSQY65LH1PCKKM5WHDW83F35O" localSheetId="21" hidden="1">#REF!</definedName>
    <definedName name="BExGSQY65LH1PCKKM5WHDW83F35O" localSheetId="19" hidden="1">#REF!</definedName>
    <definedName name="BExGSQY65LH1PCKKM5WHDW83F35O" localSheetId="15" hidden="1">#REF!</definedName>
    <definedName name="BExGSQY65LH1PCKKM5WHDW83F35O" localSheetId="13" hidden="1">#REF!</definedName>
    <definedName name="BExGSQY65LH1PCKKM5WHDW83F35O" localSheetId="14" hidden="1">#REF!</definedName>
    <definedName name="BExGSQY65LH1PCKKM5WHDW83F35O" hidden="1">#REF!</definedName>
    <definedName name="BExGSYW1GKISF0PMUAK3XJK9PEW9" localSheetId="21" hidden="1">#REF!</definedName>
    <definedName name="BExGSYW1GKISF0PMUAK3XJK9PEW9" localSheetId="19" hidden="1">#REF!</definedName>
    <definedName name="BExGSYW1GKISF0PMUAK3XJK9PEW9" localSheetId="15" hidden="1">#REF!</definedName>
    <definedName name="BExGSYW1GKISF0PMUAK3XJK9PEW9" localSheetId="13" hidden="1">#REF!</definedName>
    <definedName name="BExGSYW1GKISF0PMUAK3XJK9PEW9" localSheetId="14" hidden="1">#REF!</definedName>
    <definedName name="BExGSYW1GKISF0PMUAK3XJK9PEW9" hidden="1">#REF!</definedName>
    <definedName name="BExGT0DZJB6LSF6L693UUB9EY1VQ" localSheetId="21" hidden="1">#REF!</definedName>
    <definedName name="BExGT0DZJB6LSF6L693UUB9EY1VQ" localSheetId="19" hidden="1">#REF!</definedName>
    <definedName name="BExGT0DZJB6LSF6L693UUB9EY1VQ" localSheetId="15" hidden="1">#REF!</definedName>
    <definedName name="BExGT0DZJB6LSF6L693UUB9EY1VQ" localSheetId="13" hidden="1">#REF!</definedName>
    <definedName name="BExGT0DZJB6LSF6L693UUB9EY1VQ" localSheetId="14" hidden="1">#REF!</definedName>
    <definedName name="BExGT0DZJB6LSF6L693UUB9EY1VQ" hidden="1">#REF!</definedName>
    <definedName name="BExGTEMKIEF46KBIDWCAOAN5U718" localSheetId="21" hidden="1">#REF!</definedName>
    <definedName name="BExGTEMKIEF46KBIDWCAOAN5U718" localSheetId="19" hidden="1">#REF!</definedName>
    <definedName name="BExGTEMKIEF46KBIDWCAOAN5U718" localSheetId="15" hidden="1">#REF!</definedName>
    <definedName name="BExGTEMKIEF46KBIDWCAOAN5U718" localSheetId="13" hidden="1">#REF!</definedName>
    <definedName name="BExGTEMKIEF46KBIDWCAOAN5U718" localSheetId="14" hidden="1">#REF!</definedName>
    <definedName name="BExGTEMKIEF46KBIDWCAOAN5U718" hidden="1">#REF!</definedName>
    <definedName name="BExGTGVFIF8HOQXR54SK065A8M4K" localSheetId="21" hidden="1">#REF!</definedName>
    <definedName name="BExGTGVFIF8HOQXR54SK065A8M4K" localSheetId="19" hidden="1">#REF!</definedName>
    <definedName name="BExGTGVFIF8HOQXR54SK065A8M4K" localSheetId="15" hidden="1">#REF!</definedName>
    <definedName name="BExGTGVFIF8HOQXR54SK065A8M4K" localSheetId="13" hidden="1">#REF!</definedName>
    <definedName name="BExGTGVFIF8HOQXR54SK065A8M4K" localSheetId="14" hidden="1">#REF!</definedName>
    <definedName name="BExGTGVFIF8HOQXR54SK065A8M4K" hidden="1">#REF!</definedName>
    <definedName name="BExGTIYX3OWPIINOGY1E4QQYSKHP" localSheetId="21" hidden="1">#REF!</definedName>
    <definedName name="BExGTIYX3OWPIINOGY1E4QQYSKHP" localSheetId="19" hidden="1">#REF!</definedName>
    <definedName name="BExGTIYX3OWPIINOGY1E4QQYSKHP" localSheetId="15" hidden="1">#REF!</definedName>
    <definedName name="BExGTIYX3OWPIINOGY1E4QQYSKHP" localSheetId="13" hidden="1">#REF!</definedName>
    <definedName name="BExGTIYX3OWPIINOGY1E4QQYSKHP" localSheetId="14" hidden="1">#REF!</definedName>
    <definedName name="BExGTIYX3OWPIINOGY1E4QQYSKHP" hidden="1">#REF!</definedName>
    <definedName name="BExGTKGUN0KUU3C0RL2LK98D8MEK" localSheetId="21" hidden="1">#REF!</definedName>
    <definedName name="BExGTKGUN0KUU3C0RL2LK98D8MEK" localSheetId="19" hidden="1">#REF!</definedName>
    <definedName name="BExGTKGUN0KUU3C0RL2LK98D8MEK" localSheetId="15" hidden="1">#REF!</definedName>
    <definedName name="BExGTKGUN0KUU3C0RL2LK98D8MEK" localSheetId="13" hidden="1">#REF!</definedName>
    <definedName name="BExGTKGUN0KUU3C0RL2LK98D8MEK" localSheetId="14" hidden="1">#REF!</definedName>
    <definedName name="BExGTKGUN0KUU3C0RL2LK98D8MEK" hidden="1">#REF!</definedName>
    <definedName name="BExGTV3U5SZUPLTWEMEY3IIN1L4L" localSheetId="21" hidden="1">#REF!</definedName>
    <definedName name="BExGTV3U5SZUPLTWEMEY3IIN1L4L" localSheetId="19" hidden="1">#REF!</definedName>
    <definedName name="BExGTV3U5SZUPLTWEMEY3IIN1L4L" localSheetId="15" hidden="1">#REF!</definedName>
    <definedName name="BExGTV3U5SZUPLTWEMEY3IIN1L4L" localSheetId="13" hidden="1">#REF!</definedName>
    <definedName name="BExGTV3U5SZUPLTWEMEY3IIN1L4L" localSheetId="14" hidden="1">#REF!</definedName>
    <definedName name="BExGTV3U5SZUPLTWEMEY3IIN1L4L" hidden="1">#REF!</definedName>
    <definedName name="BExGTZ046J7VMUG4YPKFN2K8TWB7" localSheetId="21" hidden="1">#REF!</definedName>
    <definedName name="BExGTZ046J7VMUG4YPKFN2K8TWB7" localSheetId="19" hidden="1">#REF!</definedName>
    <definedName name="BExGTZ046J7VMUG4YPKFN2K8TWB7" localSheetId="15" hidden="1">#REF!</definedName>
    <definedName name="BExGTZ046J7VMUG4YPKFN2K8TWB7" localSheetId="13" hidden="1">#REF!</definedName>
    <definedName name="BExGTZ046J7VMUG4YPKFN2K8TWB7" localSheetId="14" hidden="1">#REF!</definedName>
    <definedName name="BExGTZ046J7VMUG4YPKFN2K8TWB7" hidden="1">#REF!</definedName>
    <definedName name="BExGTZ04EFFQ3Z3JMM0G35JYWUK3" localSheetId="21" hidden="1">#REF!</definedName>
    <definedName name="BExGTZ04EFFQ3Z3JMM0G35JYWUK3" localSheetId="19" hidden="1">#REF!</definedName>
    <definedName name="BExGTZ04EFFQ3Z3JMM0G35JYWUK3" localSheetId="15" hidden="1">#REF!</definedName>
    <definedName name="BExGTZ04EFFQ3Z3JMM0G35JYWUK3" localSheetId="13" hidden="1">#REF!</definedName>
    <definedName name="BExGTZ04EFFQ3Z3JMM0G35JYWUK3" localSheetId="14" hidden="1">#REF!</definedName>
    <definedName name="BExGTZ04EFFQ3Z3JMM0G35JYWUK3" hidden="1">#REF!</definedName>
    <definedName name="BExGU2G9OPRZRIU9YGF6NX9FUW0J" localSheetId="21" hidden="1">#REF!</definedName>
    <definedName name="BExGU2G9OPRZRIU9YGF6NX9FUW0J" localSheetId="19" hidden="1">#REF!</definedName>
    <definedName name="BExGU2G9OPRZRIU9YGF6NX9FUW0J" localSheetId="15" hidden="1">#REF!</definedName>
    <definedName name="BExGU2G9OPRZRIU9YGF6NX9FUW0J" localSheetId="13" hidden="1">#REF!</definedName>
    <definedName name="BExGU2G9OPRZRIU9YGF6NX9FUW0J" localSheetId="14" hidden="1">#REF!</definedName>
    <definedName name="BExGU2G9OPRZRIU9YGF6NX9FUW0J" hidden="1">#REF!</definedName>
    <definedName name="BExGU6HTKLRZO8UOI3DTAM5RFDBA" localSheetId="21" hidden="1">#REF!</definedName>
    <definedName name="BExGU6HTKLRZO8UOI3DTAM5RFDBA" localSheetId="19" hidden="1">#REF!</definedName>
    <definedName name="BExGU6HTKLRZO8UOI3DTAM5RFDBA" localSheetId="15" hidden="1">#REF!</definedName>
    <definedName name="BExGU6HTKLRZO8UOI3DTAM5RFDBA" localSheetId="13" hidden="1">#REF!</definedName>
    <definedName name="BExGU6HTKLRZO8UOI3DTAM5RFDBA" localSheetId="14" hidden="1">#REF!</definedName>
    <definedName name="BExGU6HTKLRZO8UOI3DTAM5RFDBA" hidden="1">#REF!</definedName>
    <definedName name="BExGUDDZXFFQHAF4UZF8ZB1HO7H6" localSheetId="21" hidden="1">#REF!</definedName>
    <definedName name="BExGUDDZXFFQHAF4UZF8ZB1HO7H6" localSheetId="19" hidden="1">#REF!</definedName>
    <definedName name="BExGUDDZXFFQHAF4UZF8ZB1HO7H6" localSheetId="15" hidden="1">#REF!</definedName>
    <definedName name="BExGUDDZXFFQHAF4UZF8ZB1HO7H6" localSheetId="13" hidden="1">#REF!</definedName>
    <definedName name="BExGUDDZXFFQHAF4UZF8ZB1HO7H6" localSheetId="14" hidden="1">#REF!</definedName>
    <definedName name="BExGUDDZXFFQHAF4UZF8ZB1HO7H6" hidden="1">#REF!</definedName>
    <definedName name="BExGUI6NCRHY7EAB6SK6EPPMWFG1" localSheetId="21" hidden="1">#REF!</definedName>
    <definedName name="BExGUI6NCRHY7EAB6SK6EPPMWFG1" localSheetId="19" hidden="1">#REF!</definedName>
    <definedName name="BExGUI6NCRHY7EAB6SK6EPPMWFG1" localSheetId="15" hidden="1">#REF!</definedName>
    <definedName name="BExGUI6NCRHY7EAB6SK6EPPMWFG1" localSheetId="13" hidden="1">#REF!</definedName>
    <definedName name="BExGUI6NCRHY7EAB6SK6EPPMWFG1" localSheetId="14" hidden="1">#REF!</definedName>
    <definedName name="BExGUI6NCRHY7EAB6SK6EPPMWFG1" hidden="1">#REF!</definedName>
    <definedName name="BExGUIBXBRHGM97ZX6GBA4ZDQ79C" localSheetId="21" hidden="1">#REF!</definedName>
    <definedName name="BExGUIBXBRHGM97ZX6GBA4ZDQ79C" localSheetId="19" hidden="1">#REF!</definedName>
    <definedName name="BExGUIBXBRHGM97ZX6GBA4ZDQ79C" localSheetId="15" hidden="1">#REF!</definedName>
    <definedName name="BExGUIBXBRHGM97ZX6GBA4ZDQ79C" localSheetId="13" hidden="1">#REF!</definedName>
    <definedName name="BExGUIBXBRHGM97ZX6GBA4ZDQ79C" localSheetId="14" hidden="1">#REF!</definedName>
    <definedName name="BExGUIBXBRHGM97ZX6GBA4ZDQ79C" hidden="1">#REF!</definedName>
    <definedName name="BExGUM8D91UNPCOO4TKP9FGX85TF" localSheetId="21" hidden="1">#REF!</definedName>
    <definedName name="BExGUM8D91UNPCOO4TKP9FGX85TF" localSheetId="19" hidden="1">#REF!</definedName>
    <definedName name="BExGUM8D91UNPCOO4TKP9FGX85TF" localSheetId="15" hidden="1">#REF!</definedName>
    <definedName name="BExGUM8D91UNPCOO4TKP9FGX85TF" localSheetId="13" hidden="1">#REF!</definedName>
    <definedName name="BExGUM8D91UNPCOO4TKP9FGX85TF" localSheetId="14" hidden="1">#REF!</definedName>
    <definedName name="BExGUM8D91UNPCOO4TKP9FGX85TF" hidden="1">#REF!</definedName>
    <definedName name="BExGUMDP0WYFBZL2MCB36WWJIC04" localSheetId="21" hidden="1">#REF!</definedName>
    <definedName name="BExGUMDP0WYFBZL2MCB36WWJIC04" localSheetId="19" hidden="1">#REF!</definedName>
    <definedName name="BExGUMDP0WYFBZL2MCB36WWJIC04" localSheetId="15" hidden="1">#REF!</definedName>
    <definedName name="BExGUMDP0WYFBZL2MCB36WWJIC04" localSheetId="13" hidden="1">#REF!</definedName>
    <definedName name="BExGUMDP0WYFBZL2MCB36WWJIC04" localSheetId="14" hidden="1">#REF!</definedName>
    <definedName name="BExGUMDP0WYFBZL2MCB36WWJIC04" hidden="1">#REF!</definedName>
    <definedName name="BExGUQF9N9FKI7S0H30WUAEB5LPD" localSheetId="21" hidden="1">#REF!</definedName>
    <definedName name="BExGUQF9N9FKI7S0H30WUAEB5LPD" localSheetId="19" hidden="1">#REF!</definedName>
    <definedName name="BExGUQF9N9FKI7S0H30WUAEB5LPD" localSheetId="15" hidden="1">#REF!</definedName>
    <definedName name="BExGUQF9N9FKI7S0H30WUAEB5LPD" localSheetId="13" hidden="1">#REF!</definedName>
    <definedName name="BExGUQF9N9FKI7S0H30WUAEB5LPD" localSheetId="14" hidden="1">#REF!</definedName>
    <definedName name="BExGUQF9N9FKI7S0H30WUAEB5LPD" hidden="1">#REF!</definedName>
    <definedName name="BExGUR6BA03XPBK60SQUW197GJ5X" localSheetId="21" hidden="1">#REF!</definedName>
    <definedName name="BExGUR6BA03XPBK60SQUW197GJ5X" localSheetId="19" hidden="1">#REF!</definedName>
    <definedName name="BExGUR6BA03XPBK60SQUW197GJ5X" localSheetId="15" hidden="1">#REF!</definedName>
    <definedName name="BExGUR6BA03XPBK60SQUW197GJ5X" localSheetId="13" hidden="1">#REF!</definedName>
    <definedName name="BExGUR6BA03XPBK60SQUW197GJ5X" localSheetId="14" hidden="1">#REF!</definedName>
    <definedName name="BExGUR6BA03XPBK60SQUW197GJ5X" hidden="1">#REF!</definedName>
    <definedName name="BExGUVIP60TA4B7X2PFGMBFUSKGX" localSheetId="21" hidden="1">#REF!</definedName>
    <definedName name="BExGUVIP60TA4B7X2PFGMBFUSKGX" localSheetId="19" hidden="1">#REF!</definedName>
    <definedName name="BExGUVIP60TA4B7X2PFGMBFUSKGX" localSheetId="15" hidden="1">#REF!</definedName>
    <definedName name="BExGUVIP60TA4B7X2PFGMBFUSKGX" localSheetId="13" hidden="1">#REF!</definedName>
    <definedName name="BExGUVIP60TA4B7X2PFGMBFUSKGX" localSheetId="14" hidden="1">#REF!</definedName>
    <definedName name="BExGUVIP60TA4B7X2PFGMBFUSKGX" hidden="1">#REF!</definedName>
    <definedName name="BExGUVTIIWAK5T0F5FD428QDO46W" localSheetId="21" hidden="1">#REF!</definedName>
    <definedName name="BExGUVTIIWAK5T0F5FD428QDO46W" localSheetId="19" hidden="1">#REF!</definedName>
    <definedName name="BExGUVTIIWAK5T0F5FD428QDO46W" localSheetId="15" hidden="1">#REF!</definedName>
    <definedName name="BExGUVTIIWAK5T0F5FD428QDO46W" localSheetId="13" hidden="1">#REF!</definedName>
    <definedName name="BExGUVTIIWAK5T0F5FD428QDO46W" localSheetId="14" hidden="1">#REF!</definedName>
    <definedName name="BExGUVTIIWAK5T0F5FD428QDO46W" hidden="1">#REF!</definedName>
    <definedName name="BExGUZKF06F209XL1IZWVJEQ82EE" localSheetId="21" hidden="1">#REF!</definedName>
    <definedName name="BExGUZKF06F209XL1IZWVJEQ82EE" localSheetId="19" hidden="1">#REF!</definedName>
    <definedName name="BExGUZKF06F209XL1IZWVJEQ82EE" localSheetId="15" hidden="1">#REF!</definedName>
    <definedName name="BExGUZKF06F209XL1IZWVJEQ82EE" localSheetId="13" hidden="1">#REF!</definedName>
    <definedName name="BExGUZKF06F209XL1IZWVJEQ82EE" localSheetId="14" hidden="1">#REF!</definedName>
    <definedName name="BExGUZKF06F209XL1IZWVJEQ82EE" hidden="1">#REF!</definedName>
    <definedName name="BExGUZPWM950OZ8P1A3N86LXK97U" localSheetId="21" hidden="1">#REF!</definedName>
    <definedName name="BExGUZPWM950OZ8P1A3N86LXK97U" localSheetId="19" hidden="1">#REF!</definedName>
    <definedName name="BExGUZPWM950OZ8P1A3N86LXK97U" localSheetId="15" hidden="1">#REF!</definedName>
    <definedName name="BExGUZPWM950OZ8P1A3N86LXK97U" localSheetId="13" hidden="1">#REF!</definedName>
    <definedName name="BExGUZPWM950OZ8P1A3N86LXK97U" localSheetId="14" hidden="1">#REF!</definedName>
    <definedName name="BExGUZPWM950OZ8P1A3N86LXK97U" hidden="1">#REF!</definedName>
    <definedName name="BExGV2EVT380QHD4AP2RL9MR8L5L" localSheetId="21" hidden="1">#REF!</definedName>
    <definedName name="BExGV2EVT380QHD4AP2RL9MR8L5L" localSheetId="19" hidden="1">#REF!</definedName>
    <definedName name="BExGV2EVT380QHD4AP2RL9MR8L5L" localSheetId="15" hidden="1">#REF!</definedName>
    <definedName name="BExGV2EVT380QHD4AP2RL9MR8L5L" localSheetId="13" hidden="1">#REF!</definedName>
    <definedName name="BExGV2EVT380QHD4AP2RL9MR8L5L" localSheetId="14" hidden="1">#REF!</definedName>
    <definedName name="BExGV2EVT380QHD4AP2RL9MR8L5L" hidden="1">#REF!</definedName>
    <definedName name="BExGVBUSKOI7KB24K40PTXJE6MER" localSheetId="21" hidden="1">#REF!</definedName>
    <definedName name="BExGVBUSKOI7KB24K40PTXJE6MER" localSheetId="19" hidden="1">#REF!</definedName>
    <definedName name="BExGVBUSKOI7KB24K40PTXJE6MER" localSheetId="15" hidden="1">#REF!</definedName>
    <definedName name="BExGVBUSKOI7KB24K40PTXJE6MER" localSheetId="13" hidden="1">#REF!</definedName>
    <definedName name="BExGVBUSKOI7KB24K40PTXJE6MER" localSheetId="14" hidden="1">#REF!</definedName>
    <definedName name="BExGVBUSKOI7KB24K40PTXJE6MER" hidden="1">#REF!</definedName>
    <definedName name="BExGVGSQSVWTL2MNI6TT8Y92W3KA" localSheetId="21" hidden="1">#REF!</definedName>
    <definedName name="BExGVGSQSVWTL2MNI6TT8Y92W3KA" localSheetId="19" hidden="1">#REF!</definedName>
    <definedName name="BExGVGSQSVWTL2MNI6TT8Y92W3KA" localSheetId="15" hidden="1">#REF!</definedName>
    <definedName name="BExGVGSQSVWTL2MNI6TT8Y92W3KA" localSheetId="13" hidden="1">#REF!</definedName>
    <definedName name="BExGVGSQSVWTL2MNI6TT8Y92W3KA" localSheetId="14" hidden="1">#REF!</definedName>
    <definedName name="BExGVGSQSVWTL2MNI6TT8Y92W3KA" hidden="1">#REF!</definedName>
    <definedName name="BExGVHP63K0GSYU17R73XGX6W2U6" localSheetId="21" hidden="1">#REF!</definedName>
    <definedName name="BExGVHP63K0GSYU17R73XGX6W2U6" localSheetId="19" hidden="1">#REF!</definedName>
    <definedName name="BExGVHP63K0GSYU17R73XGX6W2U6" localSheetId="15" hidden="1">#REF!</definedName>
    <definedName name="BExGVHP63K0GSYU17R73XGX6W2U6" localSheetId="13" hidden="1">#REF!</definedName>
    <definedName name="BExGVHP63K0GSYU17R73XGX6W2U6" localSheetId="14" hidden="1">#REF!</definedName>
    <definedName name="BExGVHP63K0GSYU17R73XGX6W2U6" hidden="1">#REF!</definedName>
    <definedName name="BExGVN3DDSLKWSP9MVJS9QMNEUIK" localSheetId="21" hidden="1">#REF!</definedName>
    <definedName name="BExGVN3DDSLKWSP9MVJS9QMNEUIK" localSheetId="19" hidden="1">#REF!</definedName>
    <definedName name="BExGVN3DDSLKWSP9MVJS9QMNEUIK" localSheetId="15" hidden="1">#REF!</definedName>
    <definedName name="BExGVN3DDSLKWSP9MVJS9QMNEUIK" localSheetId="13" hidden="1">#REF!</definedName>
    <definedName name="BExGVN3DDSLKWSP9MVJS9QMNEUIK" localSheetId="14" hidden="1">#REF!</definedName>
    <definedName name="BExGVN3DDSLKWSP9MVJS9QMNEUIK" hidden="1">#REF!</definedName>
    <definedName name="BExGVUVVMLOCR9DPVUZSQ141EE4J" localSheetId="21" hidden="1">#REF!</definedName>
    <definedName name="BExGVUVVMLOCR9DPVUZSQ141EE4J" localSheetId="19" hidden="1">#REF!</definedName>
    <definedName name="BExGVUVVMLOCR9DPVUZSQ141EE4J" localSheetId="15" hidden="1">#REF!</definedName>
    <definedName name="BExGVUVVMLOCR9DPVUZSQ141EE4J" localSheetId="13" hidden="1">#REF!</definedName>
    <definedName name="BExGVUVVMLOCR9DPVUZSQ141EE4J" localSheetId="14" hidden="1">#REF!</definedName>
    <definedName name="BExGVUVVMLOCR9DPVUZSQ141EE4J" hidden="1">#REF!</definedName>
    <definedName name="BExGVV6OOLDQ3TXZK51TTF3YX0WN" localSheetId="21" hidden="1">#REF!</definedName>
    <definedName name="BExGVV6OOLDQ3TXZK51TTF3YX0WN" localSheetId="19" hidden="1">#REF!</definedName>
    <definedName name="BExGVV6OOLDQ3TXZK51TTF3YX0WN" localSheetId="15" hidden="1">#REF!</definedName>
    <definedName name="BExGVV6OOLDQ3TXZK51TTF3YX0WN" localSheetId="13" hidden="1">#REF!</definedName>
    <definedName name="BExGVV6OOLDQ3TXZK51TTF3YX0WN" localSheetId="14" hidden="1">#REF!</definedName>
    <definedName name="BExGVV6OOLDQ3TXZK51TTF3YX0WN" hidden="1">#REF!</definedName>
    <definedName name="BExGW0KVS7U0C87XFZ78QW991IEV" localSheetId="21" hidden="1">#REF!</definedName>
    <definedName name="BExGW0KVS7U0C87XFZ78QW991IEV" localSheetId="19" hidden="1">#REF!</definedName>
    <definedName name="BExGW0KVS7U0C87XFZ78QW991IEV" localSheetId="15" hidden="1">#REF!</definedName>
    <definedName name="BExGW0KVS7U0C87XFZ78QW991IEV" localSheetId="13" hidden="1">#REF!</definedName>
    <definedName name="BExGW0KVS7U0C87XFZ78QW991IEV" localSheetId="14" hidden="1">#REF!</definedName>
    <definedName name="BExGW0KVS7U0C87XFZ78QW991IEV" hidden="1">#REF!</definedName>
    <definedName name="BExGW0Q7QHE29TGNWAWQ6GR0V6TQ" localSheetId="21" hidden="1">#REF!</definedName>
    <definedName name="BExGW0Q7QHE29TGNWAWQ6GR0V6TQ" localSheetId="19" hidden="1">#REF!</definedName>
    <definedName name="BExGW0Q7QHE29TGNWAWQ6GR0V6TQ" localSheetId="15" hidden="1">#REF!</definedName>
    <definedName name="BExGW0Q7QHE29TGNWAWQ6GR0V6TQ" localSheetId="13" hidden="1">#REF!</definedName>
    <definedName name="BExGW0Q7QHE29TGNWAWQ6GR0V6TQ" localSheetId="14" hidden="1">#REF!</definedName>
    <definedName name="BExGW0Q7QHE29TGNWAWQ6GR0V6TQ" hidden="1">#REF!</definedName>
    <definedName name="BExGW2Z7AMPG6H9EXA9ML6EZVGGA" localSheetId="21" hidden="1">#REF!</definedName>
    <definedName name="BExGW2Z7AMPG6H9EXA9ML6EZVGGA" localSheetId="19" hidden="1">#REF!</definedName>
    <definedName name="BExGW2Z7AMPG6H9EXA9ML6EZVGGA" localSheetId="15" hidden="1">#REF!</definedName>
    <definedName name="BExGW2Z7AMPG6H9EXA9ML6EZVGGA" localSheetId="13" hidden="1">#REF!</definedName>
    <definedName name="BExGW2Z7AMPG6H9EXA9ML6EZVGGA" localSheetId="14" hidden="1">#REF!</definedName>
    <definedName name="BExGW2Z7AMPG6H9EXA9ML6EZVGGA" hidden="1">#REF!</definedName>
    <definedName name="BExGWABG5VT5XO1A196RK61AXA8C" localSheetId="21" hidden="1">#REF!</definedName>
    <definedName name="BExGWABG5VT5XO1A196RK61AXA8C" localSheetId="19" hidden="1">#REF!</definedName>
    <definedName name="BExGWABG5VT5XO1A196RK61AXA8C" localSheetId="15" hidden="1">#REF!</definedName>
    <definedName name="BExGWABG5VT5XO1A196RK61AXA8C" localSheetId="13" hidden="1">#REF!</definedName>
    <definedName name="BExGWABG5VT5XO1A196RK61AXA8C" localSheetId="14" hidden="1">#REF!</definedName>
    <definedName name="BExGWABG5VT5XO1A196RK61AXA8C" hidden="1">#REF!</definedName>
    <definedName name="BExGWEO0JDG84NYLEAV5NSOAGMJZ" localSheetId="21" hidden="1">#REF!</definedName>
    <definedName name="BExGWEO0JDG84NYLEAV5NSOAGMJZ" localSheetId="19" hidden="1">#REF!</definedName>
    <definedName name="BExGWEO0JDG84NYLEAV5NSOAGMJZ" localSheetId="15" hidden="1">#REF!</definedName>
    <definedName name="BExGWEO0JDG84NYLEAV5NSOAGMJZ" localSheetId="13" hidden="1">#REF!</definedName>
    <definedName name="BExGWEO0JDG84NYLEAV5NSOAGMJZ" localSheetId="14" hidden="1">#REF!</definedName>
    <definedName name="BExGWEO0JDG84NYLEAV5NSOAGMJZ" hidden="1">#REF!</definedName>
    <definedName name="BExGWLEOC70Z8QAJTPT2PDHTNM4L" localSheetId="21" hidden="1">#REF!</definedName>
    <definedName name="BExGWLEOC70Z8QAJTPT2PDHTNM4L" localSheetId="19" hidden="1">#REF!</definedName>
    <definedName name="BExGWLEOC70Z8QAJTPT2PDHTNM4L" localSheetId="15" hidden="1">#REF!</definedName>
    <definedName name="BExGWLEOC70Z8QAJTPT2PDHTNM4L" localSheetId="13" hidden="1">#REF!</definedName>
    <definedName name="BExGWLEOC70Z8QAJTPT2PDHTNM4L" localSheetId="14" hidden="1">#REF!</definedName>
    <definedName name="BExGWLEOC70Z8QAJTPT2PDHTNM4L" hidden="1">#REF!</definedName>
    <definedName name="BExGWNCXLCRTLBVMTXYJ5PHQI6SS" localSheetId="21" hidden="1">#REF!</definedName>
    <definedName name="BExGWNCXLCRTLBVMTXYJ5PHQI6SS" localSheetId="19" hidden="1">#REF!</definedName>
    <definedName name="BExGWNCXLCRTLBVMTXYJ5PHQI6SS" localSheetId="15" hidden="1">#REF!</definedName>
    <definedName name="BExGWNCXLCRTLBVMTXYJ5PHQI6SS" localSheetId="13" hidden="1">#REF!</definedName>
    <definedName name="BExGWNCXLCRTLBVMTXYJ5PHQI6SS" localSheetId="14" hidden="1">#REF!</definedName>
    <definedName name="BExGWNCXLCRTLBVMTXYJ5PHQI6SS" hidden="1">#REF!</definedName>
    <definedName name="BExGX4L8N6ERT0Q4EVVNA97EGD80" localSheetId="21" hidden="1">#REF!</definedName>
    <definedName name="BExGX4L8N6ERT0Q4EVVNA97EGD80" localSheetId="19" hidden="1">#REF!</definedName>
    <definedName name="BExGX4L8N6ERT0Q4EVVNA97EGD80" localSheetId="15" hidden="1">#REF!</definedName>
    <definedName name="BExGX4L8N6ERT0Q4EVVNA97EGD80" localSheetId="13" hidden="1">#REF!</definedName>
    <definedName name="BExGX4L8N6ERT0Q4EVVNA97EGD80" localSheetId="14" hidden="1">#REF!</definedName>
    <definedName name="BExGX4L8N6ERT0Q4EVVNA97EGD80" hidden="1">#REF!</definedName>
    <definedName name="BExGX5MWTL78XM0QCP4NT564ML39" localSheetId="21" hidden="1">#REF!</definedName>
    <definedName name="BExGX5MWTL78XM0QCP4NT564ML39" localSheetId="19" hidden="1">#REF!</definedName>
    <definedName name="BExGX5MWTL78XM0QCP4NT564ML39" localSheetId="15" hidden="1">#REF!</definedName>
    <definedName name="BExGX5MWTL78XM0QCP4NT564ML39" localSheetId="13" hidden="1">#REF!</definedName>
    <definedName name="BExGX5MWTL78XM0QCP4NT564ML39" localSheetId="14" hidden="1">#REF!</definedName>
    <definedName name="BExGX5MWTL78XM0QCP4NT564ML39" hidden="1">#REF!</definedName>
    <definedName name="BExGX6U988MCFIGDA1282F92U9AA" localSheetId="21" hidden="1">#REF!</definedName>
    <definedName name="BExGX6U988MCFIGDA1282F92U9AA" localSheetId="19" hidden="1">#REF!</definedName>
    <definedName name="BExGX6U988MCFIGDA1282F92U9AA" localSheetId="15" hidden="1">#REF!</definedName>
    <definedName name="BExGX6U988MCFIGDA1282F92U9AA" localSheetId="13" hidden="1">#REF!</definedName>
    <definedName name="BExGX6U988MCFIGDA1282F92U9AA" localSheetId="14" hidden="1">#REF!</definedName>
    <definedName name="BExGX6U988MCFIGDA1282F92U9AA" hidden="1">#REF!</definedName>
    <definedName name="BExGX7FTB1CKAT5HUW6H531FIY6I" localSheetId="21" hidden="1">#REF!</definedName>
    <definedName name="BExGX7FTB1CKAT5HUW6H531FIY6I" localSheetId="19" hidden="1">#REF!</definedName>
    <definedName name="BExGX7FTB1CKAT5HUW6H531FIY6I" localSheetId="15" hidden="1">#REF!</definedName>
    <definedName name="BExGX7FTB1CKAT5HUW6H531FIY6I" localSheetId="13" hidden="1">#REF!</definedName>
    <definedName name="BExGX7FTB1CKAT5HUW6H531FIY6I" localSheetId="14" hidden="1">#REF!</definedName>
    <definedName name="BExGX7FTB1CKAT5HUW6H531FIY6I" hidden="1">#REF!</definedName>
    <definedName name="BExGX9DVACJQIZ4GH6YAD2A7F70O" localSheetId="21" hidden="1">#REF!</definedName>
    <definedName name="BExGX9DVACJQIZ4GH6YAD2A7F70O" localSheetId="19" hidden="1">#REF!</definedName>
    <definedName name="BExGX9DVACJQIZ4GH6YAD2A7F70O" localSheetId="15" hidden="1">#REF!</definedName>
    <definedName name="BExGX9DVACJQIZ4GH6YAD2A7F70O" localSheetId="13" hidden="1">#REF!</definedName>
    <definedName name="BExGX9DVACJQIZ4GH6YAD2A7F70O" localSheetId="14" hidden="1">#REF!</definedName>
    <definedName name="BExGX9DVACJQIZ4GH6YAD2A7F70O" hidden="1">#REF!</definedName>
    <definedName name="BExGXCZBQISQ3IMF6DJH1OXNAQP8" localSheetId="21" hidden="1">#REF!</definedName>
    <definedName name="BExGXCZBQISQ3IMF6DJH1OXNAQP8" localSheetId="19" hidden="1">#REF!</definedName>
    <definedName name="BExGXCZBQISQ3IMF6DJH1OXNAQP8" localSheetId="15" hidden="1">#REF!</definedName>
    <definedName name="BExGXCZBQISQ3IMF6DJH1OXNAQP8" localSheetId="13" hidden="1">#REF!</definedName>
    <definedName name="BExGXCZBQISQ3IMF6DJH1OXNAQP8" localSheetId="14" hidden="1">#REF!</definedName>
    <definedName name="BExGXCZBQISQ3IMF6DJH1OXNAQP8" hidden="1">#REF!</definedName>
    <definedName name="BExGXDVP2S2Y8Z8Q43I78RCIK3DD" localSheetId="21" hidden="1">#REF!</definedName>
    <definedName name="BExGXDVP2S2Y8Z8Q43I78RCIK3DD" localSheetId="19" hidden="1">#REF!</definedName>
    <definedName name="BExGXDVP2S2Y8Z8Q43I78RCIK3DD" localSheetId="15" hidden="1">#REF!</definedName>
    <definedName name="BExGXDVP2S2Y8Z8Q43I78RCIK3DD" localSheetId="13" hidden="1">#REF!</definedName>
    <definedName name="BExGXDVP2S2Y8Z8Q43I78RCIK3DD" localSheetId="14" hidden="1">#REF!</definedName>
    <definedName name="BExGXDVP2S2Y8Z8Q43I78RCIK3DD" hidden="1">#REF!</definedName>
    <definedName name="BExGXJ9W5JU7TT9S0BKL5Y6VVB39" localSheetId="21" hidden="1">#REF!</definedName>
    <definedName name="BExGXJ9W5JU7TT9S0BKL5Y6VVB39" localSheetId="19" hidden="1">#REF!</definedName>
    <definedName name="BExGXJ9W5JU7TT9S0BKL5Y6VVB39" localSheetId="15" hidden="1">#REF!</definedName>
    <definedName name="BExGXJ9W5JU7TT9S0BKL5Y6VVB39" localSheetId="13" hidden="1">#REF!</definedName>
    <definedName name="BExGXJ9W5JU7TT9S0BKL5Y6VVB39" localSheetId="14" hidden="1">#REF!</definedName>
    <definedName name="BExGXJ9W5JU7TT9S0BKL5Y6VVB39" hidden="1">#REF!</definedName>
    <definedName name="BExGXWB73RJ4BASBQTQ8EY0EC1EB" localSheetId="21" hidden="1">#REF!</definedName>
    <definedName name="BExGXWB73RJ4BASBQTQ8EY0EC1EB" localSheetId="19" hidden="1">#REF!</definedName>
    <definedName name="BExGXWB73RJ4BASBQTQ8EY0EC1EB" localSheetId="15" hidden="1">#REF!</definedName>
    <definedName name="BExGXWB73RJ4BASBQTQ8EY0EC1EB" localSheetId="13" hidden="1">#REF!</definedName>
    <definedName name="BExGXWB73RJ4BASBQTQ8EY0EC1EB" localSheetId="14" hidden="1">#REF!</definedName>
    <definedName name="BExGXWB73RJ4BASBQTQ8EY0EC1EB" hidden="1">#REF!</definedName>
    <definedName name="BExGXZ0ABB43C7SMRKZHWOSU9EQX" localSheetId="21" hidden="1">#REF!</definedName>
    <definedName name="BExGXZ0ABB43C7SMRKZHWOSU9EQX" localSheetId="19" hidden="1">#REF!</definedName>
    <definedName name="BExGXZ0ABB43C7SMRKZHWOSU9EQX" localSheetId="15" hidden="1">#REF!</definedName>
    <definedName name="BExGXZ0ABB43C7SMRKZHWOSU9EQX" localSheetId="13" hidden="1">#REF!</definedName>
    <definedName name="BExGXZ0ABB43C7SMRKZHWOSU9EQX" localSheetId="14" hidden="1">#REF!</definedName>
    <definedName name="BExGXZ0ABB43C7SMRKZHWOSU9EQX" hidden="1">#REF!</definedName>
    <definedName name="BExGY6SU3SYVCJ3AG2ITY59SAZ5A" localSheetId="21" hidden="1">#REF!</definedName>
    <definedName name="BExGY6SU3SYVCJ3AG2ITY59SAZ5A" localSheetId="19" hidden="1">#REF!</definedName>
    <definedName name="BExGY6SU3SYVCJ3AG2ITY59SAZ5A" localSheetId="15" hidden="1">#REF!</definedName>
    <definedName name="BExGY6SU3SYVCJ3AG2ITY59SAZ5A" localSheetId="13" hidden="1">#REF!</definedName>
    <definedName name="BExGY6SU3SYVCJ3AG2ITY59SAZ5A" localSheetId="14" hidden="1">#REF!</definedName>
    <definedName name="BExGY6SU3SYVCJ3AG2ITY59SAZ5A" hidden="1">#REF!</definedName>
    <definedName name="BExGY6YA4P5KMY2VHT0DYK3YTFAX" localSheetId="21" hidden="1">#REF!</definedName>
    <definedName name="BExGY6YA4P5KMY2VHT0DYK3YTFAX" localSheetId="19" hidden="1">#REF!</definedName>
    <definedName name="BExGY6YA4P5KMY2VHT0DYK3YTFAX" localSheetId="15" hidden="1">#REF!</definedName>
    <definedName name="BExGY6YA4P5KMY2VHT0DYK3YTFAX" localSheetId="13" hidden="1">#REF!</definedName>
    <definedName name="BExGY6YA4P5KMY2VHT0DYK3YTFAX" localSheetId="14" hidden="1">#REF!</definedName>
    <definedName name="BExGY6YA4P5KMY2VHT0DYK3YTFAX" hidden="1">#REF!</definedName>
    <definedName name="BExGY8G88PVVRYHPHRPJZFSX6HSC" localSheetId="21" hidden="1">#REF!</definedName>
    <definedName name="BExGY8G88PVVRYHPHRPJZFSX6HSC" localSheetId="19" hidden="1">#REF!</definedName>
    <definedName name="BExGY8G88PVVRYHPHRPJZFSX6HSC" localSheetId="15" hidden="1">#REF!</definedName>
    <definedName name="BExGY8G88PVVRYHPHRPJZFSX6HSC" localSheetId="13" hidden="1">#REF!</definedName>
    <definedName name="BExGY8G88PVVRYHPHRPJZFSX6HSC" localSheetId="14" hidden="1">#REF!</definedName>
    <definedName name="BExGY8G88PVVRYHPHRPJZFSX6HSC" hidden="1">#REF!</definedName>
    <definedName name="BExGYC718HTZ80PNKYPVIYGRJVF6" localSheetId="21" hidden="1">#REF!</definedName>
    <definedName name="BExGYC718HTZ80PNKYPVIYGRJVF6" localSheetId="19" hidden="1">#REF!</definedName>
    <definedName name="BExGYC718HTZ80PNKYPVIYGRJVF6" localSheetId="15" hidden="1">#REF!</definedName>
    <definedName name="BExGYC718HTZ80PNKYPVIYGRJVF6" localSheetId="13" hidden="1">#REF!</definedName>
    <definedName name="BExGYC718HTZ80PNKYPVIYGRJVF6" localSheetId="14" hidden="1">#REF!</definedName>
    <definedName name="BExGYC718HTZ80PNKYPVIYGRJVF6" hidden="1">#REF!</definedName>
    <definedName name="BExGYCNATXZY2FID93B17YWIPPRD" localSheetId="21" hidden="1">#REF!</definedName>
    <definedName name="BExGYCNATXZY2FID93B17YWIPPRD" localSheetId="19" hidden="1">#REF!</definedName>
    <definedName name="BExGYCNATXZY2FID93B17YWIPPRD" localSheetId="15" hidden="1">#REF!</definedName>
    <definedName name="BExGYCNATXZY2FID93B17YWIPPRD" localSheetId="13" hidden="1">#REF!</definedName>
    <definedName name="BExGYCNATXZY2FID93B17YWIPPRD" localSheetId="14" hidden="1">#REF!</definedName>
    <definedName name="BExGYCNATXZY2FID93B17YWIPPRD" hidden="1">#REF!</definedName>
    <definedName name="BExGYGJJJ3BBCQAOA51WHP01HN73" localSheetId="21" hidden="1">#REF!</definedName>
    <definedName name="BExGYGJJJ3BBCQAOA51WHP01HN73" localSheetId="19" hidden="1">#REF!</definedName>
    <definedName name="BExGYGJJJ3BBCQAOA51WHP01HN73" localSheetId="15" hidden="1">#REF!</definedName>
    <definedName name="BExGYGJJJ3BBCQAOA51WHP01HN73" localSheetId="13" hidden="1">#REF!</definedName>
    <definedName name="BExGYGJJJ3BBCQAOA51WHP01HN73" localSheetId="14" hidden="1">#REF!</definedName>
    <definedName name="BExGYGJJJ3BBCQAOA51WHP01HN73" hidden="1">#REF!</definedName>
    <definedName name="BExGYOS6TV2C72PLRFU8RP1I58GY" localSheetId="21" hidden="1">#REF!</definedName>
    <definedName name="BExGYOS6TV2C72PLRFU8RP1I58GY" localSheetId="19" hidden="1">#REF!</definedName>
    <definedName name="BExGYOS6TV2C72PLRFU8RP1I58GY" localSheetId="15" hidden="1">#REF!</definedName>
    <definedName name="BExGYOS6TV2C72PLRFU8RP1I58GY" localSheetId="13" hidden="1">#REF!</definedName>
    <definedName name="BExGYOS6TV2C72PLRFU8RP1I58GY" localSheetId="14" hidden="1">#REF!</definedName>
    <definedName name="BExGYOS6TV2C72PLRFU8RP1I58GY" hidden="1">#REF!</definedName>
    <definedName name="BExGYXBM828PX0KPDVAZBWDL6MJZ" localSheetId="21" hidden="1">#REF!</definedName>
    <definedName name="BExGYXBM828PX0KPDVAZBWDL6MJZ" localSheetId="19" hidden="1">#REF!</definedName>
    <definedName name="BExGYXBM828PX0KPDVAZBWDL6MJZ" localSheetId="15" hidden="1">#REF!</definedName>
    <definedName name="BExGYXBM828PX0KPDVAZBWDL6MJZ" localSheetId="13" hidden="1">#REF!</definedName>
    <definedName name="BExGYXBM828PX0KPDVAZBWDL6MJZ" localSheetId="14" hidden="1">#REF!</definedName>
    <definedName name="BExGYXBM828PX0KPDVAZBWDL6MJZ" hidden="1">#REF!</definedName>
    <definedName name="BExGZJ78ZWZCVHZ3BKEKFJZ6MAEO" localSheetId="21" hidden="1">#REF!</definedName>
    <definedName name="BExGZJ78ZWZCVHZ3BKEKFJZ6MAEO" localSheetId="19" hidden="1">#REF!</definedName>
    <definedName name="BExGZJ78ZWZCVHZ3BKEKFJZ6MAEO" localSheetId="15" hidden="1">#REF!</definedName>
    <definedName name="BExGZJ78ZWZCVHZ3BKEKFJZ6MAEO" localSheetId="13" hidden="1">#REF!</definedName>
    <definedName name="BExGZJ78ZWZCVHZ3BKEKFJZ6MAEO" localSheetId="14" hidden="1">#REF!</definedName>
    <definedName name="BExGZJ78ZWZCVHZ3BKEKFJZ6MAEO" hidden="1">#REF!</definedName>
    <definedName name="BExGZOLH2QV73J3M9IWDDPA62TP4" localSheetId="21" hidden="1">#REF!</definedName>
    <definedName name="BExGZOLH2QV73J3M9IWDDPA62TP4" localSheetId="19" hidden="1">#REF!</definedName>
    <definedName name="BExGZOLH2QV73J3M9IWDDPA62TP4" localSheetId="15" hidden="1">#REF!</definedName>
    <definedName name="BExGZOLH2QV73J3M9IWDDPA62TP4" localSheetId="13" hidden="1">#REF!</definedName>
    <definedName name="BExGZOLH2QV73J3M9IWDDPA62TP4" localSheetId="14" hidden="1">#REF!</definedName>
    <definedName name="BExGZOLH2QV73J3M9IWDDPA62TP4" hidden="1">#REF!</definedName>
    <definedName name="BExGZP1PWGFKVVVN4YDIS22DZPCR" localSheetId="21" hidden="1">#REF!</definedName>
    <definedName name="BExGZP1PWGFKVVVN4YDIS22DZPCR" localSheetId="19" hidden="1">#REF!</definedName>
    <definedName name="BExGZP1PWGFKVVVN4YDIS22DZPCR" localSheetId="15" hidden="1">#REF!</definedName>
    <definedName name="BExGZP1PWGFKVVVN4YDIS22DZPCR" localSheetId="13" hidden="1">#REF!</definedName>
    <definedName name="BExGZP1PWGFKVVVN4YDIS22DZPCR" localSheetId="14" hidden="1">#REF!</definedName>
    <definedName name="BExGZP1PWGFKVVVN4YDIS22DZPCR" hidden="1">#REF!</definedName>
    <definedName name="BExGZQUHCPM6G5U9OM8JU339JAG6" localSheetId="21" hidden="1">#REF!</definedName>
    <definedName name="BExGZQUHCPM6G5U9OM8JU339JAG6" localSheetId="19" hidden="1">#REF!</definedName>
    <definedName name="BExGZQUHCPM6G5U9OM8JU339JAG6" localSheetId="15" hidden="1">#REF!</definedName>
    <definedName name="BExGZQUHCPM6G5U9OM8JU339JAG6" localSheetId="13" hidden="1">#REF!</definedName>
    <definedName name="BExGZQUHCPM6G5U9OM8JU339JAG6" localSheetId="14" hidden="1">#REF!</definedName>
    <definedName name="BExGZQUHCPM6G5U9OM8JU339JAG6" hidden="1">#REF!</definedName>
    <definedName name="BExH00FQKX09BD5WU4DB5KPXAUYA" localSheetId="21" hidden="1">#REF!</definedName>
    <definedName name="BExH00FQKX09BD5WU4DB5KPXAUYA" localSheetId="19" hidden="1">#REF!</definedName>
    <definedName name="BExH00FQKX09BD5WU4DB5KPXAUYA" localSheetId="15" hidden="1">#REF!</definedName>
    <definedName name="BExH00FQKX09BD5WU4DB5KPXAUYA" localSheetId="13" hidden="1">#REF!</definedName>
    <definedName name="BExH00FQKX09BD5WU4DB5KPXAUYA" localSheetId="14" hidden="1">#REF!</definedName>
    <definedName name="BExH00FQKX09BD5WU4DB5KPXAUYA" hidden="1">#REF!</definedName>
    <definedName name="BExH00L21GZX5YJJGVMOAWBERLP5" localSheetId="21" hidden="1">#REF!</definedName>
    <definedName name="BExH00L21GZX5YJJGVMOAWBERLP5" localSheetId="19" hidden="1">#REF!</definedName>
    <definedName name="BExH00L21GZX5YJJGVMOAWBERLP5" localSheetId="15" hidden="1">#REF!</definedName>
    <definedName name="BExH00L21GZX5YJJGVMOAWBERLP5" localSheetId="13" hidden="1">#REF!</definedName>
    <definedName name="BExH00L21GZX5YJJGVMOAWBERLP5" localSheetId="14" hidden="1">#REF!</definedName>
    <definedName name="BExH00L21GZX5YJJGVMOAWBERLP5" hidden="1">#REF!</definedName>
    <definedName name="BExH02ZD6VAY1KQLAQYBBI6WWIZB" localSheetId="21" hidden="1">#REF!</definedName>
    <definedName name="BExH02ZD6VAY1KQLAQYBBI6WWIZB" localSheetId="19" hidden="1">#REF!</definedName>
    <definedName name="BExH02ZD6VAY1KQLAQYBBI6WWIZB" localSheetId="15" hidden="1">#REF!</definedName>
    <definedName name="BExH02ZD6VAY1KQLAQYBBI6WWIZB" localSheetId="13" hidden="1">#REF!</definedName>
    <definedName name="BExH02ZD6VAY1KQLAQYBBI6WWIZB" localSheetId="14" hidden="1">#REF!</definedName>
    <definedName name="BExH02ZD6VAY1KQLAQYBBI6WWIZB" hidden="1">#REF!</definedName>
    <definedName name="BExH08Z6LQCGGSGSAILMHX4X7JMD" localSheetId="21" hidden="1">#REF!</definedName>
    <definedName name="BExH08Z6LQCGGSGSAILMHX4X7JMD" localSheetId="19" hidden="1">#REF!</definedName>
    <definedName name="BExH08Z6LQCGGSGSAILMHX4X7JMD" localSheetId="15" hidden="1">#REF!</definedName>
    <definedName name="BExH08Z6LQCGGSGSAILMHX4X7JMD" localSheetId="13" hidden="1">#REF!</definedName>
    <definedName name="BExH08Z6LQCGGSGSAILMHX4X7JMD" localSheetId="14" hidden="1">#REF!</definedName>
    <definedName name="BExH08Z6LQCGGSGSAILMHX4X7JMD" hidden="1">#REF!</definedName>
    <definedName name="BExH0KT9Z8HEVRRQRGQ8YHXRLIJA" localSheetId="21" hidden="1">#REF!</definedName>
    <definedName name="BExH0KT9Z8HEVRRQRGQ8YHXRLIJA" localSheetId="19" hidden="1">#REF!</definedName>
    <definedName name="BExH0KT9Z8HEVRRQRGQ8YHXRLIJA" localSheetId="15" hidden="1">#REF!</definedName>
    <definedName name="BExH0KT9Z8HEVRRQRGQ8YHXRLIJA" localSheetId="13" hidden="1">#REF!</definedName>
    <definedName name="BExH0KT9Z8HEVRRQRGQ8YHXRLIJA" localSheetId="14" hidden="1">#REF!</definedName>
    <definedName name="BExH0KT9Z8HEVRRQRGQ8YHXRLIJA" hidden="1">#REF!</definedName>
    <definedName name="BExH0M0FDN12YBOCKL3XL2Z7T7Y8" localSheetId="21" hidden="1">#REF!</definedName>
    <definedName name="BExH0M0FDN12YBOCKL3XL2Z7T7Y8" localSheetId="19" hidden="1">#REF!</definedName>
    <definedName name="BExH0M0FDN12YBOCKL3XL2Z7T7Y8" localSheetId="15" hidden="1">#REF!</definedName>
    <definedName name="BExH0M0FDN12YBOCKL3XL2Z7T7Y8" localSheetId="13" hidden="1">#REF!</definedName>
    <definedName name="BExH0M0FDN12YBOCKL3XL2Z7T7Y8" localSheetId="14" hidden="1">#REF!</definedName>
    <definedName name="BExH0M0FDN12YBOCKL3XL2Z7T7Y8" hidden="1">#REF!</definedName>
    <definedName name="BExH0O9G06YPZ5TN9RYT326I1CP2" localSheetId="21" hidden="1">#REF!</definedName>
    <definedName name="BExH0O9G06YPZ5TN9RYT326I1CP2" localSheetId="19" hidden="1">#REF!</definedName>
    <definedName name="BExH0O9G06YPZ5TN9RYT326I1CP2" localSheetId="15" hidden="1">#REF!</definedName>
    <definedName name="BExH0O9G06YPZ5TN9RYT326I1CP2" localSheetId="13" hidden="1">#REF!</definedName>
    <definedName name="BExH0O9G06YPZ5TN9RYT326I1CP2" localSheetId="14" hidden="1">#REF!</definedName>
    <definedName name="BExH0O9G06YPZ5TN9RYT326I1CP2" hidden="1">#REF!</definedName>
    <definedName name="BExH0PGM6RG0F3AAGULBIGOH91C2" localSheetId="21" hidden="1">#REF!</definedName>
    <definedName name="BExH0PGM6RG0F3AAGULBIGOH91C2" localSheetId="19" hidden="1">#REF!</definedName>
    <definedName name="BExH0PGM6RG0F3AAGULBIGOH91C2" localSheetId="15" hidden="1">#REF!</definedName>
    <definedName name="BExH0PGM6RG0F3AAGULBIGOH91C2" localSheetId="13" hidden="1">#REF!</definedName>
    <definedName name="BExH0PGM6RG0F3AAGULBIGOH91C2" localSheetId="14" hidden="1">#REF!</definedName>
    <definedName name="BExH0PGM6RG0F3AAGULBIGOH91C2" hidden="1">#REF!</definedName>
    <definedName name="BExH0QIB3F0YZLM5XYHBCU5F0OVR" localSheetId="21" hidden="1">#REF!</definedName>
    <definedName name="BExH0QIB3F0YZLM5XYHBCU5F0OVR" localSheetId="19" hidden="1">#REF!</definedName>
    <definedName name="BExH0QIB3F0YZLM5XYHBCU5F0OVR" localSheetId="15" hidden="1">#REF!</definedName>
    <definedName name="BExH0QIB3F0YZLM5XYHBCU5F0OVR" localSheetId="13" hidden="1">#REF!</definedName>
    <definedName name="BExH0QIB3F0YZLM5XYHBCU5F0OVR" localSheetId="14" hidden="1">#REF!</definedName>
    <definedName name="BExH0QIB3F0YZLM5XYHBCU5F0OVR" hidden="1">#REF!</definedName>
    <definedName name="BExH0RK5LJAAP7O67ZFB4RG6WPPL" localSheetId="21" hidden="1">#REF!</definedName>
    <definedName name="BExH0RK5LJAAP7O67ZFB4RG6WPPL" localSheetId="19" hidden="1">#REF!</definedName>
    <definedName name="BExH0RK5LJAAP7O67ZFB4RG6WPPL" localSheetId="15" hidden="1">#REF!</definedName>
    <definedName name="BExH0RK5LJAAP7O67ZFB4RG6WPPL" localSheetId="13" hidden="1">#REF!</definedName>
    <definedName name="BExH0RK5LJAAP7O67ZFB4RG6WPPL" localSheetId="14" hidden="1">#REF!</definedName>
    <definedName name="BExH0RK5LJAAP7O67ZFB4RG6WPPL" hidden="1">#REF!</definedName>
    <definedName name="BExH0WNJAKTJRCKMTX8O4KNMIIJM" localSheetId="21" hidden="1">#REF!</definedName>
    <definedName name="BExH0WNJAKTJRCKMTX8O4KNMIIJM" localSheetId="19" hidden="1">#REF!</definedName>
    <definedName name="BExH0WNJAKTJRCKMTX8O4KNMIIJM" localSheetId="15" hidden="1">#REF!</definedName>
    <definedName name="BExH0WNJAKTJRCKMTX8O4KNMIIJM" localSheetId="13" hidden="1">#REF!</definedName>
    <definedName name="BExH0WNJAKTJRCKMTX8O4KNMIIJM" localSheetId="14" hidden="1">#REF!</definedName>
    <definedName name="BExH0WNJAKTJRCKMTX8O4KNMIIJM" hidden="1">#REF!</definedName>
    <definedName name="BExH12Y4WX542WI3ZEM15AK4UM9J" localSheetId="21" hidden="1">#REF!</definedName>
    <definedName name="BExH12Y4WX542WI3ZEM15AK4UM9J" localSheetId="19" hidden="1">#REF!</definedName>
    <definedName name="BExH12Y4WX542WI3ZEM15AK4UM9J" localSheetId="15" hidden="1">#REF!</definedName>
    <definedName name="BExH12Y4WX542WI3ZEM15AK4UM9J" localSheetId="13" hidden="1">#REF!</definedName>
    <definedName name="BExH12Y4WX542WI3ZEM15AK4UM9J" localSheetId="14" hidden="1">#REF!</definedName>
    <definedName name="BExH12Y4WX542WI3ZEM15AK4UM9J" hidden="1">#REF!</definedName>
    <definedName name="BExH18CCU7B8JWO8AWGEQRLWZG6J" localSheetId="21" hidden="1">#REF!</definedName>
    <definedName name="BExH18CCU7B8JWO8AWGEQRLWZG6J" localSheetId="19" hidden="1">#REF!</definedName>
    <definedName name="BExH18CCU7B8JWO8AWGEQRLWZG6J" localSheetId="15" hidden="1">#REF!</definedName>
    <definedName name="BExH18CCU7B8JWO8AWGEQRLWZG6J" localSheetId="13" hidden="1">#REF!</definedName>
    <definedName name="BExH18CCU7B8JWO8AWGEQRLWZG6J" localSheetId="14" hidden="1">#REF!</definedName>
    <definedName name="BExH18CCU7B8JWO8AWGEQRLWZG6J" hidden="1">#REF!</definedName>
    <definedName name="BExH1BN2H92IQKKP5IREFSS9FBF2" localSheetId="21" hidden="1">#REF!</definedName>
    <definedName name="BExH1BN2H92IQKKP5IREFSS9FBF2" localSheetId="19" hidden="1">#REF!</definedName>
    <definedName name="BExH1BN2H92IQKKP5IREFSS9FBF2" localSheetId="15" hidden="1">#REF!</definedName>
    <definedName name="BExH1BN2H92IQKKP5IREFSS9FBF2" localSheetId="13" hidden="1">#REF!</definedName>
    <definedName name="BExH1BN2H92IQKKP5IREFSS9FBF2" localSheetId="14" hidden="1">#REF!</definedName>
    <definedName name="BExH1BN2H92IQKKP5IREFSS9FBF2" hidden="1">#REF!</definedName>
    <definedName name="BExH1FDTQXR9QQ31WDB7OPXU7MPT" localSheetId="21" hidden="1">#REF!</definedName>
    <definedName name="BExH1FDTQXR9QQ31WDB7OPXU7MPT" localSheetId="19" hidden="1">#REF!</definedName>
    <definedName name="BExH1FDTQXR9QQ31WDB7OPXU7MPT" localSheetId="15" hidden="1">#REF!</definedName>
    <definedName name="BExH1FDTQXR9QQ31WDB7OPXU7MPT" localSheetId="13" hidden="1">#REF!</definedName>
    <definedName name="BExH1FDTQXR9QQ31WDB7OPXU7MPT" localSheetId="14" hidden="1">#REF!</definedName>
    <definedName name="BExH1FDTQXR9QQ31WDB7OPXU7MPT" hidden="1">#REF!</definedName>
    <definedName name="BExH1FOMEUIJNIDJAUY0ZQFBJSY9" localSheetId="21" hidden="1">#REF!</definedName>
    <definedName name="BExH1FOMEUIJNIDJAUY0ZQFBJSY9" localSheetId="19" hidden="1">#REF!</definedName>
    <definedName name="BExH1FOMEUIJNIDJAUY0ZQFBJSY9" localSheetId="15" hidden="1">#REF!</definedName>
    <definedName name="BExH1FOMEUIJNIDJAUY0ZQFBJSY9" localSheetId="13" hidden="1">#REF!</definedName>
    <definedName name="BExH1FOMEUIJNIDJAUY0ZQFBJSY9" localSheetId="14" hidden="1">#REF!</definedName>
    <definedName name="BExH1FOMEUIJNIDJAUY0ZQFBJSY9" hidden="1">#REF!</definedName>
    <definedName name="BExH1GA6TT290OTIZ8C3N610CYZ1" localSheetId="21" hidden="1">#REF!</definedName>
    <definedName name="BExH1GA6TT290OTIZ8C3N610CYZ1" localSheetId="19" hidden="1">#REF!</definedName>
    <definedName name="BExH1GA6TT290OTIZ8C3N610CYZ1" localSheetId="15" hidden="1">#REF!</definedName>
    <definedName name="BExH1GA6TT290OTIZ8C3N610CYZ1" localSheetId="13" hidden="1">#REF!</definedName>
    <definedName name="BExH1GA6TT290OTIZ8C3N610CYZ1" localSheetId="14" hidden="1">#REF!</definedName>
    <definedName name="BExH1GA6TT290OTIZ8C3N610CYZ1" hidden="1">#REF!</definedName>
    <definedName name="BExH1I8E3HJSZLFRZZ1ZKX7TBJEP" localSheetId="21" hidden="1">#REF!</definedName>
    <definedName name="BExH1I8E3HJSZLFRZZ1ZKX7TBJEP" localSheetId="19" hidden="1">#REF!</definedName>
    <definedName name="BExH1I8E3HJSZLFRZZ1ZKX7TBJEP" localSheetId="15" hidden="1">#REF!</definedName>
    <definedName name="BExH1I8E3HJSZLFRZZ1ZKX7TBJEP" localSheetId="13" hidden="1">#REF!</definedName>
    <definedName name="BExH1I8E3HJSZLFRZZ1ZKX7TBJEP" localSheetId="14" hidden="1">#REF!</definedName>
    <definedName name="BExH1I8E3HJSZLFRZZ1ZKX7TBJEP" hidden="1">#REF!</definedName>
    <definedName name="BExH1JFFHEBFX9BWJMNIA3N66R3Z" localSheetId="21" hidden="1">#REF!</definedName>
    <definedName name="BExH1JFFHEBFX9BWJMNIA3N66R3Z" localSheetId="19" hidden="1">#REF!</definedName>
    <definedName name="BExH1JFFHEBFX9BWJMNIA3N66R3Z" localSheetId="15" hidden="1">#REF!</definedName>
    <definedName name="BExH1JFFHEBFX9BWJMNIA3N66R3Z" localSheetId="13" hidden="1">#REF!</definedName>
    <definedName name="BExH1JFFHEBFX9BWJMNIA3N66R3Z" localSheetId="14" hidden="1">#REF!</definedName>
    <definedName name="BExH1JFFHEBFX9BWJMNIA3N66R3Z" hidden="1">#REF!</definedName>
    <definedName name="BExH1XYRKX51T571O1SRBP9J1D98" localSheetId="21" hidden="1">#REF!</definedName>
    <definedName name="BExH1XYRKX51T571O1SRBP9J1D98" localSheetId="19" hidden="1">#REF!</definedName>
    <definedName name="BExH1XYRKX51T571O1SRBP9J1D98" localSheetId="15" hidden="1">#REF!</definedName>
    <definedName name="BExH1XYRKX51T571O1SRBP9J1D98" localSheetId="13" hidden="1">#REF!</definedName>
    <definedName name="BExH1XYRKX51T571O1SRBP9J1D98" localSheetId="14" hidden="1">#REF!</definedName>
    <definedName name="BExH1XYRKX51T571O1SRBP9J1D98" hidden="1">#REF!</definedName>
    <definedName name="BExH1Z0GIUSVTF2H1G1I3PDGBNK2" localSheetId="21" hidden="1">#REF!</definedName>
    <definedName name="BExH1Z0GIUSVTF2H1G1I3PDGBNK2" localSheetId="19" hidden="1">#REF!</definedName>
    <definedName name="BExH1Z0GIUSVTF2H1G1I3PDGBNK2" localSheetId="15" hidden="1">#REF!</definedName>
    <definedName name="BExH1Z0GIUSVTF2H1G1I3PDGBNK2" localSheetId="13" hidden="1">#REF!</definedName>
    <definedName name="BExH1Z0GIUSVTF2H1G1I3PDGBNK2" localSheetId="14" hidden="1">#REF!</definedName>
    <definedName name="BExH1Z0GIUSVTF2H1G1I3PDGBNK2" hidden="1">#REF!</definedName>
    <definedName name="BExH225UTM6S9FW4MUDZS7F1PQSH" localSheetId="21" hidden="1">#REF!</definedName>
    <definedName name="BExH225UTM6S9FW4MUDZS7F1PQSH" localSheetId="19" hidden="1">#REF!</definedName>
    <definedName name="BExH225UTM6S9FW4MUDZS7F1PQSH" localSheetId="15" hidden="1">#REF!</definedName>
    <definedName name="BExH225UTM6S9FW4MUDZS7F1PQSH" localSheetId="13" hidden="1">#REF!</definedName>
    <definedName name="BExH225UTM6S9FW4MUDZS7F1PQSH" localSheetId="14" hidden="1">#REF!</definedName>
    <definedName name="BExH225UTM6S9FW4MUDZS7F1PQSH" hidden="1">#REF!</definedName>
    <definedName name="BExH23271RF7AYZ542KHQTH68GQ7" localSheetId="21" hidden="1">#REF!</definedName>
    <definedName name="BExH23271RF7AYZ542KHQTH68GQ7" localSheetId="19" hidden="1">#REF!</definedName>
    <definedName name="BExH23271RF7AYZ542KHQTH68GQ7" localSheetId="15" hidden="1">#REF!</definedName>
    <definedName name="BExH23271RF7AYZ542KHQTH68GQ7" localSheetId="13" hidden="1">#REF!</definedName>
    <definedName name="BExH23271RF7AYZ542KHQTH68GQ7" localSheetId="14" hidden="1">#REF!</definedName>
    <definedName name="BExH23271RF7AYZ542KHQTH68GQ7" hidden="1">#REF!</definedName>
    <definedName name="BExH2DP58R7D1BGUFBM2FHESVRF0" localSheetId="21" hidden="1">#REF!</definedName>
    <definedName name="BExH2DP58R7D1BGUFBM2FHESVRF0" localSheetId="19" hidden="1">#REF!</definedName>
    <definedName name="BExH2DP58R7D1BGUFBM2FHESVRF0" localSheetId="15" hidden="1">#REF!</definedName>
    <definedName name="BExH2DP58R7D1BGUFBM2FHESVRF0" localSheetId="13" hidden="1">#REF!</definedName>
    <definedName name="BExH2DP58R7D1BGUFBM2FHESVRF0" localSheetId="14" hidden="1">#REF!</definedName>
    <definedName name="BExH2DP58R7D1BGUFBM2FHESVRF0" hidden="1">#REF!</definedName>
    <definedName name="BExH2GJQR4JALNB314RY0LDI49VH" localSheetId="21" hidden="1">#REF!</definedName>
    <definedName name="BExH2GJQR4JALNB314RY0LDI49VH" localSheetId="19" hidden="1">#REF!</definedName>
    <definedName name="BExH2GJQR4JALNB314RY0LDI49VH" localSheetId="15" hidden="1">#REF!</definedName>
    <definedName name="BExH2GJQR4JALNB314RY0LDI49VH" localSheetId="13" hidden="1">#REF!</definedName>
    <definedName name="BExH2GJQR4JALNB314RY0LDI49VH" localSheetId="14" hidden="1">#REF!</definedName>
    <definedName name="BExH2GJQR4JALNB314RY0LDI49VH" hidden="1">#REF!</definedName>
    <definedName name="BExH2JZR49T7644JFVE7B3N7RZM9" localSheetId="21" hidden="1">#REF!</definedName>
    <definedName name="BExH2JZR49T7644JFVE7B3N7RZM9" localSheetId="19" hidden="1">#REF!</definedName>
    <definedName name="BExH2JZR49T7644JFVE7B3N7RZM9" localSheetId="15" hidden="1">#REF!</definedName>
    <definedName name="BExH2JZR49T7644JFVE7B3N7RZM9" localSheetId="13" hidden="1">#REF!</definedName>
    <definedName name="BExH2JZR49T7644JFVE7B3N7RZM9" localSheetId="14" hidden="1">#REF!</definedName>
    <definedName name="BExH2JZR49T7644JFVE7B3N7RZM9" hidden="1">#REF!</definedName>
    <definedName name="BExH2QVWL3AXHSB9EK2GQRD0DBRH" localSheetId="21" hidden="1">#REF!</definedName>
    <definedName name="BExH2QVWL3AXHSB9EK2GQRD0DBRH" localSheetId="19" hidden="1">#REF!</definedName>
    <definedName name="BExH2QVWL3AXHSB9EK2GQRD0DBRH" localSheetId="15" hidden="1">#REF!</definedName>
    <definedName name="BExH2QVWL3AXHSB9EK2GQRD0DBRH" localSheetId="13" hidden="1">#REF!</definedName>
    <definedName name="BExH2QVWL3AXHSB9EK2GQRD0DBRH" localSheetId="14" hidden="1">#REF!</definedName>
    <definedName name="BExH2QVWL3AXHSB9EK2GQRD0DBRH" hidden="1">#REF!</definedName>
    <definedName name="BExH2WKXV8X5S2GSBBTWGI0NLNAH" localSheetId="21" hidden="1">#REF!</definedName>
    <definedName name="BExH2WKXV8X5S2GSBBTWGI0NLNAH" localSheetId="19" hidden="1">#REF!</definedName>
    <definedName name="BExH2WKXV8X5S2GSBBTWGI0NLNAH" localSheetId="15" hidden="1">#REF!</definedName>
    <definedName name="BExH2WKXV8X5S2GSBBTWGI0NLNAH" localSheetId="13" hidden="1">#REF!</definedName>
    <definedName name="BExH2WKXV8X5S2GSBBTWGI0NLNAH" localSheetId="14" hidden="1">#REF!</definedName>
    <definedName name="BExH2WKXV8X5S2GSBBTWGI0NLNAH" hidden="1">#REF!</definedName>
    <definedName name="BExH2XS1UFYFGU0S0EBXX90W2WE8" localSheetId="21" hidden="1">#REF!</definedName>
    <definedName name="BExH2XS1UFYFGU0S0EBXX90W2WE8" localSheetId="19" hidden="1">#REF!</definedName>
    <definedName name="BExH2XS1UFYFGU0S0EBXX90W2WE8" localSheetId="15" hidden="1">#REF!</definedName>
    <definedName name="BExH2XS1UFYFGU0S0EBXX90W2WE8" localSheetId="13" hidden="1">#REF!</definedName>
    <definedName name="BExH2XS1UFYFGU0S0EBXX90W2WE8" localSheetId="14" hidden="1">#REF!</definedName>
    <definedName name="BExH2XS1UFYFGU0S0EBXX90W2WE8" hidden="1">#REF!</definedName>
    <definedName name="BExH2XS1X04DMUN544K5RU4XPDCI" localSheetId="21" hidden="1">#REF!</definedName>
    <definedName name="BExH2XS1X04DMUN544K5RU4XPDCI" localSheetId="19" hidden="1">#REF!</definedName>
    <definedName name="BExH2XS1X04DMUN544K5RU4XPDCI" localSheetId="15" hidden="1">#REF!</definedName>
    <definedName name="BExH2XS1X04DMUN544K5RU4XPDCI" localSheetId="13" hidden="1">#REF!</definedName>
    <definedName name="BExH2XS1X04DMUN544K5RU4XPDCI" localSheetId="14" hidden="1">#REF!</definedName>
    <definedName name="BExH2XS1X04DMUN544K5RU4XPDCI" hidden="1">#REF!</definedName>
    <definedName name="BExH2XS2TND9SB0GC295R4FP6K5Y" localSheetId="21" hidden="1">#REF!</definedName>
    <definedName name="BExH2XS2TND9SB0GC295R4FP6K5Y" localSheetId="19" hidden="1">#REF!</definedName>
    <definedName name="BExH2XS2TND9SB0GC295R4FP6K5Y" localSheetId="15" hidden="1">#REF!</definedName>
    <definedName name="BExH2XS2TND9SB0GC295R4FP6K5Y" localSheetId="13" hidden="1">#REF!</definedName>
    <definedName name="BExH2XS2TND9SB0GC295R4FP6K5Y" localSheetId="14" hidden="1">#REF!</definedName>
    <definedName name="BExH2XS2TND9SB0GC295R4FP6K5Y" hidden="1">#REF!</definedName>
    <definedName name="BExH2ZA0SZ4SSITL50NA8LZ3OEX6" localSheetId="21" hidden="1">#REF!</definedName>
    <definedName name="BExH2ZA0SZ4SSITL50NA8LZ3OEX6" localSheetId="19" hidden="1">#REF!</definedName>
    <definedName name="BExH2ZA0SZ4SSITL50NA8LZ3OEX6" localSheetId="15" hidden="1">#REF!</definedName>
    <definedName name="BExH2ZA0SZ4SSITL50NA8LZ3OEX6" localSheetId="13" hidden="1">#REF!</definedName>
    <definedName name="BExH2ZA0SZ4SSITL50NA8LZ3OEX6" localSheetId="14" hidden="1">#REF!</definedName>
    <definedName name="BExH2ZA0SZ4SSITL50NA8LZ3OEX6" hidden="1">#REF!</definedName>
    <definedName name="BExH31Z3JNVJPESWKXHILGXZHP2M" localSheetId="21" hidden="1">#REF!</definedName>
    <definedName name="BExH31Z3JNVJPESWKXHILGXZHP2M" localSheetId="19" hidden="1">#REF!</definedName>
    <definedName name="BExH31Z3JNVJPESWKXHILGXZHP2M" localSheetId="15" hidden="1">#REF!</definedName>
    <definedName name="BExH31Z3JNVJPESWKXHILGXZHP2M" localSheetId="13" hidden="1">#REF!</definedName>
    <definedName name="BExH31Z3JNVJPESWKXHILGXZHP2M" localSheetId="14" hidden="1">#REF!</definedName>
    <definedName name="BExH31Z3JNVJPESWKXHILGXZHP2M" hidden="1">#REF!</definedName>
    <definedName name="BExH3E9HZ3QJCDZW7WI7YACFQCHE" localSheetId="21" hidden="1">#REF!</definedName>
    <definedName name="BExH3E9HZ3QJCDZW7WI7YACFQCHE" localSheetId="19" hidden="1">#REF!</definedName>
    <definedName name="BExH3E9HZ3QJCDZW7WI7YACFQCHE" localSheetId="15" hidden="1">#REF!</definedName>
    <definedName name="BExH3E9HZ3QJCDZW7WI7YACFQCHE" localSheetId="13" hidden="1">#REF!</definedName>
    <definedName name="BExH3E9HZ3QJCDZW7WI7YACFQCHE" localSheetId="14" hidden="1">#REF!</definedName>
    <definedName name="BExH3E9HZ3QJCDZW7WI7YACFQCHE" hidden="1">#REF!</definedName>
    <definedName name="BExH3IRB6764RQ5HBYRLH6XCT29X" localSheetId="21" hidden="1">#REF!</definedName>
    <definedName name="BExH3IRB6764RQ5HBYRLH6XCT29X" localSheetId="19" hidden="1">#REF!</definedName>
    <definedName name="BExH3IRB6764RQ5HBYRLH6XCT29X" localSheetId="15" hidden="1">#REF!</definedName>
    <definedName name="BExH3IRB6764RQ5HBYRLH6XCT29X" localSheetId="13" hidden="1">#REF!</definedName>
    <definedName name="BExH3IRB6764RQ5HBYRLH6XCT29X" localSheetId="14" hidden="1">#REF!</definedName>
    <definedName name="BExH3IRB6764RQ5HBYRLH6XCT29X" hidden="1">#REF!</definedName>
    <definedName name="BExIG2U8V6RSB47SXLCQG3Q68YRO" localSheetId="21" hidden="1">#REF!</definedName>
    <definedName name="BExIG2U8V6RSB47SXLCQG3Q68YRO" localSheetId="19" hidden="1">#REF!</definedName>
    <definedName name="BExIG2U8V6RSB47SXLCQG3Q68YRO" localSheetId="15" hidden="1">#REF!</definedName>
    <definedName name="BExIG2U8V6RSB47SXLCQG3Q68YRO" localSheetId="13" hidden="1">#REF!</definedName>
    <definedName name="BExIG2U8V6RSB47SXLCQG3Q68YRO" localSheetId="14" hidden="1">#REF!</definedName>
    <definedName name="BExIG2U8V6RSB47SXLCQG3Q68YRO" hidden="1">#REF!</definedName>
    <definedName name="BExIGJBO8R13LV7CZ7C1YCP974NN" localSheetId="21" hidden="1">#REF!</definedName>
    <definedName name="BExIGJBO8R13LV7CZ7C1YCP974NN" localSheetId="19" hidden="1">#REF!</definedName>
    <definedName name="BExIGJBO8R13LV7CZ7C1YCP974NN" localSheetId="15" hidden="1">#REF!</definedName>
    <definedName name="BExIGJBO8R13LV7CZ7C1YCP974NN" localSheetId="13" hidden="1">#REF!</definedName>
    <definedName name="BExIGJBO8R13LV7CZ7C1YCP974NN" localSheetId="14" hidden="1">#REF!</definedName>
    <definedName name="BExIGJBO8R13LV7CZ7C1YCP974NN" hidden="1">#REF!</definedName>
    <definedName name="BExIGWT86FPOEYTI8GXCGU5Y3KGK" localSheetId="21" hidden="1">#REF!</definedName>
    <definedName name="BExIGWT86FPOEYTI8GXCGU5Y3KGK" localSheetId="19" hidden="1">#REF!</definedName>
    <definedName name="BExIGWT86FPOEYTI8GXCGU5Y3KGK" localSheetId="15" hidden="1">#REF!</definedName>
    <definedName name="BExIGWT86FPOEYTI8GXCGU5Y3KGK" localSheetId="13" hidden="1">#REF!</definedName>
    <definedName name="BExIGWT86FPOEYTI8GXCGU5Y3KGK" localSheetId="14" hidden="1">#REF!</definedName>
    <definedName name="BExIGWT86FPOEYTI8GXCGU5Y3KGK" hidden="1">#REF!</definedName>
    <definedName name="BExIHBHXA7E7VUTBVHXXXCH3A5CL" localSheetId="21" hidden="1">#REF!</definedName>
    <definedName name="BExIHBHXA7E7VUTBVHXXXCH3A5CL" localSheetId="19" hidden="1">#REF!</definedName>
    <definedName name="BExIHBHXA7E7VUTBVHXXXCH3A5CL" localSheetId="15" hidden="1">#REF!</definedName>
    <definedName name="BExIHBHXA7E7VUTBVHXXXCH3A5CL" localSheetId="13" hidden="1">#REF!</definedName>
    <definedName name="BExIHBHXA7E7VUTBVHXXXCH3A5CL" localSheetId="14" hidden="1">#REF!</definedName>
    <definedName name="BExIHBHXA7E7VUTBVHXXXCH3A5CL" hidden="1">#REF!</definedName>
    <definedName name="BExIHBSOGRSH1GKS6GKBRAJ7GXFQ" localSheetId="21" hidden="1">#REF!</definedName>
    <definedName name="BExIHBSOGRSH1GKS6GKBRAJ7GXFQ" localSheetId="19" hidden="1">#REF!</definedName>
    <definedName name="BExIHBSOGRSH1GKS6GKBRAJ7GXFQ" localSheetId="15" hidden="1">#REF!</definedName>
    <definedName name="BExIHBSOGRSH1GKS6GKBRAJ7GXFQ" localSheetId="13" hidden="1">#REF!</definedName>
    <definedName name="BExIHBSOGRSH1GKS6GKBRAJ7GXFQ" localSheetId="14" hidden="1">#REF!</definedName>
    <definedName name="BExIHBSOGRSH1GKS6GKBRAJ7GXFQ" hidden="1">#REF!</definedName>
    <definedName name="BExIHDFY73YM0AHAR2Z5OJTFKSL2" localSheetId="21" hidden="1">#REF!</definedName>
    <definedName name="BExIHDFY73YM0AHAR2Z5OJTFKSL2" localSheetId="19" hidden="1">#REF!</definedName>
    <definedName name="BExIHDFY73YM0AHAR2Z5OJTFKSL2" localSheetId="15" hidden="1">#REF!</definedName>
    <definedName name="BExIHDFY73YM0AHAR2Z5OJTFKSL2" localSheetId="13" hidden="1">#REF!</definedName>
    <definedName name="BExIHDFY73YM0AHAR2Z5OJTFKSL2" localSheetId="14" hidden="1">#REF!</definedName>
    <definedName name="BExIHDFY73YM0AHAR2Z5OJTFKSL2" hidden="1">#REF!</definedName>
    <definedName name="BExIHPQCQTGEW8QOJVIQ4VX0P6DX" localSheetId="21" hidden="1">#REF!</definedName>
    <definedName name="BExIHPQCQTGEW8QOJVIQ4VX0P6DX" localSheetId="19" hidden="1">#REF!</definedName>
    <definedName name="BExIHPQCQTGEW8QOJVIQ4VX0P6DX" localSheetId="15" hidden="1">#REF!</definedName>
    <definedName name="BExIHPQCQTGEW8QOJVIQ4VX0P6DX" localSheetId="13" hidden="1">#REF!</definedName>
    <definedName name="BExIHPQCQTGEW8QOJVIQ4VX0P6DX" localSheetId="14" hidden="1">#REF!</definedName>
    <definedName name="BExIHPQCQTGEW8QOJVIQ4VX0P6DX" hidden="1">#REF!</definedName>
    <definedName name="BExII1KN91Q7DLW0UB7W2TJ5ACT9" localSheetId="21" hidden="1">#REF!</definedName>
    <definedName name="BExII1KN91Q7DLW0UB7W2TJ5ACT9" localSheetId="19" hidden="1">#REF!</definedName>
    <definedName name="BExII1KN91Q7DLW0UB7W2TJ5ACT9" localSheetId="15" hidden="1">#REF!</definedName>
    <definedName name="BExII1KN91Q7DLW0UB7W2TJ5ACT9" localSheetId="13" hidden="1">#REF!</definedName>
    <definedName name="BExII1KN91Q7DLW0UB7W2TJ5ACT9" localSheetId="14" hidden="1">#REF!</definedName>
    <definedName name="BExII1KN91Q7DLW0UB7W2TJ5ACT9" hidden="1">#REF!</definedName>
    <definedName name="BExII50LI8I0CDOOZEMIVHVA2V95" localSheetId="21" hidden="1">#REF!</definedName>
    <definedName name="BExII50LI8I0CDOOZEMIVHVA2V95" localSheetId="19" hidden="1">#REF!</definedName>
    <definedName name="BExII50LI8I0CDOOZEMIVHVA2V95" localSheetId="15" hidden="1">#REF!</definedName>
    <definedName name="BExII50LI8I0CDOOZEMIVHVA2V95" localSheetId="13" hidden="1">#REF!</definedName>
    <definedName name="BExII50LI8I0CDOOZEMIVHVA2V95" localSheetId="14" hidden="1">#REF!</definedName>
    <definedName name="BExII50LI8I0CDOOZEMIVHVA2V95" hidden="1">#REF!</definedName>
    <definedName name="BExIINQWABWRGYDT02DOJQ5L7BQF" localSheetId="21" hidden="1">#REF!</definedName>
    <definedName name="BExIINQWABWRGYDT02DOJQ5L7BQF" localSheetId="19" hidden="1">#REF!</definedName>
    <definedName name="BExIINQWABWRGYDT02DOJQ5L7BQF" localSheetId="15" hidden="1">#REF!</definedName>
    <definedName name="BExIINQWABWRGYDT02DOJQ5L7BQF" localSheetId="13" hidden="1">#REF!</definedName>
    <definedName name="BExIINQWABWRGYDT02DOJQ5L7BQF" localSheetId="14" hidden="1">#REF!</definedName>
    <definedName name="BExIINQWABWRGYDT02DOJQ5L7BQF" hidden="1">#REF!</definedName>
    <definedName name="BExIIXMY38TQD12CVV4S57L3I809" localSheetId="21" hidden="1">#REF!</definedName>
    <definedName name="BExIIXMY38TQD12CVV4S57L3I809" localSheetId="19" hidden="1">#REF!</definedName>
    <definedName name="BExIIXMY38TQD12CVV4S57L3I809" localSheetId="15" hidden="1">#REF!</definedName>
    <definedName name="BExIIXMY38TQD12CVV4S57L3I809" localSheetId="13" hidden="1">#REF!</definedName>
    <definedName name="BExIIXMY38TQD12CVV4S57L3I809" localSheetId="14" hidden="1">#REF!</definedName>
    <definedName name="BExIIXMY38TQD12CVV4S57L3I809" hidden="1">#REF!</definedName>
    <definedName name="BExIIY37NEVU2LGS1JE4VR9AN6W4" localSheetId="21" hidden="1">#REF!</definedName>
    <definedName name="BExIIY37NEVU2LGS1JE4VR9AN6W4" localSheetId="19" hidden="1">#REF!</definedName>
    <definedName name="BExIIY37NEVU2LGS1JE4VR9AN6W4" localSheetId="15" hidden="1">#REF!</definedName>
    <definedName name="BExIIY37NEVU2LGS1JE4VR9AN6W4" localSheetId="13" hidden="1">#REF!</definedName>
    <definedName name="BExIIY37NEVU2LGS1JE4VR9AN6W4" localSheetId="14" hidden="1">#REF!</definedName>
    <definedName name="BExIIY37NEVU2LGS1JE4VR9AN6W4" hidden="1">#REF!</definedName>
    <definedName name="BExIIYJAGXR8TPZ1KCYM7EGJ79UW" localSheetId="21" hidden="1">#REF!</definedName>
    <definedName name="BExIIYJAGXR8TPZ1KCYM7EGJ79UW" localSheetId="19" hidden="1">#REF!</definedName>
    <definedName name="BExIIYJAGXR8TPZ1KCYM7EGJ79UW" localSheetId="15" hidden="1">#REF!</definedName>
    <definedName name="BExIIYJAGXR8TPZ1KCYM7EGJ79UW" localSheetId="13" hidden="1">#REF!</definedName>
    <definedName name="BExIIYJAGXR8TPZ1KCYM7EGJ79UW" localSheetId="14" hidden="1">#REF!</definedName>
    <definedName name="BExIIYJAGXR8TPZ1KCYM7EGJ79UW" hidden="1">#REF!</definedName>
    <definedName name="BExIJ3160YCWGAVEU0208ZGXXG3P" localSheetId="21" hidden="1">#REF!</definedName>
    <definedName name="BExIJ3160YCWGAVEU0208ZGXXG3P" localSheetId="19" hidden="1">#REF!</definedName>
    <definedName name="BExIJ3160YCWGAVEU0208ZGXXG3P" localSheetId="15" hidden="1">#REF!</definedName>
    <definedName name="BExIJ3160YCWGAVEU0208ZGXXG3P" localSheetId="13" hidden="1">#REF!</definedName>
    <definedName name="BExIJ3160YCWGAVEU0208ZGXXG3P" localSheetId="14" hidden="1">#REF!</definedName>
    <definedName name="BExIJ3160YCWGAVEU0208ZGXXG3P" hidden="1">#REF!</definedName>
    <definedName name="BExIJFGZJ5ED9D6KAY4PGQYLELAX" localSheetId="21" hidden="1">#REF!</definedName>
    <definedName name="BExIJFGZJ5ED9D6KAY4PGQYLELAX" localSheetId="19" hidden="1">#REF!</definedName>
    <definedName name="BExIJFGZJ5ED9D6KAY4PGQYLELAX" localSheetId="15" hidden="1">#REF!</definedName>
    <definedName name="BExIJFGZJ5ED9D6KAY4PGQYLELAX" localSheetId="13" hidden="1">#REF!</definedName>
    <definedName name="BExIJFGZJ5ED9D6KAY4PGQYLELAX" localSheetId="14" hidden="1">#REF!</definedName>
    <definedName name="BExIJFGZJ5ED9D6KAY4PGQYLELAX" hidden="1">#REF!</definedName>
    <definedName name="BExIJQK80ZEKSTV62E59AYJYUNLI" localSheetId="21" hidden="1">#REF!</definedName>
    <definedName name="BExIJQK80ZEKSTV62E59AYJYUNLI" localSheetId="19" hidden="1">#REF!</definedName>
    <definedName name="BExIJQK80ZEKSTV62E59AYJYUNLI" localSheetId="15" hidden="1">#REF!</definedName>
    <definedName name="BExIJQK80ZEKSTV62E59AYJYUNLI" localSheetId="13" hidden="1">#REF!</definedName>
    <definedName name="BExIJQK80ZEKSTV62E59AYJYUNLI" localSheetId="14" hidden="1">#REF!</definedName>
    <definedName name="BExIJQK80ZEKSTV62E59AYJYUNLI" hidden="1">#REF!</definedName>
    <definedName name="BExIJRLX3M0YQLU1D5Y9V7HM5QNM" localSheetId="21" hidden="1">#REF!</definedName>
    <definedName name="BExIJRLX3M0YQLU1D5Y9V7HM5QNM" localSheetId="19" hidden="1">#REF!</definedName>
    <definedName name="BExIJRLX3M0YQLU1D5Y9V7HM5QNM" localSheetId="15" hidden="1">#REF!</definedName>
    <definedName name="BExIJRLX3M0YQLU1D5Y9V7HM5QNM" localSheetId="13" hidden="1">#REF!</definedName>
    <definedName name="BExIJRLX3M0YQLU1D5Y9V7HM5QNM" localSheetId="14" hidden="1">#REF!</definedName>
    <definedName name="BExIJRLX3M0YQLU1D5Y9V7HM5QNM" hidden="1">#REF!</definedName>
    <definedName name="BExIJV22J0QA7286KNPMHO1ZUCB3" localSheetId="21" hidden="1">#REF!</definedName>
    <definedName name="BExIJV22J0QA7286KNPMHO1ZUCB3" localSheetId="19" hidden="1">#REF!</definedName>
    <definedName name="BExIJV22J0QA7286KNPMHO1ZUCB3" localSheetId="15" hidden="1">#REF!</definedName>
    <definedName name="BExIJV22J0QA7286KNPMHO1ZUCB3" localSheetId="13" hidden="1">#REF!</definedName>
    <definedName name="BExIJV22J0QA7286KNPMHO1ZUCB3" localSheetId="14" hidden="1">#REF!</definedName>
    <definedName name="BExIJV22J0QA7286KNPMHO1ZUCB3" hidden="1">#REF!</definedName>
    <definedName name="BExIJVI6OC7B6ZE9V4PAOYZXKNER" localSheetId="21" hidden="1">#REF!</definedName>
    <definedName name="BExIJVI6OC7B6ZE9V4PAOYZXKNER" localSheetId="19" hidden="1">#REF!</definedName>
    <definedName name="BExIJVI6OC7B6ZE9V4PAOYZXKNER" localSheetId="15" hidden="1">#REF!</definedName>
    <definedName name="BExIJVI6OC7B6ZE9V4PAOYZXKNER" localSheetId="13" hidden="1">#REF!</definedName>
    <definedName name="BExIJVI6OC7B6ZE9V4PAOYZXKNER" localSheetId="14" hidden="1">#REF!</definedName>
    <definedName name="BExIJVI6OC7B6ZE9V4PAOYZXKNER" hidden="1">#REF!</definedName>
    <definedName name="BExIJWK0NGTGQ4X7D5VIVXD14JHI" localSheetId="21" hidden="1">#REF!</definedName>
    <definedName name="BExIJWK0NGTGQ4X7D5VIVXD14JHI" localSheetId="19" hidden="1">#REF!</definedName>
    <definedName name="BExIJWK0NGTGQ4X7D5VIVXD14JHI" localSheetId="15" hidden="1">#REF!</definedName>
    <definedName name="BExIJWK0NGTGQ4X7D5VIVXD14JHI" localSheetId="13" hidden="1">#REF!</definedName>
    <definedName name="BExIJWK0NGTGQ4X7D5VIVXD14JHI" localSheetId="14" hidden="1">#REF!</definedName>
    <definedName name="BExIJWK0NGTGQ4X7D5VIVXD14JHI" hidden="1">#REF!</definedName>
    <definedName name="BExIJWPCIYINEJUTXU74VK7WG031" localSheetId="21" hidden="1">#REF!</definedName>
    <definedName name="BExIJWPCIYINEJUTXU74VK7WG031" localSheetId="19" hidden="1">#REF!</definedName>
    <definedName name="BExIJWPCIYINEJUTXU74VK7WG031" localSheetId="15" hidden="1">#REF!</definedName>
    <definedName name="BExIJWPCIYINEJUTXU74VK7WG031" localSheetId="13" hidden="1">#REF!</definedName>
    <definedName name="BExIJWPCIYINEJUTXU74VK7WG031" localSheetId="14" hidden="1">#REF!</definedName>
    <definedName name="BExIJWPCIYINEJUTXU74VK7WG031" hidden="1">#REF!</definedName>
    <definedName name="BExIKHTXPZR5A8OHB6HDP6QWDHAD" localSheetId="21" hidden="1">#REF!</definedName>
    <definedName name="BExIKHTXPZR5A8OHB6HDP6QWDHAD" localSheetId="19" hidden="1">#REF!</definedName>
    <definedName name="BExIKHTXPZR5A8OHB6HDP6QWDHAD" localSheetId="15" hidden="1">#REF!</definedName>
    <definedName name="BExIKHTXPZR5A8OHB6HDP6QWDHAD" localSheetId="13" hidden="1">#REF!</definedName>
    <definedName name="BExIKHTXPZR5A8OHB6HDP6QWDHAD" localSheetId="14" hidden="1">#REF!</definedName>
    <definedName name="BExIKHTXPZR5A8OHB6HDP6QWDHAD" hidden="1">#REF!</definedName>
    <definedName name="BExIKMMJOETSAXJYY1SIKM58LMA2" localSheetId="21" hidden="1">#REF!</definedName>
    <definedName name="BExIKMMJOETSAXJYY1SIKM58LMA2" localSheetId="19" hidden="1">#REF!</definedName>
    <definedName name="BExIKMMJOETSAXJYY1SIKM58LMA2" localSheetId="15" hidden="1">#REF!</definedName>
    <definedName name="BExIKMMJOETSAXJYY1SIKM58LMA2" localSheetId="13" hidden="1">#REF!</definedName>
    <definedName name="BExIKMMJOETSAXJYY1SIKM58LMA2" localSheetId="14" hidden="1">#REF!</definedName>
    <definedName name="BExIKMMJOETSAXJYY1SIKM58LMA2" hidden="1">#REF!</definedName>
    <definedName name="BExIKRF6AQ6VOO9KCIWSM6FY8M7D" localSheetId="21" hidden="1">#REF!</definedName>
    <definedName name="BExIKRF6AQ6VOO9KCIWSM6FY8M7D" localSheetId="19" hidden="1">#REF!</definedName>
    <definedName name="BExIKRF6AQ6VOO9KCIWSM6FY8M7D" localSheetId="15" hidden="1">#REF!</definedName>
    <definedName name="BExIKRF6AQ6VOO9KCIWSM6FY8M7D" localSheetId="13" hidden="1">#REF!</definedName>
    <definedName name="BExIKRF6AQ6VOO9KCIWSM6FY8M7D" localSheetId="14" hidden="1">#REF!</definedName>
    <definedName name="BExIKRF6AQ6VOO9KCIWSM6FY8M7D" hidden="1">#REF!</definedName>
    <definedName name="BExIKTYZESFT3LC0ASFMFKSE0D1X" localSheetId="21" hidden="1">#REF!</definedName>
    <definedName name="BExIKTYZESFT3LC0ASFMFKSE0D1X" localSheetId="19" hidden="1">#REF!</definedName>
    <definedName name="BExIKTYZESFT3LC0ASFMFKSE0D1X" localSheetId="15" hidden="1">#REF!</definedName>
    <definedName name="BExIKTYZESFT3LC0ASFMFKSE0D1X" localSheetId="13" hidden="1">#REF!</definedName>
    <definedName name="BExIKTYZESFT3LC0ASFMFKSE0D1X" localSheetId="14" hidden="1">#REF!</definedName>
    <definedName name="BExIKTYZESFT3LC0ASFMFKSE0D1X" hidden="1">#REF!</definedName>
    <definedName name="BExIKXVA6M8K0PTRYAGXS666L335" localSheetId="21" hidden="1">#REF!</definedName>
    <definedName name="BExIKXVA6M8K0PTRYAGXS666L335" localSheetId="19" hidden="1">#REF!</definedName>
    <definedName name="BExIKXVA6M8K0PTRYAGXS666L335" localSheetId="15" hidden="1">#REF!</definedName>
    <definedName name="BExIKXVA6M8K0PTRYAGXS666L335" localSheetId="13" hidden="1">#REF!</definedName>
    <definedName name="BExIKXVA6M8K0PTRYAGXS666L335" localSheetId="14" hidden="1">#REF!</definedName>
    <definedName name="BExIKXVA6M8K0PTRYAGXS666L335" hidden="1">#REF!</definedName>
    <definedName name="BExIL0PMZ2SXK9R6MLP43KBU1J2P" localSheetId="21" hidden="1">#REF!</definedName>
    <definedName name="BExIL0PMZ2SXK9R6MLP43KBU1J2P" localSheetId="19" hidden="1">#REF!</definedName>
    <definedName name="BExIL0PMZ2SXK9R6MLP43KBU1J2P" localSheetId="15" hidden="1">#REF!</definedName>
    <definedName name="BExIL0PMZ2SXK9R6MLP43KBU1J2P" localSheetId="13" hidden="1">#REF!</definedName>
    <definedName name="BExIL0PMZ2SXK9R6MLP43KBU1J2P" localSheetId="14" hidden="1">#REF!</definedName>
    <definedName name="BExIL0PMZ2SXK9R6MLP43KBU1J2P" hidden="1">#REF!</definedName>
    <definedName name="BExIL1WSMNNQQK98YHWHV5HVONIZ" localSheetId="21" hidden="1">#REF!</definedName>
    <definedName name="BExIL1WSMNNQQK98YHWHV5HVONIZ" localSheetId="19" hidden="1">#REF!</definedName>
    <definedName name="BExIL1WSMNNQQK98YHWHV5HVONIZ" localSheetId="15" hidden="1">#REF!</definedName>
    <definedName name="BExIL1WSMNNQQK98YHWHV5HVONIZ" localSheetId="13" hidden="1">#REF!</definedName>
    <definedName name="BExIL1WSMNNQQK98YHWHV5HVONIZ" localSheetId="14" hidden="1">#REF!</definedName>
    <definedName name="BExIL1WSMNNQQK98YHWHV5HVONIZ" hidden="1">#REF!</definedName>
    <definedName name="BExILAAXRTRAD18K74M6MGUEEPUM" localSheetId="21" hidden="1">#REF!</definedName>
    <definedName name="BExILAAXRTRAD18K74M6MGUEEPUM" localSheetId="19" hidden="1">#REF!</definedName>
    <definedName name="BExILAAXRTRAD18K74M6MGUEEPUM" localSheetId="15" hidden="1">#REF!</definedName>
    <definedName name="BExILAAXRTRAD18K74M6MGUEEPUM" localSheetId="13" hidden="1">#REF!</definedName>
    <definedName name="BExILAAXRTRAD18K74M6MGUEEPUM" localSheetId="14" hidden="1">#REF!</definedName>
    <definedName name="BExILAAXRTRAD18K74M6MGUEEPUM" hidden="1">#REF!</definedName>
    <definedName name="BExILG5F338C0FFLMVOKMKF8X5ZP" localSheetId="21" hidden="1">#REF!</definedName>
    <definedName name="BExILG5F338C0FFLMVOKMKF8X5ZP" localSheetId="19" hidden="1">#REF!</definedName>
    <definedName name="BExILG5F338C0FFLMVOKMKF8X5ZP" localSheetId="15" hidden="1">#REF!</definedName>
    <definedName name="BExILG5F338C0FFLMVOKMKF8X5ZP" localSheetId="13" hidden="1">#REF!</definedName>
    <definedName name="BExILG5F338C0FFLMVOKMKF8X5ZP" localSheetId="14" hidden="1">#REF!</definedName>
    <definedName name="BExILG5F338C0FFLMVOKMKF8X5ZP" hidden="1">#REF!</definedName>
    <definedName name="BExILGQTQM0HOD0BJI90YO7GOIN3" localSheetId="21" hidden="1">#REF!</definedName>
    <definedName name="BExILGQTQM0HOD0BJI90YO7GOIN3" localSheetId="19" hidden="1">#REF!</definedName>
    <definedName name="BExILGQTQM0HOD0BJI90YO7GOIN3" localSheetId="15" hidden="1">#REF!</definedName>
    <definedName name="BExILGQTQM0HOD0BJI90YO7GOIN3" localSheetId="13" hidden="1">#REF!</definedName>
    <definedName name="BExILGQTQM0HOD0BJI90YO7GOIN3" localSheetId="14" hidden="1">#REF!</definedName>
    <definedName name="BExILGQTQM0HOD0BJI90YO7GOIN3" hidden="1">#REF!</definedName>
    <definedName name="BExILPL7P2BNCD7MYCGTQ9F0R5JX" localSheetId="21" hidden="1">#REF!</definedName>
    <definedName name="BExILPL7P2BNCD7MYCGTQ9F0R5JX" localSheetId="19" hidden="1">#REF!</definedName>
    <definedName name="BExILPL7P2BNCD7MYCGTQ9F0R5JX" localSheetId="15" hidden="1">#REF!</definedName>
    <definedName name="BExILPL7P2BNCD7MYCGTQ9F0R5JX" localSheetId="13" hidden="1">#REF!</definedName>
    <definedName name="BExILPL7P2BNCD7MYCGTQ9F0R5JX" localSheetId="14" hidden="1">#REF!</definedName>
    <definedName name="BExILPL7P2BNCD7MYCGTQ9F0R5JX" hidden="1">#REF!</definedName>
    <definedName name="BExILVVS4B1B4G7IO0LPUDWY9K8W" localSheetId="21" hidden="1">#REF!</definedName>
    <definedName name="BExILVVS4B1B4G7IO0LPUDWY9K8W" localSheetId="19" hidden="1">#REF!</definedName>
    <definedName name="BExILVVS4B1B4G7IO0LPUDWY9K8W" localSheetId="15" hidden="1">#REF!</definedName>
    <definedName name="BExILVVS4B1B4G7IO0LPUDWY9K8W" localSheetId="13" hidden="1">#REF!</definedName>
    <definedName name="BExILVVS4B1B4G7IO0LPUDWY9K8W" localSheetId="14" hidden="1">#REF!</definedName>
    <definedName name="BExILVVS4B1B4G7IO0LPUDWY9K8W" hidden="1">#REF!</definedName>
    <definedName name="BExIM9DBUB7ZGF4B20FVUO9QGOX2" localSheetId="21" hidden="1">#REF!</definedName>
    <definedName name="BExIM9DBUB7ZGF4B20FVUO9QGOX2" localSheetId="19" hidden="1">#REF!</definedName>
    <definedName name="BExIM9DBUB7ZGF4B20FVUO9QGOX2" localSheetId="15" hidden="1">#REF!</definedName>
    <definedName name="BExIM9DBUB7ZGF4B20FVUO9QGOX2" localSheetId="13" hidden="1">#REF!</definedName>
    <definedName name="BExIM9DBUB7ZGF4B20FVUO9QGOX2" localSheetId="14" hidden="1">#REF!</definedName>
    <definedName name="BExIM9DBUB7ZGF4B20FVUO9QGOX2" hidden="1">#REF!</definedName>
    <definedName name="BExIMCTBZ4WAESGCDWJ64SB4F0L1" localSheetId="21" hidden="1">#REF!</definedName>
    <definedName name="BExIMCTBZ4WAESGCDWJ64SB4F0L1" localSheetId="19" hidden="1">#REF!</definedName>
    <definedName name="BExIMCTBZ4WAESGCDWJ64SB4F0L1" localSheetId="15" hidden="1">#REF!</definedName>
    <definedName name="BExIMCTBZ4WAESGCDWJ64SB4F0L1" localSheetId="13" hidden="1">#REF!</definedName>
    <definedName name="BExIMCTBZ4WAESGCDWJ64SB4F0L1" localSheetId="14" hidden="1">#REF!</definedName>
    <definedName name="BExIMCTBZ4WAESGCDWJ64SB4F0L1" hidden="1">#REF!</definedName>
    <definedName name="BExIMGK9Z94TFPWWZFMD10HV0IF6" localSheetId="21" hidden="1">#REF!</definedName>
    <definedName name="BExIMGK9Z94TFPWWZFMD10HV0IF6" localSheetId="19" hidden="1">#REF!</definedName>
    <definedName name="BExIMGK9Z94TFPWWZFMD10HV0IF6" localSheetId="15" hidden="1">#REF!</definedName>
    <definedName name="BExIMGK9Z94TFPWWZFMD10HV0IF6" localSheetId="13" hidden="1">#REF!</definedName>
    <definedName name="BExIMGK9Z94TFPWWZFMD10HV0IF6" localSheetId="14" hidden="1">#REF!</definedName>
    <definedName name="BExIMGK9Z94TFPWWZFMD10HV0IF6" hidden="1">#REF!</definedName>
    <definedName name="BExIMPEGKG18TELVC33T4OQTNBWC" localSheetId="21" hidden="1">#REF!</definedName>
    <definedName name="BExIMPEGKG18TELVC33T4OQTNBWC" localSheetId="19" hidden="1">#REF!</definedName>
    <definedName name="BExIMPEGKG18TELVC33T4OQTNBWC" localSheetId="15" hidden="1">#REF!</definedName>
    <definedName name="BExIMPEGKG18TELVC33T4OQTNBWC" localSheetId="13" hidden="1">#REF!</definedName>
    <definedName name="BExIMPEGKG18TELVC33T4OQTNBWC" localSheetId="14" hidden="1">#REF!</definedName>
    <definedName name="BExIMPEGKG18TELVC33T4OQTNBWC" hidden="1">#REF!</definedName>
    <definedName name="BExIN4OR435DL1US13JQPOQK8GD5" localSheetId="21" hidden="1">#REF!</definedName>
    <definedName name="BExIN4OR435DL1US13JQPOQK8GD5" localSheetId="19" hidden="1">#REF!</definedName>
    <definedName name="BExIN4OR435DL1US13JQPOQK8GD5" localSheetId="15" hidden="1">#REF!</definedName>
    <definedName name="BExIN4OR435DL1US13JQPOQK8GD5" localSheetId="13" hidden="1">#REF!</definedName>
    <definedName name="BExIN4OR435DL1US13JQPOQK8GD5" localSheetId="14" hidden="1">#REF!</definedName>
    <definedName name="BExIN4OR435DL1US13JQPOQK8GD5" hidden="1">#REF!</definedName>
    <definedName name="BExINI6A7H3KSFRFA6UBBDPKW37F" localSheetId="21" hidden="1">#REF!</definedName>
    <definedName name="BExINI6A7H3KSFRFA6UBBDPKW37F" localSheetId="19" hidden="1">#REF!</definedName>
    <definedName name="BExINI6A7H3KSFRFA6UBBDPKW37F" localSheetId="15" hidden="1">#REF!</definedName>
    <definedName name="BExINI6A7H3KSFRFA6UBBDPKW37F" localSheetId="13" hidden="1">#REF!</definedName>
    <definedName name="BExINI6A7H3KSFRFA6UBBDPKW37F" localSheetId="14" hidden="1">#REF!</definedName>
    <definedName name="BExINI6A7H3KSFRFA6UBBDPKW37F" hidden="1">#REF!</definedName>
    <definedName name="BExINIMK8XC3JOBT2EXYFHHH52H0" localSheetId="21" hidden="1">#REF!</definedName>
    <definedName name="BExINIMK8XC3JOBT2EXYFHHH52H0" localSheetId="19" hidden="1">#REF!</definedName>
    <definedName name="BExINIMK8XC3JOBT2EXYFHHH52H0" localSheetId="15" hidden="1">#REF!</definedName>
    <definedName name="BExINIMK8XC3JOBT2EXYFHHH52H0" localSheetId="13" hidden="1">#REF!</definedName>
    <definedName name="BExINIMK8XC3JOBT2EXYFHHH52H0" localSheetId="14" hidden="1">#REF!</definedName>
    <definedName name="BExINIMK8XC3JOBT2EXYFHHH52H0" hidden="1">#REF!</definedName>
    <definedName name="BExINLX401ZKEGWU168DS4JUM2J6" localSheetId="21" hidden="1">#REF!</definedName>
    <definedName name="BExINLX401ZKEGWU168DS4JUM2J6" localSheetId="19" hidden="1">#REF!</definedName>
    <definedName name="BExINLX401ZKEGWU168DS4JUM2J6" localSheetId="15" hidden="1">#REF!</definedName>
    <definedName name="BExINLX401ZKEGWU168DS4JUM2J6" localSheetId="13" hidden="1">#REF!</definedName>
    <definedName name="BExINLX401ZKEGWU168DS4JUM2J6" localSheetId="14" hidden="1">#REF!</definedName>
    <definedName name="BExINLX401ZKEGWU168DS4JUM2J6" hidden="1">#REF!</definedName>
    <definedName name="BExINMYYJO1FTV1CZF6O5XCFAMQX" localSheetId="21" hidden="1">#REF!</definedName>
    <definedName name="BExINMYYJO1FTV1CZF6O5XCFAMQX" localSheetId="19" hidden="1">#REF!</definedName>
    <definedName name="BExINMYYJO1FTV1CZF6O5XCFAMQX" localSheetId="15" hidden="1">#REF!</definedName>
    <definedName name="BExINMYYJO1FTV1CZF6O5XCFAMQX" localSheetId="13" hidden="1">#REF!</definedName>
    <definedName name="BExINMYYJO1FTV1CZF6O5XCFAMQX" localSheetId="14" hidden="1">#REF!</definedName>
    <definedName name="BExINMYYJO1FTV1CZF6O5XCFAMQX" hidden="1">#REF!</definedName>
    <definedName name="BExINP2H4KI05FRFV5PKZFE00HKO" localSheetId="21" hidden="1">#REF!</definedName>
    <definedName name="BExINP2H4KI05FRFV5PKZFE00HKO" localSheetId="19" hidden="1">#REF!</definedName>
    <definedName name="BExINP2H4KI05FRFV5PKZFE00HKO" localSheetId="15" hidden="1">#REF!</definedName>
    <definedName name="BExINP2H4KI05FRFV5PKZFE00HKO" localSheetId="13" hidden="1">#REF!</definedName>
    <definedName name="BExINP2H4KI05FRFV5PKZFE00HKO" localSheetId="14" hidden="1">#REF!</definedName>
    <definedName name="BExINP2H4KI05FRFV5PKZFE00HKO" hidden="1">#REF!</definedName>
    <definedName name="BExINPTCEJ9RPDEBJEJH80NATGUQ" localSheetId="21" hidden="1">#REF!</definedName>
    <definedName name="BExINPTCEJ9RPDEBJEJH80NATGUQ" localSheetId="19" hidden="1">#REF!</definedName>
    <definedName name="BExINPTCEJ9RPDEBJEJH80NATGUQ" localSheetId="15" hidden="1">#REF!</definedName>
    <definedName name="BExINPTCEJ9RPDEBJEJH80NATGUQ" localSheetId="13" hidden="1">#REF!</definedName>
    <definedName name="BExINPTCEJ9RPDEBJEJH80NATGUQ" localSheetId="14" hidden="1">#REF!</definedName>
    <definedName name="BExINPTCEJ9RPDEBJEJH80NATGUQ" hidden="1">#REF!</definedName>
    <definedName name="BExINWEQMNJ70A6JRXC2LACBX1GX" localSheetId="21" hidden="1">#REF!</definedName>
    <definedName name="BExINWEQMNJ70A6JRXC2LACBX1GX" localSheetId="19" hidden="1">#REF!</definedName>
    <definedName name="BExINWEQMNJ70A6JRXC2LACBX1GX" localSheetId="15" hidden="1">#REF!</definedName>
    <definedName name="BExINWEQMNJ70A6JRXC2LACBX1GX" localSheetId="13" hidden="1">#REF!</definedName>
    <definedName name="BExINWEQMNJ70A6JRXC2LACBX1GX" localSheetId="14" hidden="1">#REF!</definedName>
    <definedName name="BExINWEQMNJ70A6JRXC2LACBX1GX" hidden="1">#REF!</definedName>
    <definedName name="BExINZELVWYGU876QUUZCIMXPBQC" localSheetId="21" hidden="1">#REF!</definedName>
    <definedName name="BExINZELVWYGU876QUUZCIMXPBQC" localSheetId="19" hidden="1">#REF!</definedName>
    <definedName name="BExINZELVWYGU876QUUZCIMXPBQC" localSheetId="15" hidden="1">#REF!</definedName>
    <definedName name="BExINZELVWYGU876QUUZCIMXPBQC" localSheetId="13" hidden="1">#REF!</definedName>
    <definedName name="BExINZELVWYGU876QUUZCIMXPBQC" localSheetId="14" hidden="1">#REF!</definedName>
    <definedName name="BExINZELVWYGU876QUUZCIMXPBQC" hidden="1">#REF!</definedName>
    <definedName name="BExIO9QZ59ZHRA8SX6QICH2AY8A2" localSheetId="21" hidden="1">#REF!</definedName>
    <definedName name="BExIO9QZ59ZHRA8SX6QICH2AY8A2" localSheetId="19" hidden="1">#REF!</definedName>
    <definedName name="BExIO9QZ59ZHRA8SX6QICH2AY8A2" localSheetId="15" hidden="1">#REF!</definedName>
    <definedName name="BExIO9QZ59ZHRA8SX6QICH2AY8A2" localSheetId="13" hidden="1">#REF!</definedName>
    <definedName name="BExIO9QZ59ZHRA8SX6QICH2AY8A2" localSheetId="14" hidden="1">#REF!</definedName>
    <definedName name="BExIO9QZ59ZHRA8SX6QICH2AY8A2" hidden="1">#REF!</definedName>
    <definedName name="BExIOAHV525SMMGFDJFE7456JPBD" localSheetId="21" hidden="1">#REF!</definedName>
    <definedName name="BExIOAHV525SMMGFDJFE7456JPBD" localSheetId="19" hidden="1">#REF!</definedName>
    <definedName name="BExIOAHV525SMMGFDJFE7456JPBD" localSheetId="15" hidden="1">#REF!</definedName>
    <definedName name="BExIOAHV525SMMGFDJFE7456JPBD" localSheetId="13" hidden="1">#REF!</definedName>
    <definedName name="BExIOAHV525SMMGFDJFE7456JPBD" localSheetId="14" hidden="1">#REF!</definedName>
    <definedName name="BExIOAHV525SMMGFDJFE7456JPBD" hidden="1">#REF!</definedName>
    <definedName name="BExIOCQUQHKUU1KONGSDOLQTQEIC" localSheetId="21" hidden="1">#REF!</definedName>
    <definedName name="BExIOCQUQHKUU1KONGSDOLQTQEIC" localSheetId="19" hidden="1">#REF!</definedName>
    <definedName name="BExIOCQUQHKUU1KONGSDOLQTQEIC" localSheetId="15" hidden="1">#REF!</definedName>
    <definedName name="BExIOCQUQHKUU1KONGSDOLQTQEIC" localSheetId="13" hidden="1">#REF!</definedName>
    <definedName name="BExIOCQUQHKUU1KONGSDOLQTQEIC" localSheetId="14" hidden="1">#REF!</definedName>
    <definedName name="BExIOCQUQHKUU1KONGSDOLQTQEIC" hidden="1">#REF!</definedName>
    <definedName name="BExIOFAGCDQQKALMX3V0KU94KUQO" localSheetId="21" hidden="1">#REF!</definedName>
    <definedName name="BExIOFAGCDQQKALMX3V0KU94KUQO" localSheetId="19" hidden="1">#REF!</definedName>
    <definedName name="BExIOFAGCDQQKALMX3V0KU94KUQO" localSheetId="15" hidden="1">#REF!</definedName>
    <definedName name="BExIOFAGCDQQKALMX3V0KU94KUQO" localSheetId="13" hidden="1">#REF!</definedName>
    <definedName name="BExIOFAGCDQQKALMX3V0KU94KUQO" localSheetId="14" hidden="1">#REF!</definedName>
    <definedName name="BExIOFAGCDQQKALMX3V0KU94KUQO" hidden="1">#REF!</definedName>
    <definedName name="BExIOFL8Y5O61VLKTB4H20IJNWS1" localSheetId="21" hidden="1">#REF!</definedName>
    <definedName name="BExIOFL8Y5O61VLKTB4H20IJNWS1" localSheetId="19" hidden="1">#REF!</definedName>
    <definedName name="BExIOFL8Y5O61VLKTB4H20IJNWS1" localSheetId="15" hidden="1">#REF!</definedName>
    <definedName name="BExIOFL8Y5O61VLKTB4H20IJNWS1" localSheetId="13" hidden="1">#REF!</definedName>
    <definedName name="BExIOFL8Y5O61VLKTB4H20IJNWS1" localSheetId="14" hidden="1">#REF!</definedName>
    <definedName name="BExIOFL8Y5O61VLKTB4H20IJNWS1" hidden="1">#REF!</definedName>
    <definedName name="BExIOMBXRW5NS4ZPYX9G5QREZ5J6" localSheetId="21" hidden="1">#REF!</definedName>
    <definedName name="BExIOMBXRW5NS4ZPYX9G5QREZ5J6" localSheetId="19" hidden="1">#REF!</definedName>
    <definedName name="BExIOMBXRW5NS4ZPYX9G5QREZ5J6" localSheetId="15" hidden="1">#REF!</definedName>
    <definedName name="BExIOMBXRW5NS4ZPYX9G5QREZ5J6" localSheetId="13" hidden="1">#REF!</definedName>
    <definedName name="BExIOMBXRW5NS4ZPYX9G5QREZ5J6" localSheetId="14" hidden="1">#REF!</definedName>
    <definedName name="BExIOMBXRW5NS4ZPYX9G5QREZ5J6" hidden="1">#REF!</definedName>
    <definedName name="BExIORA3GK78T7C7SNBJJUONJ0LS" localSheetId="21" hidden="1">#REF!</definedName>
    <definedName name="BExIORA3GK78T7C7SNBJJUONJ0LS" localSheetId="19" hidden="1">#REF!</definedName>
    <definedName name="BExIORA3GK78T7C7SNBJJUONJ0LS" localSheetId="15" hidden="1">#REF!</definedName>
    <definedName name="BExIORA3GK78T7C7SNBJJUONJ0LS" localSheetId="13" hidden="1">#REF!</definedName>
    <definedName name="BExIORA3GK78T7C7SNBJJUONJ0LS" localSheetId="14" hidden="1">#REF!</definedName>
    <definedName name="BExIORA3GK78T7C7SNBJJUONJ0LS" hidden="1">#REF!</definedName>
    <definedName name="BExIORFDXP4AVIEBLSTZ8ETSXMNM" localSheetId="21" hidden="1">#REF!</definedName>
    <definedName name="BExIORFDXP4AVIEBLSTZ8ETSXMNM" localSheetId="19" hidden="1">#REF!</definedName>
    <definedName name="BExIORFDXP4AVIEBLSTZ8ETSXMNM" localSheetId="15" hidden="1">#REF!</definedName>
    <definedName name="BExIORFDXP4AVIEBLSTZ8ETSXMNM" localSheetId="13" hidden="1">#REF!</definedName>
    <definedName name="BExIORFDXP4AVIEBLSTZ8ETSXMNM" localSheetId="14" hidden="1">#REF!</definedName>
    <definedName name="BExIORFDXP4AVIEBLSTZ8ETSXMNM" hidden="1">#REF!</definedName>
    <definedName name="BExIOTZ5EFZ2NASVQ05RH15HRSW6" localSheetId="21" hidden="1">#REF!</definedName>
    <definedName name="BExIOTZ5EFZ2NASVQ05RH15HRSW6" localSheetId="19" hidden="1">#REF!</definedName>
    <definedName name="BExIOTZ5EFZ2NASVQ05RH15HRSW6" localSheetId="15" hidden="1">#REF!</definedName>
    <definedName name="BExIOTZ5EFZ2NASVQ05RH15HRSW6" localSheetId="13" hidden="1">#REF!</definedName>
    <definedName name="BExIOTZ5EFZ2NASVQ05RH15HRSW6" localSheetId="14" hidden="1">#REF!</definedName>
    <definedName name="BExIOTZ5EFZ2NASVQ05RH15HRSW6" hidden="1">#REF!</definedName>
    <definedName name="BExIP8YNN6UUE1GZ223SWH7DLGKO" localSheetId="21" hidden="1">#REF!</definedName>
    <definedName name="BExIP8YNN6UUE1GZ223SWH7DLGKO" localSheetId="19" hidden="1">#REF!</definedName>
    <definedName name="BExIP8YNN6UUE1GZ223SWH7DLGKO" localSheetId="15" hidden="1">#REF!</definedName>
    <definedName name="BExIP8YNN6UUE1GZ223SWH7DLGKO" localSheetId="13" hidden="1">#REF!</definedName>
    <definedName name="BExIP8YNN6UUE1GZ223SWH7DLGKO" localSheetId="14" hidden="1">#REF!</definedName>
    <definedName name="BExIP8YNN6UUE1GZ223SWH7DLGKO" hidden="1">#REF!</definedName>
    <definedName name="BExIPAB4AOL592OJCC1CFAXTLF1A" localSheetId="21" hidden="1">#REF!</definedName>
    <definedName name="BExIPAB4AOL592OJCC1CFAXTLF1A" localSheetId="19" hidden="1">#REF!</definedName>
    <definedName name="BExIPAB4AOL592OJCC1CFAXTLF1A" localSheetId="15" hidden="1">#REF!</definedName>
    <definedName name="BExIPAB4AOL592OJCC1CFAXTLF1A" localSheetId="13" hidden="1">#REF!</definedName>
    <definedName name="BExIPAB4AOL592OJCC1CFAXTLF1A" localSheetId="14" hidden="1">#REF!</definedName>
    <definedName name="BExIPAB4AOL592OJCC1CFAXTLF1A" hidden="1">#REF!</definedName>
    <definedName name="BExIPB25DKX4S2ZCKQN7KWSC3JBF" localSheetId="21" hidden="1">#REF!</definedName>
    <definedName name="BExIPB25DKX4S2ZCKQN7KWSC3JBF" localSheetId="19" hidden="1">#REF!</definedName>
    <definedName name="BExIPB25DKX4S2ZCKQN7KWSC3JBF" localSheetId="15" hidden="1">#REF!</definedName>
    <definedName name="BExIPB25DKX4S2ZCKQN7KWSC3JBF" localSheetId="13" hidden="1">#REF!</definedName>
    <definedName name="BExIPB25DKX4S2ZCKQN7KWSC3JBF" localSheetId="14" hidden="1">#REF!</definedName>
    <definedName name="BExIPB25DKX4S2ZCKQN7KWSC3JBF" hidden="1">#REF!</definedName>
    <definedName name="BExIPCUX4I4S2N50TLMMLALYLH9S" localSheetId="21" hidden="1">#REF!</definedName>
    <definedName name="BExIPCUX4I4S2N50TLMMLALYLH9S" localSheetId="19" hidden="1">#REF!</definedName>
    <definedName name="BExIPCUX4I4S2N50TLMMLALYLH9S" localSheetId="15" hidden="1">#REF!</definedName>
    <definedName name="BExIPCUX4I4S2N50TLMMLALYLH9S" localSheetId="13" hidden="1">#REF!</definedName>
    <definedName name="BExIPCUX4I4S2N50TLMMLALYLH9S" localSheetId="14" hidden="1">#REF!</definedName>
    <definedName name="BExIPCUX4I4S2N50TLMMLALYLH9S" hidden="1">#REF!</definedName>
    <definedName name="BExIPDLT8JYAMGE5HTN4D1YHZF3V" localSheetId="21" hidden="1">#REF!</definedName>
    <definedName name="BExIPDLT8JYAMGE5HTN4D1YHZF3V" localSheetId="19" hidden="1">#REF!</definedName>
    <definedName name="BExIPDLT8JYAMGE5HTN4D1YHZF3V" localSheetId="15" hidden="1">#REF!</definedName>
    <definedName name="BExIPDLT8JYAMGE5HTN4D1YHZF3V" localSheetId="13" hidden="1">#REF!</definedName>
    <definedName name="BExIPDLT8JYAMGE5HTN4D1YHZF3V" localSheetId="14" hidden="1">#REF!</definedName>
    <definedName name="BExIPDLT8JYAMGE5HTN4D1YHZF3V" hidden="1">#REF!</definedName>
    <definedName name="BExIPG040Q08EWIWL6CAVR3GRI43" localSheetId="21" hidden="1">#REF!</definedName>
    <definedName name="BExIPG040Q08EWIWL6CAVR3GRI43" localSheetId="19" hidden="1">#REF!</definedName>
    <definedName name="BExIPG040Q08EWIWL6CAVR3GRI43" localSheetId="15" hidden="1">#REF!</definedName>
    <definedName name="BExIPG040Q08EWIWL6CAVR3GRI43" localSheetId="13" hidden="1">#REF!</definedName>
    <definedName name="BExIPG040Q08EWIWL6CAVR3GRI43" localSheetId="14" hidden="1">#REF!</definedName>
    <definedName name="BExIPG040Q08EWIWL6CAVR3GRI43" hidden="1">#REF!</definedName>
    <definedName name="BExIPKNFUDPDKOSH5GHDVNA8D66S" localSheetId="21" hidden="1">#REF!</definedName>
    <definedName name="BExIPKNFUDPDKOSH5GHDVNA8D66S" localSheetId="19" hidden="1">#REF!</definedName>
    <definedName name="BExIPKNFUDPDKOSH5GHDVNA8D66S" localSheetId="15" hidden="1">#REF!</definedName>
    <definedName name="BExIPKNFUDPDKOSH5GHDVNA8D66S" localSheetId="13" hidden="1">#REF!</definedName>
    <definedName name="BExIPKNFUDPDKOSH5GHDVNA8D66S" localSheetId="14" hidden="1">#REF!</definedName>
    <definedName name="BExIPKNFUDPDKOSH5GHDVNA8D66S" hidden="1">#REF!</definedName>
    <definedName name="BExIPVL5VEVK9Q7AYB7EC2VZWBEZ" localSheetId="21" hidden="1">#REF!</definedName>
    <definedName name="BExIPVL5VEVK9Q7AYB7EC2VZWBEZ" localSheetId="19" hidden="1">#REF!</definedName>
    <definedName name="BExIPVL5VEVK9Q7AYB7EC2VZWBEZ" localSheetId="15" hidden="1">#REF!</definedName>
    <definedName name="BExIPVL5VEVK9Q7AYB7EC2VZWBEZ" localSheetId="13" hidden="1">#REF!</definedName>
    <definedName name="BExIPVL5VEVK9Q7AYB7EC2VZWBEZ" localSheetId="14" hidden="1">#REF!</definedName>
    <definedName name="BExIPVL5VEVK9Q7AYB7EC2VZWBEZ" hidden="1">#REF!</definedName>
    <definedName name="BExIQ1VS9A2FHVD9TUHKG9K8EVVP" localSheetId="21" hidden="1">#REF!</definedName>
    <definedName name="BExIQ1VS9A2FHVD9TUHKG9K8EVVP" localSheetId="19" hidden="1">#REF!</definedName>
    <definedName name="BExIQ1VS9A2FHVD9TUHKG9K8EVVP" localSheetId="15" hidden="1">#REF!</definedName>
    <definedName name="BExIQ1VS9A2FHVD9TUHKG9K8EVVP" localSheetId="13" hidden="1">#REF!</definedName>
    <definedName name="BExIQ1VS9A2FHVD9TUHKG9K8EVVP" localSheetId="14" hidden="1">#REF!</definedName>
    <definedName name="BExIQ1VS9A2FHVD9TUHKG9K8EVVP" hidden="1">#REF!</definedName>
    <definedName name="BExIQ3J19L30PSQ2CXNT6IHW0I7V" localSheetId="21" hidden="1">#REF!</definedName>
    <definedName name="BExIQ3J19L30PSQ2CXNT6IHW0I7V" localSheetId="19" hidden="1">#REF!</definedName>
    <definedName name="BExIQ3J19L30PSQ2CXNT6IHW0I7V" localSheetId="15" hidden="1">#REF!</definedName>
    <definedName name="BExIQ3J19L30PSQ2CXNT6IHW0I7V" localSheetId="13" hidden="1">#REF!</definedName>
    <definedName name="BExIQ3J19L30PSQ2CXNT6IHW0I7V" localSheetId="14" hidden="1">#REF!</definedName>
    <definedName name="BExIQ3J19L30PSQ2CXNT6IHW0I7V" hidden="1">#REF!</definedName>
    <definedName name="BExIQ3OJ7M04XCY276IO0LJA5XUK" localSheetId="21" hidden="1">#REF!</definedName>
    <definedName name="BExIQ3OJ7M04XCY276IO0LJA5XUK" localSheetId="19" hidden="1">#REF!</definedName>
    <definedName name="BExIQ3OJ7M04XCY276IO0LJA5XUK" localSheetId="15" hidden="1">#REF!</definedName>
    <definedName name="BExIQ3OJ7M04XCY276IO0LJA5XUK" localSheetId="13" hidden="1">#REF!</definedName>
    <definedName name="BExIQ3OJ7M04XCY276IO0LJA5XUK" localSheetId="14" hidden="1">#REF!</definedName>
    <definedName name="BExIQ3OJ7M04XCY276IO0LJA5XUK" hidden="1">#REF!</definedName>
    <definedName name="BExIQ5S19ITB0NDRUN4XV7B905ED" localSheetId="21" hidden="1">#REF!</definedName>
    <definedName name="BExIQ5S19ITB0NDRUN4XV7B905ED" localSheetId="19" hidden="1">#REF!</definedName>
    <definedName name="BExIQ5S19ITB0NDRUN4XV7B905ED" localSheetId="15" hidden="1">#REF!</definedName>
    <definedName name="BExIQ5S19ITB0NDRUN4XV7B905ED" localSheetId="13" hidden="1">#REF!</definedName>
    <definedName name="BExIQ5S19ITB0NDRUN4XV7B905ED" localSheetId="14" hidden="1">#REF!</definedName>
    <definedName name="BExIQ5S19ITB0NDRUN4XV7B905ED" hidden="1">#REF!</definedName>
    <definedName name="BExIQ810MMN2UN0EQ9CRQAFWA19X" localSheetId="21" hidden="1">#REF!</definedName>
    <definedName name="BExIQ810MMN2UN0EQ9CRQAFWA19X" localSheetId="19" hidden="1">#REF!</definedName>
    <definedName name="BExIQ810MMN2UN0EQ9CRQAFWA19X" localSheetId="15" hidden="1">#REF!</definedName>
    <definedName name="BExIQ810MMN2UN0EQ9CRQAFWA19X" localSheetId="13" hidden="1">#REF!</definedName>
    <definedName name="BExIQ810MMN2UN0EQ9CRQAFWA19X" localSheetId="14" hidden="1">#REF!</definedName>
    <definedName name="BExIQ810MMN2UN0EQ9CRQAFWA19X" hidden="1">#REF!</definedName>
    <definedName name="BExIQ9TMQT2EIXSVQW7GVSOAW2VJ" localSheetId="21" hidden="1">#REF!</definedName>
    <definedName name="BExIQ9TMQT2EIXSVQW7GVSOAW2VJ" localSheetId="19" hidden="1">#REF!</definedName>
    <definedName name="BExIQ9TMQT2EIXSVQW7GVSOAW2VJ" localSheetId="15" hidden="1">#REF!</definedName>
    <definedName name="BExIQ9TMQT2EIXSVQW7GVSOAW2VJ" localSheetId="13" hidden="1">#REF!</definedName>
    <definedName name="BExIQ9TMQT2EIXSVQW7GVSOAW2VJ" localSheetId="14" hidden="1">#REF!</definedName>
    <definedName name="BExIQ9TMQT2EIXSVQW7GVSOAW2VJ" hidden="1">#REF!</definedName>
    <definedName name="BExIQBMDE1L6J4H27K1FMSHQKDSE" localSheetId="21" hidden="1">#REF!</definedName>
    <definedName name="BExIQBMDE1L6J4H27K1FMSHQKDSE" localSheetId="19" hidden="1">#REF!</definedName>
    <definedName name="BExIQBMDE1L6J4H27K1FMSHQKDSE" localSheetId="15" hidden="1">#REF!</definedName>
    <definedName name="BExIQBMDE1L6J4H27K1FMSHQKDSE" localSheetId="13" hidden="1">#REF!</definedName>
    <definedName name="BExIQBMDE1L6J4H27K1FMSHQKDSE" localSheetId="14" hidden="1">#REF!</definedName>
    <definedName name="BExIQBMDE1L6J4H27K1FMSHQKDSE" hidden="1">#REF!</definedName>
    <definedName name="BExIQE65LVXUOF3UZFO7SDHFJH22" localSheetId="21" hidden="1">#REF!</definedName>
    <definedName name="BExIQE65LVXUOF3UZFO7SDHFJH22" localSheetId="19" hidden="1">#REF!</definedName>
    <definedName name="BExIQE65LVXUOF3UZFO7SDHFJH22" localSheetId="15" hidden="1">#REF!</definedName>
    <definedName name="BExIQE65LVXUOF3UZFO7SDHFJH22" localSheetId="13" hidden="1">#REF!</definedName>
    <definedName name="BExIQE65LVXUOF3UZFO7SDHFJH22" localSheetId="14" hidden="1">#REF!</definedName>
    <definedName name="BExIQE65LVXUOF3UZFO7SDHFJH22" hidden="1">#REF!</definedName>
    <definedName name="BExIQG9OO2KKBOWTMD1OXY36TEGA" localSheetId="21" hidden="1">#REF!</definedName>
    <definedName name="BExIQG9OO2KKBOWTMD1OXY36TEGA" localSheetId="19" hidden="1">#REF!</definedName>
    <definedName name="BExIQG9OO2KKBOWTMD1OXY36TEGA" localSheetId="15" hidden="1">#REF!</definedName>
    <definedName name="BExIQG9OO2KKBOWTMD1OXY36TEGA" localSheetId="13" hidden="1">#REF!</definedName>
    <definedName name="BExIQG9OO2KKBOWTMD1OXY36TEGA" localSheetId="14" hidden="1">#REF!</definedName>
    <definedName name="BExIQG9OO2KKBOWTMD1OXY36TEGA" hidden="1">#REF!</definedName>
    <definedName name="BExIQHWZ65ALA9VAFCJEGIL1145G" localSheetId="21" hidden="1">#REF!</definedName>
    <definedName name="BExIQHWZ65ALA9VAFCJEGIL1145G" localSheetId="19" hidden="1">#REF!</definedName>
    <definedName name="BExIQHWZ65ALA9VAFCJEGIL1145G" localSheetId="15" hidden="1">#REF!</definedName>
    <definedName name="BExIQHWZ65ALA9VAFCJEGIL1145G" localSheetId="13" hidden="1">#REF!</definedName>
    <definedName name="BExIQHWZ65ALA9VAFCJEGIL1145G" localSheetId="14" hidden="1">#REF!</definedName>
    <definedName name="BExIQHWZ65ALA9VAFCJEGIL1145G" hidden="1">#REF!</definedName>
    <definedName name="BExIQX1XBB31HZTYEEVOBSE3C5A6" localSheetId="21" hidden="1">#REF!</definedName>
    <definedName name="BExIQX1XBB31HZTYEEVOBSE3C5A6" localSheetId="19" hidden="1">#REF!</definedName>
    <definedName name="BExIQX1XBB31HZTYEEVOBSE3C5A6" localSheetId="15" hidden="1">#REF!</definedName>
    <definedName name="BExIQX1XBB31HZTYEEVOBSE3C5A6" localSheetId="13" hidden="1">#REF!</definedName>
    <definedName name="BExIQX1XBB31HZTYEEVOBSE3C5A6" localSheetId="14" hidden="1">#REF!</definedName>
    <definedName name="BExIQX1XBB31HZTYEEVOBSE3C5A6" hidden="1">#REF!</definedName>
    <definedName name="BExIR2ALYRP9FW99DK2084J7IIDC" localSheetId="21" hidden="1">#REF!</definedName>
    <definedName name="BExIR2ALYRP9FW99DK2084J7IIDC" localSheetId="19" hidden="1">#REF!</definedName>
    <definedName name="BExIR2ALYRP9FW99DK2084J7IIDC" localSheetId="15" hidden="1">#REF!</definedName>
    <definedName name="BExIR2ALYRP9FW99DK2084J7IIDC" localSheetId="13" hidden="1">#REF!</definedName>
    <definedName name="BExIR2ALYRP9FW99DK2084J7IIDC" localSheetId="14" hidden="1">#REF!</definedName>
    <definedName name="BExIR2ALYRP9FW99DK2084J7IIDC" hidden="1">#REF!</definedName>
    <definedName name="BExIR8FQETPTQYW37DBVDWG3J4JW" localSheetId="21" hidden="1">#REF!</definedName>
    <definedName name="BExIR8FQETPTQYW37DBVDWG3J4JW" localSheetId="19" hidden="1">#REF!</definedName>
    <definedName name="BExIR8FQETPTQYW37DBVDWG3J4JW" localSheetId="15" hidden="1">#REF!</definedName>
    <definedName name="BExIR8FQETPTQYW37DBVDWG3J4JW" localSheetId="13" hidden="1">#REF!</definedName>
    <definedName name="BExIR8FQETPTQYW37DBVDWG3J4JW" localSheetId="14" hidden="1">#REF!</definedName>
    <definedName name="BExIR8FQETPTQYW37DBVDWG3J4JW" hidden="1">#REF!</definedName>
    <definedName name="BExIRHKWQB1PP4ZLB0C3AVUBAFMD" localSheetId="21" hidden="1">#REF!</definedName>
    <definedName name="BExIRHKWQB1PP4ZLB0C3AVUBAFMD" localSheetId="19" hidden="1">#REF!</definedName>
    <definedName name="BExIRHKWQB1PP4ZLB0C3AVUBAFMD" localSheetId="15" hidden="1">#REF!</definedName>
    <definedName name="BExIRHKWQB1PP4ZLB0C3AVUBAFMD" localSheetId="13" hidden="1">#REF!</definedName>
    <definedName name="BExIRHKWQB1PP4ZLB0C3AVUBAFMD" localSheetId="14" hidden="1">#REF!</definedName>
    <definedName name="BExIRHKWQB1PP4ZLB0C3AVUBAFMD" hidden="1">#REF!</definedName>
    <definedName name="BExIRJTRJPQR3OTAGAV7JTA4VMPS" localSheetId="21" hidden="1">#REF!</definedName>
    <definedName name="BExIRJTRJPQR3OTAGAV7JTA4VMPS" localSheetId="19" hidden="1">#REF!</definedName>
    <definedName name="BExIRJTRJPQR3OTAGAV7JTA4VMPS" localSheetId="15" hidden="1">#REF!</definedName>
    <definedName name="BExIRJTRJPQR3OTAGAV7JTA4VMPS" localSheetId="13" hidden="1">#REF!</definedName>
    <definedName name="BExIRJTRJPQR3OTAGAV7JTA4VMPS" localSheetId="14" hidden="1">#REF!</definedName>
    <definedName name="BExIRJTRJPQR3OTAGAV7JTA4VMPS" hidden="1">#REF!</definedName>
    <definedName name="BExIROH27RJOG6VI7ZHR0RZGAZZ4" localSheetId="21" hidden="1">#REF!</definedName>
    <definedName name="BExIROH27RJOG6VI7ZHR0RZGAZZ4" localSheetId="19" hidden="1">#REF!</definedName>
    <definedName name="BExIROH27RJOG6VI7ZHR0RZGAZZ4" localSheetId="15" hidden="1">#REF!</definedName>
    <definedName name="BExIROH27RJOG6VI7ZHR0RZGAZZ4" localSheetId="13" hidden="1">#REF!</definedName>
    <definedName name="BExIROH27RJOG6VI7ZHR0RZGAZZ4" localSheetId="14" hidden="1">#REF!</definedName>
    <definedName name="BExIROH27RJOG6VI7ZHR0RZGAZZ4" hidden="1">#REF!</definedName>
    <definedName name="BExIRRBGTY01OQOI3U5SW59RFDFI" localSheetId="21" hidden="1">#REF!</definedName>
    <definedName name="BExIRRBGTY01OQOI3U5SW59RFDFI" localSheetId="19" hidden="1">#REF!</definedName>
    <definedName name="BExIRRBGTY01OQOI3U5SW59RFDFI" localSheetId="15" hidden="1">#REF!</definedName>
    <definedName name="BExIRRBGTY01OQOI3U5SW59RFDFI" localSheetId="13" hidden="1">#REF!</definedName>
    <definedName name="BExIRRBGTY01OQOI3U5SW59RFDFI" localSheetId="14" hidden="1">#REF!</definedName>
    <definedName name="BExIRRBGTY01OQOI3U5SW59RFDFI" hidden="1">#REF!</definedName>
    <definedName name="BExIS4T0DRF57HYO7OGG72KBOFOI" localSheetId="21" hidden="1">#REF!</definedName>
    <definedName name="BExIS4T0DRF57HYO7OGG72KBOFOI" localSheetId="19" hidden="1">#REF!</definedName>
    <definedName name="BExIS4T0DRF57HYO7OGG72KBOFOI" localSheetId="15" hidden="1">#REF!</definedName>
    <definedName name="BExIS4T0DRF57HYO7OGG72KBOFOI" localSheetId="13" hidden="1">#REF!</definedName>
    <definedName name="BExIS4T0DRF57HYO7OGG72KBOFOI" localSheetId="14" hidden="1">#REF!</definedName>
    <definedName name="BExIS4T0DRF57HYO7OGG72KBOFOI" hidden="1">#REF!</definedName>
    <definedName name="BExIS77BJDDK18PGI9DSEYZPIL7P" localSheetId="21" hidden="1">#REF!</definedName>
    <definedName name="BExIS77BJDDK18PGI9DSEYZPIL7P" localSheetId="19" hidden="1">#REF!</definedName>
    <definedName name="BExIS77BJDDK18PGI9DSEYZPIL7P" localSheetId="15" hidden="1">#REF!</definedName>
    <definedName name="BExIS77BJDDK18PGI9DSEYZPIL7P" localSheetId="13" hidden="1">#REF!</definedName>
    <definedName name="BExIS77BJDDK18PGI9DSEYZPIL7P" localSheetId="14" hidden="1">#REF!</definedName>
    <definedName name="BExIS77BJDDK18PGI9DSEYZPIL7P" hidden="1">#REF!</definedName>
    <definedName name="BExIS8USL1T3Z97CZ30HJ98E2GXQ" localSheetId="21" hidden="1">#REF!</definedName>
    <definedName name="BExIS8USL1T3Z97CZ30HJ98E2GXQ" localSheetId="19" hidden="1">#REF!</definedName>
    <definedName name="BExIS8USL1T3Z97CZ30HJ98E2GXQ" localSheetId="15" hidden="1">#REF!</definedName>
    <definedName name="BExIS8USL1T3Z97CZ30HJ98E2GXQ" localSheetId="13" hidden="1">#REF!</definedName>
    <definedName name="BExIS8USL1T3Z97CZ30HJ98E2GXQ" localSheetId="14" hidden="1">#REF!</definedName>
    <definedName name="BExIS8USL1T3Z97CZ30HJ98E2GXQ" hidden="1">#REF!</definedName>
    <definedName name="BExISC5B700MZUBFTQ9K4IKTF7HR" localSheetId="21" hidden="1">#REF!</definedName>
    <definedName name="BExISC5B700MZUBFTQ9K4IKTF7HR" localSheetId="19" hidden="1">#REF!</definedName>
    <definedName name="BExISC5B700MZUBFTQ9K4IKTF7HR" localSheetId="15" hidden="1">#REF!</definedName>
    <definedName name="BExISC5B700MZUBFTQ9K4IKTF7HR" localSheetId="13" hidden="1">#REF!</definedName>
    <definedName name="BExISC5B700MZUBFTQ9K4IKTF7HR" localSheetId="14" hidden="1">#REF!</definedName>
    <definedName name="BExISC5B700MZUBFTQ9K4IKTF7HR" hidden="1">#REF!</definedName>
    <definedName name="BExISDHXS49S1H56ENBPRF1NLD5C" localSheetId="21" hidden="1">#REF!</definedName>
    <definedName name="BExISDHXS49S1H56ENBPRF1NLD5C" localSheetId="19" hidden="1">#REF!</definedName>
    <definedName name="BExISDHXS49S1H56ENBPRF1NLD5C" localSheetId="15" hidden="1">#REF!</definedName>
    <definedName name="BExISDHXS49S1H56ENBPRF1NLD5C" localSheetId="13" hidden="1">#REF!</definedName>
    <definedName name="BExISDHXS49S1H56ENBPRF1NLD5C" localSheetId="14" hidden="1">#REF!</definedName>
    <definedName name="BExISDHXS49S1H56ENBPRF1NLD5C" hidden="1">#REF!</definedName>
    <definedName name="BExISM1JLV54A21A164IURMPGUMU" localSheetId="21" hidden="1">#REF!</definedName>
    <definedName name="BExISM1JLV54A21A164IURMPGUMU" localSheetId="19" hidden="1">#REF!</definedName>
    <definedName name="BExISM1JLV54A21A164IURMPGUMU" localSheetId="15" hidden="1">#REF!</definedName>
    <definedName name="BExISM1JLV54A21A164IURMPGUMU" localSheetId="13" hidden="1">#REF!</definedName>
    <definedName name="BExISM1JLV54A21A164IURMPGUMU" localSheetId="14" hidden="1">#REF!</definedName>
    <definedName name="BExISM1JLV54A21A164IURMPGUMU" hidden="1">#REF!</definedName>
    <definedName name="BExISRFKJYUZ4AKW44IJF7RF9Y90" localSheetId="21" hidden="1">#REF!</definedName>
    <definedName name="BExISRFKJYUZ4AKW44IJF7RF9Y90" localSheetId="19" hidden="1">#REF!</definedName>
    <definedName name="BExISRFKJYUZ4AKW44IJF7RF9Y90" localSheetId="15" hidden="1">#REF!</definedName>
    <definedName name="BExISRFKJYUZ4AKW44IJF7RF9Y90" localSheetId="13" hidden="1">#REF!</definedName>
    <definedName name="BExISRFKJYUZ4AKW44IJF7RF9Y90" localSheetId="14" hidden="1">#REF!</definedName>
    <definedName name="BExISRFKJYUZ4AKW44IJF7RF9Y90" hidden="1">#REF!</definedName>
    <definedName name="BExISSMVV57JAUB6CSGBMBFVNGWK" localSheetId="21" hidden="1">#REF!</definedName>
    <definedName name="BExISSMVV57JAUB6CSGBMBFVNGWK" localSheetId="19" hidden="1">#REF!</definedName>
    <definedName name="BExISSMVV57JAUB6CSGBMBFVNGWK" localSheetId="15" hidden="1">#REF!</definedName>
    <definedName name="BExISSMVV57JAUB6CSGBMBFVNGWK" localSheetId="13" hidden="1">#REF!</definedName>
    <definedName name="BExISSMVV57JAUB6CSGBMBFVNGWK" localSheetId="14" hidden="1">#REF!</definedName>
    <definedName name="BExISSMVV57JAUB6CSGBMBFVNGWK" hidden="1">#REF!</definedName>
    <definedName name="BExIT16AD4HCD0WQCCA72AKLQHK1" localSheetId="21" hidden="1">#REF!</definedName>
    <definedName name="BExIT16AD4HCD0WQCCA72AKLQHK1" localSheetId="19" hidden="1">#REF!</definedName>
    <definedName name="BExIT16AD4HCD0WQCCA72AKLQHK1" localSheetId="15" hidden="1">#REF!</definedName>
    <definedName name="BExIT16AD4HCD0WQCCA72AKLQHK1" localSheetId="13" hidden="1">#REF!</definedName>
    <definedName name="BExIT16AD4HCD0WQCCA72AKLQHK1" localSheetId="14" hidden="1">#REF!</definedName>
    <definedName name="BExIT16AD4HCD0WQCCA72AKLQHK1" hidden="1">#REF!</definedName>
    <definedName name="BExIT1MK8TBAK3SNP36A8FKDQSOK" localSheetId="21" hidden="1">#REF!</definedName>
    <definedName name="BExIT1MK8TBAK3SNP36A8FKDQSOK" localSheetId="19" hidden="1">#REF!</definedName>
    <definedName name="BExIT1MK8TBAK3SNP36A8FKDQSOK" localSheetId="15" hidden="1">#REF!</definedName>
    <definedName name="BExIT1MK8TBAK3SNP36A8FKDQSOK" localSheetId="13" hidden="1">#REF!</definedName>
    <definedName name="BExIT1MK8TBAK3SNP36A8FKDQSOK" localSheetId="14" hidden="1">#REF!</definedName>
    <definedName name="BExIT1MK8TBAK3SNP36A8FKDQSOK" hidden="1">#REF!</definedName>
    <definedName name="BExIT9PPVL7XGGIZS7G6QI6L7H9U" localSheetId="21" hidden="1">#REF!</definedName>
    <definedName name="BExIT9PPVL7XGGIZS7G6QI6L7H9U" localSheetId="19" hidden="1">#REF!</definedName>
    <definedName name="BExIT9PPVL7XGGIZS7G6QI6L7H9U" localSheetId="15" hidden="1">#REF!</definedName>
    <definedName name="BExIT9PPVL7XGGIZS7G6QI6L7H9U" localSheetId="13" hidden="1">#REF!</definedName>
    <definedName name="BExIT9PPVL7XGGIZS7G6QI6L7H9U" localSheetId="14" hidden="1">#REF!</definedName>
    <definedName name="BExIT9PPVL7XGGIZS7G6QI6L7H9U" hidden="1">#REF!</definedName>
    <definedName name="BExITBNYANV2S8KD56GOGCKW393R" localSheetId="21" hidden="1">#REF!</definedName>
    <definedName name="BExITBNYANV2S8KD56GOGCKW393R" localSheetId="19" hidden="1">#REF!</definedName>
    <definedName name="BExITBNYANV2S8KD56GOGCKW393R" localSheetId="15" hidden="1">#REF!</definedName>
    <definedName name="BExITBNYANV2S8KD56GOGCKW393R" localSheetId="13" hidden="1">#REF!</definedName>
    <definedName name="BExITBNYANV2S8KD56GOGCKW393R" localSheetId="14" hidden="1">#REF!</definedName>
    <definedName name="BExITBNYANV2S8KD56GOGCKW393R" hidden="1">#REF!</definedName>
    <definedName name="BExITGB4FVAV0LE88D7JMX7FBYXI" localSheetId="21" hidden="1">#REF!</definedName>
    <definedName name="BExITGB4FVAV0LE88D7JMX7FBYXI" localSheetId="19" hidden="1">#REF!</definedName>
    <definedName name="BExITGB4FVAV0LE88D7JMX7FBYXI" localSheetId="15" hidden="1">#REF!</definedName>
    <definedName name="BExITGB4FVAV0LE88D7JMX7FBYXI" localSheetId="13" hidden="1">#REF!</definedName>
    <definedName name="BExITGB4FVAV0LE88D7JMX7FBYXI" localSheetId="14" hidden="1">#REF!</definedName>
    <definedName name="BExITGB4FVAV0LE88D7JMX7FBYXI" hidden="1">#REF!</definedName>
    <definedName name="BExITI3TQ14K842P38QF0PNWSWNO" localSheetId="21" hidden="1">#REF!</definedName>
    <definedName name="BExITI3TQ14K842P38QF0PNWSWNO" localSheetId="19" hidden="1">#REF!</definedName>
    <definedName name="BExITI3TQ14K842P38QF0PNWSWNO" localSheetId="15" hidden="1">#REF!</definedName>
    <definedName name="BExITI3TQ14K842P38QF0PNWSWNO" localSheetId="13" hidden="1">#REF!</definedName>
    <definedName name="BExITI3TQ14K842P38QF0PNWSWNO" localSheetId="14" hidden="1">#REF!</definedName>
    <definedName name="BExITI3TQ14K842P38QF0PNWSWNO" hidden="1">#REF!</definedName>
    <definedName name="BExIU9OGER4TPMETACWUEP1UENK0" localSheetId="21" hidden="1">#REF!</definedName>
    <definedName name="BExIU9OGER4TPMETACWUEP1UENK0" localSheetId="19" hidden="1">#REF!</definedName>
    <definedName name="BExIU9OGER4TPMETACWUEP1UENK0" localSheetId="15" hidden="1">#REF!</definedName>
    <definedName name="BExIU9OGER4TPMETACWUEP1UENK0" localSheetId="13" hidden="1">#REF!</definedName>
    <definedName name="BExIU9OGER4TPMETACWUEP1UENK0" localSheetId="14" hidden="1">#REF!</definedName>
    <definedName name="BExIU9OGER4TPMETACWUEP1UENK0" hidden="1">#REF!</definedName>
    <definedName name="BExIUD4OJGH65NFNQ4VMCE3R4J1X" localSheetId="21" hidden="1">#REF!</definedName>
    <definedName name="BExIUD4OJGH65NFNQ4VMCE3R4J1X" localSheetId="19" hidden="1">#REF!</definedName>
    <definedName name="BExIUD4OJGH65NFNQ4VMCE3R4J1X" localSheetId="15" hidden="1">#REF!</definedName>
    <definedName name="BExIUD4OJGH65NFNQ4VMCE3R4J1X" localSheetId="13" hidden="1">#REF!</definedName>
    <definedName name="BExIUD4OJGH65NFNQ4VMCE3R4J1X" localSheetId="14" hidden="1">#REF!</definedName>
    <definedName name="BExIUD4OJGH65NFNQ4VMCE3R4J1X" hidden="1">#REF!</definedName>
    <definedName name="BExIUQM0XWNNW3MJD26EOVIT7FSU" localSheetId="21" hidden="1">#REF!</definedName>
    <definedName name="BExIUQM0XWNNW3MJD26EOVIT7FSU" localSheetId="19" hidden="1">#REF!</definedName>
    <definedName name="BExIUQM0XWNNW3MJD26EOVIT7FSU" localSheetId="15" hidden="1">#REF!</definedName>
    <definedName name="BExIUQM0XWNNW3MJD26EOVIT7FSU" localSheetId="13" hidden="1">#REF!</definedName>
    <definedName name="BExIUQM0XWNNW3MJD26EOVIT7FSU" localSheetId="14" hidden="1">#REF!</definedName>
    <definedName name="BExIUQM0XWNNW3MJD26EOVIT7FSU" hidden="1">#REF!</definedName>
    <definedName name="BExIUTB5OAAXYW0OFMP0PS40SPOB" localSheetId="21" hidden="1">#REF!</definedName>
    <definedName name="BExIUTB5OAAXYW0OFMP0PS40SPOB" localSheetId="19" hidden="1">#REF!</definedName>
    <definedName name="BExIUTB5OAAXYW0OFMP0PS40SPOB" localSheetId="15" hidden="1">#REF!</definedName>
    <definedName name="BExIUTB5OAAXYW0OFMP0PS40SPOB" localSheetId="13" hidden="1">#REF!</definedName>
    <definedName name="BExIUTB5OAAXYW0OFMP0PS40SPOB" localSheetId="14" hidden="1">#REF!</definedName>
    <definedName name="BExIUTB5OAAXYW0OFMP0PS40SPOB" hidden="1">#REF!</definedName>
    <definedName name="BExIUUT2MHIOV6R3WHA0DPM1KBKY" localSheetId="21" hidden="1">#REF!</definedName>
    <definedName name="BExIUUT2MHIOV6R3WHA0DPM1KBKY" localSheetId="19" hidden="1">#REF!</definedName>
    <definedName name="BExIUUT2MHIOV6R3WHA0DPM1KBKY" localSheetId="15" hidden="1">#REF!</definedName>
    <definedName name="BExIUUT2MHIOV6R3WHA0DPM1KBKY" localSheetId="13" hidden="1">#REF!</definedName>
    <definedName name="BExIUUT2MHIOV6R3WHA0DPM1KBKY" localSheetId="14" hidden="1">#REF!</definedName>
    <definedName name="BExIUUT2MHIOV6R3WHA0DPM1KBKY" hidden="1">#REF!</definedName>
    <definedName name="BExIUYPDT1AM6MWGWQS646PIZIWC" localSheetId="21" hidden="1">#REF!</definedName>
    <definedName name="BExIUYPDT1AM6MWGWQS646PIZIWC" localSheetId="19" hidden="1">#REF!</definedName>
    <definedName name="BExIUYPDT1AM6MWGWQS646PIZIWC" localSheetId="15" hidden="1">#REF!</definedName>
    <definedName name="BExIUYPDT1AM6MWGWQS646PIZIWC" localSheetId="13" hidden="1">#REF!</definedName>
    <definedName name="BExIUYPDT1AM6MWGWQS646PIZIWC" localSheetId="14" hidden="1">#REF!</definedName>
    <definedName name="BExIUYPDT1AM6MWGWQS646PIZIWC" hidden="1">#REF!</definedName>
    <definedName name="BExIV0I2O9F8D1UK1SI8AEYR6U0A" localSheetId="21" hidden="1">#REF!</definedName>
    <definedName name="BExIV0I2O9F8D1UK1SI8AEYR6U0A" localSheetId="19" hidden="1">#REF!</definedName>
    <definedName name="BExIV0I2O9F8D1UK1SI8AEYR6U0A" localSheetId="15" hidden="1">#REF!</definedName>
    <definedName name="BExIV0I2O9F8D1UK1SI8AEYR6U0A" localSheetId="13" hidden="1">#REF!</definedName>
    <definedName name="BExIV0I2O9F8D1UK1SI8AEYR6U0A" localSheetId="14" hidden="1">#REF!</definedName>
    <definedName name="BExIV0I2O9F8D1UK1SI8AEYR6U0A" hidden="1">#REF!</definedName>
    <definedName name="BExIV2LM38XPLRTWT0R44TMQ59E5" localSheetId="21" hidden="1">#REF!</definedName>
    <definedName name="BExIV2LM38XPLRTWT0R44TMQ59E5" localSheetId="19" hidden="1">#REF!</definedName>
    <definedName name="BExIV2LM38XPLRTWT0R44TMQ59E5" localSheetId="15" hidden="1">#REF!</definedName>
    <definedName name="BExIV2LM38XPLRTWT0R44TMQ59E5" localSheetId="13" hidden="1">#REF!</definedName>
    <definedName name="BExIV2LM38XPLRTWT0R44TMQ59E5" localSheetId="14" hidden="1">#REF!</definedName>
    <definedName name="BExIV2LM38XPLRTWT0R44TMQ59E5" hidden="1">#REF!</definedName>
    <definedName name="BExIV3HY4S0YRV1F7XEMF2YHAR2I" localSheetId="21" hidden="1">#REF!</definedName>
    <definedName name="BExIV3HY4S0YRV1F7XEMF2YHAR2I" localSheetId="19" hidden="1">#REF!</definedName>
    <definedName name="BExIV3HY4S0YRV1F7XEMF2YHAR2I" localSheetId="15" hidden="1">#REF!</definedName>
    <definedName name="BExIV3HY4S0YRV1F7XEMF2YHAR2I" localSheetId="13" hidden="1">#REF!</definedName>
    <definedName name="BExIV3HY4S0YRV1F7XEMF2YHAR2I" localSheetId="14" hidden="1">#REF!</definedName>
    <definedName name="BExIV3HY4S0YRV1F7XEMF2YHAR2I" hidden="1">#REF!</definedName>
    <definedName name="BExIV6HUZFRIFLXW2SICKGTAH1PV" localSheetId="21" hidden="1">#REF!</definedName>
    <definedName name="BExIV6HUZFRIFLXW2SICKGTAH1PV" localSheetId="19" hidden="1">#REF!</definedName>
    <definedName name="BExIV6HUZFRIFLXW2SICKGTAH1PV" localSheetId="15" hidden="1">#REF!</definedName>
    <definedName name="BExIV6HUZFRIFLXW2SICKGTAH1PV" localSheetId="13" hidden="1">#REF!</definedName>
    <definedName name="BExIV6HUZFRIFLXW2SICKGTAH1PV" localSheetId="14" hidden="1">#REF!</definedName>
    <definedName name="BExIV6HUZFRIFLXW2SICKGTAH1PV" hidden="1">#REF!</definedName>
    <definedName name="BExIVCXWL6H5LD9DHDIA4F5U9TQL" localSheetId="21" hidden="1">#REF!</definedName>
    <definedName name="BExIVCXWL6H5LD9DHDIA4F5U9TQL" localSheetId="19" hidden="1">#REF!</definedName>
    <definedName name="BExIVCXWL6H5LD9DHDIA4F5U9TQL" localSheetId="15" hidden="1">#REF!</definedName>
    <definedName name="BExIVCXWL6H5LD9DHDIA4F5U9TQL" localSheetId="13" hidden="1">#REF!</definedName>
    <definedName name="BExIVCXWL6H5LD9DHDIA4F5U9TQL" localSheetId="14" hidden="1">#REF!</definedName>
    <definedName name="BExIVCXWL6H5LD9DHDIA4F5U9TQL" hidden="1">#REF!</definedName>
    <definedName name="BExIVEVYJ7KL8QNR5ZTOSD11I5A6" localSheetId="21" hidden="1">#REF!</definedName>
    <definedName name="BExIVEVYJ7KL8QNR5ZTOSD11I5A6" localSheetId="19" hidden="1">#REF!</definedName>
    <definedName name="BExIVEVYJ7KL8QNR5ZTOSD11I5A6" localSheetId="15" hidden="1">#REF!</definedName>
    <definedName name="BExIVEVYJ7KL8QNR5ZTOSD11I5A6" localSheetId="13" hidden="1">#REF!</definedName>
    <definedName name="BExIVEVYJ7KL8QNR5ZTOSD11I5A6" localSheetId="14" hidden="1">#REF!</definedName>
    <definedName name="BExIVEVYJ7KL8QNR5ZTOSD11I5A6" hidden="1">#REF!</definedName>
    <definedName name="BExIVJ30S9U8MA1TUBRND8DGF96D" localSheetId="21" hidden="1">#REF!</definedName>
    <definedName name="BExIVJ30S9U8MA1TUBRND8DGF96D" localSheetId="19" hidden="1">#REF!</definedName>
    <definedName name="BExIVJ30S9U8MA1TUBRND8DGF96D" localSheetId="15" hidden="1">#REF!</definedName>
    <definedName name="BExIVJ30S9U8MA1TUBRND8DGF96D" localSheetId="13" hidden="1">#REF!</definedName>
    <definedName name="BExIVJ30S9U8MA1TUBRND8DGF96D" localSheetId="14" hidden="1">#REF!</definedName>
    <definedName name="BExIVJ30S9U8MA1TUBRND8DGF96D" hidden="1">#REF!</definedName>
    <definedName name="BExIVMOIPSEWSIHIDDLOXESQ28A0" localSheetId="21" hidden="1">#REF!</definedName>
    <definedName name="BExIVMOIPSEWSIHIDDLOXESQ28A0" localSheetId="19" hidden="1">#REF!</definedName>
    <definedName name="BExIVMOIPSEWSIHIDDLOXESQ28A0" localSheetId="15" hidden="1">#REF!</definedName>
    <definedName name="BExIVMOIPSEWSIHIDDLOXESQ28A0" localSheetId="13" hidden="1">#REF!</definedName>
    <definedName name="BExIVMOIPSEWSIHIDDLOXESQ28A0" localSheetId="14" hidden="1">#REF!</definedName>
    <definedName name="BExIVMOIPSEWSIHIDDLOXESQ28A0" hidden="1">#REF!</definedName>
    <definedName name="BExIVNVNJX9BYDLC88NG09YF5XQ6" localSheetId="21" hidden="1">#REF!</definedName>
    <definedName name="BExIVNVNJX9BYDLC88NG09YF5XQ6" localSheetId="19" hidden="1">#REF!</definedName>
    <definedName name="BExIVNVNJX9BYDLC88NG09YF5XQ6" localSheetId="15" hidden="1">#REF!</definedName>
    <definedName name="BExIVNVNJX9BYDLC88NG09YF5XQ6" localSheetId="13" hidden="1">#REF!</definedName>
    <definedName name="BExIVNVNJX9BYDLC88NG09YF5XQ6" localSheetId="14" hidden="1">#REF!</definedName>
    <definedName name="BExIVNVNJX9BYDLC88NG09YF5XQ6" hidden="1">#REF!</definedName>
    <definedName name="BExIVQVKLMGSRYT1LFZH0KUIA4OR" localSheetId="21" hidden="1">#REF!</definedName>
    <definedName name="BExIVQVKLMGSRYT1LFZH0KUIA4OR" localSheetId="19" hidden="1">#REF!</definedName>
    <definedName name="BExIVQVKLMGSRYT1LFZH0KUIA4OR" localSheetId="15" hidden="1">#REF!</definedName>
    <definedName name="BExIVQVKLMGSRYT1LFZH0KUIA4OR" localSheetId="13" hidden="1">#REF!</definedName>
    <definedName name="BExIVQVKLMGSRYT1LFZH0KUIA4OR" localSheetId="14" hidden="1">#REF!</definedName>
    <definedName name="BExIVQVKLMGSRYT1LFZH0KUIA4OR" hidden="1">#REF!</definedName>
    <definedName name="BExIVYTFI35KNR2XSA6N8OJYUTUR" localSheetId="21" hidden="1">#REF!</definedName>
    <definedName name="BExIVYTFI35KNR2XSA6N8OJYUTUR" localSheetId="19" hidden="1">#REF!</definedName>
    <definedName name="BExIVYTFI35KNR2XSA6N8OJYUTUR" localSheetId="15" hidden="1">#REF!</definedName>
    <definedName name="BExIVYTFI35KNR2XSA6N8OJYUTUR" localSheetId="13" hidden="1">#REF!</definedName>
    <definedName name="BExIVYTFI35KNR2XSA6N8OJYUTUR" localSheetId="14" hidden="1">#REF!</definedName>
    <definedName name="BExIVYTFI35KNR2XSA6N8OJYUTUR" hidden="1">#REF!</definedName>
    <definedName name="BExIVZF05SNB8DE7VLQOFG9S41HS" localSheetId="21" hidden="1">#REF!</definedName>
    <definedName name="BExIVZF05SNB8DE7VLQOFG9S41HS" localSheetId="19" hidden="1">#REF!</definedName>
    <definedName name="BExIVZF05SNB8DE7VLQOFG9S41HS" localSheetId="15" hidden="1">#REF!</definedName>
    <definedName name="BExIVZF05SNB8DE7VLQOFG9S41HS" localSheetId="13" hidden="1">#REF!</definedName>
    <definedName name="BExIVZF05SNB8DE7VLQOFG9S41HS" localSheetId="14" hidden="1">#REF!</definedName>
    <definedName name="BExIVZF05SNB8DE7VLQOFG9S41HS" hidden="1">#REF!</definedName>
    <definedName name="BExIWB3SY3WRIVIOF988DNNODBOA" localSheetId="21" hidden="1">#REF!</definedName>
    <definedName name="BExIWB3SY3WRIVIOF988DNNODBOA" localSheetId="19" hidden="1">#REF!</definedName>
    <definedName name="BExIWB3SY3WRIVIOF988DNNODBOA" localSheetId="15" hidden="1">#REF!</definedName>
    <definedName name="BExIWB3SY3WRIVIOF988DNNODBOA" localSheetId="13" hidden="1">#REF!</definedName>
    <definedName name="BExIWB3SY3WRIVIOF988DNNODBOA" localSheetId="14" hidden="1">#REF!</definedName>
    <definedName name="BExIWB3SY3WRIVIOF988DNNODBOA" hidden="1">#REF!</definedName>
    <definedName name="BExIWB99CG0H52LRD6QWPN4L6DV2" localSheetId="21" hidden="1">#REF!</definedName>
    <definedName name="BExIWB99CG0H52LRD6QWPN4L6DV2" localSheetId="19" hidden="1">#REF!</definedName>
    <definedName name="BExIWB99CG0H52LRD6QWPN4L6DV2" localSheetId="15" hidden="1">#REF!</definedName>
    <definedName name="BExIWB99CG0H52LRD6QWPN4L6DV2" localSheetId="13" hidden="1">#REF!</definedName>
    <definedName name="BExIWB99CG0H52LRD6QWPN4L6DV2" localSheetId="14" hidden="1">#REF!</definedName>
    <definedName name="BExIWB99CG0H52LRD6QWPN4L6DV2" hidden="1">#REF!</definedName>
    <definedName name="BExIWG1W7XP9DFYYSZAIOSHM0QLQ" localSheetId="21" hidden="1">#REF!</definedName>
    <definedName name="BExIWG1W7XP9DFYYSZAIOSHM0QLQ" localSheetId="19" hidden="1">#REF!</definedName>
    <definedName name="BExIWG1W7XP9DFYYSZAIOSHM0QLQ" localSheetId="15" hidden="1">#REF!</definedName>
    <definedName name="BExIWG1W7XP9DFYYSZAIOSHM0QLQ" localSheetId="13" hidden="1">#REF!</definedName>
    <definedName name="BExIWG1W7XP9DFYYSZAIOSHM0QLQ" localSheetId="14" hidden="1">#REF!</definedName>
    <definedName name="BExIWG1W7XP9DFYYSZAIOSHM0QLQ" hidden="1">#REF!</definedName>
    <definedName name="BExIWH3KUK94B7833DD4TB0Y6KP9" localSheetId="21" hidden="1">#REF!</definedName>
    <definedName name="BExIWH3KUK94B7833DD4TB0Y6KP9" localSheetId="19" hidden="1">#REF!</definedName>
    <definedName name="BExIWH3KUK94B7833DD4TB0Y6KP9" localSheetId="15" hidden="1">#REF!</definedName>
    <definedName name="BExIWH3KUK94B7833DD4TB0Y6KP9" localSheetId="13" hidden="1">#REF!</definedName>
    <definedName name="BExIWH3KUK94B7833DD4TB0Y6KP9" localSheetId="14" hidden="1">#REF!</definedName>
    <definedName name="BExIWH3KUK94B7833DD4TB0Y6KP9" hidden="1">#REF!</definedName>
    <definedName name="BExIWHZXYAALPLS8CSHZHJ82LBOH" localSheetId="21" hidden="1">#REF!</definedName>
    <definedName name="BExIWHZXYAALPLS8CSHZHJ82LBOH" localSheetId="19" hidden="1">#REF!</definedName>
    <definedName name="BExIWHZXYAALPLS8CSHZHJ82LBOH" localSheetId="15" hidden="1">#REF!</definedName>
    <definedName name="BExIWHZXYAALPLS8CSHZHJ82LBOH" localSheetId="13" hidden="1">#REF!</definedName>
    <definedName name="BExIWHZXYAALPLS8CSHZHJ82LBOH" localSheetId="14" hidden="1">#REF!</definedName>
    <definedName name="BExIWHZXYAALPLS8CSHZHJ82LBOH" hidden="1">#REF!</definedName>
    <definedName name="BExIWJY6FHR6KOO0P8U4IZ7VD42D" localSheetId="21" hidden="1">#REF!</definedName>
    <definedName name="BExIWJY6FHR6KOO0P8U4IZ7VD42D" localSheetId="19" hidden="1">#REF!</definedName>
    <definedName name="BExIWJY6FHR6KOO0P8U4IZ7VD42D" localSheetId="15" hidden="1">#REF!</definedName>
    <definedName name="BExIWJY6FHR6KOO0P8U4IZ7VD42D" localSheetId="13" hidden="1">#REF!</definedName>
    <definedName name="BExIWJY6FHR6KOO0P8U4IZ7VD42D" localSheetId="14" hidden="1">#REF!</definedName>
    <definedName name="BExIWJY6FHR6KOO0P8U4IZ7VD42D" hidden="1">#REF!</definedName>
    <definedName name="BExIWKE9MGIDWORBI43AWTUNYFAN" localSheetId="21" hidden="1">#REF!</definedName>
    <definedName name="BExIWKE9MGIDWORBI43AWTUNYFAN" localSheetId="19" hidden="1">#REF!</definedName>
    <definedName name="BExIWKE9MGIDWORBI43AWTUNYFAN" localSheetId="15" hidden="1">#REF!</definedName>
    <definedName name="BExIWKE9MGIDWORBI43AWTUNYFAN" localSheetId="13" hidden="1">#REF!</definedName>
    <definedName name="BExIWKE9MGIDWORBI43AWTUNYFAN" localSheetId="14" hidden="1">#REF!</definedName>
    <definedName name="BExIWKE9MGIDWORBI43AWTUNYFAN" hidden="1">#REF!</definedName>
    <definedName name="BExIWPHOYLSNGZKVD3RRKOEALEUG" localSheetId="21" hidden="1">#REF!</definedName>
    <definedName name="BExIWPHOYLSNGZKVD3RRKOEALEUG" localSheetId="19" hidden="1">#REF!</definedName>
    <definedName name="BExIWPHOYLSNGZKVD3RRKOEALEUG" localSheetId="15" hidden="1">#REF!</definedName>
    <definedName name="BExIWPHOYLSNGZKVD3RRKOEALEUG" localSheetId="13" hidden="1">#REF!</definedName>
    <definedName name="BExIWPHOYLSNGZKVD3RRKOEALEUG" localSheetId="14" hidden="1">#REF!</definedName>
    <definedName name="BExIWPHOYLSNGZKVD3RRKOEALEUG" hidden="1">#REF!</definedName>
    <definedName name="BExIWSHLD1QIZPL5ARLXOJ9Y2CAA" localSheetId="21" hidden="1">#REF!</definedName>
    <definedName name="BExIWSHLD1QIZPL5ARLXOJ9Y2CAA" localSheetId="19" hidden="1">#REF!</definedName>
    <definedName name="BExIWSHLD1QIZPL5ARLXOJ9Y2CAA" localSheetId="15" hidden="1">#REF!</definedName>
    <definedName name="BExIWSHLD1QIZPL5ARLXOJ9Y2CAA" localSheetId="13" hidden="1">#REF!</definedName>
    <definedName name="BExIWSHLD1QIZPL5ARLXOJ9Y2CAA" localSheetId="14" hidden="1">#REF!</definedName>
    <definedName name="BExIWSHLD1QIZPL5ARLXOJ9Y2CAA" hidden="1">#REF!</definedName>
    <definedName name="BExIX34PM5DBTRHRQWP6PL6WIX88" localSheetId="21" hidden="1">#REF!</definedName>
    <definedName name="BExIX34PM5DBTRHRQWP6PL6WIX88" localSheetId="19" hidden="1">#REF!</definedName>
    <definedName name="BExIX34PM5DBTRHRQWP6PL6WIX88" localSheetId="15" hidden="1">#REF!</definedName>
    <definedName name="BExIX34PM5DBTRHRQWP6PL6WIX88" localSheetId="13" hidden="1">#REF!</definedName>
    <definedName name="BExIX34PM5DBTRHRQWP6PL6WIX88" localSheetId="14" hidden="1">#REF!</definedName>
    <definedName name="BExIX34PM5DBTRHRQWP6PL6WIX88" hidden="1">#REF!</definedName>
    <definedName name="BExIX5OAP9KSUE5SIZCW9P39Q4WE" localSheetId="21" hidden="1">#REF!</definedName>
    <definedName name="BExIX5OAP9KSUE5SIZCW9P39Q4WE" localSheetId="19" hidden="1">#REF!</definedName>
    <definedName name="BExIX5OAP9KSUE5SIZCW9P39Q4WE" localSheetId="15" hidden="1">#REF!</definedName>
    <definedName name="BExIX5OAP9KSUE5SIZCW9P39Q4WE" localSheetId="13" hidden="1">#REF!</definedName>
    <definedName name="BExIX5OAP9KSUE5SIZCW9P39Q4WE" localSheetId="14" hidden="1">#REF!</definedName>
    <definedName name="BExIX5OAP9KSUE5SIZCW9P39Q4WE" hidden="1">#REF!</definedName>
    <definedName name="BExIXGRJPVJMUDGSG7IHPXPNO69B" localSheetId="21" hidden="1">#REF!</definedName>
    <definedName name="BExIXGRJPVJMUDGSG7IHPXPNO69B" localSheetId="19" hidden="1">#REF!</definedName>
    <definedName name="BExIXGRJPVJMUDGSG7IHPXPNO69B" localSheetId="15" hidden="1">#REF!</definedName>
    <definedName name="BExIXGRJPVJMUDGSG7IHPXPNO69B" localSheetId="13" hidden="1">#REF!</definedName>
    <definedName name="BExIXGRJPVJMUDGSG7IHPXPNO69B" localSheetId="14" hidden="1">#REF!</definedName>
    <definedName name="BExIXGRJPVJMUDGSG7IHPXPNO69B" hidden="1">#REF!</definedName>
    <definedName name="BExIXGWVQ9WOO0NCJLXAU4PJPOPM" localSheetId="21" hidden="1">#REF!</definedName>
    <definedName name="BExIXGWVQ9WOO0NCJLXAU4PJPOPM" localSheetId="19" hidden="1">#REF!</definedName>
    <definedName name="BExIXGWVQ9WOO0NCJLXAU4PJPOPM" localSheetId="15" hidden="1">#REF!</definedName>
    <definedName name="BExIXGWVQ9WOO0NCJLXAU4PJPOPM" localSheetId="13" hidden="1">#REF!</definedName>
    <definedName name="BExIXGWVQ9WOO0NCJLXAU4PJPOPM" localSheetId="14" hidden="1">#REF!</definedName>
    <definedName name="BExIXGWVQ9WOO0NCJLXAU4PJPOPM" hidden="1">#REF!</definedName>
    <definedName name="BExIXLK6SEOTUWQVNLCH4SAKTVGQ" localSheetId="21" hidden="1">#REF!</definedName>
    <definedName name="BExIXLK6SEOTUWQVNLCH4SAKTVGQ" localSheetId="19" hidden="1">#REF!</definedName>
    <definedName name="BExIXLK6SEOTUWQVNLCH4SAKTVGQ" localSheetId="15" hidden="1">#REF!</definedName>
    <definedName name="BExIXLK6SEOTUWQVNLCH4SAKTVGQ" localSheetId="13" hidden="1">#REF!</definedName>
    <definedName name="BExIXLK6SEOTUWQVNLCH4SAKTVGQ" localSheetId="14" hidden="1">#REF!</definedName>
    <definedName name="BExIXLK6SEOTUWQVNLCH4SAKTVGQ" hidden="1">#REF!</definedName>
    <definedName name="BExIXM5R87ZL3FHALWZXYCPHGX3E" localSheetId="21" hidden="1">#REF!</definedName>
    <definedName name="BExIXM5R87ZL3FHALWZXYCPHGX3E" localSheetId="19" hidden="1">#REF!</definedName>
    <definedName name="BExIXM5R87ZL3FHALWZXYCPHGX3E" localSheetId="15" hidden="1">#REF!</definedName>
    <definedName name="BExIXM5R87ZL3FHALWZXYCPHGX3E" localSheetId="13" hidden="1">#REF!</definedName>
    <definedName name="BExIXM5R87ZL3FHALWZXYCPHGX3E" localSheetId="14" hidden="1">#REF!</definedName>
    <definedName name="BExIXM5R87ZL3FHALWZXYCPHGX3E" hidden="1">#REF!</definedName>
    <definedName name="BExIXN24YK8MIB3OZ905DHU9CDH1" localSheetId="21" hidden="1">#REF!</definedName>
    <definedName name="BExIXN24YK8MIB3OZ905DHU9CDH1" localSheetId="19" hidden="1">#REF!</definedName>
    <definedName name="BExIXN24YK8MIB3OZ905DHU9CDH1" localSheetId="15" hidden="1">#REF!</definedName>
    <definedName name="BExIXN24YK8MIB3OZ905DHU9CDH1" localSheetId="13" hidden="1">#REF!</definedName>
    <definedName name="BExIXN24YK8MIB3OZ905DHU9CDH1" localSheetId="14" hidden="1">#REF!</definedName>
    <definedName name="BExIXN24YK8MIB3OZ905DHU9CDH1" hidden="1">#REF!</definedName>
    <definedName name="BExIXS036ZCKT2Z8XZKLZ8PFWQGL" localSheetId="21" hidden="1">#REF!</definedName>
    <definedName name="BExIXS036ZCKT2Z8XZKLZ8PFWQGL" localSheetId="19" hidden="1">#REF!</definedName>
    <definedName name="BExIXS036ZCKT2Z8XZKLZ8PFWQGL" localSheetId="15" hidden="1">#REF!</definedName>
    <definedName name="BExIXS036ZCKT2Z8XZKLZ8PFWQGL" localSheetId="13" hidden="1">#REF!</definedName>
    <definedName name="BExIXS036ZCKT2Z8XZKLZ8PFWQGL" localSheetId="14" hidden="1">#REF!</definedName>
    <definedName name="BExIXS036ZCKT2Z8XZKLZ8PFWQGL" hidden="1">#REF!</definedName>
    <definedName name="BExIXY5CF9PFM0P40AZ4U51TMWV0" localSheetId="21" hidden="1">#REF!</definedName>
    <definedName name="BExIXY5CF9PFM0P40AZ4U51TMWV0" localSheetId="19" hidden="1">#REF!</definedName>
    <definedName name="BExIXY5CF9PFM0P40AZ4U51TMWV0" localSheetId="15" hidden="1">#REF!</definedName>
    <definedName name="BExIXY5CF9PFM0P40AZ4U51TMWV0" localSheetId="13" hidden="1">#REF!</definedName>
    <definedName name="BExIXY5CF9PFM0P40AZ4U51TMWV0" localSheetId="14" hidden="1">#REF!</definedName>
    <definedName name="BExIXY5CF9PFM0P40AZ4U51TMWV0" hidden="1">#REF!</definedName>
    <definedName name="BExIYEXJBK8JDWIRSVV4RJSKZVV1" localSheetId="21" hidden="1">#REF!</definedName>
    <definedName name="BExIYEXJBK8JDWIRSVV4RJSKZVV1" localSheetId="19" hidden="1">#REF!</definedName>
    <definedName name="BExIYEXJBK8JDWIRSVV4RJSKZVV1" localSheetId="15" hidden="1">#REF!</definedName>
    <definedName name="BExIYEXJBK8JDWIRSVV4RJSKZVV1" localSheetId="13" hidden="1">#REF!</definedName>
    <definedName name="BExIYEXJBK8JDWIRSVV4RJSKZVV1" localSheetId="14" hidden="1">#REF!</definedName>
    <definedName name="BExIYEXJBK8JDWIRSVV4RJSKZVV1" hidden="1">#REF!</definedName>
    <definedName name="BExIYFJ59KLIPRTGIHX9X07UVGT3" localSheetId="21" hidden="1">#REF!</definedName>
    <definedName name="BExIYFJ59KLIPRTGIHX9X07UVGT3" localSheetId="19" hidden="1">#REF!</definedName>
    <definedName name="BExIYFJ59KLIPRTGIHX9X07UVGT3" localSheetId="15" hidden="1">#REF!</definedName>
    <definedName name="BExIYFJ59KLIPRTGIHX9X07UVGT3" localSheetId="13" hidden="1">#REF!</definedName>
    <definedName name="BExIYFJ59KLIPRTGIHX9X07UVGT3" localSheetId="14" hidden="1">#REF!</definedName>
    <definedName name="BExIYFJ59KLIPRTGIHX9X07UVGT3" hidden="1">#REF!</definedName>
    <definedName name="BExIYHH7GZO6BU3DC4GRLH3FD3ZS" localSheetId="21" hidden="1">#REF!</definedName>
    <definedName name="BExIYHH7GZO6BU3DC4GRLH3FD3ZS" localSheetId="19" hidden="1">#REF!</definedName>
    <definedName name="BExIYHH7GZO6BU3DC4GRLH3FD3ZS" localSheetId="15" hidden="1">#REF!</definedName>
    <definedName name="BExIYHH7GZO6BU3DC4GRLH3FD3ZS" localSheetId="13" hidden="1">#REF!</definedName>
    <definedName name="BExIYHH7GZO6BU3DC4GRLH3FD3ZS" localSheetId="14" hidden="1">#REF!</definedName>
    <definedName name="BExIYHH7GZO6BU3DC4GRLH3FD3ZS" hidden="1">#REF!</definedName>
    <definedName name="BExIYHMPBTD67ZNUL9O76FZQHYPT" localSheetId="21" hidden="1">#REF!</definedName>
    <definedName name="BExIYHMPBTD67ZNUL9O76FZQHYPT" localSheetId="19" hidden="1">#REF!</definedName>
    <definedName name="BExIYHMPBTD67ZNUL9O76FZQHYPT" localSheetId="15" hidden="1">#REF!</definedName>
    <definedName name="BExIYHMPBTD67ZNUL9O76FZQHYPT" localSheetId="13" hidden="1">#REF!</definedName>
    <definedName name="BExIYHMPBTD67ZNUL9O76FZQHYPT" localSheetId="14" hidden="1">#REF!</definedName>
    <definedName name="BExIYHMPBTD67ZNUL9O76FZQHYPT" hidden="1">#REF!</definedName>
    <definedName name="BExIYI2RH0K4225XO970K2IQ1E79" localSheetId="21" hidden="1">#REF!</definedName>
    <definedName name="BExIYI2RH0K4225XO970K2IQ1E79" localSheetId="19" hidden="1">#REF!</definedName>
    <definedName name="BExIYI2RH0K4225XO970K2IQ1E79" localSheetId="15" hidden="1">#REF!</definedName>
    <definedName name="BExIYI2RH0K4225XO970K2IQ1E79" localSheetId="13" hidden="1">#REF!</definedName>
    <definedName name="BExIYI2RH0K4225XO970K2IQ1E79" localSheetId="14" hidden="1">#REF!</definedName>
    <definedName name="BExIYI2RH0K4225XO970K2IQ1E79" hidden="1">#REF!</definedName>
    <definedName name="BExIYMPZ0KS2KOJFQAUQJ77L7701" localSheetId="21" hidden="1">#REF!</definedName>
    <definedName name="BExIYMPZ0KS2KOJFQAUQJ77L7701" localSheetId="19" hidden="1">#REF!</definedName>
    <definedName name="BExIYMPZ0KS2KOJFQAUQJ77L7701" localSheetId="15" hidden="1">#REF!</definedName>
    <definedName name="BExIYMPZ0KS2KOJFQAUQJ77L7701" localSheetId="13" hidden="1">#REF!</definedName>
    <definedName name="BExIYMPZ0KS2KOJFQAUQJ77L7701" localSheetId="14" hidden="1">#REF!</definedName>
    <definedName name="BExIYMPZ0KS2KOJFQAUQJ77L7701" hidden="1">#REF!</definedName>
    <definedName name="BExIYP9Q6FV9T0R9G3UDKLS4TTYX" localSheetId="21" hidden="1">#REF!</definedName>
    <definedName name="BExIYP9Q6FV9T0R9G3UDKLS4TTYX" localSheetId="19" hidden="1">#REF!</definedName>
    <definedName name="BExIYP9Q6FV9T0R9G3UDKLS4TTYX" localSheetId="15" hidden="1">#REF!</definedName>
    <definedName name="BExIYP9Q6FV9T0R9G3UDKLS4TTYX" localSheetId="13" hidden="1">#REF!</definedName>
    <definedName name="BExIYP9Q6FV9T0R9G3UDKLS4TTYX" localSheetId="14" hidden="1">#REF!</definedName>
    <definedName name="BExIYP9Q6FV9T0R9G3UDKLS4TTYX" hidden="1">#REF!</definedName>
    <definedName name="BExIYZGLDQ1TN7BIIN4RLDP31GIM" localSheetId="21" hidden="1">#REF!</definedName>
    <definedName name="BExIYZGLDQ1TN7BIIN4RLDP31GIM" localSheetId="19" hidden="1">#REF!</definedName>
    <definedName name="BExIYZGLDQ1TN7BIIN4RLDP31GIM" localSheetId="15" hidden="1">#REF!</definedName>
    <definedName name="BExIYZGLDQ1TN7BIIN4RLDP31GIM" localSheetId="13" hidden="1">#REF!</definedName>
    <definedName name="BExIYZGLDQ1TN7BIIN4RLDP31GIM" localSheetId="14" hidden="1">#REF!</definedName>
    <definedName name="BExIYZGLDQ1TN7BIIN4RLDP31GIM" hidden="1">#REF!</definedName>
    <definedName name="BExIZ4K0EZJK6PW3L8SVKTJFSWW9" localSheetId="21" hidden="1">#REF!</definedName>
    <definedName name="BExIZ4K0EZJK6PW3L8SVKTJFSWW9" localSheetId="19" hidden="1">#REF!</definedName>
    <definedName name="BExIZ4K0EZJK6PW3L8SVKTJFSWW9" localSheetId="15" hidden="1">#REF!</definedName>
    <definedName name="BExIZ4K0EZJK6PW3L8SVKTJFSWW9" localSheetId="13" hidden="1">#REF!</definedName>
    <definedName name="BExIZ4K0EZJK6PW3L8SVKTJFSWW9" localSheetId="14" hidden="1">#REF!</definedName>
    <definedName name="BExIZ4K0EZJK6PW3L8SVKTJFSWW9" hidden="1">#REF!</definedName>
    <definedName name="BExIZAECOEZGBAO29QMV14E6XDIV" localSheetId="21" hidden="1">#REF!</definedName>
    <definedName name="BExIZAECOEZGBAO29QMV14E6XDIV" localSheetId="19" hidden="1">#REF!</definedName>
    <definedName name="BExIZAECOEZGBAO29QMV14E6XDIV" localSheetId="15" hidden="1">#REF!</definedName>
    <definedName name="BExIZAECOEZGBAO29QMV14E6XDIV" localSheetId="13" hidden="1">#REF!</definedName>
    <definedName name="BExIZAECOEZGBAO29QMV14E6XDIV" localSheetId="14" hidden="1">#REF!</definedName>
    <definedName name="BExIZAECOEZGBAO29QMV14E6XDIV" hidden="1">#REF!</definedName>
    <definedName name="BExIZHQR3N1546MQS83ZJ8I6SPZ3" localSheetId="21" hidden="1">#REF!</definedName>
    <definedName name="BExIZHQR3N1546MQS83ZJ8I6SPZ3" localSheetId="19" hidden="1">#REF!</definedName>
    <definedName name="BExIZHQR3N1546MQS83ZJ8I6SPZ3" localSheetId="15" hidden="1">#REF!</definedName>
    <definedName name="BExIZHQR3N1546MQS83ZJ8I6SPZ3" localSheetId="13" hidden="1">#REF!</definedName>
    <definedName name="BExIZHQR3N1546MQS83ZJ8I6SPZ3" localSheetId="14" hidden="1">#REF!</definedName>
    <definedName name="BExIZHQR3N1546MQS83ZJ8I6SPZ3" hidden="1">#REF!</definedName>
    <definedName name="BExIZKVXYD5O2JBU81F2UFJZLLSI" localSheetId="21" hidden="1">#REF!</definedName>
    <definedName name="BExIZKVXYD5O2JBU81F2UFJZLLSI" localSheetId="19" hidden="1">#REF!</definedName>
    <definedName name="BExIZKVXYD5O2JBU81F2UFJZLLSI" localSheetId="15" hidden="1">#REF!</definedName>
    <definedName name="BExIZKVXYD5O2JBU81F2UFJZLLSI" localSheetId="13" hidden="1">#REF!</definedName>
    <definedName name="BExIZKVXYD5O2JBU81F2UFJZLLSI" localSheetId="14" hidden="1">#REF!</definedName>
    <definedName name="BExIZKVXYD5O2JBU81F2UFJZLLSI" hidden="1">#REF!</definedName>
    <definedName name="BExIZPZDHC8HGER83WHCZAHOX7LK" localSheetId="21" hidden="1">#REF!</definedName>
    <definedName name="BExIZPZDHC8HGER83WHCZAHOX7LK" localSheetId="19" hidden="1">#REF!</definedName>
    <definedName name="BExIZPZDHC8HGER83WHCZAHOX7LK" localSheetId="15" hidden="1">#REF!</definedName>
    <definedName name="BExIZPZDHC8HGER83WHCZAHOX7LK" localSheetId="13" hidden="1">#REF!</definedName>
    <definedName name="BExIZPZDHC8HGER83WHCZAHOX7LK" localSheetId="14" hidden="1">#REF!</definedName>
    <definedName name="BExIZPZDHC8HGER83WHCZAHOX7LK" hidden="1">#REF!</definedName>
    <definedName name="BExIZQA5XCS39QKXMYR1MH2ZIGPS" localSheetId="21" hidden="1">#REF!</definedName>
    <definedName name="BExIZQA5XCS39QKXMYR1MH2ZIGPS" localSheetId="19" hidden="1">#REF!</definedName>
    <definedName name="BExIZQA5XCS39QKXMYR1MH2ZIGPS" localSheetId="15" hidden="1">#REF!</definedName>
    <definedName name="BExIZQA5XCS39QKXMYR1MH2ZIGPS" localSheetId="13" hidden="1">#REF!</definedName>
    <definedName name="BExIZQA5XCS39QKXMYR1MH2ZIGPS" localSheetId="14" hidden="1">#REF!</definedName>
    <definedName name="BExIZQA5XCS39QKXMYR1MH2ZIGPS" hidden="1">#REF!</definedName>
    <definedName name="BExIZVDLRUNAL32D9KO9X7Y4PB3O" localSheetId="21" hidden="1">#REF!</definedName>
    <definedName name="BExIZVDLRUNAL32D9KO9X7Y4PB3O" localSheetId="19" hidden="1">#REF!</definedName>
    <definedName name="BExIZVDLRUNAL32D9KO9X7Y4PB3O" localSheetId="15" hidden="1">#REF!</definedName>
    <definedName name="BExIZVDLRUNAL32D9KO9X7Y4PB3O" localSheetId="13" hidden="1">#REF!</definedName>
    <definedName name="BExIZVDLRUNAL32D9KO9X7Y4PB3O" localSheetId="14" hidden="1">#REF!</definedName>
    <definedName name="BExIZVDLRUNAL32D9KO9X7Y4PB3O" hidden="1">#REF!</definedName>
    <definedName name="BExIZY2PUZ0OF9YKK1B13IW0VS6G" localSheetId="21" hidden="1">#REF!</definedName>
    <definedName name="BExIZY2PUZ0OF9YKK1B13IW0VS6G" localSheetId="19" hidden="1">#REF!</definedName>
    <definedName name="BExIZY2PUZ0OF9YKK1B13IW0VS6G" localSheetId="15" hidden="1">#REF!</definedName>
    <definedName name="BExIZY2PUZ0OF9YKK1B13IW0VS6G" localSheetId="13" hidden="1">#REF!</definedName>
    <definedName name="BExIZY2PUZ0OF9YKK1B13IW0VS6G" localSheetId="14" hidden="1">#REF!</definedName>
    <definedName name="BExIZY2PUZ0OF9YKK1B13IW0VS6G" hidden="1">#REF!</definedName>
    <definedName name="BExJ08KBRR2XMWW3VZMPSQKXHZUH" localSheetId="21" hidden="1">#REF!</definedName>
    <definedName name="BExJ08KBRR2XMWW3VZMPSQKXHZUH" localSheetId="19" hidden="1">#REF!</definedName>
    <definedName name="BExJ08KBRR2XMWW3VZMPSQKXHZUH" localSheetId="15" hidden="1">#REF!</definedName>
    <definedName name="BExJ08KBRR2XMWW3VZMPSQKXHZUH" localSheetId="13" hidden="1">#REF!</definedName>
    <definedName name="BExJ08KBRR2XMWW3VZMPSQKXHZUH" localSheetId="14" hidden="1">#REF!</definedName>
    <definedName name="BExJ08KBRR2XMWW3VZMPSQKXHZUH" hidden="1">#REF!</definedName>
    <definedName name="BExJ0DYJWXGE7DA39PYL3WM05U9O" localSheetId="21" hidden="1">#REF!</definedName>
    <definedName name="BExJ0DYJWXGE7DA39PYL3WM05U9O" localSheetId="19" hidden="1">#REF!</definedName>
    <definedName name="BExJ0DYJWXGE7DA39PYL3WM05U9O" localSheetId="15" hidden="1">#REF!</definedName>
    <definedName name="BExJ0DYJWXGE7DA39PYL3WM05U9O" localSheetId="13" hidden="1">#REF!</definedName>
    <definedName name="BExJ0DYJWXGE7DA39PYL3WM05U9O" localSheetId="14" hidden="1">#REF!</definedName>
    <definedName name="BExJ0DYJWXGE7DA39PYL3WM05U9O" hidden="1">#REF!</definedName>
    <definedName name="BExJ0JYDEZPM2303TRBXOZ74M7N6" localSheetId="21" hidden="1">#REF!</definedName>
    <definedName name="BExJ0JYDEZPM2303TRBXOZ74M7N6" localSheetId="19" hidden="1">#REF!</definedName>
    <definedName name="BExJ0JYDEZPM2303TRBXOZ74M7N6" localSheetId="15" hidden="1">#REF!</definedName>
    <definedName name="BExJ0JYDEZPM2303TRBXOZ74M7N6" localSheetId="13" hidden="1">#REF!</definedName>
    <definedName name="BExJ0JYDEZPM2303TRBXOZ74M7N6" localSheetId="14" hidden="1">#REF!</definedName>
    <definedName name="BExJ0JYDEZPM2303TRBXOZ74M7N6" hidden="1">#REF!</definedName>
    <definedName name="BExJ0MY8SY5J5V50H3UKE78ODTVB" localSheetId="21" hidden="1">#REF!</definedName>
    <definedName name="BExJ0MY8SY5J5V50H3UKE78ODTVB" localSheetId="19" hidden="1">#REF!</definedName>
    <definedName name="BExJ0MY8SY5J5V50H3UKE78ODTVB" localSheetId="15" hidden="1">#REF!</definedName>
    <definedName name="BExJ0MY8SY5J5V50H3UKE78ODTVB" localSheetId="13" hidden="1">#REF!</definedName>
    <definedName name="BExJ0MY8SY5J5V50H3UKE78ODTVB" localSheetId="14" hidden="1">#REF!</definedName>
    <definedName name="BExJ0MY8SY5J5V50H3UKE78ODTVB" hidden="1">#REF!</definedName>
    <definedName name="BExJ0YC98G37ML4N8FLP8D95EFRF" localSheetId="21" hidden="1">#REF!</definedName>
    <definedName name="BExJ0YC98G37ML4N8FLP8D95EFRF" localSheetId="19" hidden="1">#REF!</definedName>
    <definedName name="BExJ0YC98G37ML4N8FLP8D95EFRF" localSheetId="15" hidden="1">#REF!</definedName>
    <definedName name="BExJ0YC98G37ML4N8FLP8D95EFRF" localSheetId="13" hidden="1">#REF!</definedName>
    <definedName name="BExJ0YC98G37ML4N8FLP8D95EFRF" localSheetId="14" hidden="1">#REF!</definedName>
    <definedName name="BExJ0YC98G37ML4N8FLP8D95EFRF" hidden="1">#REF!</definedName>
    <definedName name="BExKCDYKAEV45AFXHVHZZ62E5BM3" localSheetId="21" hidden="1">#REF!</definedName>
    <definedName name="BExKCDYKAEV45AFXHVHZZ62E5BM3" localSheetId="19" hidden="1">#REF!</definedName>
    <definedName name="BExKCDYKAEV45AFXHVHZZ62E5BM3" localSheetId="15" hidden="1">#REF!</definedName>
    <definedName name="BExKCDYKAEV45AFXHVHZZ62E5BM3" localSheetId="13" hidden="1">#REF!</definedName>
    <definedName name="BExKCDYKAEV45AFXHVHZZ62E5BM3" localSheetId="14" hidden="1">#REF!</definedName>
    <definedName name="BExKCDYKAEV45AFXHVHZZ62E5BM3" hidden="1">#REF!</definedName>
    <definedName name="BExKCYXU0W2VQVDI3N3N37K2598P" localSheetId="21" hidden="1">#REF!</definedName>
    <definedName name="BExKCYXU0W2VQVDI3N3N37K2598P" localSheetId="19" hidden="1">#REF!</definedName>
    <definedName name="BExKCYXU0W2VQVDI3N3N37K2598P" localSheetId="15" hidden="1">#REF!</definedName>
    <definedName name="BExKCYXU0W2VQVDI3N3N37K2598P" localSheetId="13" hidden="1">#REF!</definedName>
    <definedName name="BExKCYXU0W2VQVDI3N3N37K2598P" localSheetId="14" hidden="1">#REF!</definedName>
    <definedName name="BExKCYXU0W2VQVDI3N3N37K2598P" hidden="1">#REF!</definedName>
    <definedName name="BExKDJX3Z1TS0WFDD9EAO42JHL9G" localSheetId="21" hidden="1">#REF!</definedName>
    <definedName name="BExKDJX3Z1TS0WFDD9EAO42JHL9G" localSheetId="19" hidden="1">#REF!</definedName>
    <definedName name="BExKDJX3Z1TS0WFDD9EAO42JHL9G" localSheetId="15" hidden="1">#REF!</definedName>
    <definedName name="BExKDJX3Z1TS0WFDD9EAO42JHL9G" localSheetId="13" hidden="1">#REF!</definedName>
    <definedName name="BExKDJX3Z1TS0WFDD9EAO42JHL9G" localSheetId="14" hidden="1">#REF!</definedName>
    <definedName name="BExKDJX3Z1TS0WFDD9EAO42JHL9G" hidden="1">#REF!</definedName>
    <definedName name="BExKDK7WVA5I2WBACAZHAHN35D0I" localSheetId="21" hidden="1">#REF!</definedName>
    <definedName name="BExKDK7WVA5I2WBACAZHAHN35D0I" localSheetId="19" hidden="1">#REF!</definedName>
    <definedName name="BExKDK7WVA5I2WBACAZHAHN35D0I" localSheetId="15" hidden="1">#REF!</definedName>
    <definedName name="BExKDK7WVA5I2WBACAZHAHN35D0I" localSheetId="13" hidden="1">#REF!</definedName>
    <definedName name="BExKDK7WVA5I2WBACAZHAHN35D0I" localSheetId="14" hidden="1">#REF!</definedName>
    <definedName name="BExKDK7WVA5I2WBACAZHAHN35D0I" hidden="1">#REF!</definedName>
    <definedName name="BExKDKO0W4AGQO1V7K6Q4VM750FT" localSheetId="21" hidden="1">#REF!</definedName>
    <definedName name="BExKDKO0W4AGQO1V7K6Q4VM750FT" localSheetId="19" hidden="1">#REF!</definedName>
    <definedName name="BExKDKO0W4AGQO1V7K6Q4VM750FT" localSheetId="15" hidden="1">#REF!</definedName>
    <definedName name="BExKDKO0W4AGQO1V7K6Q4VM750FT" localSheetId="13" hidden="1">#REF!</definedName>
    <definedName name="BExKDKO0W4AGQO1V7K6Q4VM750FT" localSheetId="14" hidden="1">#REF!</definedName>
    <definedName name="BExKDKO0W4AGQO1V7K6Q4VM750FT" hidden="1">#REF!</definedName>
    <definedName name="BExKDLF10G7W77J87QWH3ZGLUCLW" localSheetId="21" hidden="1">#REF!</definedName>
    <definedName name="BExKDLF10G7W77J87QWH3ZGLUCLW" localSheetId="19" hidden="1">#REF!</definedName>
    <definedName name="BExKDLF10G7W77J87QWH3ZGLUCLW" localSheetId="15" hidden="1">#REF!</definedName>
    <definedName name="BExKDLF10G7W77J87QWH3ZGLUCLW" localSheetId="13" hidden="1">#REF!</definedName>
    <definedName name="BExKDLF10G7W77J87QWH3ZGLUCLW" localSheetId="14" hidden="1">#REF!</definedName>
    <definedName name="BExKDLF10G7W77J87QWH3ZGLUCLW" hidden="1">#REF!</definedName>
    <definedName name="BExKE2NDBQ14HOJH945N4W9ZZFJO" localSheetId="21" hidden="1">#REF!</definedName>
    <definedName name="BExKE2NDBQ14HOJH945N4W9ZZFJO" localSheetId="19" hidden="1">#REF!</definedName>
    <definedName name="BExKE2NDBQ14HOJH945N4W9ZZFJO" localSheetId="15" hidden="1">#REF!</definedName>
    <definedName name="BExKE2NDBQ14HOJH945N4W9ZZFJO" localSheetId="13" hidden="1">#REF!</definedName>
    <definedName name="BExKE2NDBQ14HOJH945N4W9ZZFJO" localSheetId="14" hidden="1">#REF!</definedName>
    <definedName name="BExKE2NDBQ14HOJH945N4W9ZZFJO" hidden="1">#REF!</definedName>
    <definedName name="BExKEFE0I3MT6ZLC4T1L9465HKTN" localSheetId="21" hidden="1">#REF!</definedName>
    <definedName name="BExKEFE0I3MT6ZLC4T1L9465HKTN" localSheetId="19" hidden="1">#REF!</definedName>
    <definedName name="BExKEFE0I3MT6ZLC4T1L9465HKTN" localSheetId="15" hidden="1">#REF!</definedName>
    <definedName name="BExKEFE0I3MT6ZLC4T1L9465HKTN" localSheetId="13" hidden="1">#REF!</definedName>
    <definedName name="BExKEFE0I3MT6ZLC4T1L9465HKTN" localSheetId="14" hidden="1">#REF!</definedName>
    <definedName name="BExKEFE0I3MT6ZLC4T1L9465HKTN" hidden="1">#REF!</definedName>
    <definedName name="BExKEK6O5BVJP4VY02FY7JNAZ6BT" localSheetId="21" hidden="1">#REF!</definedName>
    <definedName name="BExKEK6O5BVJP4VY02FY7JNAZ6BT" localSheetId="19" hidden="1">#REF!</definedName>
    <definedName name="BExKEK6O5BVJP4VY02FY7JNAZ6BT" localSheetId="15" hidden="1">#REF!</definedName>
    <definedName name="BExKEK6O5BVJP4VY02FY7JNAZ6BT" localSheetId="13" hidden="1">#REF!</definedName>
    <definedName name="BExKEK6O5BVJP4VY02FY7JNAZ6BT" localSheetId="14" hidden="1">#REF!</definedName>
    <definedName name="BExKEK6O5BVJP4VY02FY7JNAZ6BT" hidden="1">#REF!</definedName>
    <definedName name="BExKEKXK6E6QX339ELPXDIRZSJE0" localSheetId="21" hidden="1">#REF!</definedName>
    <definedName name="BExKEKXK6E6QX339ELPXDIRZSJE0" localSheetId="19" hidden="1">#REF!</definedName>
    <definedName name="BExKEKXK6E6QX339ELPXDIRZSJE0" localSheetId="15" hidden="1">#REF!</definedName>
    <definedName name="BExKEKXK6E6QX339ELPXDIRZSJE0" localSheetId="13" hidden="1">#REF!</definedName>
    <definedName name="BExKEKXK6E6QX339ELPXDIRZSJE0" localSheetId="14" hidden="1">#REF!</definedName>
    <definedName name="BExKEKXK6E6QX339ELPXDIRZSJE0" hidden="1">#REF!</definedName>
    <definedName name="BExKEMFI35R0D4WN4A59V9QH7I5S" localSheetId="21" hidden="1">#REF!</definedName>
    <definedName name="BExKEMFI35R0D4WN4A59V9QH7I5S" localSheetId="19" hidden="1">#REF!</definedName>
    <definedName name="BExKEMFI35R0D4WN4A59V9QH7I5S" localSheetId="15" hidden="1">#REF!</definedName>
    <definedName name="BExKEMFI35R0D4WN4A59V9QH7I5S" localSheetId="13" hidden="1">#REF!</definedName>
    <definedName name="BExKEMFI35R0D4WN4A59V9QH7I5S" localSheetId="14" hidden="1">#REF!</definedName>
    <definedName name="BExKEMFI35R0D4WN4A59V9QH7I5S" hidden="1">#REF!</definedName>
    <definedName name="BExKEOOIBMP7N8033EY2CJYCBX6H" localSheetId="21" hidden="1">#REF!</definedName>
    <definedName name="BExKEOOIBMP7N8033EY2CJYCBX6H" localSheetId="19" hidden="1">#REF!</definedName>
    <definedName name="BExKEOOIBMP7N8033EY2CJYCBX6H" localSheetId="15" hidden="1">#REF!</definedName>
    <definedName name="BExKEOOIBMP7N8033EY2CJYCBX6H" localSheetId="13" hidden="1">#REF!</definedName>
    <definedName name="BExKEOOIBMP7N8033EY2CJYCBX6H" localSheetId="14" hidden="1">#REF!</definedName>
    <definedName name="BExKEOOIBMP7N8033EY2CJYCBX6H" hidden="1">#REF!</definedName>
    <definedName name="BExKEW0RR5LA3VC46A2BEOOMQE56" localSheetId="21" hidden="1">#REF!</definedName>
    <definedName name="BExKEW0RR5LA3VC46A2BEOOMQE56" localSheetId="19" hidden="1">#REF!</definedName>
    <definedName name="BExKEW0RR5LA3VC46A2BEOOMQE56" localSheetId="15" hidden="1">#REF!</definedName>
    <definedName name="BExKEW0RR5LA3VC46A2BEOOMQE56" localSheetId="13" hidden="1">#REF!</definedName>
    <definedName name="BExKEW0RR5LA3VC46A2BEOOMQE56" localSheetId="14" hidden="1">#REF!</definedName>
    <definedName name="BExKEW0RR5LA3VC46A2BEOOMQE56" hidden="1">#REF!</definedName>
    <definedName name="BExKF37PTJB4PE1PUQWG20ASBX4E" localSheetId="21" hidden="1">#REF!</definedName>
    <definedName name="BExKF37PTJB4PE1PUQWG20ASBX4E" localSheetId="19" hidden="1">#REF!</definedName>
    <definedName name="BExKF37PTJB4PE1PUQWG20ASBX4E" localSheetId="15" hidden="1">#REF!</definedName>
    <definedName name="BExKF37PTJB4PE1PUQWG20ASBX4E" localSheetId="13" hidden="1">#REF!</definedName>
    <definedName name="BExKF37PTJB4PE1PUQWG20ASBX4E" localSheetId="14" hidden="1">#REF!</definedName>
    <definedName name="BExKF37PTJB4PE1PUQWG20ASBX4E" hidden="1">#REF!</definedName>
    <definedName name="BExKFA3VI1CZK21SM0N3LZWT9LA1" localSheetId="21" hidden="1">#REF!</definedName>
    <definedName name="BExKFA3VI1CZK21SM0N3LZWT9LA1" localSheetId="19" hidden="1">#REF!</definedName>
    <definedName name="BExKFA3VI1CZK21SM0N3LZWT9LA1" localSheetId="15" hidden="1">#REF!</definedName>
    <definedName name="BExKFA3VI1CZK21SM0N3LZWT9LA1" localSheetId="13" hidden="1">#REF!</definedName>
    <definedName name="BExKFA3VI1CZK21SM0N3LZWT9LA1" localSheetId="14" hidden="1">#REF!</definedName>
    <definedName name="BExKFA3VI1CZK21SM0N3LZWT9LA1" hidden="1">#REF!</definedName>
    <definedName name="BExKFBB29XXT9A2LVUXYSIVKPWGB" localSheetId="21" hidden="1">#REF!</definedName>
    <definedName name="BExKFBB29XXT9A2LVUXYSIVKPWGB" localSheetId="19" hidden="1">#REF!</definedName>
    <definedName name="BExKFBB29XXT9A2LVUXYSIVKPWGB" localSheetId="15" hidden="1">#REF!</definedName>
    <definedName name="BExKFBB29XXT9A2LVUXYSIVKPWGB" localSheetId="13" hidden="1">#REF!</definedName>
    <definedName name="BExKFBB29XXT9A2LVUXYSIVKPWGB" localSheetId="14" hidden="1">#REF!</definedName>
    <definedName name="BExKFBB29XXT9A2LVUXYSIVKPWGB" hidden="1">#REF!</definedName>
    <definedName name="BExKFINBFV5J2NFRCL4YUO3YF0ZE" localSheetId="21" hidden="1">#REF!</definedName>
    <definedName name="BExKFINBFV5J2NFRCL4YUO3YF0ZE" localSheetId="19" hidden="1">#REF!</definedName>
    <definedName name="BExKFINBFV5J2NFRCL4YUO3YF0ZE" localSheetId="15" hidden="1">#REF!</definedName>
    <definedName name="BExKFINBFV5J2NFRCL4YUO3YF0ZE" localSheetId="13" hidden="1">#REF!</definedName>
    <definedName name="BExKFINBFV5J2NFRCL4YUO3YF0ZE" localSheetId="14" hidden="1">#REF!</definedName>
    <definedName name="BExKFINBFV5J2NFRCL4YUO3YF0ZE" hidden="1">#REF!</definedName>
    <definedName name="BExKFISRBFACTAMJSALEYMY66F6X" localSheetId="21" hidden="1">#REF!</definedName>
    <definedName name="BExKFISRBFACTAMJSALEYMY66F6X" localSheetId="19" hidden="1">#REF!</definedName>
    <definedName name="BExKFISRBFACTAMJSALEYMY66F6X" localSheetId="15" hidden="1">#REF!</definedName>
    <definedName name="BExKFISRBFACTAMJSALEYMY66F6X" localSheetId="13" hidden="1">#REF!</definedName>
    <definedName name="BExKFISRBFACTAMJSALEYMY66F6X" localSheetId="14" hidden="1">#REF!</definedName>
    <definedName name="BExKFISRBFACTAMJSALEYMY66F6X" hidden="1">#REF!</definedName>
    <definedName name="BExKFOSK5DJ151C4E8544UWMYTOC" localSheetId="21" hidden="1">#REF!</definedName>
    <definedName name="BExKFOSK5DJ151C4E8544UWMYTOC" localSheetId="19" hidden="1">#REF!</definedName>
    <definedName name="BExKFOSK5DJ151C4E8544UWMYTOC" localSheetId="15" hidden="1">#REF!</definedName>
    <definedName name="BExKFOSK5DJ151C4E8544UWMYTOC" localSheetId="13" hidden="1">#REF!</definedName>
    <definedName name="BExKFOSK5DJ151C4E8544UWMYTOC" localSheetId="14" hidden="1">#REF!</definedName>
    <definedName name="BExKFOSK5DJ151C4E8544UWMYTOC" hidden="1">#REF!</definedName>
    <definedName name="BExKFWL3DE1V1VOVHAFYBE85QUB7" localSheetId="21" hidden="1">#REF!</definedName>
    <definedName name="BExKFWL3DE1V1VOVHAFYBE85QUB7" localSheetId="19" hidden="1">#REF!</definedName>
    <definedName name="BExKFWL3DE1V1VOVHAFYBE85QUB7" localSheetId="15" hidden="1">#REF!</definedName>
    <definedName name="BExKFWL3DE1V1VOVHAFYBE85QUB7" localSheetId="13" hidden="1">#REF!</definedName>
    <definedName name="BExKFWL3DE1V1VOVHAFYBE85QUB7" localSheetId="14" hidden="1">#REF!</definedName>
    <definedName name="BExKFWL3DE1V1VOVHAFYBE85QUB7" hidden="1">#REF!</definedName>
    <definedName name="BExKFXS9NDEWPZDVGLTMOM3CFO7N" localSheetId="21" hidden="1">#REF!</definedName>
    <definedName name="BExKFXS9NDEWPZDVGLTMOM3CFO7N" localSheetId="19" hidden="1">#REF!</definedName>
    <definedName name="BExKFXS9NDEWPZDVGLTMOM3CFO7N" localSheetId="15" hidden="1">#REF!</definedName>
    <definedName name="BExKFXS9NDEWPZDVGLTMOM3CFO7N" localSheetId="13" hidden="1">#REF!</definedName>
    <definedName name="BExKFXS9NDEWPZDVGLTMOM3CFO7N" localSheetId="14" hidden="1">#REF!</definedName>
    <definedName name="BExKFXS9NDEWPZDVGLTMOM3CFO7N" hidden="1">#REF!</definedName>
    <definedName name="BExKFYJC4EVEV54F82K6VKP7Q3OU" localSheetId="21" hidden="1">#REF!</definedName>
    <definedName name="BExKFYJC4EVEV54F82K6VKP7Q3OU" localSheetId="19" hidden="1">#REF!</definedName>
    <definedName name="BExKFYJC4EVEV54F82K6VKP7Q3OU" localSheetId="15" hidden="1">#REF!</definedName>
    <definedName name="BExKFYJC4EVEV54F82K6VKP7Q3OU" localSheetId="13" hidden="1">#REF!</definedName>
    <definedName name="BExKFYJC4EVEV54F82K6VKP7Q3OU" localSheetId="14" hidden="1">#REF!</definedName>
    <definedName name="BExKFYJC4EVEV54F82K6VKP7Q3OU" hidden="1">#REF!</definedName>
    <definedName name="BExKG4IYHBKQQ8J8FN10GB2IKO33" localSheetId="21" hidden="1">#REF!</definedName>
    <definedName name="BExKG4IYHBKQQ8J8FN10GB2IKO33" localSheetId="19" hidden="1">#REF!</definedName>
    <definedName name="BExKG4IYHBKQQ8J8FN10GB2IKO33" localSheetId="15" hidden="1">#REF!</definedName>
    <definedName name="BExKG4IYHBKQQ8J8FN10GB2IKO33" localSheetId="13" hidden="1">#REF!</definedName>
    <definedName name="BExKG4IYHBKQQ8J8FN10GB2IKO33" localSheetId="14" hidden="1">#REF!</definedName>
    <definedName name="BExKG4IYHBKQQ8J8FN10GB2IKO33" hidden="1">#REF!</definedName>
    <definedName name="BExKGBVDO2JNJUFOFQMF0RJG03ZK" localSheetId="21" hidden="1">#REF!</definedName>
    <definedName name="BExKGBVDO2JNJUFOFQMF0RJG03ZK" localSheetId="19" hidden="1">#REF!</definedName>
    <definedName name="BExKGBVDO2JNJUFOFQMF0RJG03ZK" localSheetId="15" hidden="1">#REF!</definedName>
    <definedName name="BExKGBVDO2JNJUFOFQMF0RJG03ZK" localSheetId="13" hidden="1">#REF!</definedName>
    <definedName name="BExKGBVDO2JNJUFOFQMF0RJG03ZK" localSheetId="14" hidden="1">#REF!</definedName>
    <definedName name="BExKGBVDO2JNJUFOFQMF0RJG03ZK" hidden="1">#REF!</definedName>
    <definedName name="BExKGF0L44S78D33WMQ1A75TRKB9" localSheetId="21" hidden="1">#REF!</definedName>
    <definedName name="BExKGF0L44S78D33WMQ1A75TRKB9" localSheetId="19" hidden="1">#REF!</definedName>
    <definedName name="BExKGF0L44S78D33WMQ1A75TRKB9" localSheetId="15" hidden="1">#REF!</definedName>
    <definedName name="BExKGF0L44S78D33WMQ1A75TRKB9" localSheetId="13" hidden="1">#REF!</definedName>
    <definedName name="BExKGF0L44S78D33WMQ1A75TRKB9" localSheetId="14" hidden="1">#REF!</definedName>
    <definedName name="BExKGF0L44S78D33WMQ1A75TRKB9" hidden="1">#REF!</definedName>
    <definedName name="BExKGFRN31B3G20LMQ4LRF879J68" localSheetId="21" hidden="1">#REF!</definedName>
    <definedName name="BExKGFRN31B3G20LMQ4LRF879J68" localSheetId="19" hidden="1">#REF!</definedName>
    <definedName name="BExKGFRN31B3G20LMQ4LRF879J68" localSheetId="15" hidden="1">#REF!</definedName>
    <definedName name="BExKGFRN31B3G20LMQ4LRF879J68" localSheetId="13" hidden="1">#REF!</definedName>
    <definedName name="BExKGFRN31B3G20LMQ4LRF879J68" localSheetId="14" hidden="1">#REF!</definedName>
    <definedName name="BExKGFRN31B3G20LMQ4LRF879J68" hidden="1">#REF!</definedName>
    <definedName name="BExKGJD3U3ADZILP20U3EURP0UQP" localSheetId="21" hidden="1">#REF!</definedName>
    <definedName name="BExKGJD3U3ADZILP20U3EURP0UQP" localSheetId="19" hidden="1">#REF!</definedName>
    <definedName name="BExKGJD3U3ADZILP20U3EURP0UQP" localSheetId="15" hidden="1">#REF!</definedName>
    <definedName name="BExKGJD3U3ADZILP20U3EURP0UQP" localSheetId="13" hidden="1">#REF!</definedName>
    <definedName name="BExKGJD3U3ADZILP20U3EURP0UQP" localSheetId="14" hidden="1">#REF!</definedName>
    <definedName name="BExKGJD3U3ADZILP20U3EURP0UQP" hidden="1">#REF!</definedName>
    <definedName name="BExKGNK5YGKP0YHHTAAOV17Z9EIM" localSheetId="21" hidden="1">#REF!</definedName>
    <definedName name="BExKGNK5YGKP0YHHTAAOV17Z9EIM" localSheetId="19" hidden="1">#REF!</definedName>
    <definedName name="BExKGNK5YGKP0YHHTAAOV17Z9EIM" localSheetId="15" hidden="1">#REF!</definedName>
    <definedName name="BExKGNK5YGKP0YHHTAAOV17Z9EIM" localSheetId="13" hidden="1">#REF!</definedName>
    <definedName name="BExKGNK5YGKP0YHHTAAOV17Z9EIM" localSheetId="14" hidden="1">#REF!</definedName>
    <definedName name="BExKGNK5YGKP0YHHTAAOV17Z9EIM" hidden="1">#REF!</definedName>
    <definedName name="BExKGQ3T3TWGZUSNVWJE1XWXHGRQ" localSheetId="21" hidden="1">#REF!</definedName>
    <definedName name="BExKGQ3T3TWGZUSNVWJE1XWXHGRQ" localSheetId="19" hidden="1">#REF!</definedName>
    <definedName name="BExKGQ3T3TWGZUSNVWJE1XWXHGRQ" localSheetId="15" hidden="1">#REF!</definedName>
    <definedName name="BExKGQ3T3TWGZUSNVWJE1XWXHGRQ" localSheetId="13" hidden="1">#REF!</definedName>
    <definedName name="BExKGQ3T3TWGZUSNVWJE1XWXHGRQ" localSheetId="14" hidden="1">#REF!</definedName>
    <definedName name="BExKGQ3T3TWGZUSNVWJE1XWXHGRQ" hidden="1">#REF!</definedName>
    <definedName name="BExKGV77YH9YXIQTRKK2331QGYKF" localSheetId="21" hidden="1">#REF!</definedName>
    <definedName name="BExKGV77YH9YXIQTRKK2331QGYKF" localSheetId="19" hidden="1">#REF!</definedName>
    <definedName name="BExKGV77YH9YXIQTRKK2331QGYKF" localSheetId="15" hidden="1">#REF!</definedName>
    <definedName name="BExKGV77YH9YXIQTRKK2331QGYKF" localSheetId="13" hidden="1">#REF!</definedName>
    <definedName name="BExKGV77YH9YXIQTRKK2331QGYKF" localSheetId="14" hidden="1">#REF!</definedName>
    <definedName name="BExKGV77YH9YXIQTRKK2331QGYKF" hidden="1">#REF!</definedName>
    <definedName name="BExKH3FTZ5VGTB86W9M4AB39R0G8" localSheetId="21" hidden="1">#REF!</definedName>
    <definedName name="BExKH3FTZ5VGTB86W9M4AB39R0G8" localSheetId="19" hidden="1">#REF!</definedName>
    <definedName name="BExKH3FTZ5VGTB86W9M4AB39R0G8" localSheetId="15" hidden="1">#REF!</definedName>
    <definedName name="BExKH3FTZ5VGTB86W9M4AB39R0G8" localSheetId="13" hidden="1">#REF!</definedName>
    <definedName name="BExKH3FTZ5VGTB86W9M4AB39R0G8" localSheetId="14" hidden="1">#REF!</definedName>
    <definedName name="BExKH3FTZ5VGTB86W9M4AB39R0G8" hidden="1">#REF!</definedName>
    <definedName name="BExKH3FV5U5O6XZM7STS3NZKQFGJ" localSheetId="21" hidden="1">#REF!</definedName>
    <definedName name="BExKH3FV5U5O6XZM7STS3NZKQFGJ" localSheetId="19" hidden="1">#REF!</definedName>
    <definedName name="BExKH3FV5U5O6XZM7STS3NZKQFGJ" localSheetId="15" hidden="1">#REF!</definedName>
    <definedName name="BExKH3FV5U5O6XZM7STS3NZKQFGJ" localSheetId="13" hidden="1">#REF!</definedName>
    <definedName name="BExKH3FV5U5O6XZM7STS3NZKQFGJ" localSheetId="14" hidden="1">#REF!</definedName>
    <definedName name="BExKH3FV5U5O6XZM7STS3NZKQFGJ" hidden="1">#REF!</definedName>
    <definedName name="BExKH3W5435VN8DZ68OCKI93SEO4" localSheetId="21" hidden="1">#REF!</definedName>
    <definedName name="BExKH3W5435VN8DZ68OCKI93SEO4" localSheetId="19" hidden="1">#REF!</definedName>
    <definedName name="BExKH3W5435VN8DZ68OCKI93SEO4" localSheetId="15" hidden="1">#REF!</definedName>
    <definedName name="BExKH3W5435VN8DZ68OCKI93SEO4" localSheetId="13" hidden="1">#REF!</definedName>
    <definedName name="BExKH3W5435VN8DZ68OCKI93SEO4" localSheetId="14" hidden="1">#REF!</definedName>
    <definedName name="BExKH3W5435VN8DZ68OCKI93SEO4" hidden="1">#REF!</definedName>
    <definedName name="BExKH9L4L5ZUAA98QAZ7DB7YH4QE" localSheetId="21" hidden="1">#REF!</definedName>
    <definedName name="BExKH9L4L5ZUAA98QAZ7DB7YH4QE" localSheetId="19" hidden="1">#REF!</definedName>
    <definedName name="BExKH9L4L5ZUAA98QAZ7DB7YH4QE" localSheetId="15" hidden="1">#REF!</definedName>
    <definedName name="BExKH9L4L5ZUAA98QAZ7DB7YH4QE" localSheetId="13" hidden="1">#REF!</definedName>
    <definedName name="BExKH9L4L5ZUAA98QAZ7DB7YH4QE" localSheetId="14" hidden="1">#REF!</definedName>
    <definedName name="BExKH9L4L5ZUAA98QAZ7DB7YH4QE" hidden="1">#REF!</definedName>
    <definedName name="BExKHAMUH8NR3HRV0V6FHJE3ROLN" localSheetId="21" hidden="1">#REF!</definedName>
    <definedName name="BExKHAMUH8NR3HRV0V6FHJE3ROLN" localSheetId="19" hidden="1">#REF!</definedName>
    <definedName name="BExKHAMUH8NR3HRV0V6FHJE3ROLN" localSheetId="15" hidden="1">#REF!</definedName>
    <definedName name="BExKHAMUH8NR3HRV0V6FHJE3ROLN" localSheetId="13" hidden="1">#REF!</definedName>
    <definedName name="BExKHAMUH8NR3HRV0V6FHJE3ROLN" localSheetId="14" hidden="1">#REF!</definedName>
    <definedName name="BExKHAMUH8NR3HRV0V6FHJE3ROLN" hidden="1">#REF!</definedName>
    <definedName name="BExKHCFKOWFHO2WW0N7Y5XDXEWAO" localSheetId="21" hidden="1">#REF!</definedName>
    <definedName name="BExKHCFKOWFHO2WW0N7Y5XDXEWAO" localSheetId="19" hidden="1">#REF!</definedName>
    <definedName name="BExKHCFKOWFHO2WW0N7Y5XDXEWAO" localSheetId="15" hidden="1">#REF!</definedName>
    <definedName name="BExKHCFKOWFHO2WW0N7Y5XDXEWAO" localSheetId="13" hidden="1">#REF!</definedName>
    <definedName name="BExKHCFKOWFHO2WW0N7Y5XDXEWAO" localSheetId="14" hidden="1">#REF!</definedName>
    <definedName name="BExKHCFKOWFHO2WW0N7Y5XDXEWAO" hidden="1">#REF!</definedName>
    <definedName name="BExKHIVLONZ46HLMR50DEXKEUNEP" localSheetId="21" hidden="1">#REF!</definedName>
    <definedName name="BExKHIVLONZ46HLMR50DEXKEUNEP" localSheetId="19" hidden="1">#REF!</definedName>
    <definedName name="BExKHIVLONZ46HLMR50DEXKEUNEP" localSheetId="15" hidden="1">#REF!</definedName>
    <definedName name="BExKHIVLONZ46HLMR50DEXKEUNEP" localSheetId="13" hidden="1">#REF!</definedName>
    <definedName name="BExKHIVLONZ46HLMR50DEXKEUNEP" localSheetId="14" hidden="1">#REF!</definedName>
    <definedName name="BExKHIVLONZ46HLMR50DEXKEUNEP" hidden="1">#REF!</definedName>
    <definedName name="BExKHPM9XA0ADDK7TUR0N38EXWEP" localSheetId="21" hidden="1">#REF!</definedName>
    <definedName name="BExKHPM9XA0ADDK7TUR0N38EXWEP" localSheetId="19" hidden="1">#REF!</definedName>
    <definedName name="BExKHPM9XA0ADDK7TUR0N38EXWEP" localSheetId="15" hidden="1">#REF!</definedName>
    <definedName name="BExKHPM9XA0ADDK7TUR0N38EXWEP" localSheetId="13" hidden="1">#REF!</definedName>
    <definedName name="BExKHPM9XA0ADDK7TUR0N38EXWEP" localSheetId="14" hidden="1">#REF!</definedName>
    <definedName name="BExKHPM9XA0ADDK7TUR0N38EXWEP" hidden="1">#REF!</definedName>
    <definedName name="BExKHQYXEM47TMIQRQVHE4T5LT8K" localSheetId="21" hidden="1">#REF!</definedName>
    <definedName name="BExKHQYXEM47TMIQRQVHE4T5LT8K" localSheetId="19" hidden="1">#REF!</definedName>
    <definedName name="BExKHQYXEM47TMIQRQVHE4T5LT8K" localSheetId="15" hidden="1">#REF!</definedName>
    <definedName name="BExKHQYXEM47TMIQRQVHE4T5LT8K" localSheetId="13" hidden="1">#REF!</definedName>
    <definedName name="BExKHQYXEM47TMIQRQVHE4T5LT8K" localSheetId="14" hidden="1">#REF!</definedName>
    <definedName name="BExKHQYXEM47TMIQRQVHE4T5LT8K" hidden="1">#REF!</definedName>
    <definedName name="BExKI4076KXCDE5KXL79KT36OKLO" localSheetId="21" hidden="1">#REF!</definedName>
    <definedName name="BExKI4076KXCDE5KXL79KT36OKLO" localSheetId="19" hidden="1">#REF!</definedName>
    <definedName name="BExKI4076KXCDE5KXL79KT36OKLO" localSheetId="15" hidden="1">#REF!</definedName>
    <definedName name="BExKI4076KXCDE5KXL79KT36OKLO" localSheetId="13" hidden="1">#REF!</definedName>
    <definedName name="BExKI4076KXCDE5KXL79KT36OKLO" localSheetId="14" hidden="1">#REF!</definedName>
    <definedName name="BExKI4076KXCDE5KXL79KT36OKLO" hidden="1">#REF!</definedName>
    <definedName name="BExKI7AUWXBP1WBLFRIYSNQZDWCY" localSheetId="21" hidden="1">#REF!</definedName>
    <definedName name="BExKI7AUWXBP1WBLFRIYSNQZDWCY" localSheetId="19" hidden="1">#REF!</definedName>
    <definedName name="BExKI7AUWXBP1WBLFRIYSNQZDWCY" localSheetId="15" hidden="1">#REF!</definedName>
    <definedName name="BExKI7AUWXBP1WBLFRIYSNQZDWCY" localSheetId="13" hidden="1">#REF!</definedName>
    <definedName name="BExKI7AUWXBP1WBLFRIYSNQZDWCY" localSheetId="14" hidden="1">#REF!</definedName>
    <definedName name="BExKI7AUWXBP1WBLFRIYSNQZDWCY" hidden="1">#REF!</definedName>
    <definedName name="BExKI7LO70WYISR7Q0Y1ZDWO9M3B" localSheetId="21" hidden="1">#REF!</definedName>
    <definedName name="BExKI7LO70WYISR7Q0Y1ZDWO9M3B" localSheetId="19" hidden="1">#REF!</definedName>
    <definedName name="BExKI7LO70WYISR7Q0Y1ZDWO9M3B" localSheetId="15" hidden="1">#REF!</definedName>
    <definedName name="BExKI7LO70WYISR7Q0Y1ZDWO9M3B" localSheetId="13" hidden="1">#REF!</definedName>
    <definedName name="BExKI7LO70WYISR7Q0Y1ZDWO9M3B" localSheetId="14" hidden="1">#REF!</definedName>
    <definedName name="BExKI7LO70WYISR7Q0Y1ZDWO9M3B" hidden="1">#REF!</definedName>
    <definedName name="BExKIF3EIT434ZQKMDXUBJCRLMK8" localSheetId="21" hidden="1">#REF!</definedName>
    <definedName name="BExKIF3EIT434ZQKMDXUBJCRLMK8" localSheetId="19" hidden="1">#REF!</definedName>
    <definedName name="BExKIF3EIT434ZQKMDXUBJCRLMK8" localSheetId="15" hidden="1">#REF!</definedName>
    <definedName name="BExKIF3EIT434ZQKMDXUBJCRLMK8" localSheetId="13" hidden="1">#REF!</definedName>
    <definedName name="BExKIF3EIT434ZQKMDXUBJCRLMK8" localSheetId="14" hidden="1">#REF!</definedName>
    <definedName name="BExKIF3EIT434ZQKMDXUBJCRLMK8" hidden="1">#REF!</definedName>
    <definedName name="BExKIGQV6TXIZG039HBOJU62WP2U" localSheetId="21" hidden="1">#REF!</definedName>
    <definedName name="BExKIGQV6TXIZG039HBOJU62WP2U" localSheetId="19" hidden="1">#REF!</definedName>
    <definedName name="BExKIGQV6TXIZG039HBOJU62WP2U" localSheetId="15" hidden="1">#REF!</definedName>
    <definedName name="BExKIGQV6TXIZG039HBOJU62WP2U" localSheetId="13" hidden="1">#REF!</definedName>
    <definedName name="BExKIGQV6TXIZG039HBOJU62WP2U" localSheetId="14" hidden="1">#REF!</definedName>
    <definedName name="BExKIGQV6TXIZG039HBOJU62WP2U" hidden="1">#REF!</definedName>
    <definedName name="BExKILE008SF3KTAN8WML3XKI1NZ" localSheetId="21" hidden="1">#REF!</definedName>
    <definedName name="BExKILE008SF3KTAN8WML3XKI1NZ" localSheetId="19" hidden="1">#REF!</definedName>
    <definedName name="BExKILE008SF3KTAN8WML3XKI1NZ" localSheetId="15" hidden="1">#REF!</definedName>
    <definedName name="BExKILE008SF3KTAN8WML3XKI1NZ" localSheetId="13" hidden="1">#REF!</definedName>
    <definedName name="BExKILE008SF3KTAN8WML3XKI1NZ" localSheetId="14" hidden="1">#REF!</definedName>
    <definedName name="BExKILE008SF3KTAN8WML3XKI1NZ" hidden="1">#REF!</definedName>
    <definedName name="BExKINSBB6RS7I489QHMCOMU4Z2X" localSheetId="21" hidden="1">#REF!</definedName>
    <definedName name="BExKINSBB6RS7I489QHMCOMU4Z2X" localSheetId="19" hidden="1">#REF!</definedName>
    <definedName name="BExKINSBB6RS7I489QHMCOMU4Z2X" localSheetId="15" hidden="1">#REF!</definedName>
    <definedName name="BExKINSBB6RS7I489QHMCOMU4Z2X" localSheetId="13" hidden="1">#REF!</definedName>
    <definedName name="BExKINSBB6RS7I489QHMCOMU4Z2X" localSheetId="14" hidden="1">#REF!</definedName>
    <definedName name="BExKINSBB6RS7I489QHMCOMU4Z2X" hidden="1">#REF!</definedName>
    <definedName name="BExKINXMPEA03CETGL1VOW1XRJIR" localSheetId="21" hidden="1">#REF!</definedName>
    <definedName name="BExKINXMPEA03CETGL1VOW1XRJIR" localSheetId="19" hidden="1">#REF!</definedName>
    <definedName name="BExKINXMPEA03CETGL1VOW1XRJIR" localSheetId="15" hidden="1">#REF!</definedName>
    <definedName name="BExKINXMPEA03CETGL1VOW1XRJIR" localSheetId="13" hidden="1">#REF!</definedName>
    <definedName name="BExKINXMPEA03CETGL1VOW1XRJIR" localSheetId="14" hidden="1">#REF!</definedName>
    <definedName name="BExKINXMPEA03CETGL1VOW1XRJIR" hidden="1">#REF!</definedName>
    <definedName name="BExKITBU5LXLZYDJS3D3BAVWEY3U" localSheetId="21" hidden="1">#REF!</definedName>
    <definedName name="BExKITBU5LXLZYDJS3D3BAVWEY3U" localSheetId="19" hidden="1">#REF!</definedName>
    <definedName name="BExKITBU5LXLZYDJS3D3BAVWEY3U" localSheetId="15" hidden="1">#REF!</definedName>
    <definedName name="BExKITBU5LXLZYDJS3D3BAVWEY3U" localSheetId="13" hidden="1">#REF!</definedName>
    <definedName name="BExKITBU5LXLZYDJS3D3BAVWEY3U" localSheetId="14" hidden="1">#REF!</definedName>
    <definedName name="BExKITBU5LXLZYDJS3D3BAVWEY3U" hidden="1">#REF!</definedName>
    <definedName name="BExKIU87ZKSOC2DYZWFK6SAK9I8E" localSheetId="21" hidden="1">#REF!</definedName>
    <definedName name="BExKIU87ZKSOC2DYZWFK6SAK9I8E" localSheetId="19" hidden="1">#REF!</definedName>
    <definedName name="BExKIU87ZKSOC2DYZWFK6SAK9I8E" localSheetId="15" hidden="1">#REF!</definedName>
    <definedName name="BExKIU87ZKSOC2DYZWFK6SAK9I8E" localSheetId="13" hidden="1">#REF!</definedName>
    <definedName name="BExKIU87ZKSOC2DYZWFK6SAK9I8E" localSheetId="14" hidden="1">#REF!</definedName>
    <definedName name="BExKIU87ZKSOC2DYZWFK6SAK9I8E" hidden="1">#REF!</definedName>
    <definedName name="BExKJ449HLYX2DJ9UF0H9GTPSQ73" localSheetId="21" hidden="1">#REF!</definedName>
    <definedName name="BExKJ449HLYX2DJ9UF0H9GTPSQ73" localSheetId="19" hidden="1">#REF!</definedName>
    <definedName name="BExKJ449HLYX2DJ9UF0H9GTPSQ73" localSheetId="15" hidden="1">#REF!</definedName>
    <definedName name="BExKJ449HLYX2DJ9UF0H9GTPSQ73" localSheetId="13" hidden="1">#REF!</definedName>
    <definedName name="BExKJ449HLYX2DJ9UF0H9GTPSQ73" localSheetId="14" hidden="1">#REF!</definedName>
    <definedName name="BExKJ449HLYX2DJ9UF0H9GTPSQ73" hidden="1">#REF!</definedName>
    <definedName name="BExKJ5649R9IC0GKQD6QI2G7C99Q" localSheetId="21" hidden="1">#REF!</definedName>
    <definedName name="BExKJ5649R9IC0GKQD6QI2G7C99Q" localSheetId="19" hidden="1">#REF!</definedName>
    <definedName name="BExKJ5649R9IC0GKQD6QI2G7C99Q" localSheetId="15" hidden="1">#REF!</definedName>
    <definedName name="BExKJ5649R9IC0GKQD6QI2G7C99Q" localSheetId="13" hidden="1">#REF!</definedName>
    <definedName name="BExKJ5649R9IC0GKQD6QI2G7C99Q" localSheetId="14" hidden="1">#REF!</definedName>
    <definedName name="BExKJ5649R9IC0GKQD6QI2G7C99Q" hidden="1">#REF!</definedName>
    <definedName name="BExKJEB4FXIMV2AAE9S3FCGRK1R0" localSheetId="21" hidden="1">#REF!</definedName>
    <definedName name="BExKJEB4FXIMV2AAE9S3FCGRK1R0" localSheetId="19" hidden="1">#REF!</definedName>
    <definedName name="BExKJEB4FXIMV2AAE9S3FCGRK1R0" localSheetId="15" hidden="1">#REF!</definedName>
    <definedName name="BExKJEB4FXIMV2AAE9S3FCGRK1R0" localSheetId="13" hidden="1">#REF!</definedName>
    <definedName name="BExKJEB4FXIMV2AAE9S3FCGRK1R0" localSheetId="14" hidden="1">#REF!</definedName>
    <definedName name="BExKJEB4FXIMV2AAE9S3FCGRK1R0" hidden="1">#REF!</definedName>
    <definedName name="BExKJELX2RUC8UEC56IZPYYZXHA7" localSheetId="21" hidden="1">#REF!</definedName>
    <definedName name="BExKJELX2RUC8UEC56IZPYYZXHA7" localSheetId="19" hidden="1">#REF!</definedName>
    <definedName name="BExKJELX2RUC8UEC56IZPYYZXHA7" localSheetId="15" hidden="1">#REF!</definedName>
    <definedName name="BExKJELX2RUC8UEC56IZPYYZXHA7" localSheetId="13" hidden="1">#REF!</definedName>
    <definedName name="BExKJELX2RUC8UEC56IZPYYZXHA7" localSheetId="14" hidden="1">#REF!</definedName>
    <definedName name="BExKJELX2RUC8UEC56IZPYYZXHA7" hidden="1">#REF!</definedName>
    <definedName name="BExKJI7CV9I6ILFIZ3SVO4DGK64J" localSheetId="21" hidden="1">#REF!</definedName>
    <definedName name="BExKJI7CV9I6ILFIZ3SVO4DGK64J" localSheetId="19" hidden="1">#REF!</definedName>
    <definedName name="BExKJI7CV9I6ILFIZ3SVO4DGK64J" localSheetId="15" hidden="1">#REF!</definedName>
    <definedName name="BExKJI7CV9I6ILFIZ3SVO4DGK64J" localSheetId="13" hidden="1">#REF!</definedName>
    <definedName name="BExKJI7CV9I6ILFIZ3SVO4DGK64J" localSheetId="14" hidden="1">#REF!</definedName>
    <definedName name="BExKJI7CV9I6ILFIZ3SVO4DGK64J" hidden="1">#REF!</definedName>
    <definedName name="BExKJINMXS61G2TZEXCJAWVV4F57" localSheetId="21" hidden="1">#REF!</definedName>
    <definedName name="BExKJINMXS61G2TZEXCJAWVV4F57" localSheetId="19" hidden="1">#REF!</definedName>
    <definedName name="BExKJINMXS61G2TZEXCJAWVV4F57" localSheetId="15" hidden="1">#REF!</definedName>
    <definedName name="BExKJINMXS61G2TZEXCJAWVV4F57" localSheetId="13" hidden="1">#REF!</definedName>
    <definedName name="BExKJINMXS61G2TZEXCJAWVV4F57" localSheetId="14" hidden="1">#REF!</definedName>
    <definedName name="BExKJINMXS61G2TZEXCJAWVV4F57" hidden="1">#REF!</definedName>
    <definedName name="BExKJK5ME8KB7HA0180L7OUZDDGV" localSheetId="21" hidden="1">#REF!</definedName>
    <definedName name="BExKJK5ME8KB7HA0180L7OUZDDGV" localSheetId="19" hidden="1">#REF!</definedName>
    <definedName name="BExKJK5ME8KB7HA0180L7OUZDDGV" localSheetId="15" hidden="1">#REF!</definedName>
    <definedName name="BExKJK5ME8KB7HA0180L7OUZDDGV" localSheetId="13" hidden="1">#REF!</definedName>
    <definedName name="BExKJK5ME8KB7HA0180L7OUZDDGV" localSheetId="14" hidden="1">#REF!</definedName>
    <definedName name="BExKJK5ME8KB7HA0180L7OUZDDGV" hidden="1">#REF!</definedName>
    <definedName name="BExKJLY652HI5GNEEWQXOB08K2C1" localSheetId="21" hidden="1">#REF!</definedName>
    <definedName name="BExKJLY652HI5GNEEWQXOB08K2C1" localSheetId="19" hidden="1">#REF!</definedName>
    <definedName name="BExKJLY652HI5GNEEWQXOB08K2C1" localSheetId="15" hidden="1">#REF!</definedName>
    <definedName name="BExKJLY652HI5GNEEWQXOB08K2C1" localSheetId="13" hidden="1">#REF!</definedName>
    <definedName name="BExKJLY652HI5GNEEWQXOB08K2C1" localSheetId="14" hidden="1">#REF!</definedName>
    <definedName name="BExKJLY652HI5GNEEWQXOB08K2C1" hidden="1">#REF!</definedName>
    <definedName name="BExKJN5IF0VMDILJ5K8ZENF2QYV1" localSheetId="21" hidden="1">#REF!</definedName>
    <definedName name="BExKJN5IF0VMDILJ5K8ZENF2QYV1" localSheetId="19" hidden="1">#REF!</definedName>
    <definedName name="BExKJN5IF0VMDILJ5K8ZENF2QYV1" localSheetId="15" hidden="1">#REF!</definedName>
    <definedName name="BExKJN5IF0VMDILJ5K8ZENF2QYV1" localSheetId="13" hidden="1">#REF!</definedName>
    <definedName name="BExKJN5IF0VMDILJ5K8ZENF2QYV1" localSheetId="14" hidden="1">#REF!</definedName>
    <definedName name="BExKJN5IF0VMDILJ5K8ZENF2QYV1" hidden="1">#REF!</definedName>
    <definedName name="BExKJUSJPFUIK20FTVAFJWR2OUYX" localSheetId="21" hidden="1">#REF!</definedName>
    <definedName name="BExKJUSJPFUIK20FTVAFJWR2OUYX" localSheetId="19" hidden="1">#REF!</definedName>
    <definedName name="BExKJUSJPFUIK20FTVAFJWR2OUYX" localSheetId="15" hidden="1">#REF!</definedName>
    <definedName name="BExKJUSJPFUIK20FTVAFJWR2OUYX" localSheetId="13" hidden="1">#REF!</definedName>
    <definedName name="BExKJUSJPFUIK20FTVAFJWR2OUYX" localSheetId="14" hidden="1">#REF!</definedName>
    <definedName name="BExKJUSJPFUIK20FTVAFJWR2OUYX" hidden="1">#REF!</definedName>
    <definedName name="BExKJXHNZTE5OMRQ1KTVM1DIQE9I" localSheetId="21" hidden="1">#REF!</definedName>
    <definedName name="BExKJXHNZTE5OMRQ1KTVM1DIQE9I" localSheetId="19" hidden="1">#REF!</definedName>
    <definedName name="BExKJXHNZTE5OMRQ1KTVM1DIQE9I" localSheetId="15" hidden="1">#REF!</definedName>
    <definedName name="BExKJXHNZTE5OMRQ1KTVM1DIQE9I" localSheetId="13" hidden="1">#REF!</definedName>
    <definedName name="BExKJXHNZTE5OMRQ1KTVM1DIQE9I" localSheetId="14" hidden="1">#REF!</definedName>
    <definedName name="BExKJXHNZTE5OMRQ1KTVM1DIQE9I" hidden="1">#REF!</definedName>
    <definedName name="BExKK8VP5RS3D0UXZVKA37C4SYBP" localSheetId="21" hidden="1">#REF!</definedName>
    <definedName name="BExKK8VP5RS3D0UXZVKA37C4SYBP" localSheetId="19" hidden="1">#REF!</definedName>
    <definedName name="BExKK8VP5RS3D0UXZVKA37C4SYBP" localSheetId="15" hidden="1">#REF!</definedName>
    <definedName name="BExKK8VP5RS3D0UXZVKA37C4SYBP" localSheetId="13" hidden="1">#REF!</definedName>
    <definedName name="BExKK8VP5RS3D0UXZVKA37C4SYBP" localSheetId="14" hidden="1">#REF!</definedName>
    <definedName name="BExKK8VP5RS3D0UXZVKA37C4SYBP" hidden="1">#REF!</definedName>
    <definedName name="BExKKIM9NPF6B3SPMPIQB27HQME4" localSheetId="21" hidden="1">#REF!</definedName>
    <definedName name="BExKKIM9NPF6B3SPMPIQB27HQME4" localSheetId="19" hidden="1">#REF!</definedName>
    <definedName name="BExKKIM9NPF6B3SPMPIQB27HQME4" localSheetId="15" hidden="1">#REF!</definedName>
    <definedName name="BExKKIM9NPF6B3SPMPIQB27HQME4" localSheetId="13" hidden="1">#REF!</definedName>
    <definedName name="BExKKIM9NPF6B3SPMPIQB27HQME4" localSheetId="14" hidden="1">#REF!</definedName>
    <definedName name="BExKKIM9NPF6B3SPMPIQB27HQME4" hidden="1">#REF!</definedName>
    <definedName name="BExKKIX1BCBQ4R3K41QD8NTV0OV0" localSheetId="21" hidden="1">#REF!</definedName>
    <definedName name="BExKKIX1BCBQ4R3K41QD8NTV0OV0" localSheetId="19" hidden="1">#REF!</definedName>
    <definedName name="BExKKIX1BCBQ4R3K41QD8NTV0OV0" localSheetId="15" hidden="1">#REF!</definedName>
    <definedName name="BExKKIX1BCBQ4R3K41QD8NTV0OV0" localSheetId="13" hidden="1">#REF!</definedName>
    <definedName name="BExKKIX1BCBQ4R3K41QD8NTV0OV0" localSheetId="14" hidden="1">#REF!</definedName>
    <definedName name="BExKKIX1BCBQ4R3K41QD8NTV0OV0" hidden="1">#REF!</definedName>
    <definedName name="BExKKJ2IHMOO66DQ0V2YABR4GV05" localSheetId="21" hidden="1">#REF!</definedName>
    <definedName name="BExKKJ2IHMOO66DQ0V2YABR4GV05" localSheetId="19" hidden="1">#REF!</definedName>
    <definedName name="BExKKJ2IHMOO66DQ0V2YABR4GV05" localSheetId="15" hidden="1">#REF!</definedName>
    <definedName name="BExKKJ2IHMOO66DQ0V2YABR4GV05" localSheetId="13" hidden="1">#REF!</definedName>
    <definedName name="BExKKJ2IHMOO66DQ0V2YABR4GV05" localSheetId="14" hidden="1">#REF!</definedName>
    <definedName name="BExKKJ2IHMOO66DQ0V2YABR4GV05" hidden="1">#REF!</definedName>
    <definedName name="BExKKQ3ZWADYV03YHMXDOAMU90EB" localSheetId="21" hidden="1">#REF!</definedName>
    <definedName name="BExKKQ3ZWADYV03YHMXDOAMU90EB" localSheetId="19" hidden="1">#REF!</definedName>
    <definedName name="BExKKQ3ZWADYV03YHMXDOAMU90EB" localSheetId="15" hidden="1">#REF!</definedName>
    <definedName name="BExKKQ3ZWADYV03YHMXDOAMU90EB" localSheetId="13" hidden="1">#REF!</definedName>
    <definedName name="BExKKQ3ZWADYV03YHMXDOAMU90EB" localSheetId="14" hidden="1">#REF!</definedName>
    <definedName name="BExKKQ3ZWADYV03YHMXDOAMU90EB" hidden="1">#REF!</definedName>
    <definedName name="BExKKUGD2HMJWQEYZ8H3X1BMXFS9" localSheetId="21" hidden="1">#REF!</definedName>
    <definedName name="BExKKUGD2HMJWQEYZ8H3X1BMXFS9" localSheetId="19" hidden="1">#REF!</definedName>
    <definedName name="BExKKUGD2HMJWQEYZ8H3X1BMXFS9" localSheetId="15" hidden="1">#REF!</definedName>
    <definedName name="BExKKUGD2HMJWQEYZ8H3X1BMXFS9" localSheetId="13" hidden="1">#REF!</definedName>
    <definedName name="BExKKUGD2HMJWQEYZ8H3X1BMXFS9" localSheetId="14" hidden="1">#REF!</definedName>
    <definedName name="BExKKUGD2HMJWQEYZ8H3X1BMXFS9" hidden="1">#REF!</definedName>
    <definedName name="BExKKX05KCZZZPKOR1NE5A8RGVT4" localSheetId="21" hidden="1">#REF!</definedName>
    <definedName name="BExKKX05KCZZZPKOR1NE5A8RGVT4" localSheetId="19" hidden="1">#REF!</definedName>
    <definedName name="BExKKX05KCZZZPKOR1NE5A8RGVT4" localSheetId="15" hidden="1">#REF!</definedName>
    <definedName name="BExKKX05KCZZZPKOR1NE5A8RGVT4" localSheetId="13" hidden="1">#REF!</definedName>
    <definedName name="BExKKX05KCZZZPKOR1NE5A8RGVT4" localSheetId="14" hidden="1">#REF!</definedName>
    <definedName name="BExKKX05KCZZZPKOR1NE5A8RGVT4" hidden="1">#REF!</definedName>
    <definedName name="BExKL3QUCLQLECGZM555PRF8EN56" localSheetId="21" hidden="1">#REF!</definedName>
    <definedName name="BExKL3QUCLQLECGZM555PRF8EN56" localSheetId="19" hidden="1">#REF!</definedName>
    <definedName name="BExKL3QUCLQLECGZM555PRF8EN56" localSheetId="15" hidden="1">#REF!</definedName>
    <definedName name="BExKL3QUCLQLECGZM555PRF8EN56" localSheetId="13" hidden="1">#REF!</definedName>
    <definedName name="BExKL3QUCLQLECGZM555PRF8EN56" localSheetId="14" hidden="1">#REF!</definedName>
    <definedName name="BExKL3QUCLQLECGZM555PRF8EN56" hidden="1">#REF!</definedName>
    <definedName name="BExKL7CGLA62V9UQH9ZDEHIK8W4O" localSheetId="21" hidden="1">#REF!</definedName>
    <definedName name="BExKL7CGLA62V9UQH9ZDEHIK8W4O" localSheetId="19" hidden="1">#REF!</definedName>
    <definedName name="BExKL7CGLA62V9UQH9ZDEHIK8W4O" localSheetId="15" hidden="1">#REF!</definedName>
    <definedName name="BExKL7CGLA62V9UQH9ZDEHIK8W4O" localSheetId="13" hidden="1">#REF!</definedName>
    <definedName name="BExKL7CGLA62V9UQH9ZDEHIK8W4O" localSheetId="14" hidden="1">#REF!</definedName>
    <definedName name="BExKL7CGLA62V9UQH9ZDEHIK8W4O" hidden="1">#REF!</definedName>
    <definedName name="BExKLD6S9L66QYREYHBE5J44OK7X" localSheetId="21" hidden="1">#REF!</definedName>
    <definedName name="BExKLD6S9L66QYREYHBE5J44OK7X" localSheetId="19" hidden="1">#REF!</definedName>
    <definedName name="BExKLD6S9L66QYREYHBE5J44OK7X" localSheetId="15" hidden="1">#REF!</definedName>
    <definedName name="BExKLD6S9L66QYREYHBE5J44OK7X" localSheetId="13" hidden="1">#REF!</definedName>
    <definedName name="BExKLD6S9L66QYREYHBE5J44OK7X" localSheetId="14" hidden="1">#REF!</definedName>
    <definedName name="BExKLD6S9L66QYREYHBE5J44OK7X" hidden="1">#REF!</definedName>
    <definedName name="BExKLEZK32L28GYJWVO63BZ5E1JD" localSheetId="21" hidden="1">#REF!</definedName>
    <definedName name="BExKLEZK32L28GYJWVO63BZ5E1JD" localSheetId="19" hidden="1">#REF!</definedName>
    <definedName name="BExKLEZK32L28GYJWVO63BZ5E1JD" localSheetId="15" hidden="1">#REF!</definedName>
    <definedName name="BExKLEZK32L28GYJWVO63BZ5E1JD" localSheetId="13" hidden="1">#REF!</definedName>
    <definedName name="BExKLEZK32L28GYJWVO63BZ5E1JD" localSheetId="14" hidden="1">#REF!</definedName>
    <definedName name="BExKLEZK32L28GYJWVO63BZ5E1JD" hidden="1">#REF!</definedName>
    <definedName name="BExKLLKVVHT06LA55JB2FC871DC5" localSheetId="21" hidden="1">#REF!</definedName>
    <definedName name="BExKLLKVVHT06LA55JB2FC871DC5" localSheetId="19" hidden="1">#REF!</definedName>
    <definedName name="BExKLLKVVHT06LA55JB2FC871DC5" localSheetId="15" hidden="1">#REF!</definedName>
    <definedName name="BExKLLKVVHT06LA55JB2FC871DC5" localSheetId="13" hidden="1">#REF!</definedName>
    <definedName name="BExKLLKVVHT06LA55JB2FC871DC5" localSheetId="14" hidden="1">#REF!</definedName>
    <definedName name="BExKLLKVVHT06LA55JB2FC871DC5" hidden="1">#REF!</definedName>
    <definedName name="BExKMKNALVJRCZS69GFJA4M1J08O" localSheetId="21" hidden="1">#REF!</definedName>
    <definedName name="BExKMKNALVJRCZS69GFJA4M1J08O" localSheetId="19" hidden="1">#REF!</definedName>
    <definedName name="BExKMKNALVJRCZS69GFJA4M1J08O" localSheetId="15" hidden="1">#REF!</definedName>
    <definedName name="BExKMKNALVJRCZS69GFJA4M1J08O" localSheetId="13" hidden="1">#REF!</definedName>
    <definedName name="BExKMKNALVJRCZS69GFJA4M1J08O" localSheetId="14" hidden="1">#REF!</definedName>
    <definedName name="BExKMKNALVJRCZS69GFJA4M1J08O" hidden="1">#REF!</definedName>
    <definedName name="BExKMMFZIDRFNSBCWVADJ4S2JE52" localSheetId="21" hidden="1">#REF!</definedName>
    <definedName name="BExKMMFZIDRFNSBCWVADJ4S2JE52" localSheetId="19" hidden="1">#REF!</definedName>
    <definedName name="BExKMMFZIDRFNSBCWVADJ4S2JE52" localSheetId="15" hidden="1">#REF!</definedName>
    <definedName name="BExKMMFZIDRFNSBCWVADJ4S2JE52" localSheetId="13" hidden="1">#REF!</definedName>
    <definedName name="BExKMMFZIDRFNSBCWVADJ4S2JE52" localSheetId="14" hidden="1">#REF!</definedName>
    <definedName name="BExKMMFZIDRFNSBCWVADJ4S2JE52" hidden="1">#REF!</definedName>
    <definedName name="BExKMRZJS845FERFW6HUXLFAOMYD" localSheetId="21" hidden="1">#REF!</definedName>
    <definedName name="BExKMRZJS845FERFW6HUXLFAOMYD" localSheetId="19" hidden="1">#REF!</definedName>
    <definedName name="BExKMRZJS845FERFW6HUXLFAOMYD" localSheetId="15" hidden="1">#REF!</definedName>
    <definedName name="BExKMRZJS845FERFW6HUXLFAOMYD" localSheetId="13" hidden="1">#REF!</definedName>
    <definedName name="BExKMRZJS845FERFW6HUXLFAOMYD" localSheetId="14" hidden="1">#REF!</definedName>
    <definedName name="BExKMRZJS845FERFW6HUXLFAOMYD" hidden="1">#REF!</definedName>
    <definedName name="BExKMS514WWPGUGRYGTH6XU97T8B" localSheetId="21" hidden="1">#REF!</definedName>
    <definedName name="BExKMS514WWPGUGRYGTH6XU97T8B" localSheetId="19" hidden="1">#REF!</definedName>
    <definedName name="BExKMS514WWPGUGRYGTH6XU97T8B" localSheetId="15" hidden="1">#REF!</definedName>
    <definedName name="BExKMS514WWPGUGRYGTH6XU97T8B" localSheetId="13" hidden="1">#REF!</definedName>
    <definedName name="BExKMS514WWPGUGRYGTH6XU97T8B" localSheetId="14" hidden="1">#REF!</definedName>
    <definedName name="BExKMS514WWPGUGRYGTH6XU97T8B" hidden="1">#REF!</definedName>
    <definedName name="BExKMUDV8AH8HQAD5HJVUW7GFDWU" localSheetId="21" hidden="1">#REF!</definedName>
    <definedName name="BExKMUDV8AH8HQAD5HJVUW7GFDWU" localSheetId="19" hidden="1">#REF!</definedName>
    <definedName name="BExKMUDV8AH8HQAD5HJVUW7GFDWU" localSheetId="15" hidden="1">#REF!</definedName>
    <definedName name="BExKMUDV8AH8HQAD5HJVUW7GFDWU" localSheetId="13" hidden="1">#REF!</definedName>
    <definedName name="BExKMUDV8AH8HQAD5HJVUW7GFDWU" localSheetId="14" hidden="1">#REF!</definedName>
    <definedName name="BExKMUDV8AH8HQAD5HJVUW7GFDWU" hidden="1">#REF!</definedName>
    <definedName name="BExKMWBX4EH3EYJ07UFEM08NB40Z" localSheetId="21" hidden="1">#REF!</definedName>
    <definedName name="BExKMWBX4EH3EYJ07UFEM08NB40Z" localSheetId="19" hidden="1">#REF!</definedName>
    <definedName name="BExKMWBX4EH3EYJ07UFEM08NB40Z" localSheetId="15" hidden="1">#REF!</definedName>
    <definedName name="BExKMWBX4EH3EYJ07UFEM08NB40Z" localSheetId="13" hidden="1">#REF!</definedName>
    <definedName name="BExKMWBX4EH3EYJ07UFEM08NB40Z" localSheetId="14" hidden="1">#REF!</definedName>
    <definedName name="BExKMWBX4EH3EYJ07UFEM08NB40Z" hidden="1">#REF!</definedName>
    <definedName name="BExKN4Q70IU9OY91QRUSK3044MQD" localSheetId="21" hidden="1">#REF!</definedName>
    <definedName name="BExKN4Q70IU9OY91QRUSK3044MQD" localSheetId="19" hidden="1">#REF!</definedName>
    <definedName name="BExKN4Q70IU9OY91QRUSK3044MQD" localSheetId="15" hidden="1">#REF!</definedName>
    <definedName name="BExKN4Q70IU9OY91QRUSK3044MQD" localSheetId="13" hidden="1">#REF!</definedName>
    <definedName name="BExKN4Q70IU9OY91QRUSK3044MQD" localSheetId="14" hidden="1">#REF!</definedName>
    <definedName name="BExKN4Q70IU9OY91QRUSK3044MQD" hidden="1">#REF!</definedName>
    <definedName name="BExKNBGV2IR3S7M0BX4810KZB4V3" localSheetId="21" hidden="1">#REF!</definedName>
    <definedName name="BExKNBGV2IR3S7M0BX4810KZB4V3" localSheetId="19" hidden="1">#REF!</definedName>
    <definedName name="BExKNBGV2IR3S7M0BX4810KZB4V3" localSheetId="15" hidden="1">#REF!</definedName>
    <definedName name="BExKNBGV2IR3S7M0BX4810KZB4V3" localSheetId="13" hidden="1">#REF!</definedName>
    <definedName name="BExKNBGV2IR3S7M0BX4810KZB4V3" localSheetId="14" hidden="1">#REF!</definedName>
    <definedName name="BExKNBGV2IR3S7M0BX4810KZB4V3" hidden="1">#REF!</definedName>
    <definedName name="BExKNCTBZTSY3MO42VU5PLV6YUHZ" localSheetId="21" hidden="1">#REF!</definedName>
    <definedName name="BExKNCTBZTSY3MO42VU5PLV6YUHZ" localSheetId="19" hidden="1">#REF!</definedName>
    <definedName name="BExKNCTBZTSY3MO42VU5PLV6YUHZ" localSheetId="15" hidden="1">#REF!</definedName>
    <definedName name="BExKNCTBZTSY3MO42VU5PLV6YUHZ" localSheetId="13" hidden="1">#REF!</definedName>
    <definedName name="BExKNCTBZTSY3MO42VU5PLV6YUHZ" localSheetId="14" hidden="1">#REF!</definedName>
    <definedName name="BExKNCTBZTSY3MO42VU5PLV6YUHZ" hidden="1">#REF!</definedName>
    <definedName name="BExKNGV2YY749C42AQ2T9QNIE5C3" localSheetId="21" hidden="1">#REF!</definedName>
    <definedName name="BExKNGV2YY749C42AQ2T9QNIE5C3" localSheetId="19" hidden="1">#REF!</definedName>
    <definedName name="BExKNGV2YY749C42AQ2T9QNIE5C3" localSheetId="15" hidden="1">#REF!</definedName>
    <definedName name="BExKNGV2YY749C42AQ2T9QNIE5C3" localSheetId="13" hidden="1">#REF!</definedName>
    <definedName name="BExKNGV2YY749C42AQ2T9QNIE5C3" localSheetId="14" hidden="1">#REF!</definedName>
    <definedName name="BExKNGV2YY749C42AQ2T9QNIE5C3" hidden="1">#REF!</definedName>
    <definedName name="BExKNH0F1WPNUEQITIUN5T4NDX9H" localSheetId="21" hidden="1">#REF!</definedName>
    <definedName name="BExKNH0F1WPNUEQITIUN5T4NDX9H" localSheetId="19" hidden="1">#REF!</definedName>
    <definedName name="BExKNH0F1WPNUEQITIUN5T4NDX9H" localSheetId="15" hidden="1">#REF!</definedName>
    <definedName name="BExKNH0F1WPNUEQITIUN5T4NDX9H" localSheetId="13" hidden="1">#REF!</definedName>
    <definedName name="BExKNH0F1WPNUEQITIUN5T4NDX9H" localSheetId="14" hidden="1">#REF!</definedName>
    <definedName name="BExKNH0F1WPNUEQITIUN5T4NDX9H" hidden="1">#REF!</definedName>
    <definedName name="BExKNV8UOHVWEHDJWI2WMJ9X6QHZ" localSheetId="21" hidden="1">#REF!</definedName>
    <definedName name="BExKNV8UOHVWEHDJWI2WMJ9X6QHZ" localSheetId="19" hidden="1">#REF!</definedName>
    <definedName name="BExKNV8UOHVWEHDJWI2WMJ9X6QHZ" localSheetId="15" hidden="1">#REF!</definedName>
    <definedName name="BExKNV8UOHVWEHDJWI2WMJ9X6QHZ" localSheetId="13" hidden="1">#REF!</definedName>
    <definedName name="BExKNV8UOHVWEHDJWI2WMJ9X6QHZ" localSheetId="14" hidden="1">#REF!</definedName>
    <definedName name="BExKNV8UOHVWEHDJWI2WMJ9X6QHZ" hidden="1">#REF!</definedName>
    <definedName name="BExKNZLD7UATC1MYRNJD8H2NH4KU" localSheetId="21" hidden="1">#REF!</definedName>
    <definedName name="BExKNZLD7UATC1MYRNJD8H2NH4KU" localSheetId="19" hidden="1">#REF!</definedName>
    <definedName name="BExKNZLD7UATC1MYRNJD8H2NH4KU" localSheetId="15" hidden="1">#REF!</definedName>
    <definedName name="BExKNZLD7UATC1MYRNJD8H2NH4KU" localSheetId="13" hidden="1">#REF!</definedName>
    <definedName name="BExKNZLD7UATC1MYRNJD8H2NH4KU" localSheetId="14" hidden="1">#REF!</definedName>
    <definedName name="BExKNZLD7UATC1MYRNJD8H2NH4KU" hidden="1">#REF!</definedName>
    <definedName name="BExKNZQUKQQG2Y97R74G4O4BJP1L" localSheetId="21" hidden="1">#REF!</definedName>
    <definedName name="BExKNZQUKQQG2Y97R74G4O4BJP1L" localSheetId="19" hidden="1">#REF!</definedName>
    <definedName name="BExKNZQUKQQG2Y97R74G4O4BJP1L" localSheetId="15" hidden="1">#REF!</definedName>
    <definedName name="BExKNZQUKQQG2Y97R74G4O4BJP1L" localSheetId="13" hidden="1">#REF!</definedName>
    <definedName name="BExKNZQUKQQG2Y97R74G4O4BJP1L" localSheetId="14" hidden="1">#REF!</definedName>
    <definedName name="BExKNZQUKQQG2Y97R74G4O4BJP1L" hidden="1">#REF!</definedName>
    <definedName name="BExKO06X0EAD3ABEG1E8PWLDWHBA" localSheetId="21" hidden="1">#REF!</definedName>
    <definedName name="BExKO06X0EAD3ABEG1E8PWLDWHBA" localSheetId="19" hidden="1">#REF!</definedName>
    <definedName name="BExKO06X0EAD3ABEG1E8PWLDWHBA" localSheetId="15" hidden="1">#REF!</definedName>
    <definedName name="BExKO06X0EAD3ABEG1E8PWLDWHBA" localSheetId="13" hidden="1">#REF!</definedName>
    <definedName name="BExKO06X0EAD3ABEG1E8PWLDWHBA" localSheetId="14" hidden="1">#REF!</definedName>
    <definedName name="BExKO06X0EAD3ABEG1E8PWLDWHBA" hidden="1">#REF!</definedName>
    <definedName name="BExKO2AHHSGNI1AZOIOW21KPXKPE" localSheetId="21" hidden="1">#REF!</definedName>
    <definedName name="BExKO2AHHSGNI1AZOIOW21KPXKPE" localSheetId="19" hidden="1">#REF!</definedName>
    <definedName name="BExKO2AHHSGNI1AZOIOW21KPXKPE" localSheetId="15" hidden="1">#REF!</definedName>
    <definedName name="BExKO2AHHSGNI1AZOIOW21KPXKPE" localSheetId="13" hidden="1">#REF!</definedName>
    <definedName name="BExKO2AHHSGNI1AZOIOW21KPXKPE" localSheetId="14" hidden="1">#REF!</definedName>
    <definedName name="BExKO2AHHSGNI1AZOIOW21KPXKPE" hidden="1">#REF!</definedName>
    <definedName name="BExKO2FXWJWC5IZLDN8JHYILQJ2N" localSheetId="21" hidden="1">#REF!</definedName>
    <definedName name="BExKO2FXWJWC5IZLDN8JHYILQJ2N" localSheetId="19" hidden="1">#REF!</definedName>
    <definedName name="BExKO2FXWJWC5IZLDN8JHYILQJ2N" localSheetId="15" hidden="1">#REF!</definedName>
    <definedName name="BExKO2FXWJWC5IZLDN8JHYILQJ2N" localSheetId="13" hidden="1">#REF!</definedName>
    <definedName name="BExKO2FXWJWC5IZLDN8JHYILQJ2N" localSheetId="14" hidden="1">#REF!</definedName>
    <definedName name="BExKO2FXWJWC5IZLDN8JHYILQJ2N" hidden="1">#REF!</definedName>
    <definedName name="BExKO438WZ8FKOU00NURGFMOYXWN" localSheetId="21" hidden="1">#REF!</definedName>
    <definedName name="BExKO438WZ8FKOU00NURGFMOYXWN" localSheetId="19" hidden="1">#REF!</definedName>
    <definedName name="BExKO438WZ8FKOU00NURGFMOYXWN" localSheetId="15" hidden="1">#REF!</definedName>
    <definedName name="BExKO438WZ8FKOU00NURGFMOYXWN" localSheetId="13" hidden="1">#REF!</definedName>
    <definedName name="BExKO438WZ8FKOU00NURGFMOYXWN" localSheetId="14" hidden="1">#REF!</definedName>
    <definedName name="BExKO438WZ8FKOU00NURGFMOYXWN" hidden="1">#REF!</definedName>
    <definedName name="BExKO551EZ73M80UFHBQE7BQVU4L" localSheetId="21" hidden="1">#REF!</definedName>
    <definedName name="BExKO551EZ73M80UFHBQE7BQVU4L" localSheetId="19" hidden="1">#REF!</definedName>
    <definedName name="BExKO551EZ73M80UFHBQE7BQVU4L" localSheetId="15" hidden="1">#REF!</definedName>
    <definedName name="BExKO551EZ73M80UFHBQE7BQVU4L" localSheetId="13" hidden="1">#REF!</definedName>
    <definedName name="BExKO551EZ73M80UFHBQE7BQVU4L" localSheetId="14" hidden="1">#REF!</definedName>
    <definedName name="BExKO551EZ73M80UFHBQE7BQVU4L" hidden="1">#REF!</definedName>
    <definedName name="BExKOBA4VTRV9YG31IM1PDDO3J9M" localSheetId="21" hidden="1">#REF!</definedName>
    <definedName name="BExKOBA4VTRV9YG31IM1PDDO3J9M" localSheetId="19" hidden="1">#REF!</definedName>
    <definedName name="BExKOBA4VTRV9YG31IM1PDDO3J9M" localSheetId="15" hidden="1">#REF!</definedName>
    <definedName name="BExKOBA4VTRV9YG31IM1PDDO3J9M" localSheetId="13" hidden="1">#REF!</definedName>
    <definedName name="BExKOBA4VTRV9YG31IM1PDDO3J9M" localSheetId="14" hidden="1">#REF!</definedName>
    <definedName name="BExKOBA4VTRV9YG31IM1PDDO3J9M" hidden="1">#REF!</definedName>
    <definedName name="BExKODIZGWW2EQD0FEYW6WK6XLCM" localSheetId="21" hidden="1">#REF!</definedName>
    <definedName name="BExKODIZGWW2EQD0FEYW6WK6XLCM" localSheetId="19" hidden="1">#REF!</definedName>
    <definedName name="BExKODIZGWW2EQD0FEYW6WK6XLCM" localSheetId="15" hidden="1">#REF!</definedName>
    <definedName name="BExKODIZGWW2EQD0FEYW6WK6XLCM" localSheetId="13" hidden="1">#REF!</definedName>
    <definedName name="BExKODIZGWW2EQD0FEYW6WK6XLCM" localSheetId="14" hidden="1">#REF!</definedName>
    <definedName name="BExKODIZGWW2EQD0FEYW6WK6XLCM" hidden="1">#REF!</definedName>
    <definedName name="BExKOPO2HPWVQGAKW8LOZMPIDEFG" localSheetId="21" hidden="1">#REF!</definedName>
    <definedName name="BExKOPO2HPWVQGAKW8LOZMPIDEFG" localSheetId="19" hidden="1">#REF!</definedName>
    <definedName name="BExKOPO2HPWVQGAKW8LOZMPIDEFG" localSheetId="15" hidden="1">#REF!</definedName>
    <definedName name="BExKOPO2HPWVQGAKW8LOZMPIDEFG" localSheetId="13" hidden="1">#REF!</definedName>
    <definedName name="BExKOPO2HPWVQGAKW8LOZMPIDEFG" localSheetId="14" hidden="1">#REF!</definedName>
    <definedName name="BExKOPO2HPWVQGAKW8LOZMPIDEFG" hidden="1">#REF!</definedName>
    <definedName name="BExKP7SRQ3MN5BDYXV2XMBQNUH23" localSheetId="21" hidden="1">#REF!</definedName>
    <definedName name="BExKP7SRQ3MN5BDYXV2XMBQNUH23" localSheetId="19" hidden="1">#REF!</definedName>
    <definedName name="BExKP7SRQ3MN5BDYXV2XMBQNUH23" localSheetId="15" hidden="1">#REF!</definedName>
    <definedName name="BExKP7SRQ3MN5BDYXV2XMBQNUH23" localSheetId="13" hidden="1">#REF!</definedName>
    <definedName name="BExKP7SRQ3MN5BDYXV2XMBQNUH23" localSheetId="14" hidden="1">#REF!</definedName>
    <definedName name="BExKP7SRQ3MN5BDYXV2XMBQNUH23" hidden="1">#REF!</definedName>
    <definedName name="BExKPEZP0QTKOTLIMMIFSVTHQEEK" localSheetId="21" hidden="1">#REF!</definedName>
    <definedName name="BExKPEZP0QTKOTLIMMIFSVTHQEEK" localSheetId="19" hidden="1">#REF!</definedName>
    <definedName name="BExKPEZP0QTKOTLIMMIFSVTHQEEK" localSheetId="15" hidden="1">#REF!</definedName>
    <definedName name="BExKPEZP0QTKOTLIMMIFSVTHQEEK" localSheetId="13" hidden="1">#REF!</definedName>
    <definedName name="BExKPEZP0QTKOTLIMMIFSVTHQEEK" localSheetId="14" hidden="1">#REF!</definedName>
    <definedName name="BExKPEZP0QTKOTLIMMIFSVTHQEEK" hidden="1">#REF!</definedName>
    <definedName name="BExKPFFSVTL757PNITV8R9RN4452" localSheetId="21" hidden="1">#REF!</definedName>
    <definedName name="BExKPFFSVTL757PNITV8R9RN4452" localSheetId="19" hidden="1">#REF!</definedName>
    <definedName name="BExKPFFSVTL757PNITV8R9RN4452" localSheetId="15" hidden="1">#REF!</definedName>
    <definedName name="BExKPFFSVTL757PNITV8R9RN4452" localSheetId="13" hidden="1">#REF!</definedName>
    <definedName name="BExKPFFSVTL757PNITV8R9RN4452" localSheetId="14" hidden="1">#REF!</definedName>
    <definedName name="BExKPFFSVTL757PNITV8R9RN4452" hidden="1">#REF!</definedName>
    <definedName name="BExKPIL5ZWOXQAENH3VP3ZHA2N7N" localSheetId="21" hidden="1">#REF!</definedName>
    <definedName name="BExKPIL5ZWOXQAENH3VP3ZHA2N7N" localSheetId="19" hidden="1">#REF!</definedName>
    <definedName name="BExKPIL5ZWOXQAENH3VP3ZHA2N7N" localSheetId="15" hidden="1">#REF!</definedName>
    <definedName name="BExKPIL5ZWOXQAENH3VP3ZHA2N7N" localSheetId="13" hidden="1">#REF!</definedName>
    <definedName name="BExKPIL5ZWOXQAENH3VP3ZHA2N7N" localSheetId="14" hidden="1">#REF!</definedName>
    <definedName name="BExKPIL5ZWOXQAENH3VP3ZHA2N7N" hidden="1">#REF!</definedName>
    <definedName name="BExKPJHKPVROP9QX9BMBZMU2HEZ1" localSheetId="21" hidden="1">#REF!</definedName>
    <definedName name="BExKPJHKPVROP9QX9BMBZMU2HEZ1" localSheetId="19" hidden="1">#REF!</definedName>
    <definedName name="BExKPJHKPVROP9QX9BMBZMU2HEZ1" localSheetId="15" hidden="1">#REF!</definedName>
    <definedName name="BExKPJHKPVROP9QX9BMBZMU2HEZ1" localSheetId="13" hidden="1">#REF!</definedName>
    <definedName name="BExKPJHKPVROP9QX9BMBZMU2HEZ1" localSheetId="14" hidden="1">#REF!</definedName>
    <definedName name="BExKPJHKPVROP9QX9BMBZMU2HEZ1" hidden="1">#REF!</definedName>
    <definedName name="BExKPLQJX0HJ8OTXBXH9IC9J2V0W" localSheetId="21" hidden="1">#REF!</definedName>
    <definedName name="BExKPLQJX0HJ8OTXBXH9IC9J2V0W" localSheetId="19" hidden="1">#REF!</definedName>
    <definedName name="BExKPLQJX0HJ8OTXBXH9IC9J2V0W" localSheetId="15" hidden="1">#REF!</definedName>
    <definedName name="BExKPLQJX0HJ8OTXBXH9IC9J2V0W" localSheetId="13" hidden="1">#REF!</definedName>
    <definedName name="BExKPLQJX0HJ8OTXBXH9IC9J2V0W" localSheetId="14" hidden="1">#REF!</definedName>
    <definedName name="BExKPLQJX0HJ8OTXBXH9IC9J2V0W" hidden="1">#REF!</definedName>
    <definedName name="BExKPN8C7GN36ZJZHLOB74LU6KT0" localSheetId="21" hidden="1">#REF!</definedName>
    <definedName name="BExKPN8C7GN36ZJZHLOB74LU6KT0" localSheetId="19" hidden="1">#REF!</definedName>
    <definedName name="BExKPN8C7GN36ZJZHLOB74LU6KT0" localSheetId="15" hidden="1">#REF!</definedName>
    <definedName name="BExKPN8C7GN36ZJZHLOB74LU6KT0" localSheetId="13" hidden="1">#REF!</definedName>
    <definedName name="BExKPN8C7GN36ZJZHLOB74LU6KT0" localSheetId="14" hidden="1">#REF!</definedName>
    <definedName name="BExKPN8C7GN36ZJZHLOB74LU6KT0" hidden="1">#REF!</definedName>
    <definedName name="BExKPX9VZ1J5021Q98K60HMPJU58" localSheetId="21" hidden="1">#REF!</definedName>
    <definedName name="BExKPX9VZ1J5021Q98K60HMPJU58" localSheetId="19" hidden="1">#REF!</definedName>
    <definedName name="BExKPX9VZ1J5021Q98K60HMPJU58" localSheetId="15" hidden="1">#REF!</definedName>
    <definedName name="BExKPX9VZ1J5021Q98K60HMPJU58" localSheetId="13" hidden="1">#REF!</definedName>
    <definedName name="BExKPX9VZ1J5021Q98K60HMPJU58" localSheetId="14" hidden="1">#REF!</definedName>
    <definedName name="BExKPX9VZ1J5021Q98K60HMPJU58" hidden="1">#REF!</definedName>
    <definedName name="BExKQGGEP203MUWSJVORTY7RFOFT" localSheetId="21" hidden="1">#REF!</definedName>
    <definedName name="BExKQGGEP203MUWSJVORTY7RFOFT" localSheetId="19" hidden="1">#REF!</definedName>
    <definedName name="BExKQGGEP203MUWSJVORTY7RFOFT" localSheetId="15" hidden="1">#REF!</definedName>
    <definedName name="BExKQGGEP203MUWSJVORTY7RFOFT" localSheetId="13" hidden="1">#REF!</definedName>
    <definedName name="BExKQGGEP203MUWSJVORTY7RFOFT" localSheetId="14" hidden="1">#REF!</definedName>
    <definedName name="BExKQGGEP203MUWSJVORTY7RFOFT" hidden="1">#REF!</definedName>
    <definedName name="BExKQJGAAWNM3NT19E9I0CQDBTU0" localSheetId="21" hidden="1">#REF!</definedName>
    <definedName name="BExKQJGAAWNM3NT19E9I0CQDBTU0" localSheetId="19" hidden="1">#REF!</definedName>
    <definedName name="BExKQJGAAWNM3NT19E9I0CQDBTU0" localSheetId="15" hidden="1">#REF!</definedName>
    <definedName name="BExKQJGAAWNM3NT19E9I0CQDBTU0" localSheetId="13" hidden="1">#REF!</definedName>
    <definedName name="BExKQJGAAWNM3NT19E9I0CQDBTU0" localSheetId="14" hidden="1">#REF!</definedName>
    <definedName name="BExKQJGAAWNM3NT19E9I0CQDBTU0" hidden="1">#REF!</definedName>
    <definedName name="BExKQM5GJ1ZN5REKFE7YVBQ0KXWF" localSheetId="21" hidden="1">#REF!</definedName>
    <definedName name="BExKQM5GJ1ZN5REKFE7YVBQ0KXWF" localSheetId="19" hidden="1">#REF!</definedName>
    <definedName name="BExKQM5GJ1ZN5REKFE7YVBQ0KXWF" localSheetId="15" hidden="1">#REF!</definedName>
    <definedName name="BExKQM5GJ1ZN5REKFE7YVBQ0KXWF" localSheetId="13" hidden="1">#REF!</definedName>
    <definedName name="BExKQM5GJ1ZN5REKFE7YVBQ0KXWF" localSheetId="14" hidden="1">#REF!</definedName>
    <definedName name="BExKQM5GJ1ZN5REKFE7YVBQ0KXWF" hidden="1">#REF!</definedName>
    <definedName name="BExKQQ71278061G7ZFYGPWOMOMY2" localSheetId="21" hidden="1">#REF!</definedName>
    <definedName name="BExKQQ71278061G7ZFYGPWOMOMY2" localSheetId="19" hidden="1">#REF!</definedName>
    <definedName name="BExKQQ71278061G7ZFYGPWOMOMY2" localSheetId="15" hidden="1">#REF!</definedName>
    <definedName name="BExKQQ71278061G7ZFYGPWOMOMY2" localSheetId="13" hidden="1">#REF!</definedName>
    <definedName name="BExKQQ71278061G7ZFYGPWOMOMY2" localSheetId="14" hidden="1">#REF!</definedName>
    <definedName name="BExKQQ71278061G7ZFYGPWOMOMY2" hidden="1">#REF!</definedName>
    <definedName name="BExKQTXRG3ECU8NT47UR7643LO5G" localSheetId="21" hidden="1">#REF!</definedName>
    <definedName name="BExKQTXRG3ECU8NT47UR7643LO5G" localSheetId="19" hidden="1">#REF!</definedName>
    <definedName name="BExKQTXRG3ECU8NT47UR7643LO5G" localSheetId="15" hidden="1">#REF!</definedName>
    <definedName name="BExKQTXRG3ECU8NT47UR7643LO5G" localSheetId="13" hidden="1">#REF!</definedName>
    <definedName name="BExKQTXRG3ECU8NT47UR7643LO5G" localSheetId="14" hidden="1">#REF!</definedName>
    <definedName name="BExKQTXRG3ECU8NT47UR7643LO5G" hidden="1">#REF!</definedName>
    <definedName name="BExKQVL7HPOIZ4FHANDFMVOJLEPR" localSheetId="21" hidden="1">#REF!</definedName>
    <definedName name="BExKQVL7HPOIZ4FHANDFMVOJLEPR" localSheetId="19" hidden="1">#REF!</definedName>
    <definedName name="BExKQVL7HPOIZ4FHANDFMVOJLEPR" localSheetId="15" hidden="1">#REF!</definedName>
    <definedName name="BExKQVL7HPOIZ4FHANDFMVOJLEPR" localSheetId="13" hidden="1">#REF!</definedName>
    <definedName name="BExKQVL7HPOIZ4FHANDFMVOJLEPR" localSheetId="14" hidden="1">#REF!</definedName>
    <definedName name="BExKQVL7HPOIZ4FHANDFMVOJLEPR" hidden="1">#REF!</definedName>
    <definedName name="BExKR3ZAJRYXZB4M7XZPK0I7E55W" localSheetId="21" hidden="1">#REF!</definedName>
    <definedName name="BExKR3ZAJRYXZB4M7XZPK0I7E55W" localSheetId="19" hidden="1">#REF!</definedName>
    <definedName name="BExKR3ZAJRYXZB4M7XZPK0I7E55W" localSheetId="15" hidden="1">#REF!</definedName>
    <definedName name="BExKR3ZAJRYXZB4M7XZPK0I7E55W" localSheetId="13" hidden="1">#REF!</definedName>
    <definedName name="BExKR3ZAJRYXZB4M7XZPK0I7E55W" localSheetId="14" hidden="1">#REF!</definedName>
    <definedName name="BExKR3ZAJRYXZB4M7XZPK0I7E55W" hidden="1">#REF!</definedName>
    <definedName name="BExKR8RZSEHW184G0Z56B4EGNU72" localSheetId="21" hidden="1">#REF!</definedName>
    <definedName name="BExKR8RZSEHW184G0Z56B4EGNU72" localSheetId="19" hidden="1">#REF!</definedName>
    <definedName name="BExKR8RZSEHW184G0Z56B4EGNU72" localSheetId="15" hidden="1">#REF!</definedName>
    <definedName name="BExKR8RZSEHW184G0Z56B4EGNU72" localSheetId="13" hidden="1">#REF!</definedName>
    <definedName name="BExKR8RZSEHW184G0Z56B4EGNU72" localSheetId="14" hidden="1">#REF!</definedName>
    <definedName name="BExKR8RZSEHW184G0Z56B4EGNU72" hidden="1">#REF!</definedName>
    <definedName name="BExKRHM60KUPM7RGAAFRSKX4TMS5" localSheetId="21" hidden="1">#REF!</definedName>
    <definedName name="BExKRHM60KUPM7RGAAFRSKX4TMS5" localSheetId="19" hidden="1">#REF!</definedName>
    <definedName name="BExKRHM60KUPM7RGAAFRSKX4TMS5" localSheetId="15" hidden="1">#REF!</definedName>
    <definedName name="BExKRHM60KUPM7RGAAFRSKX4TMS5" localSheetId="13" hidden="1">#REF!</definedName>
    <definedName name="BExKRHM60KUPM7RGAAFRSKX4TMS5" localSheetId="14" hidden="1">#REF!</definedName>
    <definedName name="BExKRHM60KUPM7RGAAFRSKX4TMS5" hidden="1">#REF!</definedName>
    <definedName name="BExKRQB2LX164R610N3VXJPD3C1W" localSheetId="21" hidden="1">#REF!</definedName>
    <definedName name="BExKRQB2LX164R610N3VXJPD3C1W" localSheetId="19" hidden="1">#REF!</definedName>
    <definedName name="BExKRQB2LX164R610N3VXJPD3C1W" localSheetId="15" hidden="1">#REF!</definedName>
    <definedName name="BExKRQB2LX164R610N3VXJPD3C1W" localSheetId="13" hidden="1">#REF!</definedName>
    <definedName name="BExKRQB2LX164R610N3VXJPD3C1W" localSheetId="14" hidden="1">#REF!</definedName>
    <definedName name="BExKRQB2LX164R610N3VXJPD3C1W" hidden="1">#REF!</definedName>
    <definedName name="BExKRVUSQ6PA7ZYQSTEQL3X7PB9P" localSheetId="21" hidden="1">#REF!</definedName>
    <definedName name="BExKRVUSQ6PA7ZYQSTEQL3X7PB9P" localSheetId="19" hidden="1">#REF!</definedName>
    <definedName name="BExKRVUSQ6PA7ZYQSTEQL3X7PB9P" localSheetId="15" hidden="1">#REF!</definedName>
    <definedName name="BExKRVUSQ6PA7ZYQSTEQL3X7PB9P" localSheetId="13" hidden="1">#REF!</definedName>
    <definedName name="BExKRVUSQ6PA7ZYQSTEQL3X7PB9P" localSheetId="14" hidden="1">#REF!</definedName>
    <definedName name="BExKRVUSQ6PA7ZYQSTEQL3X7PB9P" hidden="1">#REF!</definedName>
    <definedName name="BExKRY3KZ7F7RB2KH8HXSQ85IEQO" localSheetId="21" hidden="1">#REF!</definedName>
    <definedName name="BExKRY3KZ7F7RB2KH8HXSQ85IEQO" localSheetId="19" hidden="1">#REF!</definedName>
    <definedName name="BExKRY3KZ7F7RB2KH8HXSQ85IEQO" localSheetId="15" hidden="1">#REF!</definedName>
    <definedName name="BExKRY3KZ7F7RB2KH8HXSQ85IEQO" localSheetId="13" hidden="1">#REF!</definedName>
    <definedName name="BExKRY3KZ7F7RB2KH8HXSQ85IEQO" localSheetId="14" hidden="1">#REF!</definedName>
    <definedName name="BExKRY3KZ7F7RB2KH8HXSQ85IEQO" hidden="1">#REF!</definedName>
    <definedName name="BExKS91CCVW1YKNE1EQ4MCE1E9JX" localSheetId="21" hidden="1">#REF!</definedName>
    <definedName name="BExKS91CCVW1YKNE1EQ4MCE1E9JX" localSheetId="19" hidden="1">#REF!</definedName>
    <definedName name="BExKS91CCVW1YKNE1EQ4MCE1E9JX" localSheetId="15" hidden="1">#REF!</definedName>
    <definedName name="BExKS91CCVW1YKNE1EQ4MCE1E9JX" localSheetId="13" hidden="1">#REF!</definedName>
    <definedName name="BExKS91CCVW1YKNE1EQ4MCE1E9JX" localSheetId="14" hidden="1">#REF!</definedName>
    <definedName name="BExKS91CCVW1YKNE1EQ4MCE1E9JX" hidden="1">#REF!</definedName>
    <definedName name="BExKSA37DZTCK6H13HPIKR0ZFVL8" localSheetId="21" hidden="1">#REF!</definedName>
    <definedName name="BExKSA37DZTCK6H13HPIKR0ZFVL8" localSheetId="19" hidden="1">#REF!</definedName>
    <definedName name="BExKSA37DZTCK6H13HPIKR0ZFVL8" localSheetId="15" hidden="1">#REF!</definedName>
    <definedName name="BExKSA37DZTCK6H13HPIKR0ZFVL8" localSheetId="13" hidden="1">#REF!</definedName>
    <definedName name="BExKSA37DZTCK6H13HPIKR0ZFVL8" localSheetId="14" hidden="1">#REF!</definedName>
    <definedName name="BExKSA37DZTCK6H13HPIKR0ZFVL8" hidden="1">#REF!</definedName>
    <definedName name="BExKSB51O073JLM4PEU353GBBSMI" localSheetId="21" hidden="1">#REF!</definedName>
    <definedName name="BExKSB51O073JLM4PEU353GBBSMI" localSheetId="19" hidden="1">#REF!</definedName>
    <definedName name="BExKSB51O073JLM4PEU353GBBSMI" localSheetId="15" hidden="1">#REF!</definedName>
    <definedName name="BExKSB51O073JLM4PEU353GBBSMI" localSheetId="13" hidden="1">#REF!</definedName>
    <definedName name="BExKSB51O073JLM4PEU353GBBSMI" localSheetId="14" hidden="1">#REF!</definedName>
    <definedName name="BExKSB51O073JLM4PEU353GBBSMI" hidden="1">#REF!</definedName>
    <definedName name="BExKSC1EDUXA6RM44LZV6HMMHKLX" localSheetId="21" hidden="1">#REF!</definedName>
    <definedName name="BExKSC1EDUXA6RM44LZV6HMMHKLX" localSheetId="19" hidden="1">#REF!</definedName>
    <definedName name="BExKSC1EDUXA6RM44LZV6HMMHKLX" localSheetId="15" hidden="1">#REF!</definedName>
    <definedName name="BExKSC1EDUXA6RM44LZV6HMMHKLX" localSheetId="13" hidden="1">#REF!</definedName>
    <definedName name="BExKSC1EDUXA6RM44LZV6HMMHKLX" localSheetId="14" hidden="1">#REF!</definedName>
    <definedName name="BExKSC1EDUXA6RM44LZV6HMMHKLX" hidden="1">#REF!</definedName>
    <definedName name="BExKSFMOMSZYDE0WNC94F40S6636" localSheetId="21" hidden="1">#REF!</definedName>
    <definedName name="BExKSFMOMSZYDE0WNC94F40S6636" localSheetId="19" hidden="1">#REF!</definedName>
    <definedName name="BExKSFMOMSZYDE0WNC94F40S6636" localSheetId="15" hidden="1">#REF!</definedName>
    <definedName name="BExKSFMOMSZYDE0WNC94F40S6636" localSheetId="13" hidden="1">#REF!</definedName>
    <definedName name="BExKSFMOMSZYDE0WNC94F40S6636" localSheetId="14" hidden="1">#REF!</definedName>
    <definedName name="BExKSFMOMSZYDE0WNC94F40S6636" hidden="1">#REF!</definedName>
    <definedName name="BExKSHQ9K79S8KYUWIV5M5LAHHF1" localSheetId="21" hidden="1">#REF!</definedName>
    <definedName name="BExKSHQ9K79S8KYUWIV5M5LAHHF1" localSheetId="19" hidden="1">#REF!</definedName>
    <definedName name="BExKSHQ9K79S8KYUWIV5M5LAHHF1" localSheetId="15" hidden="1">#REF!</definedName>
    <definedName name="BExKSHQ9K79S8KYUWIV5M5LAHHF1" localSheetId="13" hidden="1">#REF!</definedName>
    <definedName name="BExKSHQ9K79S8KYUWIV5M5LAHHF1" localSheetId="14" hidden="1">#REF!</definedName>
    <definedName name="BExKSHQ9K79S8KYUWIV5M5LAHHF1" hidden="1">#REF!</definedName>
    <definedName name="BExKSJTWG9L3FCX8FLK4EMUJMF27" localSheetId="21" hidden="1">#REF!</definedName>
    <definedName name="BExKSJTWG9L3FCX8FLK4EMUJMF27" localSheetId="19" hidden="1">#REF!</definedName>
    <definedName name="BExKSJTWG9L3FCX8FLK4EMUJMF27" localSheetId="15" hidden="1">#REF!</definedName>
    <definedName name="BExKSJTWG9L3FCX8FLK4EMUJMF27" localSheetId="13" hidden="1">#REF!</definedName>
    <definedName name="BExKSJTWG9L3FCX8FLK4EMUJMF27" localSheetId="14" hidden="1">#REF!</definedName>
    <definedName name="BExKSJTWG9L3FCX8FLK4EMUJMF27" hidden="1">#REF!</definedName>
    <definedName name="BExKSU0MKNAVZYYPKCYTZDWQX4R8" localSheetId="21" hidden="1">#REF!</definedName>
    <definedName name="BExKSU0MKNAVZYYPKCYTZDWQX4R8" localSheetId="19" hidden="1">#REF!</definedName>
    <definedName name="BExKSU0MKNAVZYYPKCYTZDWQX4R8" localSheetId="15" hidden="1">#REF!</definedName>
    <definedName name="BExKSU0MKNAVZYYPKCYTZDWQX4R8" localSheetId="13" hidden="1">#REF!</definedName>
    <definedName name="BExKSU0MKNAVZYYPKCYTZDWQX4R8" localSheetId="14" hidden="1">#REF!</definedName>
    <definedName name="BExKSU0MKNAVZYYPKCYTZDWQX4R8" hidden="1">#REF!</definedName>
    <definedName name="BExKSX60G1MUS689FXIGYP2F7C62" localSheetId="21" hidden="1">#REF!</definedName>
    <definedName name="BExKSX60G1MUS689FXIGYP2F7C62" localSheetId="19" hidden="1">#REF!</definedName>
    <definedName name="BExKSX60G1MUS689FXIGYP2F7C62" localSheetId="15" hidden="1">#REF!</definedName>
    <definedName name="BExKSX60G1MUS689FXIGYP2F7C62" localSheetId="13" hidden="1">#REF!</definedName>
    <definedName name="BExKSX60G1MUS689FXIGYP2F7C62" localSheetId="14" hidden="1">#REF!</definedName>
    <definedName name="BExKSX60G1MUS689FXIGYP2F7C62" hidden="1">#REF!</definedName>
    <definedName name="BExKT2UZ7Y2VWF5NQE18SJRLD2RN" localSheetId="21" hidden="1">#REF!</definedName>
    <definedName name="BExKT2UZ7Y2VWF5NQE18SJRLD2RN" localSheetId="19" hidden="1">#REF!</definedName>
    <definedName name="BExKT2UZ7Y2VWF5NQE18SJRLD2RN" localSheetId="15" hidden="1">#REF!</definedName>
    <definedName name="BExKT2UZ7Y2VWF5NQE18SJRLD2RN" localSheetId="13" hidden="1">#REF!</definedName>
    <definedName name="BExKT2UZ7Y2VWF5NQE18SJRLD2RN" localSheetId="14" hidden="1">#REF!</definedName>
    <definedName name="BExKT2UZ7Y2VWF5NQE18SJRLD2RN" hidden="1">#REF!</definedName>
    <definedName name="BExKT3GJFNGAM09H5F615E36A38C" localSheetId="21" hidden="1">#REF!</definedName>
    <definedName name="BExKT3GJFNGAM09H5F615E36A38C" localSheetId="19" hidden="1">#REF!</definedName>
    <definedName name="BExKT3GJFNGAM09H5F615E36A38C" localSheetId="15" hidden="1">#REF!</definedName>
    <definedName name="BExKT3GJFNGAM09H5F615E36A38C" localSheetId="13" hidden="1">#REF!</definedName>
    <definedName name="BExKT3GJFNGAM09H5F615E36A38C" localSheetId="14" hidden="1">#REF!</definedName>
    <definedName name="BExKT3GJFNGAM09H5F615E36A38C" hidden="1">#REF!</definedName>
    <definedName name="BExKTD1UM9PTLYETG1RM502XDNC0" localSheetId="21" hidden="1">#REF!</definedName>
    <definedName name="BExKTD1UM9PTLYETG1RM502XDNC0" localSheetId="19" hidden="1">#REF!</definedName>
    <definedName name="BExKTD1UM9PTLYETG1RM502XDNC0" localSheetId="15" hidden="1">#REF!</definedName>
    <definedName name="BExKTD1UM9PTLYETG1RM502XDNC0" localSheetId="13" hidden="1">#REF!</definedName>
    <definedName name="BExKTD1UM9PTLYETG1RM502XDNC0" localSheetId="14" hidden="1">#REF!</definedName>
    <definedName name="BExKTD1UM9PTLYETG1RM502XDNC0" hidden="1">#REF!</definedName>
    <definedName name="BExKTJN26AY45CE6JUAX3OIL48F7" localSheetId="21" hidden="1">#REF!</definedName>
    <definedName name="BExKTJN26AY45CE6JUAX3OIL48F7" localSheetId="19" hidden="1">#REF!</definedName>
    <definedName name="BExKTJN26AY45CE6JUAX3OIL48F7" localSheetId="15" hidden="1">#REF!</definedName>
    <definedName name="BExKTJN26AY45CE6JUAX3OIL48F7" localSheetId="13" hidden="1">#REF!</definedName>
    <definedName name="BExKTJN26AY45CE6JUAX3OIL48F7" localSheetId="14" hidden="1">#REF!</definedName>
    <definedName name="BExKTJN26AY45CE6JUAX3OIL48F7" hidden="1">#REF!</definedName>
    <definedName name="BExKTQZGN8GI3XGSEXMPCCA3S19H" localSheetId="21" hidden="1">#REF!</definedName>
    <definedName name="BExKTQZGN8GI3XGSEXMPCCA3S19H" localSheetId="19" hidden="1">#REF!</definedName>
    <definedName name="BExKTQZGN8GI3XGSEXMPCCA3S19H" localSheetId="15" hidden="1">#REF!</definedName>
    <definedName name="BExKTQZGN8GI3XGSEXMPCCA3S19H" localSheetId="13" hidden="1">#REF!</definedName>
    <definedName name="BExKTQZGN8GI3XGSEXMPCCA3S19H" localSheetId="14" hidden="1">#REF!</definedName>
    <definedName name="BExKTQZGN8GI3XGSEXMPCCA3S19H" hidden="1">#REF!</definedName>
    <definedName name="BExKTUKYYU0F6TUW1RXV24LRAZFE" localSheetId="21" hidden="1">#REF!</definedName>
    <definedName name="BExKTUKYYU0F6TUW1RXV24LRAZFE" localSheetId="19" hidden="1">#REF!</definedName>
    <definedName name="BExKTUKYYU0F6TUW1RXV24LRAZFE" localSheetId="15" hidden="1">#REF!</definedName>
    <definedName name="BExKTUKYYU0F6TUW1RXV24LRAZFE" localSheetId="13" hidden="1">#REF!</definedName>
    <definedName name="BExKTUKYYU0F6TUW1RXV24LRAZFE" localSheetId="14" hidden="1">#REF!</definedName>
    <definedName name="BExKTUKYYU0F6TUW1RXV24LRAZFE" hidden="1">#REF!</definedName>
    <definedName name="BExKU3FBLHQBIUTN6XEZW5GC9OG1" localSheetId="21" hidden="1">#REF!</definedName>
    <definedName name="BExKU3FBLHQBIUTN6XEZW5GC9OG1" localSheetId="19" hidden="1">#REF!</definedName>
    <definedName name="BExKU3FBLHQBIUTN6XEZW5GC9OG1" localSheetId="15" hidden="1">#REF!</definedName>
    <definedName name="BExKU3FBLHQBIUTN6XEZW5GC9OG1" localSheetId="13" hidden="1">#REF!</definedName>
    <definedName name="BExKU3FBLHQBIUTN6XEZW5GC9OG1" localSheetId="14" hidden="1">#REF!</definedName>
    <definedName name="BExKU3FBLHQBIUTN6XEZW5GC9OG1" hidden="1">#REF!</definedName>
    <definedName name="BExKU82I99FEUIZLODXJDOJC96CQ" localSheetId="21" hidden="1">#REF!</definedName>
    <definedName name="BExKU82I99FEUIZLODXJDOJC96CQ" localSheetId="19" hidden="1">#REF!</definedName>
    <definedName name="BExKU82I99FEUIZLODXJDOJC96CQ" localSheetId="15" hidden="1">#REF!</definedName>
    <definedName name="BExKU82I99FEUIZLODXJDOJC96CQ" localSheetId="13" hidden="1">#REF!</definedName>
    <definedName name="BExKU82I99FEUIZLODXJDOJC96CQ" localSheetId="14" hidden="1">#REF!</definedName>
    <definedName name="BExKU82I99FEUIZLODXJDOJC96CQ" hidden="1">#REF!</definedName>
    <definedName name="BExKUDM0DFSCM3D91SH0XLXJSL18" localSheetId="21" hidden="1">#REF!</definedName>
    <definedName name="BExKUDM0DFSCM3D91SH0XLXJSL18" localSheetId="19" hidden="1">#REF!</definedName>
    <definedName name="BExKUDM0DFSCM3D91SH0XLXJSL18" localSheetId="15" hidden="1">#REF!</definedName>
    <definedName name="BExKUDM0DFSCM3D91SH0XLXJSL18" localSheetId="13" hidden="1">#REF!</definedName>
    <definedName name="BExKUDM0DFSCM3D91SH0XLXJSL18" localSheetId="14" hidden="1">#REF!</definedName>
    <definedName name="BExKUDM0DFSCM3D91SH0XLXJSL18" hidden="1">#REF!</definedName>
    <definedName name="BExKUHYKD9TJTMQOOBS4EX04FCEZ" localSheetId="21" hidden="1">#REF!</definedName>
    <definedName name="BExKUHYKD9TJTMQOOBS4EX04FCEZ" localSheetId="19" hidden="1">#REF!</definedName>
    <definedName name="BExKUHYKD9TJTMQOOBS4EX04FCEZ" localSheetId="15" hidden="1">#REF!</definedName>
    <definedName name="BExKUHYKD9TJTMQOOBS4EX04FCEZ" localSheetId="13" hidden="1">#REF!</definedName>
    <definedName name="BExKUHYKD9TJTMQOOBS4EX04FCEZ" localSheetId="14" hidden="1">#REF!</definedName>
    <definedName name="BExKUHYKD9TJTMQOOBS4EX04FCEZ" hidden="1">#REF!</definedName>
    <definedName name="BExKULEKJLA77AUQPDUHSM94Y76Z" localSheetId="21" hidden="1">#REF!</definedName>
    <definedName name="BExKULEKJLA77AUQPDUHSM94Y76Z" localSheetId="19" hidden="1">#REF!</definedName>
    <definedName name="BExKULEKJLA77AUQPDUHSM94Y76Z" localSheetId="15" hidden="1">#REF!</definedName>
    <definedName name="BExKULEKJLA77AUQPDUHSM94Y76Z" localSheetId="13" hidden="1">#REF!</definedName>
    <definedName name="BExKULEKJLA77AUQPDUHSM94Y76Z" localSheetId="14" hidden="1">#REF!</definedName>
    <definedName name="BExKULEKJLA77AUQPDUHSM94Y76Z" hidden="1">#REF!</definedName>
    <definedName name="BExKUXE506JSYMR4CV866RHRDYR9" localSheetId="21" hidden="1">#REF!</definedName>
    <definedName name="BExKUXE506JSYMR4CV866RHRDYR9" localSheetId="19" hidden="1">#REF!</definedName>
    <definedName name="BExKUXE506JSYMR4CV866RHRDYR9" localSheetId="15" hidden="1">#REF!</definedName>
    <definedName name="BExKUXE506JSYMR4CV866RHRDYR9" localSheetId="13" hidden="1">#REF!</definedName>
    <definedName name="BExKUXE506JSYMR4CV866RHRDYR9" localSheetId="14" hidden="1">#REF!</definedName>
    <definedName name="BExKUXE506JSYMR4CV866RHRDYR9" hidden="1">#REF!</definedName>
    <definedName name="BExKV08R85MKI3MAX9E2HERNQUNL" localSheetId="21" hidden="1">#REF!</definedName>
    <definedName name="BExKV08R85MKI3MAX9E2HERNQUNL" localSheetId="19" hidden="1">#REF!</definedName>
    <definedName name="BExKV08R85MKI3MAX9E2HERNQUNL" localSheetId="15" hidden="1">#REF!</definedName>
    <definedName name="BExKV08R85MKI3MAX9E2HERNQUNL" localSheetId="13" hidden="1">#REF!</definedName>
    <definedName name="BExKV08R85MKI3MAX9E2HERNQUNL" localSheetId="14" hidden="1">#REF!</definedName>
    <definedName name="BExKV08R85MKI3MAX9E2HERNQUNL" hidden="1">#REF!</definedName>
    <definedName name="BExKV4AAUNNJL5JWD7PX6BFKVS6O" localSheetId="21" hidden="1">#REF!</definedName>
    <definedName name="BExKV4AAUNNJL5JWD7PX6BFKVS6O" localSheetId="19" hidden="1">#REF!</definedName>
    <definedName name="BExKV4AAUNNJL5JWD7PX6BFKVS6O" localSheetId="15" hidden="1">#REF!</definedName>
    <definedName name="BExKV4AAUNNJL5JWD7PX6BFKVS6O" localSheetId="13" hidden="1">#REF!</definedName>
    <definedName name="BExKV4AAUNNJL5JWD7PX6BFKVS6O" localSheetId="14" hidden="1">#REF!</definedName>
    <definedName name="BExKV4AAUNNJL5JWD7PX6BFKVS6O" hidden="1">#REF!</definedName>
    <definedName name="BExKVDVK6HN74GQPTXICP9BFC8CF" localSheetId="21" hidden="1">#REF!</definedName>
    <definedName name="BExKVDVK6HN74GQPTXICP9BFC8CF" localSheetId="19" hidden="1">#REF!</definedName>
    <definedName name="BExKVDVK6HN74GQPTXICP9BFC8CF" localSheetId="15" hidden="1">#REF!</definedName>
    <definedName name="BExKVDVK6HN74GQPTXICP9BFC8CF" localSheetId="13" hidden="1">#REF!</definedName>
    <definedName name="BExKVDVK6HN74GQPTXICP9BFC8CF" localSheetId="14" hidden="1">#REF!</definedName>
    <definedName name="BExKVDVK6HN74GQPTXICP9BFC8CF" hidden="1">#REF!</definedName>
    <definedName name="BExKVFZ3ZZGIC1QI8XN6BYFWN0ZY" localSheetId="21" hidden="1">#REF!</definedName>
    <definedName name="BExKVFZ3ZZGIC1QI8XN6BYFWN0ZY" localSheetId="19" hidden="1">#REF!</definedName>
    <definedName name="BExKVFZ3ZZGIC1QI8XN6BYFWN0ZY" localSheetId="15" hidden="1">#REF!</definedName>
    <definedName name="BExKVFZ3ZZGIC1QI8XN6BYFWN0ZY" localSheetId="13" hidden="1">#REF!</definedName>
    <definedName name="BExKVFZ3ZZGIC1QI8XN6BYFWN0ZY" localSheetId="14" hidden="1">#REF!</definedName>
    <definedName name="BExKVFZ3ZZGIC1QI8XN6BYFWN0ZY" hidden="1">#REF!</definedName>
    <definedName name="BExKVG4KGO28KPGTAFL1R8TTZ10N" localSheetId="21" hidden="1">#REF!</definedName>
    <definedName name="BExKVG4KGO28KPGTAFL1R8TTZ10N" localSheetId="19" hidden="1">#REF!</definedName>
    <definedName name="BExKVG4KGO28KPGTAFL1R8TTZ10N" localSheetId="15" hidden="1">#REF!</definedName>
    <definedName name="BExKVG4KGO28KPGTAFL1R8TTZ10N" localSheetId="13" hidden="1">#REF!</definedName>
    <definedName name="BExKVG4KGO28KPGTAFL1R8TTZ10N" localSheetId="14" hidden="1">#REF!</definedName>
    <definedName name="BExKVG4KGO28KPGTAFL1R8TTZ10N" hidden="1">#REF!</definedName>
    <definedName name="BExKW0CSH7DA02YSNV64PSEIXB2P" localSheetId="21" hidden="1">#REF!</definedName>
    <definedName name="BExKW0CSH7DA02YSNV64PSEIXB2P" localSheetId="19" hidden="1">#REF!</definedName>
    <definedName name="BExKW0CSH7DA02YSNV64PSEIXB2P" localSheetId="15" hidden="1">#REF!</definedName>
    <definedName name="BExKW0CSH7DA02YSNV64PSEIXB2P" localSheetId="13" hidden="1">#REF!</definedName>
    <definedName name="BExKW0CSH7DA02YSNV64PSEIXB2P" localSheetId="14" hidden="1">#REF!</definedName>
    <definedName name="BExKW0CSH7DA02YSNV64PSEIXB2P" hidden="1">#REF!</definedName>
    <definedName name="BExM9NUG3Q31X01AI9ZJCZIX25CS" localSheetId="21" hidden="1">#REF!</definedName>
    <definedName name="BExM9NUG3Q31X01AI9ZJCZIX25CS" localSheetId="19" hidden="1">#REF!</definedName>
    <definedName name="BExM9NUG3Q31X01AI9ZJCZIX25CS" localSheetId="15" hidden="1">#REF!</definedName>
    <definedName name="BExM9NUG3Q31X01AI9ZJCZIX25CS" localSheetId="13" hidden="1">#REF!</definedName>
    <definedName name="BExM9NUG3Q31X01AI9ZJCZIX25CS" localSheetId="14" hidden="1">#REF!</definedName>
    <definedName name="BExM9NUG3Q31X01AI9ZJCZIX25CS" hidden="1">#REF!</definedName>
    <definedName name="BExM9OG182RP30MY23PG49LVPZ1C" localSheetId="21" hidden="1">#REF!</definedName>
    <definedName name="BExM9OG182RP30MY23PG49LVPZ1C" localSheetId="19" hidden="1">#REF!</definedName>
    <definedName name="BExM9OG182RP30MY23PG49LVPZ1C" localSheetId="15" hidden="1">#REF!</definedName>
    <definedName name="BExM9OG182RP30MY23PG49LVPZ1C" localSheetId="13" hidden="1">#REF!</definedName>
    <definedName name="BExM9OG182RP30MY23PG49LVPZ1C" localSheetId="14" hidden="1">#REF!</definedName>
    <definedName name="BExM9OG182RP30MY23PG49LVPZ1C" hidden="1">#REF!</definedName>
    <definedName name="BExMA64MW1S18NH8DCKPCCEI5KCB" localSheetId="21" hidden="1">#REF!</definedName>
    <definedName name="BExMA64MW1S18NH8DCKPCCEI5KCB" localSheetId="19" hidden="1">#REF!</definedName>
    <definedName name="BExMA64MW1S18NH8DCKPCCEI5KCB" localSheetId="15" hidden="1">#REF!</definedName>
    <definedName name="BExMA64MW1S18NH8DCKPCCEI5KCB" localSheetId="13" hidden="1">#REF!</definedName>
    <definedName name="BExMA64MW1S18NH8DCKPCCEI5KCB" localSheetId="14" hidden="1">#REF!</definedName>
    <definedName name="BExMA64MW1S18NH8DCKPCCEI5KCB" hidden="1">#REF!</definedName>
    <definedName name="BExMALEWFUEM8Y686IT03ECURUBR" localSheetId="21" hidden="1">#REF!</definedName>
    <definedName name="BExMALEWFUEM8Y686IT03ECURUBR" localSheetId="19" hidden="1">#REF!</definedName>
    <definedName name="BExMALEWFUEM8Y686IT03ECURUBR" localSheetId="15" hidden="1">#REF!</definedName>
    <definedName name="BExMALEWFUEM8Y686IT03ECURUBR" localSheetId="13" hidden="1">#REF!</definedName>
    <definedName name="BExMALEWFUEM8Y686IT03ECURUBR" localSheetId="14" hidden="1">#REF!</definedName>
    <definedName name="BExMALEWFUEM8Y686IT03ECURUBR" hidden="1">#REF!</definedName>
    <definedName name="BExMAS0AQY7KMMTBTBPK0SWWDITB" localSheetId="21" hidden="1">#REF!</definedName>
    <definedName name="BExMAS0AQY7KMMTBTBPK0SWWDITB" localSheetId="19" hidden="1">#REF!</definedName>
    <definedName name="BExMAS0AQY7KMMTBTBPK0SWWDITB" localSheetId="15" hidden="1">#REF!</definedName>
    <definedName name="BExMAS0AQY7KMMTBTBPK0SWWDITB" localSheetId="13" hidden="1">#REF!</definedName>
    <definedName name="BExMAS0AQY7KMMTBTBPK0SWWDITB" localSheetId="14" hidden="1">#REF!</definedName>
    <definedName name="BExMAS0AQY7KMMTBTBPK0SWWDITB" hidden="1">#REF!</definedName>
    <definedName name="BExMAXJS82ZJ8RS22VLE0V0LDUII" localSheetId="21" hidden="1">#REF!</definedName>
    <definedName name="BExMAXJS82ZJ8RS22VLE0V0LDUII" localSheetId="19" hidden="1">#REF!</definedName>
    <definedName name="BExMAXJS82ZJ8RS22VLE0V0LDUII" localSheetId="15" hidden="1">#REF!</definedName>
    <definedName name="BExMAXJS82ZJ8RS22VLE0V0LDUII" localSheetId="13" hidden="1">#REF!</definedName>
    <definedName name="BExMAXJS82ZJ8RS22VLE0V0LDUII" localSheetId="14" hidden="1">#REF!</definedName>
    <definedName name="BExMAXJS82ZJ8RS22VLE0V0LDUII" hidden="1">#REF!</definedName>
    <definedName name="BExMB4QRS0R3MTB4CMUHFZ84LNZQ" localSheetId="21" hidden="1">#REF!</definedName>
    <definedName name="BExMB4QRS0R3MTB4CMUHFZ84LNZQ" localSheetId="19" hidden="1">#REF!</definedName>
    <definedName name="BExMB4QRS0R3MTB4CMUHFZ84LNZQ" localSheetId="15" hidden="1">#REF!</definedName>
    <definedName name="BExMB4QRS0R3MTB4CMUHFZ84LNZQ" localSheetId="13" hidden="1">#REF!</definedName>
    <definedName name="BExMB4QRS0R3MTB4CMUHFZ84LNZQ" localSheetId="14" hidden="1">#REF!</definedName>
    <definedName name="BExMB4QRS0R3MTB4CMUHFZ84LNZQ" hidden="1">#REF!</definedName>
    <definedName name="BExMB7AICZ233JKSCEUSR9RQXRS0" localSheetId="21" hidden="1">#REF!</definedName>
    <definedName name="BExMB7AICZ233JKSCEUSR9RQXRS0" localSheetId="19" hidden="1">#REF!</definedName>
    <definedName name="BExMB7AICZ233JKSCEUSR9RQXRS0" localSheetId="15" hidden="1">#REF!</definedName>
    <definedName name="BExMB7AICZ233JKSCEUSR9RQXRS0" localSheetId="13" hidden="1">#REF!</definedName>
    <definedName name="BExMB7AICZ233JKSCEUSR9RQXRS0" localSheetId="14" hidden="1">#REF!</definedName>
    <definedName name="BExMB7AICZ233JKSCEUSR9RQXRS0" hidden="1">#REF!</definedName>
    <definedName name="BExMBC35WKQY5CWQJLV4D05O6971" localSheetId="21" hidden="1">#REF!</definedName>
    <definedName name="BExMBC35WKQY5CWQJLV4D05O6971" localSheetId="19" hidden="1">#REF!</definedName>
    <definedName name="BExMBC35WKQY5CWQJLV4D05O6971" localSheetId="15" hidden="1">#REF!</definedName>
    <definedName name="BExMBC35WKQY5CWQJLV4D05O6971" localSheetId="13" hidden="1">#REF!</definedName>
    <definedName name="BExMBC35WKQY5CWQJLV4D05O6971" localSheetId="14" hidden="1">#REF!</definedName>
    <definedName name="BExMBC35WKQY5CWQJLV4D05O6971" hidden="1">#REF!</definedName>
    <definedName name="BExMBFTZV4Q1A5KG25C1N9PHQNSW" localSheetId="21" hidden="1">#REF!</definedName>
    <definedName name="BExMBFTZV4Q1A5KG25C1N9PHQNSW" localSheetId="19" hidden="1">#REF!</definedName>
    <definedName name="BExMBFTZV4Q1A5KG25C1N9PHQNSW" localSheetId="15" hidden="1">#REF!</definedName>
    <definedName name="BExMBFTZV4Q1A5KG25C1N9PHQNSW" localSheetId="13" hidden="1">#REF!</definedName>
    <definedName name="BExMBFTZV4Q1A5KG25C1N9PHQNSW" localSheetId="14" hidden="1">#REF!</definedName>
    <definedName name="BExMBFTZV4Q1A5KG25C1N9PHQNSW" hidden="1">#REF!</definedName>
    <definedName name="BExMBFZFXQDH3H55R89930TFTU36" localSheetId="21" hidden="1">#REF!</definedName>
    <definedName name="BExMBFZFXQDH3H55R89930TFTU36" localSheetId="19" hidden="1">#REF!</definedName>
    <definedName name="BExMBFZFXQDH3H55R89930TFTU36" localSheetId="15" hidden="1">#REF!</definedName>
    <definedName name="BExMBFZFXQDH3H55R89930TFTU36" localSheetId="13" hidden="1">#REF!</definedName>
    <definedName name="BExMBFZFXQDH3H55R89930TFTU36" localSheetId="14" hidden="1">#REF!</definedName>
    <definedName name="BExMBFZFXQDH3H55R89930TFTU36" hidden="1">#REF!</definedName>
    <definedName name="BExMBK6ISK3U7KHZKUJXIDKGF6VW" localSheetId="21" hidden="1">#REF!</definedName>
    <definedName name="BExMBK6ISK3U7KHZKUJXIDKGF6VW" localSheetId="19" hidden="1">#REF!</definedName>
    <definedName name="BExMBK6ISK3U7KHZKUJXIDKGF6VW" localSheetId="15" hidden="1">#REF!</definedName>
    <definedName name="BExMBK6ISK3U7KHZKUJXIDKGF6VW" localSheetId="13" hidden="1">#REF!</definedName>
    <definedName name="BExMBK6ISK3U7KHZKUJXIDKGF6VW" localSheetId="14" hidden="1">#REF!</definedName>
    <definedName name="BExMBK6ISK3U7KHZKUJXIDKGF6VW" hidden="1">#REF!</definedName>
    <definedName name="BExMBYPQDG9AYDQ5E8IECVFREPO6" localSheetId="21" hidden="1">#REF!</definedName>
    <definedName name="BExMBYPQDG9AYDQ5E8IECVFREPO6" localSheetId="19" hidden="1">#REF!</definedName>
    <definedName name="BExMBYPQDG9AYDQ5E8IECVFREPO6" localSheetId="15" hidden="1">#REF!</definedName>
    <definedName name="BExMBYPQDG9AYDQ5E8IECVFREPO6" localSheetId="13" hidden="1">#REF!</definedName>
    <definedName name="BExMBYPQDG9AYDQ5E8IECVFREPO6" localSheetId="14" hidden="1">#REF!</definedName>
    <definedName name="BExMBYPQDG9AYDQ5E8IECVFREPO6" hidden="1">#REF!</definedName>
    <definedName name="BExMC7PESEESXVMDCGGIP5LPMUGY" localSheetId="21" hidden="1">#REF!</definedName>
    <definedName name="BExMC7PESEESXVMDCGGIP5LPMUGY" localSheetId="19" hidden="1">#REF!</definedName>
    <definedName name="BExMC7PESEESXVMDCGGIP5LPMUGY" localSheetId="15" hidden="1">#REF!</definedName>
    <definedName name="BExMC7PESEESXVMDCGGIP5LPMUGY" localSheetId="13" hidden="1">#REF!</definedName>
    <definedName name="BExMC7PESEESXVMDCGGIP5LPMUGY" localSheetId="14" hidden="1">#REF!</definedName>
    <definedName name="BExMC7PESEESXVMDCGGIP5LPMUGY" hidden="1">#REF!</definedName>
    <definedName name="BExMC8AZUTX8LG89K2JJR7ZG62XX" localSheetId="21" hidden="1">#REF!</definedName>
    <definedName name="BExMC8AZUTX8LG89K2JJR7ZG62XX" localSheetId="19" hidden="1">#REF!</definedName>
    <definedName name="BExMC8AZUTX8LG89K2JJR7ZG62XX" localSheetId="15" hidden="1">#REF!</definedName>
    <definedName name="BExMC8AZUTX8LG89K2JJR7ZG62XX" localSheetId="13" hidden="1">#REF!</definedName>
    <definedName name="BExMC8AZUTX8LG89K2JJR7ZG62XX" localSheetId="14" hidden="1">#REF!</definedName>
    <definedName name="BExMC8AZUTX8LG89K2JJR7ZG62XX" hidden="1">#REF!</definedName>
    <definedName name="BExMCA96YR10V72G2R0SCIKPZLIZ" localSheetId="21" hidden="1">#REF!</definedName>
    <definedName name="BExMCA96YR10V72G2R0SCIKPZLIZ" localSheetId="19" hidden="1">#REF!</definedName>
    <definedName name="BExMCA96YR10V72G2R0SCIKPZLIZ" localSheetId="15" hidden="1">#REF!</definedName>
    <definedName name="BExMCA96YR10V72G2R0SCIKPZLIZ" localSheetId="13" hidden="1">#REF!</definedName>
    <definedName name="BExMCA96YR10V72G2R0SCIKPZLIZ" localSheetId="14" hidden="1">#REF!</definedName>
    <definedName name="BExMCA96YR10V72G2R0SCIKPZLIZ" hidden="1">#REF!</definedName>
    <definedName name="BExMCB5JU5I2VQDUBS4O42BTEVKI" localSheetId="21" hidden="1">#REF!</definedName>
    <definedName name="BExMCB5JU5I2VQDUBS4O42BTEVKI" localSheetId="19" hidden="1">#REF!</definedName>
    <definedName name="BExMCB5JU5I2VQDUBS4O42BTEVKI" localSheetId="15" hidden="1">#REF!</definedName>
    <definedName name="BExMCB5JU5I2VQDUBS4O42BTEVKI" localSheetId="13" hidden="1">#REF!</definedName>
    <definedName name="BExMCB5JU5I2VQDUBS4O42BTEVKI" localSheetId="14" hidden="1">#REF!</definedName>
    <definedName name="BExMCB5JU5I2VQDUBS4O42BTEVKI" hidden="1">#REF!</definedName>
    <definedName name="BExMCFSQFSEMPY5IXDIRKZDASDBR" localSheetId="21" hidden="1">#REF!</definedName>
    <definedName name="BExMCFSQFSEMPY5IXDIRKZDASDBR" localSheetId="19" hidden="1">#REF!</definedName>
    <definedName name="BExMCFSQFSEMPY5IXDIRKZDASDBR" localSheetId="15" hidden="1">#REF!</definedName>
    <definedName name="BExMCFSQFSEMPY5IXDIRKZDASDBR" localSheetId="13" hidden="1">#REF!</definedName>
    <definedName name="BExMCFSQFSEMPY5IXDIRKZDASDBR" localSheetId="14" hidden="1">#REF!</definedName>
    <definedName name="BExMCFSQFSEMPY5IXDIRKZDASDBR" hidden="1">#REF!</definedName>
    <definedName name="BExMCH58I9XOLK7WEE6VSJGYPJGL" localSheetId="21" hidden="1">#REF!</definedName>
    <definedName name="BExMCH58I9XOLK7WEE6VSJGYPJGL" localSheetId="19" hidden="1">#REF!</definedName>
    <definedName name="BExMCH58I9XOLK7WEE6VSJGYPJGL" localSheetId="15" hidden="1">#REF!</definedName>
    <definedName name="BExMCH58I9XOLK7WEE6VSJGYPJGL" localSheetId="13" hidden="1">#REF!</definedName>
    <definedName name="BExMCH58I9XOLK7WEE6VSJGYPJGL" localSheetId="14" hidden="1">#REF!</definedName>
    <definedName name="BExMCH58I9XOLK7WEE6VSJGYPJGL" hidden="1">#REF!</definedName>
    <definedName name="BExMCMZOEYWVOOJ98TBHTTCS7XB8" localSheetId="21" hidden="1">#REF!</definedName>
    <definedName name="BExMCMZOEYWVOOJ98TBHTTCS7XB8" localSheetId="19" hidden="1">#REF!</definedName>
    <definedName name="BExMCMZOEYWVOOJ98TBHTTCS7XB8" localSheetId="15" hidden="1">#REF!</definedName>
    <definedName name="BExMCMZOEYWVOOJ98TBHTTCS7XB8" localSheetId="13" hidden="1">#REF!</definedName>
    <definedName name="BExMCMZOEYWVOOJ98TBHTTCS7XB8" localSheetId="14" hidden="1">#REF!</definedName>
    <definedName name="BExMCMZOEYWVOOJ98TBHTTCS7XB8" hidden="1">#REF!</definedName>
    <definedName name="BExMCS8EF2W3FS9QADNKREYSI8P0" localSheetId="21" hidden="1">#REF!</definedName>
    <definedName name="BExMCS8EF2W3FS9QADNKREYSI8P0" localSheetId="19" hidden="1">#REF!</definedName>
    <definedName name="BExMCS8EF2W3FS9QADNKREYSI8P0" localSheetId="15" hidden="1">#REF!</definedName>
    <definedName name="BExMCS8EF2W3FS9QADNKREYSI8P0" localSheetId="13" hidden="1">#REF!</definedName>
    <definedName name="BExMCS8EF2W3FS9QADNKREYSI8P0" localSheetId="14" hidden="1">#REF!</definedName>
    <definedName name="BExMCS8EF2W3FS9QADNKREYSI8P0" hidden="1">#REF!</definedName>
    <definedName name="BExMCSU0KZGHALEL7N5DJBVL94K7" localSheetId="21" hidden="1">#REF!</definedName>
    <definedName name="BExMCSU0KZGHALEL7N5DJBVL94K7" localSheetId="19" hidden="1">#REF!</definedName>
    <definedName name="BExMCSU0KZGHALEL7N5DJBVL94K7" localSheetId="15" hidden="1">#REF!</definedName>
    <definedName name="BExMCSU0KZGHALEL7N5DJBVL94K7" localSheetId="13" hidden="1">#REF!</definedName>
    <definedName name="BExMCSU0KZGHALEL7N5DJBVL94K7" localSheetId="14" hidden="1">#REF!</definedName>
    <definedName name="BExMCSU0KZGHALEL7N5DJBVL94K7" hidden="1">#REF!</definedName>
    <definedName name="BExMCUS7GSOM96J0HJ7EH0FFM2AC" localSheetId="21" hidden="1">#REF!</definedName>
    <definedName name="BExMCUS7GSOM96J0HJ7EH0FFM2AC" localSheetId="19" hidden="1">#REF!</definedName>
    <definedName name="BExMCUS7GSOM96J0HJ7EH0FFM2AC" localSheetId="15" hidden="1">#REF!</definedName>
    <definedName name="BExMCUS7GSOM96J0HJ7EH0FFM2AC" localSheetId="13" hidden="1">#REF!</definedName>
    <definedName name="BExMCUS7GSOM96J0HJ7EH0FFM2AC" localSheetId="14" hidden="1">#REF!</definedName>
    <definedName name="BExMCUS7GSOM96J0HJ7EH0FFM2AC" hidden="1">#REF!</definedName>
    <definedName name="BExMCYTT6TVDWMJXO1NZANRTVNAN" localSheetId="21" hidden="1">#REF!</definedName>
    <definedName name="BExMCYTT6TVDWMJXO1NZANRTVNAN" localSheetId="19" hidden="1">#REF!</definedName>
    <definedName name="BExMCYTT6TVDWMJXO1NZANRTVNAN" localSheetId="15" hidden="1">#REF!</definedName>
    <definedName name="BExMCYTT6TVDWMJXO1NZANRTVNAN" localSheetId="13" hidden="1">#REF!</definedName>
    <definedName name="BExMCYTT6TVDWMJXO1NZANRTVNAN" localSheetId="14" hidden="1">#REF!</definedName>
    <definedName name="BExMCYTT6TVDWMJXO1NZANRTVNAN" hidden="1">#REF!</definedName>
    <definedName name="BExMD54CT1VTE5YGBM90H90NF28M" localSheetId="21" hidden="1">#REF!</definedName>
    <definedName name="BExMD54CT1VTE5YGBM90H90NF28M" localSheetId="19" hidden="1">#REF!</definedName>
    <definedName name="BExMD54CT1VTE5YGBM90H90NF28M" localSheetId="15" hidden="1">#REF!</definedName>
    <definedName name="BExMD54CT1VTE5YGBM90H90NF28M" localSheetId="13" hidden="1">#REF!</definedName>
    <definedName name="BExMD54CT1VTE5YGBM90H90NF28M" localSheetId="14" hidden="1">#REF!</definedName>
    <definedName name="BExMD54CT1VTE5YGBM90H90NF28M" hidden="1">#REF!</definedName>
    <definedName name="BExMD5F6IAV108XYJLXUO9HD0IT6" localSheetId="21" hidden="1">#REF!</definedName>
    <definedName name="BExMD5F6IAV108XYJLXUO9HD0IT6" localSheetId="19" hidden="1">#REF!</definedName>
    <definedName name="BExMD5F6IAV108XYJLXUO9HD0IT6" localSheetId="15" hidden="1">#REF!</definedName>
    <definedName name="BExMD5F6IAV108XYJLXUO9HD0IT6" localSheetId="13" hidden="1">#REF!</definedName>
    <definedName name="BExMD5F6IAV108XYJLXUO9HD0IT6" localSheetId="14" hidden="1">#REF!</definedName>
    <definedName name="BExMD5F6IAV108XYJLXUO9HD0IT6" hidden="1">#REF!</definedName>
    <definedName name="BExMDANV66W9T3XAXID40XFJ0J93" localSheetId="21" hidden="1">#REF!</definedName>
    <definedName name="BExMDANV66W9T3XAXID40XFJ0J93" localSheetId="19" hidden="1">#REF!</definedName>
    <definedName name="BExMDANV66W9T3XAXID40XFJ0J93" localSheetId="15" hidden="1">#REF!</definedName>
    <definedName name="BExMDANV66W9T3XAXID40XFJ0J93" localSheetId="13" hidden="1">#REF!</definedName>
    <definedName name="BExMDANV66W9T3XAXID40XFJ0J93" localSheetId="14" hidden="1">#REF!</definedName>
    <definedName name="BExMDANV66W9T3XAXID40XFJ0J93" hidden="1">#REF!</definedName>
    <definedName name="BExMDGD1KQP7NNR78X2ZX4FCBQ1S" localSheetId="21" hidden="1">#REF!</definedName>
    <definedName name="BExMDGD1KQP7NNR78X2ZX4FCBQ1S" localSheetId="19" hidden="1">#REF!</definedName>
    <definedName name="BExMDGD1KQP7NNR78X2ZX4FCBQ1S" localSheetId="15" hidden="1">#REF!</definedName>
    <definedName name="BExMDGD1KQP7NNR78X2ZX4FCBQ1S" localSheetId="13" hidden="1">#REF!</definedName>
    <definedName name="BExMDGD1KQP7NNR78X2ZX4FCBQ1S" localSheetId="14" hidden="1">#REF!</definedName>
    <definedName name="BExMDGD1KQP7NNR78X2ZX4FCBQ1S" hidden="1">#REF!</definedName>
    <definedName name="BExMDIRDK0DI8P86HB7WPH8QWLSQ" localSheetId="21" hidden="1">#REF!</definedName>
    <definedName name="BExMDIRDK0DI8P86HB7WPH8QWLSQ" localSheetId="19" hidden="1">#REF!</definedName>
    <definedName name="BExMDIRDK0DI8P86HB7WPH8QWLSQ" localSheetId="15" hidden="1">#REF!</definedName>
    <definedName name="BExMDIRDK0DI8P86HB7WPH8QWLSQ" localSheetId="13" hidden="1">#REF!</definedName>
    <definedName name="BExMDIRDK0DI8P86HB7WPH8QWLSQ" localSheetId="14" hidden="1">#REF!</definedName>
    <definedName name="BExMDIRDK0DI8P86HB7WPH8QWLSQ" hidden="1">#REF!</definedName>
    <definedName name="BExMDOWGDLP3BZZB4ZPI31VS10FP" localSheetId="21" hidden="1">#REF!</definedName>
    <definedName name="BExMDOWGDLP3BZZB4ZPI31VS10FP" localSheetId="19" hidden="1">#REF!</definedName>
    <definedName name="BExMDOWGDLP3BZZB4ZPI31VS10FP" localSheetId="15" hidden="1">#REF!</definedName>
    <definedName name="BExMDOWGDLP3BZZB4ZPI31VS10FP" localSheetId="13" hidden="1">#REF!</definedName>
    <definedName name="BExMDOWGDLP3BZZB4ZPI31VS10FP" localSheetId="14" hidden="1">#REF!</definedName>
    <definedName name="BExMDOWGDLP3BZZB4ZPI31VS10FP" hidden="1">#REF!</definedName>
    <definedName name="BExMDPI2FVMORSWDDCVAJ85WYAYO" localSheetId="21" hidden="1">#REF!</definedName>
    <definedName name="BExMDPI2FVMORSWDDCVAJ85WYAYO" localSheetId="19" hidden="1">#REF!</definedName>
    <definedName name="BExMDPI2FVMORSWDDCVAJ85WYAYO" localSheetId="15" hidden="1">#REF!</definedName>
    <definedName name="BExMDPI2FVMORSWDDCVAJ85WYAYO" localSheetId="13" hidden="1">#REF!</definedName>
    <definedName name="BExMDPI2FVMORSWDDCVAJ85WYAYO" localSheetId="14" hidden="1">#REF!</definedName>
    <definedName name="BExMDPI2FVMORSWDDCVAJ85WYAYO" hidden="1">#REF!</definedName>
    <definedName name="BExMDUWB7VWHFFR266QXO46BNV2S" localSheetId="21" hidden="1">#REF!</definedName>
    <definedName name="BExMDUWB7VWHFFR266QXO46BNV2S" localSheetId="19" hidden="1">#REF!</definedName>
    <definedName name="BExMDUWB7VWHFFR266QXO46BNV2S" localSheetId="15" hidden="1">#REF!</definedName>
    <definedName name="BExMDUWB7VWHFFR266QXO46BNV2S" localSheetId="13" hidden="1">#REF!</definedName>
    <definedName name="BExMDUWB7VWHFFR266QXO46BNV2S" localSheetId="14" hidden="1">#REF!</definedName>
    <definedName name="BExMDUWB7VWHFFR266QXO46BNV2S" hidden="1">#REF!</definedName>
    <definedName name="BExME2U47N8LZG0BPJ49ANY5QVV2" localSheetId="21" hidden="1">#REF!</definedName>
    <definedName name="BExME2U47N8LZG0BPJ49ANY5QVV2" localSheetId="19" hidden="1">#REF!</definedName>
    <definedName name="BExME2U47N8LZG0BPJ49ANY5QVV2" localSheetId="15" hidden="1">#REF!</definedName>
    <definedName name="BExME2U47N8LZG0BPJ49ANY5QVV2" localSheetId="13" hidden="1">#REF!</definedName>
    <definedName name="BExME2U47N8LZG0BPJ49ANY5QVV2" localSheetId="14" hidden="1">#REF!</definedName>
    <definedName name="BExME2U47N8LZG0BPJ49ANY5QVV2" hidden="1">#REF!</definedName>
    <definedName name="BExME88DH5DUKMUFI9FNVECXFD2E" localSheetId="21" hidden="1">#REF!</definedName>
    <definedName name="BExME88DH5DUKMUFI9FNVECXFD2E" localSheetId="19" hidden="1">#REF!</definedName>
    <definedName name="BExME88DH5DUKMUFI9FNVECXFD2E" localSheetId="15" hidden="1">#REF!</definedName>
    <definedName name="BExME88DH5DUKMUFI9FNVECXFD2E" localSheetId="13" hidden="1">#REF!</definedName>
    <definedName name="BExME88DH5DUKMUFI9FNVECXFD2E" localSheetId="14" hidden="1">#REF!</definedName>
    <definedName name="BExME88DH5DUKMUFI9FNVECXFD2E" hidden="1">#REF!</definedName>
    <definedName name="BExME9A7MOGAK7YTTQYXP5DL6VYA" localSheetId="21" hidden="1">#REF!</definedName>
    <definedName name="BExME9A7MOGAK7YTTQYXP5DL6VYA" localSheetId="19" hidden="1">#REF!</definedName>
    <definedName name="BExME9A7MOGAK7YTTQYXP5DL6VYA" localSheetId="15" hidden="1">#REF!</definedName>
    <definedName name="BExME9A7MOGAK7YTTQYXP5DL6VYA" localSheetId="13" hidden="1">#REF!</definedName>
    <definedName name="BExME9A7MOGAK7YTTQYXP5DL6VYA" localSheetId="14" hidden="1">#REF!</definedName>
    <definedName name="BExME9A7MOGAK7YTTQYXP5DL6VYA" hidden="1">#REF!</definedName>
    <definedName name="BExMEOV9YFRY5C3GDLU60GIX10BY" localSheetId="21" hidden="1">#REF!</definedName>
    <definedName name="BExMEOV9YFRY5C3GDLU60GIX10BY" localSheetId="19" hidden="1">#REF!</definedName>
    <definedName name="BExMEOV9YFRY5C3GDLU60GIX10BY" localSheetId="15" hidden="1">#REF!</definedName>
    <definedName name="BExMEOV9YFRY5C3GDLU60GIX10BY" localSheetId="13" hidden="1">#REF!</definedName>
    <definedName name="BExMEOV9YFRY5C3GDLU60GIX10BY" localSheetId="14" hidden="1">#REF!</definedName>
    <definedName name="BExMEOV9YFRY5C3GDLU60GIX10BY" hidden="1">#REF!</definedName>
    <definedName name="BExMEUK2Q5GZGZFZ77Z2IYUKOOYW" localSheetId="21" hidden="1">#REF!</definedName>
    <definedName name="BExMEUK2Q5GZGZFZ77Z2IYUKOOYW" localSheetId="19" hidden="1">#REF!</definedName>
    <definedName name="BExMEUK2Q5GZGZFZ77Z2IYUKOOYW" localSheetId="15" hidden="1">#REF!</definedName>
    <definedName name="BExMEUK2Q5GZGZFZ77Z2IYUKOOYW" localSheetId="13" hidden="1">#REF!</definedName>
    <definedName name="BExMEUK2Q5GZGZFZ77Z2IYUKOOYW" localSheetId="14" hidden="1">#REF!</definedName>
    <definedName name="BExMEUK2Q5GZGZFZ77Z2IYUKOOYW" hidden="1">#REF!</definedName>
    <definedName name="BExMEWT36INWIP0VNS94NEP3WZ4U" localSheetId="21" hidden="1">#REF!</definedName>
    <definedName name="BExMEWT36INWIP0VNS94NEP3WZ4U" localSheetId="19" hidden="1">#REF!</definedName>
    <definedName name="BExMEWT36INWIP0VNS94NEP3WZ4U" localSheetId="15" hidden="1">#REF!</definedName>
    <definedName name="BExMEWT36INWIP0VNS94NEP3WZ4U" localSheetId="13" hidden="1">#REF!</definedName>
    <definedName name="BExMEWT36INWIP0VNS94NEP3WZ4U" localSheetId="14" hidden="1">#REF!</definedName>
    <definedName name="BExMEWT36INWIP0VNS94NEP3WZ4U" hidden="1">#REF!</definedName>
    <definedName name="BExMEY09ESM4H2YGKEQQRYUD114R" localSheetId="21" hidden="1">#REF!</definedName>
    <definedName name="BExMEY09ESM4H2YGKEQQRYUD114R" localSheetId="19" hidden="1">#REF!</definedName>
    <definedName name="BExMEY09ESM4H2YGKEQQRYUD114R" localSheetId="15" hidden="1">#REF!</definedName>
    <definedName name="BExMEY09ESM4H2YGKEQQRYUD114R" localSheetId="13" hidden="1">#REF!</definedName>
    <definedName name="BExMEY09ESM4H2YGKEQQRYUD114R" localSheetId="14" hidden="1">#REF!</definedName>
    <definedName name="BExMEY09ESM4H2YGKEQQRYUD114R" hidden="1">#REF!</definedName>
    <definedName name="BExMF0UU4SBJHOJ4SG09QMF1TC7H" localSheetId="21" hidden="1">#REF!</definedName>
    <definedName name="BExMF0UU4SBJHOJ4SG09QMF1TC7H" localSheetId="19" hidden="1">#REF!</definedName>
    <definedName name="BExMF0UU4SBJHOJ4SG09QMF1TC7H" localSheetId="15" hidden="1">#REF!</definedName>
    <definedName name="BExMF0UU4SBJHOJ4SG09QMF1TC7H" localSheetId="13" hidden="1">#REF!</definedName>
    <definedName name="BExMF0UU4SBJHOJ4SG09QMF1TC7H" localSheetId="14" hidden="1">#REF!</definedName>
    <definedName name="BExMF0UU4SBJHOJ4SG09QMF1TC7H" hidden="1">#REF!</definedName>
    <definedName name="BExMF2YDPQWGK3CSN8LJG16MLFQZ" localSheetId="21" hidden="1">#REF!</definedName>
    <definedName name="BExMF2YDPQWGK3CSN8LJG16MLFQZ" localSheetId="19" hidden="1">#REF!</definedName>
    <definedName name="BExMF2YDPQWGK3CSN8LJG16MLFQZ" localSheetId="15" hidden="1">#REF!</definedName>
    <definedName name="BExMF2YDPQWGK3CSN8LJG16MLFQZ" localSheetId="13" hidden="1">#REF!</definedName>
    <definedName name="BExMF2YDPQWGK3CSN8LJG16MLFQZ" localSheetId="14" hidden="1">#REF!</definedName>
    <definedName name="BExMF2YDPQWGK3CSN8LJG16MLFQZ" hidden="1">#REF!</definedName>
    <definedName name="BExMF4G4IUPQY1Y5GEY5N3E04CL6" localSheetId="21" hidden="1">#REF!</definedName>
    <definedName name="BExMF4G4IUPQY1Y5GEY5N3E04CL6" localSheetId="19" hidden="1">#REF!</definedName>
    <definedName name="BExMF4G4IUPQY1Y5GEY5N3E04CL6" localSheetId="15" hidden="1">#REF!</definedName>
    <definedName name="BExMF4G4IUPQY1Y5GEY5N3E04CL6" localSheetId="13" hidden="1">#REF!</definedName>
    <definedName name="BExMF4G4IUPQY1Y5GEY5N3E04CL6" localSheetId="14" hidden="1">#REF!</definedName>
    <definedName name="BExMF4G4IUPQY1Y5GEY5N3E04CL6" hidden="1">#REF!</definedName>
    <definedName name="BExMF9UIGYMOAQK0ELUWP0S0HZZY" localSheetId="21" hidden="1">#REF!</definedName>
    <definedName name="BExMF9UIGYMOAQK0ELUWP0S0HZZY" localSheetId="19" hidden="1">#REF!</definedName>
    <definedName name="BExMF9UIGYMOAQK0ELUWP0S0HZZY" localSheetId="15" hidden="1">#REF!</definedName>
    <definedName name="BExMF9UIGYMOAQK0ELUWP0S0HZZY" localSheetId="13" hidden="1">#REF!</definedName>
    <definedName name="BExMF9UIGYMOAQK0ELUWP0S0HZZY" localSheetId="14" hidden="1">#REF!</definedName>
    <definedName name="BExMF9UIGYMOAQK0ELUWP0S0HZZY" hidden="1">#REF!</definedName>
    <definedName name="BExMFDLBSWFMRDYJ2DZETI3EXKN2" localSheetId="21" hidden="1">#REF!</definedName>
    <definedName name="BExMFDLBSWFMRDYJ2DZETI3EXKN2" localSheetId="19" hidden="1">#REF!</definedName>
    <definedName name="BExMFDLBSWFMRDYJ2DZETI3EXKN2" localSheetId="15" hidden="1">#REF!</definedName>
    <definedName name="BExMFDLBSWFMRDYJ2DZETI3EXKN2" localSheetId="13" hidden="1">#REF!</definedName>
    <definedName name="BExMFDLBSWFMRDYJ2DZETI3EXKN2" localSheetId="14" hidden="1">#REF!</definedName>
    <definedName name="BExMFDLBSWFMRDYJ2DZETI3EXKN2" hidden="1">#REF!</definedName>
    <definedName name="BExMFLDTMRTCHKA37LQW67BG8D5C" localSheetId="21" hidden="1">#REF!</definedName>
    <definedName name="BExMFLDTMRTCHKA37LQW67BG8D5C" localSheetId="19" hidden="1">#REF!</definedName>
    <definedName name="BExMFLDTMRTCHKA37LQW67BG8D5C" localSheetId="15" hidden="1">#REF!</definedName>
    <definedName name="BExMFLDTMRTCHKA37LQW67BG8D5C" localSheetId="13" hidden="1">#REF!</definedName>
    <definedName name="BExMFLDTMRTCHKA37LQW67BG8D5C" localSheetId="14" hidden="1">#REF!</definedName>
    <definedName name="BExMFLDTMRTCHKA37LQW67BG8D5C" hidden="1">#REF!</definedName>
    <definedName name="BExMFTH63LTWA2JYJTJYMT5K2OF2" localSheetId="21" hidden="1">#REF!</definedName>
    <definedName name="BExMFTH63LTWA2JYJTJYMT5K2OF2" localSheetId="19" hidden="1">#REF!</definedName>
    <definedName name="BExMFTH63LTWA2JYJTJYMT5K2OF2" localSheetId="15" hidden="1">#REF!</definedName>
    <definedName name="BExMFTH63LTWA2JYJTJYMT5K2OF2" localSheetId="13" hidden="1">#REF!</definedName>
    <definedName name="BExMFTH63LTWA2JYJTJYMT5K2OF2" localSheetId="14" hidden="1">#REF!</definedName>
    <definedName name="BExMFTH63LTWA2JYJTJYMT5K2OF2" hidden="1">#REF!</definedName>
    <definedName name="BExMFY4AG5T27EVMCCNE00GOAR66" localSheetId="21" hidden="1">#REF!</definedName>
    <definedName name="BExMFY4AG5T27EVMCCNE00GOAR66" localSheetId="19" hidden="1">#REF!</definedName>
    <definedName name="BExMFY4AG5T27EVMCCNE00GOAR66" localSheetId="15" hidden="1">#REF!</definedName>
    <definedName name="BExMFY4AG5T27EVMCCNE00GOAR66" localSheetId="13" hidden="1">#REF!</definedName>
    <definedName name="BExMFY4AG5T27EVMCCNE00GOAR66" localSheetId="14" hidden="1">#REF!</definedName>
    <definedName name="BExMFY4AG5T27EVMCCNE00GOAR66" hidden="1">#REF!</definedName>
    <definedName name="BExMGQQNOFER1MEVQ961XARTRIOB" localSheetId="21" hidden="1">#REF!</definedName>
    <definedName name="BExMGQQNOFER1MEVQ961XARTRIOB" localSheetId="19" hidden="1">#REF!</definedName>
    <definedName name="BExMGQQNOFER1MEVQ961XARTRIOB" localSheetId="15" hidden="1">#REF!</definedName>
    <definedName name="BExMGQQNOFER1MEVQ961XARTRIOB" localSheetId="13" hidden="1">#REF!</definedName>
    <definedName name="BExMGQQNOFER1MEVQ961XARTRIOB" localSheetId="14" hidden="1">#REF!</definedName>
    <definedName name="BExMGQQNOFER1MEVQ961XARTRIOB" hidden="1">#REF!</definedName>
    <definedName name="BExMH189E60TZBQFN2UWVA1UZA7X" localSheetId="21" hidden="1">#REF!</definedName>
    <definedName name="BExMH189E60TZBQFN2UWVA1UZA7X" localSheetId="19" hidden="1">#REF!</definedName>
    <definedName name="BExMH189E60TZBQFN2UWVA1UZA7X" localSheetId="15" hidden="1">#REF!</definedName>
    <definedName name="BExMH189E60TZBQFN2UWVA1UZA7X" localSheetId="13" hidden="1">#REF!</definedName>
    <definedName name="BExMH189E60TZBQFN2UWVA1UZA7X" localSheetId="14" hidden="1">#REF!</definedName>
    <definedName name="BExMH189E60TZBQFN2UWVA1UZA7X" hidden="1">#REF!</definedName>
    <definedName name="BExMH3H9TW5TJCNU5Z1EWXP3BAEP" localSheetId="21" hidden="1">#REF!</definedName>
    <definedName name="BExMH3H9TW5TJCNU5Z1EWXP3BAEP" localSheetId="19" hidden="1">#REF!</definedName>
    <definedName name="BExMH3H9TW5TJCNU5Z1EWXP3BAEP" localSheetId="15" hidden="1">#REF!</definedName>
    <definedName name="BExMH3H9TW5TJCNU5Z1EWXP3BAEP" localSheetId="13" hidden="1">#REF!</definedName>
    <definedName name="BExMH3H9TW5TJCNU5Z1EWXP3BAEP" localSheetId="14" hidden="1">#REF!</definedName>
    <definedName name="BExMH3H9TW5TJCNU5Z1EWXP3BAEP" hidden="1">#REF!</definedName>
    <definedName name="BExMH5A1B01SYXROP70DOKTQ5D6Z" localSheetId="21" hidden="1">#REF!</definedName>
    <definedName name="BExMH5A1B01SYXROP70DOKTQ5D6Z" localSheetId="19" hidden="1">#REF!</definedName>
    <definedName name="BExMH5A1B01SYXROP70DOKTQ5D6Z" localSheetId="15" hidden="1">#REF!</definedName>
    <definedName name="BExMH5A1B01SYXROP70DOKTQ5D6Z" localSheetId="13" hidden="1">#REF!</definedName>
    <definedName name="BExMH5A1B01SYXROP70DOKTQ5D6Z" localSheetId="14" hidden="1">#REF!</definedName>
    <definedName name="BExMH5A1B01SYXROP70DOKTQ5D6Z" hidden="1">#REF!</definedName>
    <definedName name="BExMHCGUJ8A3L31NU0XU0FGXE4P3" localSheetId="21" hidden="1">#REF!</definedName>
    <definedName name="BExMHCGUJ8A3L31NU0XU0FGXE4P3" localSheetId="19" hidden="1">#REF!</definedName>
    <definedName name="BExMHCGUJ8A3L31NU0XU0FGXE4P3" localSheetId="15" hidden="1">#REF!</definedName>
    <definedName name="BExMHCGUJ8A3L31NU0XU0FGXE4P3" localSheetId="13" hidden="1">#REF!</definedName>
    <definedName name="BExMHCGUJ8A3L31NU0XU0FGXE4P3" localSheetId="14" hidden="1">#REF!</definedName>
    <definedName name="BExMHCGUJ8A3L31NU0XU0FGXE4P3" hidden="1">#REF!</definedName>
    <definedName name="BExMHOWPB34KPZ76M2KIX2C9R2VB" localSheetId="21" hidden="1">#REF!</definedName>
    <definedName name="BExMHOWPB34KPZ76M2KIX2C9R2VB" localSheetId="19" hidden="1">#REF!</definedName>
    <definedName name="BExMHOWPB34KPZ76M2KIX2C9R2VB" localSheetId="15" hidden="1">#REF!</definedName>
    <definedName name="BExMHOWPB34KPZ76M2KIX2C9R2VB" localSheetId="13" hidden="1">#REF!</definedName>
    <definedName name="BExMHOWPB34KPZ76M2KIX2C9R2VB" localSheetId="14" hidden="1">#REF!</definedName>
    <definedName name="BExMHOWPB34KPZ76M2KIX2C9R2VB" hidden="1">#REF!</definedName>
    <definedName name="BExMHSSYC6KVHA3QDTSYPN92TWMI" localSheetId="21" hidden="1">#REF!</definedName>
    <definedName name="BExMHSSYC6KVHA3QDTSYPN92TWMI" localSheetId="19" hidden="1">#REF!</definedName>
    <definedName name="BExMHSSYC6KVHA3QDTSYPN92TWMI" localSheetId="15" hidden="1">#REF!</definedName>
    <definedName name="BExMHSSYC6KVHA3QDTSYPN92TWMI" localSheetId="13" hidden="1">#REF!</definedName>
    <definedName name="BExMHSSYC6KVHA3QDTSYPN92TWMI" localSheetId="14" hidden="1">#REF!</definedName>
    <definedName name="BExMHSSYC6KVHA3QDTSYPN92TWMI" hidden="1">#REF!</definedName>
    <definedName name="BExMI3AJ9477KDL4T9DHET4LJJTW" localSheetId="21" hidden="1">#REF!</definedName>
    <definedName name="BExMI3AJ9477KDL4T9DHET4LJJTW" localSheetId="19" hidden="1">#REF!</definedName>
    <definedName name="BExMI3AJ9477KDL4T9DHET4LJJTW" localSheetId="15" hidden="1">#REF!</definedName>
    <definedName name="BExMI3AJ9477KDL4T9DHET4LJJTW" localSheetId="13" hidden="1">#REF!</definedName>
    <definedName name="BExMI3AJ9477KDL4T9DHET4LJJTW" localSheetId="14" hidden="1">#REF!</definedName>
    <definedName name="BExMI3AJ9477KDL4T9DHET4LJJTW" hidden="1">#REF!</definedName>
    <definedName name="BExMI6QQ20XHD0NWJUN741B37182" localSheetId="21" hidden="1">#REF!</definedName>
    <definedName name="BExMI6QQ20XHD0NWJUN741B37182" localSheetId="19" hidden="1">#REF!</definedName>
    <definedName name="BExMI6QQ20XHD0NWJUN741B37182" localSheetId="15" hidden="1">#REF!</definedName>
    <definedName name="BExMI6QQ20XHD0NWJUN741B37182" localSheetId="13" hidden="1">#REF!</definedName>
    <definedName name="BExMI6QQ20XHD0NWJUN741B37182" localSheetId="14" hidden="1">#REF!</definedName>
    <definedName name="BExMI6QQ20XHD0NWJUN741B37182" hidden="1">#REF!</definedName>
    <definedName name="BExMI7MYDIMC9K16SBAFUY33RHK6" localSheetId="21" hidden="1">#REF!</definedName>
    <definedName name="BExMI7MYDIMC9K16SBAFUY33RHK6" localSheetId="19" hidden="1">#REF!</definedName>
    <definedName name="BExMI7MYDIMC9K16SBAFUY33RHK6" localSheetId="15" hidden="1">#REF!</definedName>
    <definedName name="BExMI7MYDIMC9K16SBAFUY33RHK6" localSheetId="13" hidden="1">#REF!</definedName>
    <definedName name="BExMI7MYDIMC9K16SBAFUY33RHK6" localSheetId="14" hidden="1">#REF!</definedName>
    <definedName name="BExMI7MYDIMC9K16SBAFUY33RHK6" hidden="1">#REF!</definedName>
    <definedName name="BExMI8JB94SBD9EMNJEK7Y2T6GYU" localSheetId="21" hidden="1">#REF!</definedName>
    <definedName name="BExMI8JB94SBD9EMNJEK7Y2T6GYU" localSheetId="19" hidden="1">#REF!</definedName>
    <definedName name="BExMI8JB94SBD9EMNJEK7Y2T6GYU" localSheetId="15" hidden="1">#REF!</definedName>
    <definedName name="BExMI8JB94SBD9EMNJEK7Y2T6GYU" localSheetId="13" hidden="1">#REF!</definedName>
    <definedName name="BExMI8JB94SBD9EMNJEK7Y2T6GYU" localSheetId="14" hidden="1">#REF!</definedName>
    <definedName name="BExMI8JB94SBD9EMNJEK7Y2T6GYU" hidden="1">#REF!</definedName>
    <definedName name="BExMI8OS85YTW3KYVE4YD0R7Z6UV" localSheetId="21" hidden="1">#REF!</definedName>
    <definedName name="BExMI8OS85YTW3KYVE4YD0R7Z6UV" localSheetId="19" hidden="1">#REF!</definedName>
    <definedName name="BExMI8OS85YTW3KYVE4YD0R7Z6UV" localSheetId="15" hidden="1">#REF!</definedName>
    <definedName name="BExMI8OS85YTW3KYVE4YD0R7Z6UV" localSheetId="13" hidden="1">#REF!</definedName>
    <definedName name="BExMI8OS85YTW3KYVE4YD0R7Z6UV" localSheetId="14" hidden="1">#REF!</definedName>
    <definedName name="BExMI8OS85YTW3KYVE4YD0R7Z6UV" hidden="1">#REF!</definedName>
    <definedName name="BExMI9QNOMVZ44I3BFMGU1EL1RSY" localSheetId="21" hidden="1">#REF!</definedName>
    <definedName name="BExMI9QNOMVZ44I3BFMGU1EL1RSY" localSheetId="19" hidden="1">#REF!</definedName>
    <definedName name="BExMI9QNOMVZ44I3BFMGU1EL1RSY" localSheetId="15" hidden="1">#REF!</definedName>
    <definedName name="BExMI9QNOMVZ44I3BFMGU1EL1RSY" localSheetId="13" hidden="1">#REF!</definedName>
    <definedName name="BExMI9QNOMVZ44I3BFMGU1EL1RSY" localSheetId="14" hidden="1">#REF!</definedName>
    <definedName name="BExMI9QNOMVZ44I3BFMGU1EL1RSY" hidden="1">#REF!</definedName>
    <definedName name="BExMIBOOZU40JS3F89OMPSRCE9MM" localSheetId="21" hidden="1">#REF!</definedName>
    <definedName name="BExMIBOOZU40JS3F89OMPSRCE9MM" localSheetId="19" hidden="1">#REF!</definedName>
    <definedName name="BExMIBOOZU40JS3F89OMPSRCE9MM" localSheetId="15" hidden="1">#REF!</definedName>
    <definedName name="BExMIBOOZU40JS3F89OMPSRCE9MM" localSheetId="13" hidden="1">#REF!</definedName>
    <definedName name="BExMIBOOZU40JS3F89OMPSRCE9MM" localSheetId="14" hidden="1">#REF!</definedName>
    <definedName name="BExMIBOOZU40JS3F89OMPSRCE9MM" hidden="1">#REF!</definedName>
    <definedName name="BExMIIQ5MBWSIHTFWAQADXMZC22Q" localSheetId="21" hidden="1">#REF!</definedName>
    <definedName name="BExMIIQ5MBWSIHTFWAQADXMZC22Q" localSheetId="19" hidden="1">#REF!</definedName>
    <definedName name="BExMIIQ5MBWSIHTFWAQADXMZC22Q" localSheetId="15" hidden="1">#REF!</definedName>
    <definedName name="BExMIIQ5MBWSIHTFWAQADXMZC22Q" localSheetId="13" hidden="1">#REF!</definedName>
    <definedName name="BExMIIQ5MBWSIHTFWAQADXMZC22Q" localSheetId="14" hidden="1">#REF!</definedName>
    <definedName name="BExMIIQ5MBWSIHTFWAQADXMZC22Q" hidden="1">#REF!</definedName>
    <definedName name="BExMIL4I2GE866I25CR5JBLJWJ6A" localSheetId="21" hidden="1">#REF!</definedName>
    <definedName name="BExMIL4I2GE866I25CR5JBLJWJ6A" localSheetId="19" hidden="1">#REF!</definedName>
    <definedName name="BExMIL4I2GE866I25CR5JBLJWJ6A" localSheetId="15" hidden="1">#REF!</definedName>
    <definedName name="BExMIL4I2GE866I25CR5JBLJWJ6A" localSheetId="13" hidden="1">#REF!</definedName>
    <definedName name="BExMIL4I2GE866I25CR5JBLJWJ6A" localSheetId="14" hidden="1">#REF!</definedName>
    <definedName name="BExMIL4I2GE866I25CR5JBLJWJ6A" hidden="1">#REF!</definedName>
    <definedName name="BExMIRKIPF27SNO82SPFSB3T5U17" localSheetId="21" hidden="1">#REF!</definedName>
    <definedName name="BExMIRKIPF27SNO82SPFSB3T5U17" localSheetId="19" hidden="1">#REF!</definedName>
    <definedName name="BExMIRKIPF27SNO82SPFSB3T5U17" localSheetId="15" hidden="1">#REF!</definedName>
    <definedName name="BExMIRKIPF27SNO82SPFSB3T5U17" localSheetId="13" hidden="1">#REF!</definedName>
    <definedName name="BExMIRKIPF27SNO82SPFSB3T5U17" localSheetId="14" hidden="1">#REF!</definedName>
    <definedName name="BExMIRKIPF27SNO82SPFSB3T5U17" hidden="1">#REF!</definedName>
    <definedName name="BExMIV0KC8555D5E42ZGWG15Y0MO" localSheetId="21" hidden="1">#REF!</definedName>
    <definedName name="BExMIV0KC8555D5E42ZGWG15Y0MO" localSheetId="19" hidden="1">#REF!</definedName>
    <definedName name="BExMIV0KC8555D5E42ZGWG15Y0MO" localSheetId="15" hidden="1">#REF!</definedName>
    <definedName name="BExMIV0KC8555D5E42ZGWG15Y0MO" localSheetId="13" hidden="1">#REF!</definedName>
    <definedName name="BExMIV0KC8555D5E42ZGWG15Y0MO" localSheetId="14" hidden="1">#REF!</definedName>
    <definedName name="BExMIV0KC8555D5E42ZGWG15Y0MO" hidden="1">#REF!</definedName>
    <definedName name="BExMIZT6AN7E6YMW2S87CTCN2UXH" localSheetId="21" hidden="1">#REF!</definedName>
    <definedName name="BExMIZT6AN7E6YMW2S87CTCN2UXH" localSheetId="19" hidden="1">#REF!</definedName>
    <definedName name="BExMIZT6AN7E6YMW2S87CTCN2UXH" localSheetId="15" hidden="1">#REF!</definedName>
    <definedName name="BExMIZT6AN7E6YMW2S87CTCN2UXH" localSheetId="13" hidden="1">#REF!</definedName>
    <definedName name="BExMIZT6AN7E6YMW2S87CTCN2UXH" localSheetId="14" hidden="1">#REF!</definedName>
    <definedName name="BExMIZT6AN7E6YMW2S87CTCN2UXH" hidden="1">#REF!</definedName>
    <definedName name="BExMJB76UESLVRD81AJBOB78JDTT" localSheetId="21" hidden="1">#REF!</definedName>
    <definedName name="BExMJB76UESLVRD81AJBOB78JDTT" localSheetId="19" hidden="1">#REF!</definedName>
    <definedName name="BExMJB76UESLVRD81AJBOB78JDTT" localSheetId="15" hidden="1">#REF!</definedName>
    <definedName name="BExMJB76UESLVRD81AJBOB78JDTT" localSheetId="13" hidden="1">#REF!</definedName>
    <definedName name="BExMJB76UESLVRD81AJBOB78JDTT" localSheetId="14" hidden="1">#REF!</definedName>
    <definedName name="BExMJB76UESLVRD81AJBOB78JDTT" hidden="1">#REF!</definedName>
    <definedName name="BExMJI8OLFZQCGOW3F99ETW8A21E" localSheetId="21" hidden="1">#REF!</definedName>
    <definedName name="BExMJI8OLFZQCGOW3F99ETW8A21E" localSheetId="19" hidden="1">#REF!</definedName>
    <definedName name="BExMJI8OLFZQCGOW3F99ETW8A21E" localSheetId="15" hidden="1">#REF!</definedName>
    <definedName name="BExMJI8OLFZQCGOW3F99ETW8A21E" localSheetId="13" hidden="1">#REF!</definedName>
    <definedName name="BExMJI8OLFZQCGOW3F99ETW8A21E" localSheetId="14" hidden="1">#REF!</definedName>
    <definedName name="BExMJI8OLFZQCGOW3F99ETW8A21E" hidden="1">#REF!</definedName>
    <definedName name="BExMJNC8ZFB9DRFOJ961ZAJ8U3A8" localSheetId="21" hidden="1">#REF!</definedName>
    <definedName name="BExMJNC8ZFB9DRFOJ961ZAJ8U3A8" localSheetId="19" hidden="1">#REF!</definedName>
    <definedName name="BExMJNC8ZFB9DRFOJ961ZAJ8U3A8" localSheetId="15" hidden="1">#REF!</definedName>
    <definedName name="BExMJNC8ZFB9DRFOJ961ZAJ8U3A8" localSheetId="13" hidden="1">#REF!</definedName>
    <definedName name="BExMJNC8ZFB9DRFOJ961ZAJ8U3A8" localSheetId="14" hidden="1">#REF!</definedName>
    <definedName name="BExMJNC8ZFB9DRFOJ961ZAJ8U3A8" hidden="1">#REF!</definedName>
    <definedName name="BExMJTBV8A3D31W2IQHP9RDFPPHQ" localSheetId="21" hidden="1">#REF!</definedName>
    <definedName name="BExMJTBV8A3D31W2IQHP9RDFPPHQ" localSheetId="19" hidden="1">#REF!</definedName>
    <definedName name="BExMJTBV8A3D31W2IQHP9RDFPPHQ" localSheetId="15" hidden="1">#REF!</definedName>
    <definedName name="BExMJTBV8A3D31W2IQHP9RDFPPHQ" localSheetId="13" hidden="1">#REF!</definedName>
    <definedName name="BExMJTBV8A3D31W2IQHP9RDFPPHQ" localSheetId="14" hidden="1">#REF!</definedName>
    <definedName name="BExMJTBV8A3D31W2IQHP9RDFPPHQ" hidden="1">#REF!</definedName>
    <definedName name="BExMK2RTXN4QJWEUNX002XK8VQP8" localSheetId="21" hidden="1">#REF!</definedName>
    <definedName name="BExMK2RTXN4QJWEUNX002XK8VQP8" localSheetId="19" hidden="1">#REF!</definedName>
    <definedName name="BExMK2RTXN4QJWEUNX002XK8VQP8" localSheetId="15" hidden="1">#REF!</definedName>
    <definedName name="BExMK2RTXN4QJWEUNX002XK8VQP8" localSheetId="13" hidden="1">#REF!</definedName>
    <definedName name="BExMK2RTXN4QJWEUNX002XK8VQP8" localSheetId="14" hidden="1">#REF!</definedName>
    <definedName name="BExMK2RTXN4QJWEUNX002XK8VQP8" hidden="1">#REF!</definedName>
    <definedName name="BExMKBGQDUZ8AWXYHA3QVMSDVZ3D" localSheetId="21" hidden="1">#REF!</definedName>
    <definedName name="BExMKBGQDUZ8AWXYHA3QVMSDVZ3D" localSheetId="19" hidden="1">#REF!</definedName>
    <definedName name="BExMKBGQDUZ8AWXYHA3QVMSDVZ3D" localSheetId="15" hidden="1">#REF!</definedName>
    <definedName name="BExMKBGQDUZ8AWXYHA3QVMSDVZ3D" localSheetId="13" hidden="1">#REF!</definedName>
    <definedName name="BExMKBGQDUZ8AWXYHA3QVMSDVZ3D" localSheetId="14" hidden="1">#REF!</definedName>
    <definedName name="BExMKBGQDUZ8AWXYHA3QVMSDVZ3D" hidden="1">#REF!</definedName>
    <definedName name="BExMKBM1467553LDFZRRKVSHN374" localSheetId="21" hidden="1">#REF!</definedName>
    <definedName name="BExMKBM1467553LDFZRRKVSHN374" localSheetId="19" hidden="1">#REF!</definedName>
    <definedName name="BExMKBM1467553LDFZRRKVSHN374" localSheetId="15" hidden="1">#REF!</definedName>
    <definedName name="BExMKBM1467553LDFZRRKVSHN374" localSheetId="13" hidden="1">#REF!</definedName>
    <definedName name="BExMKBM1467553LDFZRRKVSHN374" localSheetId="14" hidden="1">#REF!</definedName>
    <definedName name="BExMKBM1467553LDFZRRKVSHN374" hidden="1">#REF!</definedName>
    <definedName name="BExMKGK5FJUC0AU8MABRGDC5ZM70" localSheetId="21" hidden="1">#REF!</definedName>
    <definedName name="BExMKGK5FJUC0AU8MABRGDC5ZM70" localSheetId="19" hidden="1">#REF!</definedName>
    <definedName name="BExMKGK5FJUC0AU8MABRGDC5ZM70" localSheetId="15" hidden="1">#REF!</definedName>
    <definedName name="BExMKGK5FJUC0AU8MABRGDC5ZM70" localSheetId="13" hidden="1">#REF!</definedName>
    <definedName name="BExMKGK5FJUC0AU8MABRGDC5ZM70" localSheetId="14" hidden="1">#REF!</definedName>
    <definedName name="BExMKGK5FJUC0AU8MABRGDC5ZM70" hidden="1">#REF!</definedName>
    <definedName name="BExMKP92JGBM5BJO174H9A4HQIB9" localSheetId="21" hidden="1">#REF!</definedName>
    <definedName name="BExMKP92JGBM5BJO174H9A4HQIB9" localSheetId="19" hidden="1">#REF!</definedName>
    <definedName name="BExMKP92JGBM5BJO174H9A4HQIB9" localSheetId="15" hidden="1">#REF!</definedName>
    <definedName name="BExMKP92JGBM5BJO174H9A4HQIB9" localSheetId="13" hidden="1">#REF!</definedName>
    <definedName name="BExMKP92JGBM5BJO174H9A4HQIB9" localSheetId="14" hidden="1">#REF!</definedName>
    <definedName name="BExMKP92JGBM5BJO174H9A4HQIB9" hidden="1">#REF!</definedName>
    <definedName name="BExMKPEDT6IOYLLC3KJKRZOETC3Y" localSheetId="21" hidden="1">#REF!</definedName>
    <definedName name="BExMKPEDT6IOYLLC3KJKRZOETC3Y" localSheetId="19" hidden="1">#REF!</definedName>
    <definedName name="BExMKPEDT6IOYLLC3KJKRZOETC3Y" localSheetId="15" hidden="1">#REF!</definedName>
    <definedName name="BExMKPEDT6IOYLLC3KJKRZOETC3Y" localSheetId="13" hidden="1">#REF!</definedName>
    <definedName name="BExMKPEDT6IOYLLC3KJKRZOETC3Y" localSheetId="14" hidden="1">#REF!</definedName>
    <definedName name="BExMKPEDT6IOYLLC3KJKRZOETC3Y" hidden="1">#REF!</definedName>
    <definedName name="BExMKTW7R5SOV4PHAFGHU3W73DYE" localSheetId="21" hidden="1">#REF!</definedName>
    <definedName name="BExMKTW7R5SOV4PHAFGHU3W73DYE" localSheetId="19" hidden="1">#REF!</definedName>
    <definedName name="BExMKTW7R5SOV4PHAFGHU3W73DYE" localSheetId="15" hidden="1">#REF!</definedName>
    <definedName name="BExMKTW7R5SOV4PHAFGHU3W73DYE" localSheetId="13" hidden="1">#REF!</definedName>
    <definedName name="BExMKTW7R5SOV4PHAFGHU3W73DYE" localSheetId="14" hidden="1">#REF!</definedName>
    <definedName name="BExMKTW7R5SOV4PHAFGHU3W73DYE" hidden="1">#REF!</definedName>
    <definedName name="BExMKU7051J2W1RQXGZGE62NBRUZ" localSheetId="21" hidden="1">#REF!</definedName>
    <definedName name="BExMKU7051J2W1RQXGZGE62NBRUZ" localSheetId="19" hidden="1">#REF!</definedName>
    <definedName name="BExMKU7051J2W1RQXGZGE62NBRUZ" localSheetId="15" hidden="1">#REF!</definedName>
    <definedName name="BExMKU7051J2W1RQXGZGE62NBRUZ" localSheetId="13" hidden="1">#REF!</definedName>
    <definedName name="BExMKU7051J2W1RQXGZGE62NBRUZ" localSheetId="14" hidden="1">#REF!</definedName>
    <definedName name="BExMKU7051J2W1RQXGZGE62NBRUZ" hidden="1">#REF!</definedName>
    <definedName name="BExMKUN3WPECJR2XRID2R7GZRGNX" localSheetId="21" hidden="1">#REF!</definedName>
    <definedName name="BExMKUN3WPECJR2XRID2R7GZRGNX" localSheetId="19" hidden="1">#REF!</definedName>
    <definedName name="BExMKUN3WPECJR2XRID2R7GZRGNX" localSheetId="15" hidden="1">#REF!</definedName>
    <definedName name="BExMKUN3WPECJR2XRID2R7GZRGNX" localSheetId="13" hidden="1">#REF!</definedName>
    <definedName name="BExMKUN3WPECJR2XRID2R7GZRGNX" localSheetId="14" hidden="1">#REF!</definedName>
    <definedName name="BExMKUN3WPECJR2XRID2R7GZRGNX" hidden="1">#REF!</definedName>
    <definedName name="BExMKZ535P011X4TNV16GCOH4H21" localSheetId="21" hidden="1">#REF!</definedName>
    <definedName name="BExMKZ535P011X4TNV16GCOH4H21" localSheetId="19" hidden="1">#REF!</definedName>
    <definedName name="BExMKZ535P011X4TNV16GCOH4H21" localSheetId="15" hidden="1">#REF!</definedName>
    <definedName name="BExMKZ535P011X4TNV16GCOH4H21" localSheetId="13" hidden="1">#REF!</definedName>
    <definedName name="BExMKZ535P011X4TNV16GCOH4H21" localSheetId="14" hidden="1">#REF!</definedName>
    <definedName name="BExMKZ535P011X4TNV16GCOH4H21" hidden="1">#REF!</definedName>
    <definedName name="BExML3XQNDIMX55ZCHHXKUV3D6E6" localSheetId="21" hidden="1">#REF!</definedName>
    <definedName name="BExML3XQNDIMX55ZCHHXKUV3D6E6" localSheetId="19" hidden="1">#REF!</definedName>
    <definedName name="BExML3XQNDIMX55ZCHHXKUV3D6E6" localSheetId="15" hidden="1">#REF!</definedName>
    <definedName name="BExML3XQNDIMX55ZCHHXKUV3D6E6" localSheetId="13" hidden="1">#REF!</definedName>
    <definedName name="BExML3XQNDIMX55ZCHHXKUV3D6E6" localSheetId="14" hidden="1">#REF!</definedName>
    <definedName name="BExML3XQNDIMX55ZCHHXKUV3D6E6" hidden="1">#REF!</definedName>
    <definedName name="BExML5QGSWHLI18BGY4CGOTD3UWH" localSheetId="21" hidden="1">#REF!</definedName>
    <definedName name="BExML5QGSWHLI18BGY4CGOTD3UWH" localSheetId="19" hidden="1">#REF!</definedName>
    <definedName name="BExML5QGSWHLI18BGY4CGOTD3UWH" localSheetId="15" hidden="1">#REF!</definedName>
    <definedName name="BExML5QGSWHLI18BGY4CGOTD3UWH" localSheetId="13" hidden="1">#REF!</definedName>
    <definedName name="BExML5QGSWHLI18BGY4CGOTD3UWH" localSheetId="14" hidden="1">#REF!</definedName>
    <definedName name="BExML5QGSWHLI18BGY4CGOTD3UWH" hidden="1">#REF!</definedName>
    <definedName name="BExML6BVFCV80776USR7X70HVRZT" localSheetId="21" hidden="1">#REF!</definedName>
    <definedName name="BExML6BVFCV80776USR7X70HVRZT" localSheetId="19" hidden="1">#REF!</definedName>
    <definedName name="BExML6BVFCV80776USR7X70HVRZT" localSheetId="15" hidden="1">#REF!</definedName>
    <definedName name="BExML6BVFCV80776USR7X70HVRZT" localSheetId="13" hidden="1">#REF!</definedName>
    <definedName name="BExML6BVFCV80776USR7X70HVRZT" localSheetId="14" hidden="1">#REF!</definedName>
    <definedName name="BExML6BVFCV80776USR7X70HVRZT" hidden="1">#REF!</definedName>
    <definedName name="BExMLO5Z61RE85X8HHX2G4IU3AZW" localSheetId="21" hidden="1">#REF!</definedName>
    <definedName name="BExMLO5Z61RE85X8HHX2G4IU3AZW" localSheetId="19" hidden="1">#REF!</definedName>
    <definedName name="BExMLO5Z61RE85X8HHX2G4IU3AZW" localSheetId="15" hidden="1">#REF!</definedName>
    <definedName name="BExMLO5Z61RE85X8HHX2G4IU3AZW" localSheetId="13" hidden="1">#REF!</definedName>
    <definedName name="BExMLO5Z61RE85X8HHX2G4IU3AZW" localSheetId="14" hidden="1">#REF!</definedName>
    <definedName name="BExMLO5Z61RE85X8HHX2G4IU3AZW" hidden="1">#REF!</definedName>
    <definedName name="BExMLVI7UORSHM9FMO8S2EI0TMTS" localSheetId="21" hidden="1">#REF!</definedName>
    <definedName name="BExMLVI7UORSHM9FMO8S2EI0TMTS" localSheetId="19" hidden="1">#REF!</definedName>
    <definedName name="BExMLVI7UORSHM9FMO8S2EI0TMTS" localSheetId="15" hidden="1">#REF!</definedName>
    <definedName name="BExMLVI7UORSHM9FMO8S2EI0TMTS" localSheetId="13" hidden="1">#REF!</definedName>
    <definedName name="BExMLVI7UORSHM9FMO8S2EI0TMTS" localSheetId="14" hidden="1">#REF!</definedName>
    <definedName name="BExMLVI7UORSHM9FMO8S2EI0TMTS" hidden="1">#REF!</definedName>
    <definedName name="BExMM5UCOT2HSSN0ZIPZW55GSOVO" localSheetId="21" hidden="1">#REF!</definedName>
    <definedName name="BExMM5UCOT2HSSN0ZIPZW55GSOVO" localSheetId="19" hidden="1">#REF!</definedName>
    <definedName name="BExMM5UCOT2HSSN0ZIPZW55GSOVO" localSheetId="15" hidden="1">#REF!</definedName>
    <definedName name="BExMM5UCOT2HSSN0ZIPZW55GSOVO" localSheetId="13" hidden="1">#REF!</definedName>
    <definedName name="BExMM5UCOT2HSSN0ZIPZW55GSOVO" localSheetId="14" hidden="1">#REF!</definedName>
    <definedName name="BExMM5UCOT2HSSN0ZIPZW55GSOVO" hidden="1">#REF!</definedName>
    <definedName name="BExMM8ZRS5RQ8H1H55RVPVTDL5NL" localSheetId="21" hidden="1">#REF!</definedName>
    <definedName name="BExMM8ZRS5RQ8H1H55RVPVTDL5NL" localSheetId="19" hidden="1">#REF!</definedName>
    <definedName name="BExMM8ZRS5RQ8H1H55RVPVTDL5NL" localSheetId="15" hidden="1">#REF!</definedName>
    <definedName name="BExMM8ZRS5RQ8H1H55RVPVTDL5NL" localSheetId="13" hidden="1">#REF!</definedName>
    <definedName name="BExMM8ZRS5RQ8H1H55RVPVTDL5NL" localSheetId="14" hidden="1">#REF!</definedName>
    <definedName name="BExMM8ZRS5RQ8H1H55RVPVTDL5NL" hidden="1">#REF!</definedName>
    <definedName name="BExMMH8EAZB09XXQ5X4LR0P4NHG9" localSheetId="21" hidden="1">#REF!</definedName>
    <definedName name="BExMMH8EAZB09XXQ5X4LR0P4NHG9" localSheetId="19" hidden="1">#REF!</definedName>
    <definedName name="BExMMH8EAZB09XXQ5X4LR0P4NHG9" localSheetId="15" hidden="1">#REF!</definedName>
    <definedName name="BExMMH8EAZB09XXQ5X4LR0P4NHG9" localSheetId="13" hidden="1">#REF!</definedName>
    <definedName name="BExMMH8EAZB09XXQ5X4LR0P4NHG9" localSheetId="14" hidden="1">#REF!</definedName>
    <definedName name="BExMMH8EAZB09XXQ5X4LR0P4NHG9" hidden="1">#REF!</definedName>
    <definedName name="BExMMIQH5BABNZVCIQ7TBCQ10AY5" localSheetId="21" hidden="1">#REF!</definedName>
    <definedName name="BExMMIQH5BABNZVCIQ7TBCQ10AY5" localSheetId="19" hidden="1">#REF!</definedName>
    <definedName name="BExMMIQH5BABNZVCIQ7TBCQ10AY5" localSheetId="15" hidden="1">#REF!</definedName>
    <definedName name="BExMMIQH5BABNZVCIQ7TBCQ10AY5" localSheetId="13" hidden="1">#REF!</definedName>
    <definedName name="BExMMIQH5BABNZVCIQ7TBCQ10AY5" localSheetId="14" hidden="1">#REF!</definedName>
    <definedName name="BExMMIQH5BABNZVCIQ7TBCQ10AY5" hidden="1">#REF!</definedName>
    <definedName name="BExMMNIZ2T7M22WECMUQXEF4NJ71" localSheetId="21" hidden="1">#REF!</definedName>
    <definedName name="BExMMNIZ2T7M22WECMUQXEF4NJ71" localSheetId="19" hidden="1">#REF!</definedName>
    <definedName name="BExMMNIZ2T7M22WECMUQXEF4NJ71" localSheetId="15" hidden="1">#REF!</definedName>
    <definedName name="BExMMNIZ2T7M22WECMUQXEF4NJ71" localSheetId="13" hidden="1">#REF!</definedName>
    <definedName name="BExMMNIZ2T7M22WECMUQXEF4NJ71" localSheetId="14" hidden="1">#REF!</definedName>
    <definedName name="BExMMNIZ2T7M22WECMUQXEF4NJ71" hidden="1">#REF!</definedName>
    <definedName name="BExMMPMIOU7BURTV0L1K6ACW9X73" localSheetId="21" hidden="1">#REF!</definedName>
    <definedName name="BExMMPMIOU7BURTV0L1K6ACW9X73" localSheetId="19" hidden="1">#REF!</definedName>
    <definedName name="BExMMPMIOU7BURTV0L1K6ACW9X73" localSheetId="15" hidden="1">#REF!</definedName>
    <definedName name="BExMMPMIOU7BURTV0L1K6ACW9X73" localSheetId="13" hidden="1">#REF!</definedName>
    <definedName name="BExMMPMIOU7BURTV0L1K6ACW9X73" localSheetId="14" hidden="1">#REF!</definedName>
    <definedName name="BExMMPMIOU7BURTV0L1K6ACW9X73" hidden="1">#REF!</definedName>
    <definedName name="BExMMQ835AJDHS4B419SS645P67Q" localSheetId="21" hidden="1">#REF!</definedName>
    <definedName name="BExMMQ835AJDHS4B419SS645P67Q" localSheetId="19" hidden="1">#REF!</definedName>
    <definedName name="BExMMQ835AJDHS4B419SS645P67Q" localSheetId="15" hidden="1">#REF!</definedName>
    <definedName name="BExMMQ835AJDHS4B419SS645P67Q" localSheetId="13" hidden="1">#REF!</definedName>
    <definedName name="BExMMQ835AJDHS4B419SS645P67Q" localSheetId="14" hidden="1">#REF!</definedName>
    <definedName name="BExMMQ835AJDHS4B419SS645P67Q" hidden="1">#REF!</definedName>
    <definedName name="BExMMQIUVPCOBISTEJJYNCCLUCPY" localSheetId="21" hidden="1">#REF!</definedName>
    <definedName name="BExMMQIUVPCOBISTEJJYNCCLUCPY" localSheetId="19" hidden="1">#REF!</definedName>
    <definedName name="BExMMQIUVPCOBISTEJJYNCCLUCPY" localSheetId="15" hidden="1">#REF!</definedName>
    <definedName name="BExMMQIUVPCOBISTEJJYNCCLUCPY" localSheetId="13" hidden="1">#REF!</definedName>
    <definedName name="BExMMQIUVPCOBISTEJJYNCCLUCPY" localSheetId="14" hidden="1">#REF!</definedName>
    <definedName name="BExMMQIUVPCOBISTEJJYNCCLUCPY" hidden="1">#REF!</definedName>
    <definedName name="BExMMTIXETA5VAKBSOFDD5SRU887" localSheetId="21" hidden="1">#REF!</definedName>
    <definedName name="BExMMTIXETA5VAKBSOFDD5SRU887" localSheetId="19" hidden="1">#REF!</definedName>
    <definedName name="BExMMTIXETA5VAKBSOFDD5SRU887" localSheetId="15" hidden="1">#REF!</definedName>
    <definedName name="BExMMTIXETA5VAKBSOFDD5SRU887" localSheetId="13" hidden="1">#REF!</definedName>
    <definedName name="BExMMTIXETA5VAKBSOFDD5SRU887" localSheetId="14" hidden="1">#REF!</definedName>
    <definedName name="BExMMTIXETA5VAKBSOFDD5SRU887" hidden="1">#REF!</definedName>
    <definedName name="BExMMV0P6P5YS3C35G0JYYHI7992" localSheetId="21" hidden="1">#REF!</definedName>
    <definedName name="BExMMV0P6P5YS3C35G0JYYHI7992" localSheetId="19" hidden="1">#REF!</definedName>
    <definedName name="BExMMV0P6P5YS3C35G0JYYHI7992" localSheetId="15" hidden="1">#REF!</definedName>
    <definedName name="BExMMV0P6P5YS3C35G0JYYHI7992" localSheetId="13" hidden="1">#REF!</definedName>
    <definedName name="BExMMV0P6P5YS3C35G0JYYHI7992" localSheetId="14" hidden="1">#REF!</definedName>
    <definedName name="BExMMV0P6P5YS3C35G0JYYHI7992" hidden="1">#REF!</definedName>
    <definedName name="BExMNJLFWZBRN9PZF1IO9CYWV1B2" localSheetId="21" hidden="1">#REF!</definedName>
    <definedName name="BExMNJLFWZBRN9PZF1IO9CYWV1B2" localSheetId="19" hidden="1">#REF!</definedName>
    <definedName name="BExMNJLFWZBRN9PZF1IO9CYWV1B2" localSheetId="15" hidden="1">#REF!</definedName>
    <definedName name="BExMNJLFWZBRN9PZF1IO9CYWV1B2" localSheetId="13" hidden="1">#REF!</definedName>
    <definedName name="BExMNJLFWZBRN9PZF1IO9CYWV1B2" localSheetId="14" hidden="1">#REF!</definedName>
    <definedName name="BExMNJLFWZBRN9PZF1IO9CYWV1B2" hidden="1">#REF!</definedName>
    <definedName name="BExMNKCJ0FA57YEUUAJE43U1QN5P" localSheetId="21" hidden="1">#REF!</definedName>
    <definedName name="BExMNKCJ0FA57YEUUAJE43U1QN5P" localSheetId="19" hidden="1">#REF!</definedName>
    <definedName name="BExMNKCJ0FA57YEUUAJE43U1QN5P" localSheetId="15" hidden="1">#REF!</definedName>
    <definedName name="BExMNKCJ0FA57YEUUAJE43U1QN5P" localSheetId="13" hidden="1">#REF!</definedName>
    <definedName name="BExMNKCJ0FA57YEUUAJE43U1QN5P" localSheetId="14" hidden="1">#REF!</definedName>
    <definedName name="BExMNKCJ0FA57YEUUAJE43U1QN5P" hidden="1">#REF!</definedName>
    <definedName name="BExMNKN5D1WEF2OOJVP6LZ6DLU3Y" localSheetId="21" hidden="1">#REF!</definedName>
    <definedName name="BExMNKN5D1WEF2OOJVP6LZ6DLU3Y" localSheetId="19" hidden="1">#REF!</definedName>
    <definedName name="BExMNKN5D1WEF2OOJVP6LZ6DLU3Y" localSheetId="15" hidden="1">#REF!</definedName>
    <definedName name="BExMNKN5D1WEF2OOJVP6LZ6DLU3Y" localSheetId="13" hidden="1">#REF!</definedName>
    <definedName name="BExMNKN5D1WEF2OOJVP6LZ6DLU3Y" localSheetId="14" hidden="1">#REF!</definedName>
    <definedName name="BExMNKN5D1WEF2OOJVP6LZ6DLU3Y" hidden="1">#REF!</definedName>
    <definedName name="BExMNR38HMPLWAJRQ9MMS3ZAZ9IU" localSheetId="21" hidden="1">#REF!</definedName>
    <definedName name="BExMNR38HMPLWAJRQ9MMS3ZAZ9IU" localSheetId="19" hidden="1">#REF!</definedName>
    <definedName name="BExMNR38HMPLWAJRQ9MMS3ZAZ9IU" localSheetId="15" hidden="1">#REF!</definedName>
    <definedName name="BExMNR38HMPLWAJRQ9MMS3ZAZ9IU" localSheetId="13" hidden="1">#REF!</definedName>
    <definedName name="BExMNR38HMPLWAJRQ9MMS3ZAZ9IU" localSheetId="14" hidden="1">#REF!</definedName>
    <definedName name="BExMNR38HMPLWAJRQ9MMS3ZAZ9IU" hidden="1">#REF!</definedName>
    <definedName name="BExMNRDZULKJMVY2VKIIRM2M5A1M" localSheetId="21" hidden="1">#REF!</definedName>
    <definedName name="BExMNRDZULKJMVY2VKIIRM2M5A1M" localSheetId="19" hidden="1">#REF!</definedName>
    <definedName name="BExMNRDZULKJMVY2VKIIRM2M5A1M" localSheetId="15" hidden="1">#REF!</definedName>
    <definedName name="BExMNRDZULKJMVY2VKIIRM2M5A1M" localSheetId="13" hidden="1">#REF!</definedName>
    <definedName name="BExMNRDZULKJMVY2VKIIRM2M5A1M" localSheetId="14" hidden="1">#REF!</definedName>
    <definedName name="BExMNRDZULKJMVY2VKIIRM2M5A1M" hidden="1">#REF!</definedName>
    <definedName name="BExMNVFKZIBQSCAH71DIF1CJG89T" localSheetId="21" hidden="1">#REF!</definedName>
    <definedName name="BExMNVFKZIBQSCAH71DIF1CJG89T" localSheetId="19" hidden="1">#REF!</definedName>
    <definedName name="BExMNVFKZIBQSCAH71DIF1CJG89T" localSheetId="15" hidden="1">#REF!</definedName>
    <definedName name="BExMNVFKZIBQSCAH71DIF1CJG89T" localSheetId="13" hidden="1">#REF!</definedName>
    <definedName name="BExMNVFKZIBQSCAH71DIF1CJG89T" localSheetId="14" hidden="1">#REF!</definedName>
    <definedName name="BExMNVFKZIBQSCAH71DIF1CJG89T" hidden="1">#REF!</definedName>
    <definedName name="BExMNVVUQAGQY9SA29FGI7D7R5MN" localSheetId="21" hidden="1">#REF!</definedName>
    <definedName name="BExMNVVUQAGQY9SA29FGI7D7R5MN" localSheetId="19" hidden="1">#REF!</definedName>
    <definedName name="BExMNVVUQAGQY9SA29FGI7D7R5MN" localSheetId="15" hidden="1">#REF!</definedName>
    <definedName name="BExMNVVUQAGQY9SA29FGI7D7R5MN" localSheetId="13" hidden="1">#REF!</definedName>
    <definedName name="BExMNVVUQAGQY9SA29FGI7D7R5MN" localSheetId="14" hidden="1">#REF!</definedName>
    <definedName name="BExMNVVUQAGQY9SA29FGI7D7R5MN" hidden="1">#REF!</definedName>
    <definedName name="BExMO9IOWKTWHO8LQJJQI5P3INWY" localSheetId="21" hidden="1">#REF!</definedName>
    <definedName name="BExMO9IOWKTWHO8LQJJQI5P3INWY" localSheetId="19" hidden="1">#REF!</definedName>
    <definedName name="BExMO9IOWKTWHO8LQJJQI5P3INWY" localSheetId="15" hidden="1">#REF!</definedName>
    <definedName name="BExMO9IOWKTWHO8LQJJQI5P3INWY" localSheetId="13" hidden="1">#REF!</definedName>
    <definedName name="BExMO9IOWKTWHO8LQJJQI5P3INWY" localSheetId="14" hidden="1">#REF!</definedName>
    <definedName name="BExMO9IOWKTWHO8LQJJQI5P3INWY" hidden="1">#REF!</definedName>
    <definedName name="BExMOI29DOEK5R1A5QZPUDKF7N6T" localSheetId="21" hidden="1">#REF!</definedName>
    <definedName name="BExMOI29DOEK5R1A5QZPUDKF7N6T" localSheetId="19" hidden="1">#REF!</definedName>
    <definedName name="BExMOI29DOEK5R1A5QZPUDKF7N6T" localSheetId="15" hidden="1">#REF!</definedName>
    <definedName name="BExMOI29DOEK5R1A5QZPUDKF7N6T" localSheetId="13" hidden="1">#REF!</definedName>
    <definedName name="BExMOI29DOEK5R1A5QZPUDKF7N6T" localSheetId="14" hidden="1">#REF!</definedName>
    <definedName name="BExMOI29DOEK5R1A5QZPUDKF7N6T" hidden="1">#REF!</definedName>
    <definedName name="BExMONRAU0S904NLJHPI47RVQDBH" localSheetId="21" hidden="1">#REF!</definedName>
    <definedName name="BExMONRAU0S904NLJHPI47RVQDBH" localSheetId="19" hidden="1">#REF!</definedName>
    <definedName name="BExMONRAU0S904NLJHPI47RVQDBH" localSheetId="15" hidden="1">#REF!</definedName>
    <definedName name="BExMONRAU0S904NLJHPI47RVQDBH" localSheetId="13" hidden="1">#REF!</definedName>
    <definedName name="BExMONRAU0S904NLJHPI47RVQDBH" localSheetId="14" hidden="1">#REF!</definedName>
    <definedName name="BExMONRAU0S904NLJHPI47RVQDBH" hidden="1">#REF!</definedName>
    <definedName name="BExMPAJ5AJAXGKGK3F6H3ODS6RF4" localSheetId="21" hidden="1">#REF!</definedName>
    <definedName name="BExMPAJ5AJAXGKGK3F6H3ODS6RF4" localSheetId="19" hidden="1">#REF!</definedName>
    <definedName name="BExMPAJ5AJAXGKGK3F6H3ODS6RF4" localSheetId="15" hidden="1">#REF!</definedName>
    <definedName name="BExMPAJ5AJAXGKGK3F6H3ODS6RF4" localSheetId="13" hidden="1">#REF!</definedName>
    <definedName name="BExMPAJ5AJAXGKGK3F6H3ODS6RF4" localSheetId="14" hidden="1">#REF!</definedName>
    <definedName name="BExMPAJ5AJAXGKGK3F6H3ODS6RF4" hidden="1">#REF!</definedName>
    <definedName name="BExMPD2X55FFBVJ6CBUKNPROIOEU" localSheetId="21" hidden="1">#REF!</definedName>
    <definedName name="BExMPD2X55FFBVJ6CBUKNPROIOEU" localSheetId="19" hidden="1">#REF!</definedName>
    <definedName name="BExMPD2X55FFBVJ6CBUKNPROIOEU" localSheetId="15" hidden="1">#REF!</definedName>
    <definedName name="BExMPD2X55FFBVJ6CBUKNPROIOEU" localSheetId="13" hidden="1">#REF!</definedName>
    <definedName name="BExMPD2X55FFBVJ6CBUKNPROIOEU" localSheetId="14" hidden="1">#REF!</definedName>
    <definedName name="BExMPD2X55FFBVJ6CBUKNPROIOEU" hidden="1">#REF!</definedName>
    <definedName name="BExMPGZ848E38FUH1JBQN97DGWAT" localSheetId="21" hidden="1">#REF!</definedName>
    <definedName name="BExMPGZ848E38FUH1JBQN97DGWAT" localSheetId="19" hidden="1">#REF!</definedName>
    <definedName name="BExMPGZ848E38FUH1JBQN97DGWAT" localSheetId="15" hidden="1">#REF!</definedName>
    <definedName name="BExMPGZ848E38FUH1JBQN97DGWAT" localSheetId="13" hidden="1">#REF!</definedName>
    <definedName name="BExMPGZ848E38FUH1JBQN97DGWAT" localSheetId="14" hidden="1">#REF!</definedName>
    <definedName name="BExMPGZ848E38FUH1JBQN97DGWAT" hidden="1">#REF!</definedName>
    <definedName name="BExMPMTICOSMQENOFKQ18K0ZT4S8" localSheetId="21" hidden="1">#REF!</definedName>
    <definedName name="BExMPMTICOSMQENOFKQ18K0ZT4S8" localSheetId="19" hidden="1">#REF!</definedName>
    <definedName name="BExMPMTICOSMQENOFKQ18K0ZT4S8" localSheetId="15" hidden="1">#REF!</definedName>
    <definedName name="BExMPMTICOSMQENOFKQ18K0ZT4S8" localSheetId="13" hidden="1">#REF!</definedName>
    <definedName name="BExMPMTICOSMQENOFKQ18K0ZT4S8" localSheetId="14" hidden="1">#REF!</definedName>
    <definedName name="BExMPMTICOSMQENOFKQ18K0ZT4S8" hidden="1">#REF!</definedName>
    <definedName name="BExMPMZ07II0R4KGWQQ7PGS3RZS4" localSheetId="21" hidden="1">#REF!</definedName>
    <definedName name="BExMPMZ07II0R4KGWQQ7PGS3RZS4" localSheetId="19" hidden="1">#REF!</definedName>
    <definedName name="BExMPMZ07II0R4KGWQQ7PGS3RZS4" localSheetId="15" hidden="1">#REF!</definedName>
    <definedName name="BExMPMZ07II0R4KGWQQ7PGS3RZS4" localSheetId="13" hidden="1">#REF!</definedName>
    <definedName name="BExMPMZ07II0R4KGWQQ7PGS3RZS4" localSheetId="14" hidden="1">#REF!</definedName>
    <definedName name="BExMPMZ07II0R4KGWQQ7PGS3RZS4" hidden="1">#REF!</definedName>
    <definedName name="BExMPOBH04JMDO6Z8DMSEJZM4ANN" localSheetId="21" hidden="1">#REF!</definedName>
    <definedName name="BExMPOBH04JMDO6Z8DMSEJZM4ANN" localSheetId="19" hidden="1">#REF!</definedName>
    <definedName name="BExMPOBH04JMDO6Z8DMSEJZM4ANN" localSheetId="15" hidden="1">#REF!</definedName>
    <definedName name="BExMPOBH04JMDO6Z8DMSEJZM4ANN" localSheetId="13" hidden="1">#REF!</definedName>
    <definedName name="BExMPOBH04JMDO6Z8DMSEJZM4ANN" localSheetId="14" hidden="1">#REF!</definedName>
    <definedName name="BExMPOBH04JMDO6Z8DMSEJZM4ANN" hidden="1">#REF!</definedName>
    <definedName name="BExMPSD77XQ3HA6A4FZOJK8G2JP3" localSheetId="21" hidden="1">#REF!</definedName>
    <definedName name="BExMPSD77XQ3HA6A4FZOJK8G2JP3" localSheetId="19" hidden="1">#REF!</definedName>
    <definedName name="BExMPSD77XQ3HA6A4FZOJK8G2JP3" localSheetId="15" hidden="1">#REF!</definedName>
    <definedName name="BExMPSD77XQ3HA6A4FZOJK8G2JP3" localSheetId="13" hidden="1">#REF!</definedName>
    <definedName name="BExMPSD77XQ3HA6A4FZOJK8G2JP3" localSheetId="14" hidden="1">#REF!</definedName>
    <definedName name="BExMPSD77XQ3HA6A4FZOJK8G2JP3" hidden="1">#REF!</definedName>
    <definedName name="BExMQ4I3Q7F0BMPHSFMFW9TZ87UD" localSheetId="21" hidden="1">#REF!</definedName>
    <definedName name="BExMQ4I3Q7F0BMPHSFMFW9TZ87UD" localSheetId="19" hidden="1">#REF!</definedName>
    <definedName name="BExMQ4I3Q7F0BMPHSFMFW9TZ87UD" localSheetId="15" hidden="1">#REF!</definedName>
    <definedName name="BExMQ4I3Q7F0BMPHSFMFW9TZ87UD" localSheetId="13" hidden="1">#REF!</definedName>
    <definedName name="BExMQ4I3Q7F0BMPHSFMFW9TZ87UD" localSheetId="14" hidden="1">#REF!</definedName>
    <definedName name="BExMQ4I3Q7F0BMPHSFMFW9TZ87UD" hidden="1">#REF!</definedName>
    <definedName name="BExMQ4SWDWI4N16AZ0T5CJ6HH8WC" localSheetId="21" hidden="1">#REF!</definedName>
    <definedName name="BExMQ4SWDWI4N16AZ0T5CJ6HH8WC" localSheetId="19" hidden="1">#REF!</definedName>
    <definedName name="BExMQ4SWDWI4N16AZ0T5CJ6HH8WC" localSheetId="15" hidden="1">#REF!</definedName>
    <definedName name="BExMQ4SWDWI4N16AZ0T5CJ6HH8WC" localSheetId="13" hidden="1">#REF!</definedName>
    <definedName name="BExMQ4SWDWI4N16AZ0T5CJ6HH8WC" localSheetId="14" hidden="1">#REF!</definedName>
    <definedName name="BExMQ4SWDWI4N16AZ0T5CJ6HH8WC" hidden="1">#REF!</definedName>
    <definedName name="BExMQ71WHW50GVX45JU951AGPLFQ" localSheetId="21" hidden="1">#REF!</definedName>
    <definedName name="BExMQ71WHW50GVX45JU951AGPLFQ" localSheetId="19" hidden="1">#REF!</definedName>
    <definedName name="BExMQ71WHW50GVX45JU951AGPLFQ" localSheetId="15" hidden="1">#REF!</definedName>
    <definedName name="BExMQ71WHW50GVX45JU951AGPLFQ" localSheetId="13" hidden="1">#REF!</definedName>
    <definedName name="BExMQ71WHW50GVX45JU951AGPLFQ" localSheetId="14" hidden="1">#REF!</definedName>
    <definedName name="BExMQ71WHW50GVX45JU951AGPLFQ" hidden="1">#REF!</definedName>
    <definedName name="BExMQGXSLPT4A6N47LE6FBVHWBOF" localSheetId="21" hidden="1">#REF!</definedName>
    <definedName name="BExMQGXSLPT4A6N47LE6FBVHWBOF" localSheetId="19" hidden="1">#REF!</definedName>
    <definedName name="BExMQGXSLPT4A6N47LE6FBVHWBOF" localSheetId="15" hidden="1">#REF!</definedName>
    <definedName name="BExMQGXSLPT4A6N47LE6FBVHWBOF" localSheetId="13" hidden="1">#REF!</definedName>
    <definedName name="BExMQGXSLPT4A6N47LE6FBVHWBOF" localSheetId="14" hidden="1">#REF!</definedName>
    <definedName name="BExMQGXSLPT4A6N47LE6FBVHWBOF" hidden="1">#REF!</definedName>
    <definedName name="BExMQNZGFHW75W9HWRCR0FEF0XF0" localSheetId="21" hidden="1">#REF!</definedName>
    <definedName name="BExMQNZGFHW75W9HWRCR0FEF0XF0" localSheetId="19" hidden="1">#REF!</definedName>
    <definedName name="BExMQNZGFHW75W9HWRCR0FEF0XF0" localSheetId="15" hidden="1">#REF!</definedName>
    <definedName name="BExMQNZGFHW75W9HWRCR0FEF0XF0" localSheetId="13" hidden="1">#REF!</definedName>
    <definedName name="BExMQNZGFHW75W9HWRCR0FEF0XF0" localSheetId="14" hidden="1">#REF!</definedName>
    <definedName name="BExMQNZGFHW75W9HWRCR0FEF0XF0" hidden="1">#REF!</definedName>
    <definedName name="BExMQRKVQPDFPD0WQUA9QND8OV7P" localSheetId="21" hidden="1">#REF!</definedName>
    <definedName name="BExMQRKVQPDFPD0WQUA9QND8OV7P" localSheetId="19" hidden="1">#REF!</definedName>
    <definedName name="BExMQRKVQPDFPD0WQUA9QND8OV7P" localSheetId="15" hidden="1">#REF!</definedName>
    <definedName name="BExMQRKVQPDFPD0WQUA9QND8OV7P" localSheetId="13" hidden="1">#REF!</definedName>
    <definedName name="BExMQRKVQPDFPD0WQUA9QND8OV7P" localSheetId="14" hidden="1">#REF!</definedName>
    <definedName name="BExMQRKVQPDFPD0WQUA9QND8OV7P" hidden="1">#REF!</definedName>
    <definedName name="BExMQSBR7PL4KLB1Q4961QO45Y4G" localSheetId="21" hidden="1">#REF!</definedName>
    <definedName name="BExMQSBR7PL4KLB1Q4961QO45Y4G" localSheetId="19" hidden="1">#REF!</definedName>
    <definedName name="BExMQSBR7PL4KLB1Q4961QO45Y4G" localSheetId="15" hidden="1">#REF!</definedName>
    <definedName name="BExMQSBR7PL4KLB1Q4961QO45Y4G" localSheetId="13" hidden="1">#REF!</definedName>
    <definedName name="BExMQSBR7PL4KLB1Q4961QO45Y4G" localSheetId="14" hidden="1">#REF!</definedName>
    <definedName name="BExMQSBR7PL4KLB1Q4961QO45Y4G" hidden="1">#REF!</definedName>
    <definedName name="BExMR1MA4I1X77714ZEPUVC8W398" localSheetId="21" hidden="1">#REF!</definedName>
    <definedName name="BExMR1MA4I1X77714ZEPUVC8W398" localSheetId="19" hidden="1">#REF!</definedName>
    <definedName name="BExMR1MA4I1X77714ZEPUVC8W398" localSheetId="15" hidden="1">#REF!</definedName>
    <definedName name="BExMR1MA4I1X77714ZEPUVC8W398" localSheetId="13" hidden="1">#REF!</definedName>
    <definedName name="BExMR1MA4I1X77714ZEPUVC8W398" localSheetId="14" hidden="1">#REF!</definedName>
    <definedName name="BExMR1MA4I1X77714ZEPUVC8W398" hidden="1">#REF!</definedName>
    <definedName name="BExMR8YQHA7N77HGHY4Y6R30I3XT" localSheetId="21" hidden="1">#REF!</definedName>
    <definedName name="BExMR8YQHA7N77HGHY4Y6R30I3XT" localSheetId="19" hidden="1">#REF!</definedName>
    <definedName name="BExMR8YQHA7N77HGHY4Y6R30I3XT" localSheetId="15" hidden="1">#REF!</definedName>
    <definedName name="BExMR8YQHA7N77HGHY4Y6R30I3XT" localSheetId="13" hidden="1">#REF!</definedName>
    <definedName name="BExMR8YQHA7N77HGHY4Y6R30I3XT" localSheetId="14" hidden="1">#REF!</definedName>
    <definedName name="BExMR8YQHA7N77HGHY4Y6R30I3XT" hidden="1">#REF!</definedName>
    <definedName name="BExMRENOIARWRYOIVPDIEBVNRDO7" localSheetId="21" hidden="1">#REF!</definedName>
    <definedName name="BExMRENOIARWRYOIVPDIEBVNRDO7" localSheetId="19" hidden="1">#REF!</definedName>
    <definedName name="BExMRENOIARWRYOIVPDIEBVNRDO7" localSheetId="15" hidden="1">#REF!</definedName>
    <definedName name="BExMRENOIARWRYOIVPDIEBVNRDO7" localSheetId="13" hidden="1">#REF!</definedName>
    <definedName name="BExMRENOIARWRYOIVPDIEBVNRDO7" localSheetId="14" hidden="1">#REF!</definedName>
    <definedName name="BExMRENOIARWRYOIVPDIEBVNRDO7" hidden="1">#REF!</definedName>
    <definedName name="BExMRF3SCIUZL945WMMDCT29MTLN" localSheetId="21" hidden="1">#REF!</definedName>
    <definedName name="BExMRF3SCIUZL945WMMDCT29MTLN" localSheetId="19" hidden="1">#REF!</definedName>
    <definedName name="BExMRF3SCIUZL945WMMDCT29MTLN" localSheetId="15" hidden="1">#REF!</definedName>
    <definedName name="BExMRF3SCIUZL945WMMDCT29MTLN" localSheetId="13" hidden="1">#REF!</definedName>
    <definedName name="BExMRF3SCIUZL945WMMDCT29MTLN" localSheetId="14" hidden="1">#REF!</definedName>
    <definedName name="BExMRF3SCIUZL945WMMDCT29MTLN" hidden="1">#REF!</definedName>
    <definedName name="BExMRRJNUMGRSDD5GGKKGEIZ6FTS" localSheetId="21" hidden="1">#REF!</definedName>
    <definedName name="BExMRRJNUMGRSDD5GGKKGEIZ6FTS" localSheetId="19" hidden="1">#REF!</definedName>
    <definedName name="BExMRRJNUMGRSDD5GGKKGEIZ6FTS" localSheetId="15" hidden="1">#REF!</definedName>
    <definedName name="BExMRRJNUMGRSDD5GGKKGEIZ6FTS" localSheetId="13" hidden="1">#REF!</definedName>
    <definedName name="BExMRRJNUMGRSDD5GGKKGEIZ6FTS" localSheetId="14" hidden="1">#REF!</definedName>
    <definedName name="BExMRRJNUMGRSDD5GGKKGEIZ6FTS" hidden="1">#REF!</definedName>
    <definedName name="BExMRU3ACIU0RD2BNWO55LH5U2BR" localSheetId="21" hidden="1">#REF!</definedName>
    <definedName name="BExMRU3ACIU0RD2BNWO55LH5U2BR" localSheetId="19" hidden="1">#REF!</definedName>
    <definedName name="BExMRU3ACIU0RD2BNWO55LH5U2BR" localSheetId="15" hidden="1">#REF!</definedName>
    <definedName name="BExMRU3ACIU0RD2BNWO55LH5U2BR" localSheetId="13" hidden="1">#REF!</definedName>
    <definedName name="BExMRU3ACIU0RD2BNWO55LH5U2BR" localSheetId="14" hidden="1">#REF!</definedName>
    <definedName name="BExMRU3ACIU0RD2BNWO55LH5U2BR" hidden="1">#REF!</definedName>
    <definedName name="BExMRWC9LD1LDAVIUQHQWIYMK129" localSheetId="21" hidden="1">#REF!</definedName>
    <definedName name="BExMRWC9LD1LDAVIUQHQWIYMK129" localSheetId="19" hidden="1">#REF!</definedName>
    <definedName name="BExMRWC9LD1LDAVIUQHQWIYMK129" localSheetId="15" hidden="1">#REF!</definedName>
    <definedName name="BExMRWC9LD1LDAVIUQHQWIYMK129" localSheetId="13" hidden="1">#REF!</definedName>
    <definedName name="BExMRWC9LD1LDAVIUQHQWIYMK129" localSheetId="14" hidden="1">#REF!</definedName>
    <definedName name="BExMRWC9LD1LDAVIUQHQWIYMK129" hidden="1">#REF!</definedName>
    <definedName name="BExMSBH3T898ERC4BT51ZURKDCH1" localSheetId="21" hidden="1">#REF!</definedName>
    <definedName name="BExMSBH3T898ERC4BT51ZURKDCH1" localSheetId="19" hidden="1">#REF!</definedName>
    <definedName name="BExMSBH3T898ERC4BT51ZURKDCH1" localSheetId="15" hidden="1">#REF!</definedName>
    <definedName name="BExMSBH3T898ERC4BT51ZURKDCH1" localSheetId="13" hidden="1">#REF!</definedName>
    <definedName name="BExMSBH3T898ERC4BT51ZURKDCH1" localSheetId="14" hidden="1">#REF!</definedName>
    <definedName name="BExMSBH3T898ERC4BT51ZURKDCH1" hidden="1">#REF!</definedName>
    <definedName name="BExMSQRCC40AP8BDUPL2I2DNC210" localSheetId="21" hidden="1">#REF!</definedName>
    <definedName name="BExMSQRCC40AP8BDUPL2I2DNC210" localSheetId="19" hidden="1">#REF!</definedName>
    <definedName name="BExMSQRCC40AP8BDUPL2I2DNC210" localSheetId="15" hidden="1">#REF!</definedName>
    <definedName name="BExMSQRCC40AP8BDUPL2I2DNC210" localSheetId="13" hidden="1">#REF!</definedName>
    <definedName name="BExMSQRCC40AP8BDUPL2I2DNC210" localSheetId="14" hidden="1">#REF!</definedName>
    <definedName name="BExMSQRCC40AP8BDUPL2I2DNC210" hidden="1">#REF!</definedName>
    <definedName name="BExO4J9LR712G00TVA82VNTG8O7H" localSheetId="21" hidden="1">#REF!</definedName>
    <definedName name="BExO4J9LR712G00TVA82VNTG8O7H" localSheetId="19" hidden="1">#REF!</definedName>
    <definedName name="BExO4J9LR712G00TVA82VNTG8O7H" localSheetId="15" hidden="1">#REF!</definedName>
    <definedName name="BExO4J9LR712G00TVA82VNTG8O7H" localSheetId="13" hidden="1">#REF!</definedName>
    <definedName name="BExO4J9LR712G00TVA82VNTG8O7H" localSheetId="14" hidden="1">#REF!</definedName>
    <definedName name="BExO4J9LR712G00TVA82VNTG8O7H" hidden="1">#REF!</definedName>
    <definedName name="BExO55G2KVZ7MIJ30N827CLH0I2A" localSheetId="21" hidden="1">#REF!</definedName>
    <definedName name="BExO55G2KVZ7MIJ30N827CLH0I2A" localSheetId="19" hidden="1">#REF!</definedName>
    <definedName name="BExO55G2KVZ7MIJ30N827CLH0I2A" localSheetId="15" hidden="1">#REF!</definedName>
    <definedName name="BExO55G2KVZ7MIJ30N827CLH0I2A" localSheetId="13" hidden="1">#REF!</definedName>
    <definedName name="BExO55G2KVZ7MIJ30N827CLH0I2A" localSheetId="14" hidden="1">#REF!</definedName>
    <definedName name="BExO55G2KVZ7MIJ30N827CLH0I2A" hidden="1">#REF!</definedName>
    <definedName name="BExO5A8PZD9EUHC5CMPU6N3SQ15L" localSheetId="21" hidden="1">#REF!</definedName>
    <definedName name="BExO5A8PZD9EUHC5CMPU6N3SQ15L" localSheetId="19" hidden="1">#REF!</definedName>
    <definedName name="BExO5A8PZD9EUHC5CMPU6N3SQ15L" localSheetId="15" hidden="1">#REF!</definedName>
    <definedName name="BExO5A8PZD9EUHC5CMPU6N3SQ15L" localSheetId="13" hidden="1">#REF!</definedName>
    <definedName name="BExO5A8PZD9EUHC5CMPU6N3SQ15L" localSheetId="14" hidden="1">#REF!</definedName>
    <definedName name="BExO5A8PZD9EUHC5CMPU6N3SQ15L" hidden="1">#REF!</definedName>
    <definedName name="BExO5XMAHL7CY3X0B1OPKZ28DCJ5" localSheetId="21" hidden="1">#REF!</definedName>
    <definedName name="BExO5XMAHL7CY3X0B1OPKZ28DCJ5" localSheetId="19" hidden="1">#REF!</definedName>
    <definedName name="BExO5XMAHL7CY3X0B1OPKZ28DCJ5" localSheetId="15" hidden="1">#REF!</definedName>
    <definedName name="BExO5XMAHL7CY3X0B1OPKZ28DCJ5" localSheetId="13" hidden="1">#REF!</definedName>
    <definedName name="BExO5XMAHL7CY3X0B1OPKZ28DCJ5" localSheetId="14" hidden="1">#REF!</definedName>
    <definedName name="BExO5XMAHL7CY3X0B1OPKZ28DCJ5" hidden="1">#REF!</definedName>
    <definedName name="BExO66LZJKY4PTQVREELI6POS4AY" localSheetId="21" hidden="1">#REF!</definedName>
    <definedName name="BExO66LZJKY4PTQVREELI6POS4AY" localSheetId="19" hidden="1">#REF!</definedName>
    <definedName name="BExO66LZJKY4PTQVREELI6POS4AY" localSheetId="15" hidden="1">#REF!</definedName>
    <definedName name="BExO66LZJKY4PTQVREELI6POS4AY" localSheetId="13" hidden="1">#REF!</definedName>
    <definedName name="BExO66LZJKY4PTQVREELI6POS4AY" localSheetId="14" hidden="1">#REF!</definedName>
    <definedName name="BExO66LZJKY4PTQVREELI6POS4AY" hidden="1">#REF!</definedName>
    <definedName name="BExO6LLHCYTF7CIVHKAO0NMET14Q" localSheetId="21" hidden="1">#REF!</definedName>
    <definedName name="BExO6LLHCYTF7CIVHKAO0NMET14Q" localSheetId="19" hidden="1">#REF!</definedName>
    <definedName name="BExO6LLHCYTF7CIVHKAO0NMET14Q" localSheetId="15" hidden="1">#REF!</definedName>
    <definedName name="BExO6LLHCYTF7CIVHKAO0NMET14Q" localSheetId="13" hidden="1">#REF!</definedName>
    <definedName name="BExO6LLHCYTF7CIVHKAO0NMET14Q" localSheetId="14" hidden="1">#REF!</definedName>
    <definedName name="BExO6LLHCYTF7CIVHKAO0NMET14Q" hidden="1">#REF!</definedName>
    <definedName name="BExO6NOZIPWELHV0XX25APL9UNOP" localSheetId="21" hidden="1">#REF!</definedName>
    <definedName name="BExO6NOZIPWELHV0XX25APL9UNOP" localSheetId="19" hidden="1">#REF!</definedName>
    <definedName name="BExO6NOZIPWELHV0XX25APL9UNOP" localSheetId="15" hidden="1">#REF!</definedName>
    <definedName name="BExO6NOZIPWELHV0XX25APL9UNOP" localSheetId="13" hidden="1">#REF!</definedName>
    <definedName name="BExO6NOZIPWELHV0XX25APL9UNOP" localSheetId="14" hidden="1">#REF!</definedName>
    <definedName name="BExO6NOZIPWELHV0XX25APL9UNOP" hidden="1">#REF!</definedName>
    <definedName name="BExO71MMHEBC11LG4HXDEQNHOII2" localSheetId="21" hidden="1">#REF!</definedName>
    <definedName name="BExO71MMHEBC11LG4HXDEQNHOII2" localSheetId="19" hidden="1">#REF!</definedName>
    <definedName name="BExO71MMHEBC11LG4HXDEQNHOII2" localSheetId="15" hidden="1">#REF!</definedName>
    <definedName name="BExO71MMHEBC11LG4HXDEQNHOII2" localSheetId="13" hidden="1">#REF!</definedName>
    <definedName name="BExO71MMHEBC11LG4HXDEQNHOII2" localSheetId="14" hidden="1">#REF!</definedName>
    <definedName name="BExO71MMHEBC11LG4HXDEQNHOII2" hidden="1">#REF!</definedName>
    <definedName name="BExO71S28H4XYOYYLAXOO93QV4TF" localSheetId="21" hidden="1">#REF!</definedName>
    <definedName name="BExO71S28H4XYOYYLAXOO93QV4TF" localSheetId="19" hidden="1">#REF!</definedName>
    <definedName name="BExO71S28H4XYOYYLAXOO93QV4TF" localSheetId="15" hidden="1">#REF!</definedName>
    <definedName name="BExO71S28H4XYOYYLAXOO93QV4TF" localSheetId="13" hidden="1">#REF!</definedName>
    <definedName name="BExO71S28H4XYOYYLAXOO93QV4TF" localSheetId="14" hidden="1">#REF!</definedName>
    <definedName name="BExO71S28H4XYOYYLAXOO93QV4TF" hidden="1">#REF!</definedName>
    <definedName name="BExO7BIP1737MIY7S6K4XYMTIO95" localSheetId="21" hidden="1">#REF!</definedName>
    <definedName name="BExO7BIP1737MIY7S6K4XYMTIO95" localSheetId="19" hidden="1">#REF!</definedName>
    <definedName name="BExO7BIP1737MIY7S6K4XYMTIO95" localSheetId="15" hidden="1">#REF!</definedName>
    <definedName name="BExO7BIP1737MIY7S6K4XYMTIO95" localSheetId="13" hidden="1">#REF!</definedName>
    <definedName name="BExO7BIP1737MIY7S6K4XYMTIO95" localSheetId="14" hidden="1">#REF!</definedName>
    <definedName name="BExO7BIP1737MIY7S6K4XYMTIO95" hidden="1">#REF!</definedName>
    <definedName name="BExO7OUQS3XTUQ2LDKGQ8AAQ3OJJ" localSheetId="21" hidden="1">#REF!</definedName>
    <definedName name="BExO7OUQS3XTUQ2LDKGQ8AAQ3OJJ" localSheetId="19" hidden="1">#REF!</definedName>
    <definedName name="BExO7OUQS3XTUQ2LDKGQ8AAQ3OJJ" localSheetId="15" hidden="1">#REF!</definedName>
    <definedName name="BExO7OUQS3XTUQ2LDKGQ8AAQ3OJJ" localSheetId="13" hidden="1">#REF!</definedName>
    <definedName name="BExO7OUQS3XTUQ2LDKGQ8AAQ3OJJ" localSheetId="14" hidden="1">#REF!</definedName>
    <definedName name="BExO7OUQS3XTUQ2LDKGQ8AAQ3OJJ" hidden="1">#REF!</definedName>
    <definedName name="BExO85HMYXZJ7SONWBKKIAXMCI3C" localSheetId="21" hidden="1">#REF!</definedName>
    <definedName name="BExO85HMYXZJ7SONWBKKIAXMCI3C" localSheetId="19" hidden="1">#REF!</definedName>
    <definedName name="BExO85HMYXZJ7SONWBKKIAXMCI3C" localSheetId="15" hidden="1">#REF!</definedName>
    <definedName name="BExO85HMYXZJ7SONWBKKIAXMCI3C" localSheetId="13" hidden="1">#REF!</definedName>
    <definedName name="BExO85HMYXZJ7SONWBKKIAXMCI3C" localSheetId="14" hidden="1">#REF!</definedName>
    <definedName name="BExO85HMYXZJ7SONWBKKIAXMCI3C" hidden="1">#REF!</definedName>
    <definedName name="BExO863922O4PBGQMUNEQKGN3K96" localSheetId="21" hidden="1">#REF!</definedName>
    <definedName name="BExO863922O4PBGQMUNEQKGN3K96" localSheetId="19" hidden="1">#REF!</definedName>
    <definedName name="BExO863922O4PBGQMUNEQKGN3K96" localSheetId="15" hidden="1">#REF!</definedName>
    <definedName name="BExO863922O4PBGQMUNEQKGN3K96" localSheetId="13" hidden="1">#REF!</definedName>
    <definedName name="BExO863922O4PBGQMUNEQKGN3K96" localSheetId="14" hidden="1">#REF!</definedName>
    <definedName name="BExO863922O4PBGQMUNEQKGN3K96" hidden="1">#REF!</definedName>
    <definedName name="BExO89ZIOXN0HOKHY24F7HDZ87UT" localSheetId="21" hidden="1">#REF!</definedName>
    <definedName name="BExO89ZIOXN0HOKHY24F7HDZ87UT" localSheetId="19" hidden="1">#REF!</definedName>
    <definedName name="BExO89ZIOXN0HOKHY24F7HDZ87UT" localSheetId="15" hidden="1">#REF!</definedName>
    <definedName name="BExO89ZIOXN0HOKHY24F7HDZ87UT" localSheetId="13" hidden="1">#REF!</definedName>
    <definedName name="BExO89ZIOXN0HOKHY24F7HDZ87UT" localSheetId="14" hidden="1">#REF!</definedName>
    <definedName name="BExO89ZIOXN0HOKHY24F7HDZ87UT" hidden="1">#REF!</definedName>
    <definedName name="BExO8A4SWOKD9WI5E6DITCL3LZZC" localSheetId="21" hidden="1">#REF!</definedName>
    <definedName name="BExO8A4SWOKD9WI5E6DITCL3LZZC" localSheetId="19" hidden="1">#REF!</definedName>
    <definedName name="BExO8A4SWOKD9WI5E6DITCL3LZZC" localSheetId="15" hidden="1">#REF!</definedName>
    <definedName name="BExO8A4SWOKD9WI5E6DITCL3LZZC" localSheetId="13" hidden="1">#REF!</definedName>
    <definedName name="BExO8A4SWOKD9WI5E6DITCL3LZZC" localSheetId="14" hidden="1">#REF!</definedName>
    <definedName name="BExO8A4SWOKD9WI5E6DITCL3LZZC" hidden="1">#REF!</definedName>
    <definedName name="BExO8CDTBCABLEUD6PE2UM2EZ6C4" localSheetId="21" hidden="1">#REF!</definedName>
    <definedName name="BExO8CDTBCABLEUD6PE2UM2EZ6C4" localSheetId="19" hidden="1">#REF!</definedName>
    <definedName name="BExO8CDTBCABLEUD6PE2UM2EZ6C4" localSheetId="15" hidden="1">#REF!</definedName>
    <definedName name="BExO8CDTBCABLEUD6PE2UM2EZ6C4" localSheetId="13" hidden="1">#REF!</definedName>
    <definedName name="BExO8CDTBCABLEUD6PE2UM2EZ6C4" localSheetId="14" hidden="1">#REF!</definedName>
    <definedName name="BExO8CDTBCABLEUD6PE2UM2EZ6C4" hidden="1">#REF!</definedName>
    <definedName name="BExO8UTAGQWDBQZEEF4HUNMLQCVU" localSheetId="21" hidden="1">#REF!</definedName>
    <definedName name="BExO8UTAGQWDBQZEEF4HUNMLQCVU" localSheetId="19" hidden="1">#REF!</definedName>
    <definedName name="BExO8UTAGQWDBQZEEF4HUNMLQCVU" localSheetId="15" hidden="1">#REF!</definedName>
    <definedName name="BExO8UTAGQWDBQZEEF4HUNMLQCVU" localSheetId="13" hidden="1">#REF!</definedName>
    <definedName name="BExO8UTAGQWDBQZEEF4HUNMLQCVU" localSheetId="14" hidden="1">#REF!</definedName>
    <definedName name="BExO8UTAGQWDBQZEEF4HUNMLQCVU" hidden="1">#REF!</definedName>
    <definedName name="BExO937E20IHMGQOZMECL3VZC7OX" localSheetId="21" hidden="1">#REF!</definedName>
    <definedName name="BExO937E20IHMGQOZMECL3VZC7OX" localSheetId="19" hidden="1">#REF!</definedName>
    <definedName name="BExO937E20IHMGQOZMECL3VZC7OX" localSheetId="15" hidden="1">#REF!</definedName>
    <definedName name="BExO937E20IHMGQOZMECL3VZC7OX" localSheetId="13" hidden="1">#REF!</definedName>
    <definedName name="BExO937E20IHMGQOZMECL3VZC7OX" localSheetId="14" hidden="1">#REF!</definedName>
    <definedName name="BExO937E20IHMGQOZMECL3VZC7OX" hidden="1">#REF!</definedName>
    <definedName name="BExO94UTJKQQ7TJTTJRTSR70YVJC" localSheetId="21" hidden="1">#REF!</definedName>
    <definedName name="BExO94UTJKQQ7TJTTJRTSR70YVJC" localSheetId="19" hidden="1">#REF!</definedName>
    <definedName name="BExO94UTJKQQ7TJTTJRTSR70YVJC" localSheetId="15" hidden="1">#REF!</definedName>
    <definedName name="BExO94UTJKQQ7TJTTJRTSR70YVJC" localSheetId="13" hidden="1">#REF!</definedName>
    <definedName name="BExO94UTJKQQ7TJTTJRTSR70YVJC" localSheetId="14" hidden="1">#REF!</definedName>
    <definedName name="BExO94UTJKQQ7TJTTJRTSR70YVJC" hidden="1">#REF!</definedName>
    <definedName name="BExO9EALFB2R8VULHML1AVRPHME0" localSheetId="21" hidden="1">#REF!</definedName>
    <definedName name="BExO9EALFB2R8VULHML1AVRPHME0" localSheetId="19" hidden="1">#REF!</definedName>
    <definedName name="BExO9EALFB2R8VULHML1AVRPHME0" localSheetId="15" hidden="1">#REF!</definedName>
    <definedName name="BExO9EALFB2R8VULHML1AVRPHME0" localSheetId="13" hidden="1">#REF!</definedName>
    <definedName name="BExO9EALFB2R8VULHML1AVRPHME0" localSheetId="14" hidden="1">#REF!</definedName>
    <definedName name="BExO9EALFB2R8VULHML1AVRPHME0" hidden="1">#REF!</definedName>
    <definedName name="BExO9J3A438976RXIUX5U9SU5T55" localSheetId="21" hidden="1">#REF!</definedName>
    <definedName name="BExO9J3A438976RXIUX5U9SU5T55" localSheetId="19" hidden="1">#REF!</definedName>
    <definedName name="BExO9J3A438976RXIUX5U9SU5T55" localSheetId="15" hidden="1">#REF!</definedName>
    <definedName name="BExO9J3A438976RXIUX5U9SU5T55" localSheetId="13" hidden="1">#REF!</definedName>
    <definedName name="BExO9J3A438976RXIUX5U9SU5T55" localSheetId="14" hidden="1">#REF!</definedName>
    <definedName name="BExO9J3A438976RXIUX5U9SU5T55" hidden="1">#REF!</definedName>
    <definedName name="BExO9RS5RXFJ1911HL3CCK6M74EP" localSheetId="21" hidden="1">#REF!</definedName>
    <definedName name="BExO9RS5RXFJ1911HL3CCK6M74EP" localSheetId="19" hidden="1">#REF!</definedName>
    <definedName name="BExO9RS5RXFJ1911HL3CCK6M74EP" localSheetId="15" hidden="1">#REF!</definedName>
    <definedName name="BExO9RS5RXFJ1911HL3CCK6M74EP" localSheetId="13" hidden="1">#REF!</definedName>
    <definedName name="BExO9RS5RXFJ1911HL3CCK6M74EP" localSheetId="14" hidden="1">#REF!</definedName>
    <definedName name="BExO9RS5RXFJ1911HL3CCK6M74EP" hidden="1">#REF!</definedName>
    <definedName name="BExO9SDRI1M6KMHXSG3AE5L0F2U3" localSheetId="21" hidden="1">#REF!</definedName>
    <definedName name="BExO9SDRI1M6KMHXSG3AE5L0F2U3" localSheetId="19" hidden="1">#REF!</definedName>
    <definedName name="BExO9SDRI1M6KMHXSG3AE5L0F2U3" localSheetId="15" hidden="1">#REF!</definedName>
    <definedName name="BExO9SDRI1M6KMHXSG3AE5L0F2U3" localSheetId="13" hidden="1">#REF!</definedName>
    <definedName name="BExO9SDRI1M6KMHXSG3AE5L0F2U3" localSheetId="14" hidden="1">#REF!</definedName>
    <definedName name="BExO9SDRI1M6KMHXSG3AE5L0F2U3" hidden="1">#REF!</definedName>
    <definedName name="BExO9US253B9UNAYT7DWLMK2BO44" localSheetId="21" hidden="1">#REF!</definedName>
    <definedName name="BExO9US253B9UNAYT7DWLMK2BO44" localSheetId="19" hidden="1">#REF!</definedName>
    <definedName name="BExO9US253B9UNAYT7DWLMK2BO44" localSheetId="15" hidden="1">#REF!</definedName>
    <definedName name="BExO9US253B9UNAYT7DWLMK2BO44" localSheetId="13" hidden="1">#REF!</definedName>
    <definedName name="BExO9US253B9UNAYT7DWLMK2BO44" localSheetId="14" hidden="1">#REF!</definedName>
    <definedName name="BExO9US253B9UNAYT7DWLMK2BO44" hidden="1">#REF!</definedName>
    <definedName name="BExO9V2U2YXAY904GYYGU6TD8Y7M" localSheetId="21" hidden="1">#REF!</definedName>
    <definedName name="BExO9V2U2YXAY904GYYGU6TD8Y7M" localSheetId="19" hidden="1">#REF!</definedName>
    <definedName name="BExO9V2U2YXAY904GYYGU6TD8Y7M" localSheetId="15" hidden="1">#REF!</definedName>
    <definedName name="BExO9V2U2YXAY904GYYGU6TD8Y7M" localSheetId="13" hidden="1">#REF!</definedName>
    <definedName name="BExO9V2U2YXAY904GYYGU6TD8Y7M" localSheetId="14" hidden="1">#REF!</definedName>
    <definedName name="BExO9V2U2YXAY904GYYGU6TD8Y7M" hidden="1">#REF!</definedName>
    <definedName name="BExOAAIG18X4V98C7122L5F65P5C" localSheetId="21" hidden="1">#REF!</definedName>
    <definedName name="BExOAAIG18X4V98C7122L5F65P5C" localSheetId="19" hidden="1">#REF!</definedName>
    <definedName name="BExOAAIG18X4V98C7122L5F65P5C" localSheetId="15" hidden="1">#REF!</definedName>
    <definedName name="BExOAAIG18X4V98C7122L5F65P5C" localSheetId="13" hidden="1">#REF!</definedName>
    <definedName name="BExOAAIG18X4V98C7122L5F65P5C" localSheetId="14" hidden="1">#REF!</definedName>
    <definedName name="BExOAAIG18X4V98C7122L5F65P5C" hidden="1">#REF!</definedName>
    <definedName name="BExOAQ3GKCT7YZW1EMVU3EILSZL2" localSheetId="21" hidden="1">#REF!</definedName>
    <definedName name="BExOAQ3GKCT7YZW1EMVU3EILSZL2" localSheetId="19" hidden="1">#REF!</definedName>
    <definedName name="BExOAQ3GKCT7YZW1EMVU3EILSZL2" localSheetId="15" hidden="1">#REF!</definedName>
    <definedName name="BExOAQ3GKCT7YZW1EMVU3EILSZL2" localSheetId="13" hidden="1">#REF!</definedName>
    <definedName name="BExOAQ3GKCT7YZW1EMVU3EILSZL2" localSheetId="14" hidden="1">#REF!</definedName>
    <definedName name="BExOAQ3GKCT7YZW1EMVU3EILSZL2" hidden="1">#REF!</definedName>
    <definedName name="BExOATZQ6SF8DASYLBQ0Z6D2WPSC" localSheetId="21" hidden="1">#REF!</definedName>
    <definedName name="BExOATZQ6SF8DASYLBQ0Z6D2WPSC" localSheetId="19" hidden="1">#REF!</definedName>
    <definedName name="BExOATZQ6SF8DASYLBQ0Z6D2WPSC" localSheetId="15" hidden="1">#REF!</definedName>
    <definedName name="BExOATZQ6SF8DASYLBQ0Z6D2WPSC" localSheetId="13" hidden="1">#REF!</definedName>
    <definedName name="BExOATZQ6SF8DASYLBQ0Z6D2WPSC" localSheetId="14" hidden="1">#REF!</definedName>
    <definedName name="BExOATZQ6SF8DASYLBQ0Z6D2WPSC" hidden="1">#REF!</definedName>
    <definedName name="BExOB9KT2THGV4SPLDVFTFXS4B14" localSheetId="21" hidden="1">#REF!</definedName>
    <definedName name="BExOB9KT2THGV4SPLDVFTFXS4B14" localSheetId="19" hidden="1">#REF!</definedName>
    <definedName name="BExOB9KT2THGV4SPLDVFTFXS4B14" localSheetId="15" hidden="1">#REF!</definedName>
    <definedName name="BExOB9KT2THGV4SPLDVFTFXS4B14" localSheetId="13" hidden="1">#REF!</definedName>
    <definedName name="BExOB9KT2THGV4SPLDVFTFXS4B14" localSheetId="14" hidden="1">#REF!</definedName>
    <definedName name="BExOB9KT2THGV4SPLDVFTFXS4B14" hidden="1">#REF!</definedName>
    <definedName name="BExOBEZ0IE2WBEYY3D3CMRI72N1K" localSheetId="21" hidden="1">#REF!</definedName>
    <definedName name="BExOBEZ0IE2WBEYY3D3CMRI72N1K" localSheetId="19" hidden="1">#REF!</definedName>
    <definedName name="BExOBEZ0IE2WBEYY3D3CMRI72N1K" localSheetId="15" hidden="1">#REF!</definedName>
    <definedName name="BExOBEZ0IE2WBEYY3D3CMRI72N1K" localSheetId="13" hidden="1">#REF!</definedName>
    <definedName name="BExOBEZ0IE2WBEYY3D3CMRI72N1K" localSheetId="14" hidden="1">#REF!</definedName>
    <definedName name="BExOBEZ0IE2WBEYY3D3CMRI72N1K" hidden="1">#REF!</definedName>
    <definedName name="BExOBF9TFH4NSBTR7JD2Q1165NIU" localSheetId="21" hidden="1">#REF!</definedName>
    <definedName name="BExOBF9TFH4NSBTR7JD2Q1165NIU" localSheetId="19" hidden="1">#REF!</definedName>
    <definedName name="BExOBF9TFH4NSBTR7JD2Q1165NIU" localSheetId="15" hidden="1">#REF!</definedName>
    <definedName name="BExOBF9TFH4NSBTR7JD2Q1165NIU" localSheetId="13" hidden="1">#REF!</definedName>
    <definedName name="BExOBF9TFH4NSBTR7JD2Q1165NIU" localSheetId="14" hidden="1">#REF!</definedName>
    <definedName name="BExOBF9TFH4NSBTR7JD2Q1165NIU" hidden="1">#REF!</definedName>
    <definedName name="BExOBIPU8760ITY0C8N27XZ3KWEF" localSheetId="21" hidden="1">#REF!</definedName>
    <definedName name="BExOBIPU8760ITY0C8N27XZ3KWEF" localSheetId="19" hidden="1">#REF!</definedName>
    <definedName name="BExOBIPU8760ITY0C8N27XZ3KWEF" localSheetId="15" hidden="1">#REF!</definedName>
    <definedName name="BExOBIPU8760ITY0C8N27XZ3KWEF" localSheetId="13" hidden="1">#REF!</definedName>
    <definedName name="BExOBIPU8760ITY0C8N27XZ3KWEF" localSheetId="14" hidden="1">#REF!</definedName>
    <definedName name="BExOBIPU8760ITY0C8N27XZ3KWEF" hidden="1">#REF!</definedName>
    <definedName name="BExOBM0I5L0MZ1G4H9MGMD87SBMZ" localSheetId="21" hidden="1">#REF!</definedName>
    <definedName name="BExOBM0I5L0MZ1G4H9MGMD87SBMZ" localSheetId="19" hidden="1">#REF!</definedName>
    <definedName name="BExOBM0I5L0MZ1G4H9MGMD87SBMZ" localSheetId="15" hidden="1">#REF!</definedName>
    <definedName name="BExOBM0I5L0MZ1G4H9MGMD87SBMZ" localSheetId="13" hidden="1">#REF!</definedName>
    <definedName name="BExOBM0I5L0MZ1G4H9MGMD87SBMZ" localSheetId="14" hidden="1">#REF!</definedName>
    <definedName name="BExOBM0I5L0MZ1G4H9MGMD87SBMZ" hidden="1">#REF!</definedName>
    <definedName name="BExOBOUXMP88KJY2BX2JLUJH5N0K" localSheetId="21" hidden="1">#REF!</definedName>
    <definedName name="BExOBOUXMP88KJY2BX2JLUJH5N0K" localSheetId="19" hidden="1">#REF!</definedName>
    <definedName name="BExOBOUXMP88KJY2BX2JLUJH5N0K" localSheetId="15" hidden="1">#REF!</definedName>
    <definedName name="BExOBOUXMP88KJY2BX2JLUJH5N0K" localSheetId="13" hidden="1">#REF!</definedName>
    <definedName name="BExOBOUXMP88KJY2BX2JLUJH5N0K" localSheetId="14" hidden="1">#REF!</definedName>
    <definedName name="BExOBOUXMP88KJY2BX2JLUJH5N0K" hidden="1">#REF!</definedName>
    <definedName name="BExOBP0FKQ4SVR59FB48UNLKCOR6" localSheetId="21" hidden="1">#REF!</definedName>
    <definedName name="BExOBP0FKQ4SVR59FB48UNLKCOR6" localSheetId="19" hidden="1">#REF!</definedName>
    <definedName name="BExOBP0FKQ4SVR59FB48UNLKCOR6" localSheetId="15" hidden="1">#REF!</definedName>
    <definedName name="BExOBP0FKQ4SVR59FB48UNLKCOR6" localSheetId="13" hidden="1">#REF!</definedName>
    <definedName name="BExOBP0FKQ4SVR59FB48UNLKCOR6" localSheetId="14" hidden="1">#REF!</definedName>
    <definedName name="BExOBP0FKQ4SVR59FB48UNLKCOR6" hidden="1">#REF!</definedName>
    <definedName name="BExOBTNR0XX9V82O76VVWUQABHT8" localSheetId="21" hidden="1">#REF!</definedName>
    <definedName name="BExOBTNR0XX9V82O76VVWUQABHT8" localSheetId="19" hidden="1">#REF!</definedName>
    <definedName name="BExOBTNR0XX9V82O76VVWUQABHT8" localSheetId="15" hidden="1">#REF!</definedName>
    <definedName name="BExOBTNR0XX9V82O76VVWUQABHT8" localSheetId="13" hidden="1">#REF!</definedName>
    <definedName name="BExOBTNR0XX9V82O76VVWUQABHT8" localSheetId="14" hidden="1">#REF!</definedName>
    <definedName name="BExOBTNR0XX9V82O76VVWUQABHT8" hidden="1">#REF!</definedName>
    <definedName name="BExOBYAVUCQ0IGM0Y6A75QHP0Q1A" localSheetId="21" hidden="1">#REF!</definedName>
    <definedName name="BExOBYAVUCQ0IGM0Y6A75QHP0Q1A" localSheetId="19" hidden="1">#REF!</definedName>
    <definedName name="BExOBYAVUCQ0IGM0Y6A75QHP0Q1A" localSheetId="15" hidden="1">#REF!</definedName>
    <definedName name="BExOBYAVUCQ0IGM0Y6A75QHP0Q1A" localSheetId="13" hidden="1">#REF!</definedName>
    <definedName name="BExOBYAVUCQ0IGM0Y6A75QHP0Q1A" localSheetId="14" hidden="1">#REF!</definedName>
    <definedName name="BExOBYAVUCQ0IGM0Y6A75QHP0Q1A" hidden="1">#REF!</definedName>
    <definedName name="BExOC3UEHB1CZNINSQHZANWJYKR8" localSheetId="21" hidden="1">#REF!</definedName>
    <definedName name="BExOC3UEHB1CZNINSQHZANWJYKR8" localSheetId="19" hidden="1">#REF!</definedName>
    <definedName name="BExOC3UEHB1CZNINSQHZANWJYKR8" localSheetId="15" hidden="1">#REF!</definedName>
    <definedName name="BExOC3UEHB1CZNINSQHZANWJYKR8" localSheetId="13" hidden="1">#REF!</definedName>
    <definedName name="BExOC3UEHB1CZNINSQHZANWJYKR8" localSheetId="14" hidden="1">#REF!</definedName>
    <definedName name="BExOC3UEHB1CZNINSQHZANWJYKR8" hidden="1">#REF!</definedName>
    <definedName name="BExOCBSF3XGO9YJ23LX2H78VOUR7" localSheetId="21" hidden="1">#REF!</definedName>
    <definedName name="BExOCBSF3XGO9YJ23LX2H78VOUR7" localSheetId="19" hidden="1">#REF!</definedName>
    <definedName name="BExOCBSF3XGO9YJ23LX2H78VOUR7" localSheetId="15" hidden="1">#REF!</definedName>
    <definedName name="BExOCBSF3XGO9YJ23LX2H78VOUR7" localSheetId="13" hidden="1">#REF!</definedName>
    <definedName name="BExOCBSF3XGO9YJ23LX2H78VOUR7" localSheetId="14" hidden="1">#REF!</definedName>
    <definedName name="BExOCBSF3XGO9YJ23LX2H78VOUR7" hidden="1">#REF!</definedName>
    <definedName name="BExOCEHJCLIUR23CB4TC9OEFJGFX" localSheetId="21" hidden="1">#REF!</definedName>
    <definedName name="BExOCEHJCLIUR23CB4TC9OEFJGFX" localSheetId="19" hidden="1">#REF!</definedName>
    <definedName name="BExOCEHJCLIUR23CB4TC9OEFJGFX" localSheetId="15" hidden="1">#REF!</definedName>
    <definedName name="BExOCEHJCLIUR23CB4TC9OEFJGFX" localSheetId="13" hidden="1">#REF!</definedName>
    <definedName name="BExOCEHJCLIUR23CB4TC9OEFJGFX" localSheetId="14" hidden="1">#REF!</definedName>
    <definedName name="BExOCEHJCLIUR23CB4TC9OEFJGFX" hidden="1">#REF!</definedName>
    <definedName name="BExOCKXFMOW6WPFEVX1I7R7FNDSS" localSheetId="21" hidden="1">#REF!</definedName>
    <definedName name="BExOCKXFMOW6WPFEVX1I7R7FNDSS" localSheetId="19" hidden="1">#REF!</definedName>
    <definedName name="BExOCKXFMOW6WPFEVX1I7R7FNDSS" localSheetId="15" hidden="1">#REF!</definedName>
    <definedName name="BExOCKXFMOW6WPFEVX1I7R7FNDSS" localSheetId="13" hidden="1">#REF!</definedName>
    <definedName name="BExOCKXFMOW6WPFEVX1I7R7FNDSS" localSheetId="14" hidden="1">#REF!</definedName>
    <definedName name="BExOCKXFMOW6WPFEVX1I7R7FNDSS" hidden="1">#REF!</definedName>
    <definedName name="BExOCM4L30L6FV3N2PR4O6X8WY2M" localSheetId="21" hidden="1">#REF!</definedName>
    <definedName name="BExOCM4L30L6FV3N2PR4O6X8WY2M" localSheetId="19" hidden="1">#REF!</definedName>
    <definedName name="BExOCM4L30L6FV3N2PR4O6X8WY2M" localSheetId="15" hidden="1">#REF!</definedName>
    <definedName name="BExOCM4L30L6FV3N2PR4O6X8WY2M" localSheetId="13" hidden="1">#REF!</definedName>
    <definedName name="BExOCM4L30L6FV3N2PR4O6X8WY2M" localSheetId="14" hidden="1">#REF!</definedName>
    <definedName name="BExOCM4L30L6FV3N2PR4O6X8WY2M" hidden="1">#REF!</definedName>
    <definedName name="BExOCYEXOB95DH5NOB0M5NOYX398" localSheetId="21" hidden="1">#REF!</definedName>
    <definedName name="BExOCYEXOB95DH5NOB0M5NOYX398" localSheetId="19" hidden="1">#REF!</definedName>
    <definedName name="BExOCYEXOB95DH5NOB0M5NOYX398" localSheetId="15" hidden="1">#REF!</definedName>
    <definedName name="BExOCYEXOB95DH5NOB0M5NOYX398" localSheetId="13" hidden="1">#REF!</definedName>
    <definedName name="BExOCYEXOB95DH5NOB0M5NOYX398" localSheetId="14" hidden="1">#REF!</definedName>
    <definedName name="BExOCYEXOB95DH5NOB0M5NOYX398" hidden="1">#REF!</definedName>
    <definedName name="BExOD4ERMDMFD8X1016N4EXOUR0S" localSheetId="21" hidden="1">#REF!</definedName>
    <definedName name="BExOD4ERMDMFD8X1016N4EXOUR0S" localSheetId="19" hidden="1">#REF!</definedName>
    <definedName name="BExOD4ERMDMFD8X1016N4EXOUR0S" localSheetId="15" hidden="1">#REF!</definedName>
    <definedName name="BExOD4ERMDMFD8X1016N4EXOUR0S" localSheetId="13" hidden="1">#REF!</definedName>
    <definedName name="BExOD4ERMDMFD8X1016N4EXOUR0S" localSheetId="14" hidden="1">#REF!</definedName>
    <definedName name="BExOD4ERMDMFD8X1016N4EXOUR0S" hidden="1">#REF!</definedName>
    <definedName name="BExOD55RS7BQUHRQ6H3USVGKR0P7" localSheetId="21" hidden="1">#REF!</definedName>
    <definedName name="BExOD55RS7BQUHRQ6H3USVGKR0P7" localSheetId="19" hidden="1">#REF!</definedName>
    <definedName name="BExOD55RS7BQUHRQ6H3USVGKR0P7" localSheetId="15" hidden="1">#REF!</definedName>
    <definedName name="BExOD55RS7BQUHRQ6H3USVGKR0P7" localSheetId="13" hidden="1">#REF!</definedName>
    <definedName name="BExOD55RS7BQUHRQ6H3USVGKR0P7" localSheetId="14" hidden="1">#REF!</definedName>
    <definedName name="BExOD55RS7BQUHRQ6H3USVGKR0P7" hidden="1">#REF!</definedName>
    <definedName name="BExODEWDDEABM4ZY3XREJIBZ8IVP" localSheetId="21" hidden="1">#REF!</definedName>
    <definedName name="BExODEWDDEABM4ZY3XREJIBZ8IVP" localSheetId="19" hidden="1">#REF!</definedName>
    <definedName name="BExODEWDDEABM4ZY3XREJIBZ8IVP" localSheetId="15" hidden="1">#REF!</definedName>
    <definedName name="BExODEWDDEABM4ZY3XREJIBZ8IVP" localSheetId="13" hidden="1">#REF!</definedName>
    <definedName name="BExODEWDDEABM4ZY3XREJIBZ8IVP" localSheetId="14" hidden="1">#REF!</definedName>
    <definedName name="BExODEWDDEABM4ZY3XREJIBZ8IVP" hidden="1">#REF!</definedName>
    <definedName name="BExODICDVVLFKWA22B3L0CKKTAZA" localSheetId="21" hidden="1">#REF!</definedName>
    <definedName name="BExODICDVVLFKWA22B3L0CKKTAZA" localSheetId="19" hidden="1">#REF!</definedName>
    <definedName name="BExODICDVVLFKWA22B3L0CKKTAZA" localSheetId="15" hidden="1">#REF!</definedName>
    <definedName name="BExODICDVVLFKWA22B3L0CKKTAZA" localSheetId="13" hidden="1">#REF!</definedName>
    <definedName name="BExODICDVVLFKWA22B3L0CKKTAZA" localSheetId="14" hidden="1">#REF!</definedName>
    <definedName name="BExODICDVVLFKWA22B3L0CKKTAZA" hidden="1">#REF!</definedName>
    <definedName name="BExODZFEIWV26E8RFU7XQYX1J458" localSheetId="21" hidden="1">#REF!</definedName>
    <definedName name="BExODZFEIWV26E8RFU7XQYX1J458" localSheetId="19" hidden="1">#REF!</definedName>
    <definedName name="BExODZFEIWV26E8RFU7XQYX1J458" localSheetId="15" hidden="1">#REF!</definedName>
    <definedName name="BExODZFEIWV26E8RFU7XQYX1J458" localSheetId="13" hidden="1">#REF!</definedName>
    <definedName name="BExODZFEIWV26E8RFU7XQYX1J458" localSheetId="14" hidden="1">#REF!</definedName>
    <definedName name="BExODZFEIWV26E8RFU7XQYX1J458" hidden="1">#REF!</definedName>
    <definedName name="BExOE0S111KPTELH26PPXE94J3GJ" localSheetId="21" hidden="1">#REF!</definedName>
    <definedName name="BExOE0S111KPTELH26PPXE94J3GJ" localSheetId="19" hidden="1">#REF!</definedName>
    <definedName name="BExOE0S111KPTELH26PPXE94J3GJ" localSheetId="15" hidden="1">#REF!</definedName>
    <definedName name="BExOE0S111KPTELH26PPXE94J3GJ" localSheetId="13" hidden="1">#REF!</definedName>
    <definedName name="BExOE0S111KPTELH26PPXE94J3GJ" localSheetId="14" hidden="1">#REF!</definedName>
    <definedName name="BExOE0S111KPTELH26PPXE94J3GJ" hidden="1">#REF!</definedName>
    <definedName name="BExOE5KH3JKKPZO401YAB3A11G1U" localSheetId="21" hidden="1">#REF!</definedName>
    <definedName name="BExOE5KH3JKKPZO401YAB3A11G1U" localSheetId="19" hidden="1">#REF!</definedName>
    <definedName name="BExOE5KH3JKKPZO401YAB3A11G1U" localSheetId="15" hidden="1">#REF!</definedName>
    <definedName name="BExOE5KH3JKKPZO401YAB3A11G1U" localSheetId="13" hidden="1">#REF!</definedName>
    <definedName name="BExOE5KH3JKKPZO401YAB3A11G1U" localSheetId="14" hidden="1">#REF!</definedName>
    <definedName name="BExOE5KH3JKKPZO401YAB3A11G1U" hidden="1">#REF!</definedName>
    <definedName name="BExOEBKG55EROA2VL360A06LKASE" localSheetId="21" hidden="1">#REF!</definedName>
    <definedName name="BExOEBKG55EROA2VL360A06LKASE" localSheetId="19" hidden="1">#REF!</definedName>
    <definedName name="BExOEBKG55EROA2VL360A06LKASE" localSheetId="15" hidden="1">#REF!</definedName>
    <definedName name="BExOEBKG55EROA2VL360A06LKASE" localSheetId="13" hidden="1">#REF!</definedName>
    <definedName name="BExOEBKG55EROA2VL360A06LKASE" localSheetId="14" hidden="1">#REF!</definedName>
    <definedName name="BExOEBKG55EROA2VL360A06LKASE" hidden="1">#REF!</definedName>
    <definedName name="BExOEFWUBETCPIYF89P9SBDOI3X5" localSheetId="21" hidden="1">#REF!</definedName>
    <definedName name="BExOEFWUBETCPIYF89P9SBDOI3X5" localSheetId="19" hidden="1">#REF!</definedName>
    <definedName name="BExOEFWUBETCPIYF89P9SBDOI3X5" localSheetId="15" hidden="1">#REF!</definedName>
    <definedName name="BExOEFWUBETCPIYF89P9SBDOI3X5" localSheetId="13" hidden="1">#REF!</definedName>
    <definedName name="BExOEFWUBETCPIYF89P9SBDOI3X5" localSheetId="14" hidden="1">#REF!</definedName>
    <definedName name="BExOEFWUBETCPIYF89P9SBDOI3X5" hidden="1">#REF!</definedName>
    <definedName name="BExOEL08MN74RQKVY0P43PFHPTVB" localSheetId="21" hidden="1">#REF!</definedName>
    <definedName name="BExOEL08MN74RQKVY0P43PFHPTVB" localSheetId="19" hidden="1">#REF!</definedName>
    <definedName name="BExOEL08MN74RQKVY0P43PFHPTVB" localSheetId="15" hidden="1">#REF!</definedName>
    <definedName name="BExOEL08MN74RQKVY0P43PFHPTVB" localSheetId="13" hidden="1">#REF!</definedName>
    <definedName name="BExOEL08MN74RQKVY0P43PFHPTVB" localSheetId="14" hidden="1">#REF!</definedName>
    <definedName name="BExOEL08MN74RQKVY0P43PFHPTVB" hidden="1">#REF!</definedName>
    <definedName name="BExOERG5LWXYYEN1DY1H2FWRJS9T" localSheetId="21" hidden="1">#REF!</definedName>
    <definedName name="BExOERG5LWXYYEN1DY1H2FWRJS9T" localSheetId="19" hidden="1">#REF!</definedName>
    <definedName name="BExOERG5LWXYYEN1DY1H2FWRJS9T" localSheetId="15" hidden="1">#REF!</definedName>
    <definedName name="BExOERG5LWXYYEN1DY1H2FWRJS9T" localSheetId="13" hidden="1">#REF!</definedName>
    <definedName name="BExOERG5LWXYYEN1DY1H2FWRJS9T" localSheetId="14" hidden="1">#REF!</definedName>
    <definedName name="BExOERG5LWXYYEN1DY1H2FWRJS9T" hidden="1">#REF!</definedName>
    <definedName name="BExOEV1S6JJVO5PP4BZ20SNGZR7D" localSheetId="21" hidden="1">#REF!</definedName>
    <definedName name="BExOEV1S6JJVO5PP4BZ20SNGZR7D" localSheetId="19" hidden="1">#REF!</definedName>
    <definedName name="BExOEV1S6JJVO5PP4BZ20SNGZR7D" localSheetId="15" hidden="1">#REF!</definedName>
    <definedName name="BExOEV1S6JJVO5PP4BZ20SNGZR7D" localSheetId="13" hidden="1">#REF!</definedName>
    <definedName name="BExOEV1S6JJVO5PP4BZ20SNGZR7D" localSheetId="14" hidden="1">#REF!</definedName>
    <definedName name="BExOEV1S6JJVO5PP4BZ20SNGZR7D" hidden="1">#REF!</definedName>
    <definedName name="BExOEVNDLRXW33RF3AMMCDLTLROJ" localSheetId="21" hidden="1">#REF!</definedName>
    <definedName name="BExOEVNDLRXW33RF3AMMCDLTLROJ" localSheetId="19" hidden="1">#REF!</definedName>
    <definedName name="BExOEVNDLRXW33RF3AMMCDLTLROJ" localSheetId="15" hidden="1">#REF!</definedName>
    <definedName name="BExOEVNDLRXW33RF3AMMCDLTLROJ" localSheetId="13" hidden="1">#REF!</definedName>
    <definedName name="BExOEVNDLRXW33RF3AMMCDLTLROJ" localSheetId="14" hidden="1">#REF!</definedName>
    <definedName name="BExOEVNDLRXW33RF3AMMCDLTLROJ" hidden="1">#REF!</definedName>
    <definedName name="BExOEZOXV3VXUB6VGSS85GXATYAC" localSheetId="21" hidden="1">#REF!</definedName>
    <definedName name="BExOEZOXV3VXUB6VGSS85GXATYAC" localSheetId="19" hidden="1">#REF!</definedName>
    <definedName name="BExOEZOXV3VXUB6VGSS85GXATYAC" localSheetId="15" hidden="1">#REF!</definedName>
    <definedName name="BExOEZOXV3VXUB6VGSS85GXATYAC" localSheetId="13" hidden="1">#REF!</definedName>
    <definedName name="BExOEZOXV3VXUB6VGSS85GXATYAC" localSheetId="14" hidden="1">#REF!</definedName>
    <definedName name="BExOEZOXV3VXUB6VGSS85GXATYAC" hidden="1">#REF!</definedName>
    <definedName name="BExOFDBSAZV60157PIDWCSSUN3MJ" localSheetId="21" hidden="1">#REF!</definedName>
    <definedName name="BExOFDBSAZV60157PIDWCSSUN3MJ" localSheetId="19" hidden="1">#REF!</definedName>
    <definedName name="BExOFDBSAZV60157PIDWCSSUN3MJ" localSheetId="15" hidden="1">#REF!</definedName>
    <definedName name="BExOFDBSAZV60157PIDWCSSUN3MJ" localSheetId="13" hidden="1">#REF!</definedName>
    <definedName name="BExOFDBSAZV60157PIDWCSSUN3MJ" localSheetId="14" hidden="1">#REF!</definedName>
    <definedName name="BExOFDBSAZV60157PIDWCSSUN3MJ" hidden="1">#REF!</definedName>
    <definedName name="BExOFEDNCYI2TPTMQ8SJN3AW4YMF" localSheetId="21" hidden="1">#REF!</definedName>
    <definedName name="BExOFEDNCYI2TPTMQ8SJN3AW4YMF" localSheetId="19" hidden="1">#REF!</definedName>
    <definedName name="BExOFEDNCYI2TPTMQ8SJN3AW4YMF" localSheetId="15" hidden="1">#REF!</definedName>
    <definedName name="BExOFEDNCYI2TPTMQ8SJN3AW4YMF" localSheetId="13" hidden="1">#REF!</definedName>
    <definedName name="BExOFEDNCYI2TPTMQ8SJN3AW4YMF" localSheetId="14" hidden="1">#REF!</definedName>
    <definedName name="BExOFEDNCYI2TPTMQ8SJN3AW4YMF" hidden="1">#REF!</definedName>
    <definedName name="BExOFVLXVD6RVHSQO8KZOOACSV24" localSheetId="21" hidden="1">#REF!</definedName>
    <definedName name="BExOFVLXVD6RVHSQO8KZOOACSV24" localSheetId="19" hidden="1">#REF!</definedName>
    <definedName name="BExOFVLXVD6RVHSQO8KZOOACSV24" localSheetId="15" hidden="1">#REF!</definedName>
    <definedName name="BExOFVLXVD6RVHSQO8KZOOACSV24" localSheetId="13" hidden="1">#REF!</definedName>
    <definedName name="BExOFVLXVD6RVHSQO8KZOOACSV24" localSheetId="14" hidden="1">#REF!</definedName>
    <definedName name="BExOFVLXVD6RVHSQO8KZOOACSV24" hidden="1">#REF!</definedName>
    <definedName name="BExOG2SW3XOGP9VAPQ3THV3VWV12" localSheetId="21" hidden="1">#REF!</definedName>
    <definedName name="BExOG2SW3XOGP9VAPQ3THV3VWV12" localSheetId="19" hidden="1">#REF!</definedName>
    <definedName name="BExOG2SW3XOGP9VAPQ3THV3VWV12" localSheetId="15" hidden="1">#REF!</definedName>
    <definedName name="BExOG2SW3XOGP9VAPQ3THV3VWV12" localSheetId="13" hidden="1">#REF!</definedName>
    <definedName name="BExOG2SW3XOGP9VAPQ3THV3VWV12" localSheetId="14" hidden="1">#REF!</definedName>
    <definedName name="BExOG2SW3XOGP9VAPQ3THV3VWV12" hidden="1">#REF!</definedName>
    <definedName name="BExOG45J81K4OPA40KW5VQU54KY3" localSheetId="21" hidden="1">#REF!</definedName>
    <definedName name="BExOG45J81K4OPA40KW5VQU54KY3" localSheetId="19" hidden="1">#REF!</definedName>
    <definedName name="BExOG45J81K4OPA40KW5VQU54KY3" localSheetId="15" hidden="1">#REF!</definedName>
    <definedName name="BExOG45J81K4OPA40KW5VQU54KY3" localSheetId="13" hidden="1">#REF!</definedName>
    <definedName name="BExOG45J81K4OPA40KW5VQU54KY3" localSheetId="14" hidden="1">#REF!</definedName>
    <definedName name="BExOG45J81K4OPA40KW5VQU54KY3" hidden="1">#REF!</definedName>
    <definedName name="BExOGFE2SCL8HHT4DFAXKLUTJZOG" localSheetId="21" hidden="1">#REF!</definedName>
    <definedName name="BExOGFE2SCL8HHT4DFAXKLUTJZOG" localSheetId="19" hidden="1">#REF!</definedName>
    <definedName name="BExOGFE2SCL8HHT4DFAXKLUTJZOG" localSheetId="15" hidden="1">#REF!</definedName>
    <definedName name="BExOGFE2SCL8HHT4DFAXKLUTJZOG" localSheetId="13" hidden="1">#REF!</definedName>
    <definedName name="BExOGFE2SCL8HHT4DFAXKLUTJZOG" localSheetId="14" hidden="1">#REF!</definedName>
    <definedName name="BExOGFE2SCL8HHT4DFAXKLUTJZOG" hidden="1">#REF!</definedName>
    <definedName name="BExOGH1IMADJCZMFDE6NMBBKO558" localSheetId="21" hidden="1">#REF!</definedName>
    <definedName name="BExOGH1IMADJCZMFDE6NMBBKO558" localSheetId="19" hidden="1">#REF!</definedName>
    <definedName name="BExOGH1IMADJCZMFDE6NMBBKO558" localSheetId="15" hidden="1">#REF!</definedName>
    <definedName name="BExOGH1IMADJCZMFDE6NMBBKO558" localSheetId="13" hidden="1">#REF!</definedName>
    <definedName name="BExOGH1IMADJCZMFDE6NMBBKO558" localSheetId="14" hidden="1">#REF!</definedName>
    <definedName name="BExOGH1IMADJCZMFDE6NMBBKO558" hidden="1">#REF!</definedName>
    <definedName name="BExOGT6D0LJ3C22RDW8COECKB1J5" localSheetId="21" hidden="1">#REF!</definedName>
    <definedName name="BExOGT6D0LJ3C22RDW8COECKB1J5" localSheetId="19" hidden="1">#REF!</definedName>
    <definedName name="BExOGT6D0LJ3C22RDW8COECKB1J5" localSheetId="15" hidden="1">#REF!</definedName>
    <definedName name="BExOGT6D0LJ3C22RDW8COECKB1J5" localSheetId="13" hidden="1">#REF!</definedName>
    <definedName name="BExOGT6D0LJ3C22RDW8COECKB1J5" localSheetId="14" hidden="1">#REF!</definedName>
    <definedName name="BExOGT6D0LJ3C22RDW8COECKB1J5" hidden="1">#REF!</definedName>
    <definedName name="BExOGTMI1HT31M1RGWVRAVHAK7DE" localSheetId="21" hidden="1">#REF!</definedName>
    <definedName name="BExOGTMI1HT31M1RGWVRAVHAK7DE" localSheetId="19" hidden="1">#REF!</definedName>
    <definedName name="BExOGTMI1HT31M1RGWVRAVHAK7DE" localSheetId="15" hidden="1">#REF!</definedName>
    <definedName name="BExOGTMI1HT31M1RGWVRAVHAK7DE" localSheetId="13" hidden="1">#REF!</definedName>
    <definedName name="BExOGTMI1HT31M1RGWVRAVHAK7DE" localSheetId="14" hidden="1">#REF!</definedName>
    <definedName name="BExOGTMI1HT31M1RGWVRAVHAK7DE" hidden="1">#REF!</definedName>
    <definedName name="BExOGXO9JE5XSE9GC3I6O21UEKAO" localSheetId="21" hidden="1">#REF!</definedName>
    <definedName name="BExOGXO9JE5XSE9GC3I6O21UEKAO" localSheetId="19" hidden="1">#REF!</definedName>
    <definedName name="BExOGXO9JE5XSE9GC3I6O21UEKAO" localSheetId="15" hidden="1">#REF!</definedName>
    <definedName name="BExOGXO9JE5XSE9GC3I6O21UEKAO" localSheetId="13" hidden="1">#REF!</definedName>
    <definedName name="BExOGXO9JE5XSE9GC3I6O21UEKAO" localSheetId="14" hidden="1">#REF!</definedName>
    <definedName name="BExOGXO9JE5XSE9GC3I6O21UEKAO" hidden="1">#REF!</definedName>
    <definedName name="BExOH9ICQA5WPLVJIKJVPWUPKSYO" localSheetId="21" hidden="1">#REF!</definedName>
    <definedName name="BExOH9ICQA5WPLVJIKJVPWUPKSYO" localSheetId="19" hidden="1">#REF!</definedName>
    <definedName name="BExOH9ICQA5WPLVJIKJVPWUPKSYO" localSheetId="15" hidden="1">#REF!</definedName>
    <definedName name="BExOH9ICQA5WPLVJIKJVPWUPKSYO" localSheetId="13" hidden="1">#REF!</definedName>
    <definedName name="BExOH9ICQA5WPLVJIKJVPWUPKSYO" localSheetId="14" hidden="1">#REF!</definedName>
    <definedName name="BExOH9ICQA5WPLVJIKJVPWUPKSYO" hidden="1">#REF!</definedName>
    <definedName name="BExOH9ICZ13C1LAW8OTYTR9S7ZP3" localSheetId="21" hidden="1">#REF!</definedName>
    <definedName name="BExOH9ICZ13C1LAW8OTYTR9S7ZP3" localSheetId="19" hidden="1">#REF!</definedName>
    <definedName name="BExOH9ICZ13C1LAW8OTYTR9S7ZP3" localSheetId="15" hidden="1">#REF!</definedName>
    <definedName name="BExOH9ICZ13C1LAW8OTYTR9S7ZP3" localSheetId="13" hidden="1">#REF!</definedName>
    <definedName name="BExOH9ICZ13C1LAW8OTYTR9S7ZP3" localSheetId="14" hidden="1">#REF!</definedName>
    <definedName name="BExOH9ICZ13C1LAW8OTYTR9S7ZP3" hidden="1">#REF!</definedName>
    <definedName name="BExOHGEJ8V8OXT32FSU173XLXBDH" localSheetId="21" hidden="1">#REF!</definedName>
    <definedName name="BExOHGEJ8V8OXT32FSU173XLXBDH" localSheetId="19" hidden="1">#REF!</definedName>
    <definedName name="BExOHGEJ8V8OXT32FSU173XLXBDH" localSheetId="15" hidden="1">#REF!</definedName>
    <definedName name="BExOHGEJ8V8OXT32FSU173XLXBDH" localSheetId="13" hidden="1">#REF!</definedName>
    <definedName name="BExOHGEJ8V8OXT32FSU173XLXBDH" localSheetId="14" hidden="1">#REF!</definedName>
    <definedName name="BExOHGEJ8V8OXT32FSU173XLXBDH" hidden="1">#REF!</definedName>
    <definedName name="BExOHL75H3OT4WAKKPUXIVXWFVDS" localSheetId="21" hidden="1">#REF!</definedName>
    <definedName name="BExOHL75H3OT4WAKKPUXIVXWFVDS" localSheetId="19" hidden="1">#REF!</definedName>
    <definedName name="BExOHL75H3OT4WAKKPUXIVXWFVDS" localSheetId="15" hidden="1">#REF!</definedName>
    <definedName name="BExOHL75H3OT4WAKKPUXIVXWFVDS" localSheetId="13" hidden="1">#REF!</definedName>
    <definedName name="BExOHL75H3OT4WAKKPUXIVXWFVDS" localSheetId="14" hidden="1">#REF!</definedName>
    <definedName name="BExOHL75H3OT4WAKKPUXIVXWFVDS" hidden="1">#REF!</definedName>
    <definedName name="BExOHLHXXJL6363CC082M9M5VVXQ" localSheetId="21" hidden="1">#REF!</definedName>
    <definedName name="BExOHLHXXJL6363CC082M9M5VVXQ" localSheetId="19" hidden="1">#REF!</definedName>
    <definedName name="BExOHLHXXJL6363CC082M9M5VVXQ" localSheetId="15" hidden="1">#REF!</definedName>
    <definedName name="BExOHLHXXJL6363CC082M9M5VVXQ" localSheetId="13" hidden="1">#REF!</definedName>
    <definedName name="BExOHLHXXJL6363CC082M9M5VVXQ" localSheetId="14" hidden="1">#REF!</definedName>
    <definedName name="BExOHLHXXJL6363CC082M9M5VVXQ" hidden="1">#REF!</definedName>
    <definedName name="BExOHNAO5UDXSO73BK2ARHWKS90Y" localSheetId="21" hidden="1">#REF!</definedName>
    <definedName name="BExOHNAO5UDXSO73BK2ARHWKS90Y" localSheetId="19" hidden="1">#REF!</definedName>
    <definedName name="BExOHNAO5UDXSO73BK2ARHWKS90Y" localSheetId="15" hidden="1">#REF!</definedName>
    <definedName name="BExOHNAO5UDXSO73BK2ARHWKS90Y" localSheetId="13" hidden="1">#REF!</definedName>
    <definedName name="BExOHNAO5UDXSO73BK2ARHWKS90Y" localSheetId="14" hidden="1">#REF!</definedName>
    <definedName name="BExOHNAO5UDXSO73BK2ARHWKS90Y" hidden="1">#REF!</definedName>
    <definedName name="BExOHR1G1I9A9CI1HG94EWBLWNM2" localSheetId="21" hidden="1">#REF!</definedName>
    <definedName name="BExOHR1G1I9A9CI1HG94EWBLWNM2" localSheetId="19" hidden="1">#REF!</definedName>
    <definedName name="BExOHR1G1I9A9CI1HG94EWBLWNM2" localSheetId="15" hidden="1">#REF!</definedName>
    <definedName name="BExOHR1G1I9A9CI1HG94EWBLWNM2" localSheetId="13" hidden="1">#REF!</definedName>
    <definedName name="BExOHR1G1I9A9CI1HG94EWBLWNM2" localSheetId="14" hidden="1">#REF!</definedName>
    <definedName name="BExOHR1G1I9A9CI1HG94EWBLWNM2" hidden="1">#REF!</definedName>
    <definedName name="BExOHTQPP8LQ98L6PYUI6QW08YID" localSheetId="21" hidden="1">#REF!</definedName>
    <definedName name="BExOHTQPP8LQ98L6PYUI6QW08YID" localSheetId="19" hidden="1">#REF!</definedName>
    <definedName name="BExOHTQPP8LQ98L6PYUI6QW08YID" localSheetId="15" hidden="1">#REF!</definedName>
    <definedName name="BExOHTQPP8LQ98L6PYUI6QW08YID" localSheetId="13" hidden="1">#REF!</definedName>
    <definedName name="BExOHTQPP8LQ98L6PYUI6QW08YID" localSheetId="14" hidden="1">#REF!</definedName>
    <definedName name="BExOHTQPP8LQ98L6PYUI6QW08YID" hidden="1">#REF!</definedName>
    <definedName name="BExOHUHN7UXHYAJFJJFU805UZ0NB" localSheetId="21" hidden="1">#REF!</definedName>
    <definedName name="BExOHUHN7UXHYAJFJJFU805UZ0NB" localSheetId="19" hidden="1">#REF!</definedName>
    <definedName name="BExOHUHN7UXHYAJFJJFU805UZ0NB" localSheetId="15" hidden="1">#REF!</definedName>
    <definedName name="BExOHUHN7UXHYAJFJJFU805UZ0NB" localSheetId="13" hidden="1">#REF!</definedName>
    <definedName name="BExOHUHN7UXHYAJFJJFU805UZ0NB" localSheetId="14" hidden="1">#REF!</definedName>
    <definedName name="BExOHUHN7UXHYAJFJJFU805UZ0NB" hidden="1">#REF!</definedName>
    <definedName name="BExOHX6Q6NJI793PGX59O5EKTP4G" localSheetId="21" hidden="1">#REF!</definedName>
    <definedName name="BExOHX6Q6NJI793PGX59O5EKTP4G" localSheetId="19" hidden="1">#REF!</definedName>
    <definedName name="BExOHX6Q6NJI793PGX59O5EKTP4G" localSheetId="15" hidden="1">#REF!</definedName>
    <definedName name="BExOHX6Q6NJI793PGX59O5EKTP4G" localSheetId="13" hidden="1">#REF!</definedName>
    <definedName name="BExOHX6Q6NJI793PGX59O5EKTP4G" localSheetId="14" hidden="1">#REF!</definedName>
    <definedName name="BExOHX6Q6NJI793PGX59O5EKTP4G" hidden="1">#REF!</definedName>
    <definedName name="BExOI5VMTHH7Y8MQQ1N635CHYI0P" localSheetId="21" hidden="1">#REF!</definedName>
    <definedName name="BExOI5VMTHH7Y8MQQ1N635CHYI0P" localSheetId="19" hidden="1">#REF!</definedName>
    <definedName name="BExOI5VMTHH7Y8MQQ1N635CHYI0P" localSheetId="15" hidden="1">#REF!</definedName>
    <definedName name="BExOI5VMTHH7Y8MQQ1N635CHYI0P" localSheetId="13" hidden="1">#REF!</definedName>
    <definedName name="BExOI5VMTHH7Y8MQQ1N635CHYI0P" localSheetId="14" hidden="1">#REF!</definedName>
    <definedName name="BExOI5VMTHH7Y8MQQ1N635CHYI0P" hidden="1">#REF!</definedName>
    <definedName name="BExOIEVCP4Y6VDS23AK84MCYYHRT" localSheetId="21" hidden="1">#REF!</definedName>
    <definedName name="BExOIEVCP4Y6VDS23AK84MCYYHRT" localSheetId="19" hidden="1">#REF!</definedName>
    <definedName name="BExOIEVCP4Y6VDS23AK84MCYYHRT" localSheetId="15" hidden="1">#REF!</definedName>
    <definedName name="BExOIEVCP4Y6VDS23AK84MCYYHRT" localSheetId="13" hidden="1">#REF!</definedName>
    <definedName name="BExOIEVCP4Y6VDS23AK84MCYYHRT" localSheetId="14" hidden="1">#REF!</definedName>
    <definedName name="BExOIEVCP4Y6VDS23AK84MCYYHRT" hidden="1">#REF!</definedName>
    <definedName name="BExOIFRP0HEHF5D7JSZ0X8ADJ79U" localSheetId="21" hidden="1">#REF!</definedName>
    <definedName name="BExOIFRP0HEHF5D7JSZ0X8ADJ79U" localSheetId="19" hidden="1">#REF!</definedName>
    <definedName name="BExOIFRP0HEHF5D7JSZ0X8ADJ79U" localSheetId="15" hidden="1">#REF!</definedName>
    <definedName name="BExOIFRP0HEHF5D7JSZ0X8ADJ79U" localSheetId="13" hidden="1">#REF!</definedName>
    <definedName name="BExOIFRP0HEHF5D7JSZ0X8ADJ79U" localSheetId="14" hidden="1">#REF!</definedName>
    <definedName name="BExOIFRP0HEHF5D7JSZ0X8ADJ79U" hidden="1">#REF!</definedName>
    <definedName name="BExOIHPQIXR0NDR5WD01BZKPKEO3" localSheetId="21" hidden="1">#REF!</definedName>
    <definedName name="BExOIHPQIXR0NDR5WD01BZKPKEO3" localSheetId="19" hidden="1">#REF!</definedName>
    <definedName name="BExOIHPQIXR0NDR5WD01BZKPKEO3" localSheetId="15" hidden="1">#REF!</definedName>
    <definedName name="BExOIHPQIXR0NDR5WD01BZKPKEO3" localSheetId="13" hidden="1">#REF!</definedName>
    <definedName name="BExOIHPQIXR0NDR5WD01BZKPKEO3" localSheetId="14" hidden="1">#REF!</definedName>
    <definedName name="BExOIHPQIXR0NDR5WD01BZKPKEO3" hidden="1">#REF!</definedName>
    <definedName name="BExOIM7L0Z3LSII9P7ZTV4KJ8RMA" localSheetId="21" hidden="1">#REF!</definedName>
    <definedName name="BExOIM7L0Z3LSII9P7ZTV4KJ8RMA" localSheetId="19" hidden="1">#REF!</definedName>
    <definedName name="BExOIM7L0Z3LSII9P7ZTV4KJ8RMA" localSheetId="15" hidden="1">#REF!</definedName>
    <definedName name="BExOIM7L0Z3LSII9P7ZTV4KJ8RMA" localSheetId="13" hidden="1">#REF!</definedName>
    <definedName name="BExOIM7L0Z3LSII9P7ZTV4KJ8RMA" localSheetId="14" hidden="1">#REF!</definedName>
    <definedName name="BExOIM7L0Z3LSII9P7ZTV4KJ8RMA" hidden="1">#REF!</definedName>
    <definedName name="BExOIWJVMJ6MG6JC4SPD1L00OHU1" localSheetId="21" hidden="1">#REF!</definedName>
    <definedName name="BExOIWJVMJ6MG6JC4SPD1L00OHU1" localSheetId="19" hidden="1">#REF!</definedName>
    <definedName name="BExOIWJVMJ6MG6JC4SPD1L00OHU1" localSheetId="15" hidden="1">#REF!</definedName>
    <definedName name="BExOIWJVMJ6MG6JC4SPD1L00OHU1" localSheetId="13" hidden="1">#REF!</definedName>
    <definedName name="BExOIWJVMJ6MG6JC4SPD1L00OHU1" localSheetId="14" hidden="1">#REF!</definedName>
    <definedName name="BExOIWJVMJ6MG6JC4SPD1L00OHU1" hidden="1">#REF!</definedName>
    <definedName name="BExOIYCN8Z4JK3OOG86KYUCV0ME8" localSheetId="21" hidden="1">#REF!</definedName>
    <definedName name="BExOIYCN8Z4JK3OOG86KYUCV0ME8" localSheetId="19" hidden="1">#REF!</definedName>
    <definedName name="BExOIYCN8Z4JK3OOG86KYUCV0ME8" localSheetId="15" hidden="1">#REF!</definedName>
    <definedName name="BExOIYCN8Z4JK3OOG86KYUCV0ME8" localSheetId="13" hidden="1">#REF!</definedName>
    <definedName name="BExOIYCN8Z4JK3OOG86KYUCV0ME8" localSheetId="14" hidden="1">#REF!</definedName>
    <definedName name="BExOIYCN8Z4JK3OOG86KYUCV0ME8" hidden="1">#REF!</definedName>
    <definedName name="BExOJ3AKZ9BCBZT3KD8WMSLK6MN2" localSheetId="21" hidden="1">#REF!</definedName>
    <definedName name="BExOJ3AKZ9BCBZT3KD8WMSLK6MN2" localSheetId="19" hidden="1">#REF!</definedName>
    <definedName name="BExOJ3AKZ9BCBZT3KD8WMSLK6MN2" localSheetId="15" hidden="1">#REF!</definedName>
    <definedName name="BExOJ3AKZ9BCBZT3KD8WMSLK6MN2" localSheetId="13" hidden="1">#REF!</definedName>
    <definedName name="BExOJ3AKZ9BCBZT3KD8WMSLK6MN2" localSheetId="14" hidden="1">#REF!</definedName>
    <definedName name="BExOJ3AKZ9BCBZT3KD8WMSLK6MN2" hidden="1">#REF!</definedName>
    <definedName name="BExOJ7XQK71I4YZDD29AKOOWZ47E" localSheetId="21" hidden="1">#REF!</definedName>
    <definedName name="BExOJ7XQK71I4YZDD29AKOOWZ47E" localSheetId="19" hidden="1">#REF!</definedName>
    <definedName name="BExOJ7XQK71I4YZDD29AKOOWZ47E" localSheetId="15" hidden="1">#REF!</definedName>
    <definedName name="BExOJ7XQK71I4YZDD29AKOOWZ47E" localSheetId="13" hidden="1">#REF!</definedName>
    <definedName name="BExOJ7XQK71I4YZDD29AKOOWZ47E" localSheetId="14" hidden="1">#REF!</definedName>
    <definedName name="BExOJ7XQK71I4YZDD29AKOOWZ47E" hidden="1">#REF!</definedName>
    <definedName name="BExOJAXS2THXXIJMV2F2LZKMI589" localSheetId="21" hidden="1">#REF!</definedName>
    <definedName name="BExOJAXS2THXXIJMV2F2LZKMI589" localSheetId="19" hidden="1">#REF!</definedName>
    <definedName name="BExOJAXS2THXXIJMV2F2LZKMI589" localSheetId="15" hidden="1">#REF!</definedName>
    <definedName name="BExOJAXS2THXXIJMV2F2LZKMI589" localSheetId="13" hidden="1">#REF!</definedName>
    <definedName name="BExOJAXS2THXXIJMV2F2LZKMI589" localSheetId="14" hidden="1">#REF!</definedName>
    <definedName name="BExOJAXS2THXXIJMV2F2LZKMI589" hidden="1">#REF!</definedName>
    <definedName name="BExOJDXKJ43BMD5CFWEMSU5R1BP9" localSheetId="21" hidden="1">#REF!</definedName>
    <definedName name="BExOJDXKJ43BMD5CFWEMSU5R1BP9" localSheetId="19" hidden="1">#REF!</definedName>
    <definedName name="BExOJDXKJ43BMD5CFWEMSU5R1BP9" localSheetId="15" hidden="1">#REF!</definedName>
    <definedName name="BExOJDXKJ43BMD5CFWEMSU5R1BP9" localSheetId="13" hidden="1">#REF!</definedName>
    <definedName name="BExOJDXKJ43BMD5CFWEMSU5R1BP9" localSheetId="14" hidden="1">#REF!</definedName>
    <definedName name="BExOJDXKJ43BMD5CFWEMSU5R1BP9" hidden="1">#REF!</definedName>
    <definedName name="BExOJHZ9KOD9LEP7ES426LHOCXEY" localSheetId="21" hidden="1">#REF!</definedName>
    <definedName name="BExOJHZ9KOD9LEP7ES426LHOCXEY" localSheetId="19" hidden="1">#REF!</definedName>
    <definedName name="BExOJHZ9KOD9LEP7ES426LHOCXEY" localSheetId="15" hidden="1">#REF!</definedName>
    <definedName name="BExOJHZ9KOD9LEP7ES426LHOCXEY" localSheetId="13" hidden="1">#REF!</definedName>
    <definedName name="BExOJHZ9KOD9LEP7ES426LHOCXEY" localSheetId="14" hidden="1">#REF!</definedName>
    <definedName name="BExOJHZ9KOD9LEP7ES426LHOCXEY" hidden="1">#REF!</definedName>
    <definedName name="BExOJM0W6XGSW5MXPTTX0GNF6SFT" localSheetId="21" hidden="1">#REF!</definedName>
    <definedName name="BExOJM0W6XGSW5MXPTTX0GNF6SFT" localSheetId="19" hidden="1">#REF!</definedName>
    <definedName name="BExOJM0W6XGSW5MXPTTX0GNF6SFT" localSheetId="15" hidden="1">#REF!</definedName>
    <definedName name="BExOJM0W6XGSW5MXPTTX0GNF6SFT" localSheetId="13" hidden="1">#REF!</definedName>
    <definedName name="BExOJM0W6XGSW5MXPTTX0GNF6SFT" localSheetId="14" hidden="1">#REF!</definedName>
    <definedName name="BExOJM0W6XGSW5MXPTTX0GNF6SFT" hidden="1">#REF!</definedName>
    <definedName name="BExOJQ7XL1X94G2GP88DSU6OTRKY" localSheetId="21" hidden="1">#REF!</definedName>
    <definedName name="BExOJQ7XL1X94G2GP88DSU6OTRKY" localSheetId="19" hidden="1">#REF!</definedName>
    <definedName name="BExOJQ7XL1X94G2GP88DSU6OTRKY" localSheetId="15" hidden="1">#REF!</definedName>
    <definedName name="BExOJQ7XL1X94G2GP88DSU6OTRKY" localSheetId="13" hidden="1">#REF!</definedName>
    <definedName name="BExOJQ7XL1X94G2GP88DSU6OTRKY" localSheetId="14" hidden="1">#REF!</definedName>
    <definedName name="BExOJQ7XL1X94G2GP88DSU6OTRKY" hidden="1">#REF!</definedName>
    <definedName name="BExOJXEUJJ9SYRJXKYYV2NCCDT2R" localSheetId="21" hidden="1">#REF!</definedName>
    <definedName name="BExOJXEUJJ9SYRJXKYYV2NCCDT2R" localSheetId="19" hidden="1">#REF!</definedName>
    <definedName name="BExOJXEUJJ9SYRJXKYYV2NCCDT2R" localSheetId="15" hidden="1">#REF!</definedName>
    <definedName name="BExOJXEUJJ9SYRJXKYYV2NCCDT2R" localSheetId="13" hidden="1">#REF!</definedName>
    <definedName name="BExOJXEUJJ9SYRJXKYYV2NCCDT2R" localSheetId="14" hidden="1">#REF!</definedName>
    <definedName name="BExOJXEUJJ9SYRJXKYYV2NCCDT2R" hidden="1">#REF!</definedName>
    <definedName name="BExOK0EQYM9JUMAGWOUN7QDH7VMZ" localSheetId="21" hidden="1">#REF!</definedName>
    <definedName name="BExOK0EQYM9JUMAGWOUN7QDH7VMZ" localSheetId="19" hidden="1">#REF!</definedName>
    <definedName name="BExOK0EQYM9JUMAGWOUN7QDH7VMZ" localSheetId="15" hidden="1">#REF!</definedName>
    <definedName name="BExOK0EQYM9JUMAGWOUN7QDH7VMZ" localSheetId="13" hidden="1">#REF!</definedName>
    <definedName name="BExOK0EQYM9JUMAGWOUN7QDH7VMZ" localSheetId="14" hidden="1">#REF!</definedName>
    <definedName name="BExOK0EQYM9JUMAGWOUN7QDH7VMZ" hidden="1">#REF!</definedName>
    <definedName name="BExOK10DBCM0O0CLRF8BB6EEWGB2" localSheetId="21" hidden="1">#REF!</definedName>
    <definedName name="BExOK10DBCM0O0CLRF8BB6EEWGB2" localSheetId="19" hidden="1">#REF!</definedName>
    <definedName name="BExOK10DBCM0O0CLRF8BB6EEWGB2" localSheetId="15" hidden="1">#REF!</definedName>
    <definedName name="BExOK10DBCM0O0CLRF8BB6EEWGB2" localSheetId="13" hidden="1">#REF!</definedName>
    <definedName name="BExOK10DBCM0O0CLRF8BB6EEWGB2" localSheetId="14" hidden="1">#REF!</definedName>
    <definedName name="BExOK10DBCM0O0CLRF8BB6EEWGB2" hidden="1">#REF!</definedName>
    <definedName name="BExOK45QZPFPJ08Z5BZOFLNGPHCZ" localSheetId="21" hidden="1">#REF!</definedName>
    <definedName name="BExOK45QZPFPJ08Z5BZOFLNGPHCZ" localSheetId="19" hidden="1">#REF!</definedName>
    <definedName name="BExOK45QZPFPJ08Z5BZOFLNGPHCZ" localSheetId="15" hidden="1">#REF!</definedName>
    <definedName name="BExOK45QZPFPJ08Z5BZOFLNGPHCZ" localSheetId="13" hidden="1">#REF!</definedName>
    <definedName name="BExOK45QZPFPJ08Z5BZOFLNGPHCZ" localSheetId="14" hidden="1">#REF!</definedName>
    <definedName name="BExOK45QZPFPJ08Z5BZOFLNGPHCZ" hidden="1">#REF!</definedName>
    <definedName name="BExOK4WM9O7QNG6O57FOASI5QSN1" localSheetId="21" hidden="1">#REF!</definedName>
    <definedName name="BExOK4WM9O7QNG6O57FOASI5QSN1" localSheetId="19" hidden="1">#REF!</definedName>
    <definedName name="BExOK4WM9O7QNG6O57FOASI5QSN1" localSheetId="15" hidden="1">#REF!</definedName>
    <definedName name="BExOK4WM9O7QNG6O57FOASI5QSN1" localSheetId="13" hidden="1">#REF!</definedName>
    <definedName name="BExOK4WM9O7QNG6O57FOASI5QSN1" localSheetId="14" hidden="1">#REF!</definedName>
    <definedName name="BExOK4WM9O7QNG6O57FOASI5QSN1" hidden="1">#REF!</definedName>
    <definedName name="BExOK57E3HXBUDOQB4M87JK9OPNE" localSheetId="21" hidden="1">#REF!</definedName>
    <definedName name="BExOK57E3HXBUDOQB4M87JK9OPNE" localSheetId="19" hidden="1">#REF!</definedName>
    <definedName name="BExOK57E3HXBUDOQB4M87JK9OPNE" localSheetId="15" hidden="1">#REF!</definedName>
    <definedName name="BExOK57E3HXBUDOQB4M87JK9OPNE" localSheetId="13" hidden="1">#REF!</definedName>
    <definedName name="BExOK57E3HXBUDOQB4M87JK9OPNE" localSheetId="14" hidden="1">#REF!</definedName>
    <definedName name="BExOK57E3HXBUDOQB4M87JK9OPNE" hidden="1">#REF!</definedName>
    <definedName name="BExOKJLBFD15HACQ01HQLY1U5SE2" localSheetId="21" hidden="1">#REF!</definedName>
    <definedName name="BExOKJLBFD15HACQ01HQLY1U5SE2" localSheetId="19" hidden="1">#REF!</definedName>
    <definedName name="BExOKJLBFD15HACQ01HQLY1U5SE2" localSheetId="15" hidden="1">#REF!</definedName>
    <definedName name="BExOKJLBFD15HACQ01HQLY1U5SE2" localSheetId="13" hidden="1">#REF!</definedName>
    <definedName name="BExOKJLBFD15HACQ01HQLY1U5SE2" localSheetId="14" hidden="1">#REF!</definedName>
    <definedName name="BExOKJLBFD15HACQ01HQLY1U5SE2" hidden="1">#REF!</definedName>
    <definedName name="BExOKTXMJP351VXKH8VT6SXUNIMF" localSheetId="21" hidden="1">#REF!</definedName>
    <definedName name="BExOKTXMJP351VXKH8VT6SXUNIMF" localSheetId="19" hidden="1">#REF!</definedName>
    <definedName name="BExOKTXMJP351VXKH8VT6SXUNIMF" localSheetId="15" hidden="1">#REF!</definedName>
    <definedName name="BExOKTXMJP351VXKH8VT6SXUNIMF" localSheetId="13" hidden="1">#REF!</definedName>
    <definedName name="BExOKTXMJP351VXKH8VT6SXUNIMF" localSheetId="14" hidden="1">#REF!</definedName>
    <definedName name="BExOKTXMJP351VXKH8VT6SXUNIMF" hidden="1">#REF!</definedName>
    <definedName name="BExOKU8GMLOCNVORDE329819XN67" localSheetId="21" hidden="1">#REF!</definedName>
    <definedName name="BExOKU8GMLOCNVORDE329819XN67" localSheetId="19" hidden="1">#REF!</definedName>
    <definedName name="BExOKU8GMLOCNVORDE329819XN67" localSheetId="15" hidden="1">#REF!</definedName>
    <definedName name="BExOKU8GMLOCNVORDE329819XN67" localSheetId="13" hidden="1">#REF!</definedName>
    <definedName name="BExOKU8GMLOCNVORDE329819XN67" localSheetId="14" hidden="1">#REF!</definedName>
    <definedName name="BExOKU8GMLOCNVORDE329819XN67" hidden="1">#REF!</definedName>
    <definedName name="BExOL0Z3Z7IAMHPB91EO2MF49U57" localSheetId="21" hidden="1">#REF!</definedName>
    <definedName name="BExOL0Z3Z7IAMHPB91EO2MF49U57" localSheetId="19" hidden="1">#REF!</definedName>
    <definedName name="BExOL0Z3Z7IAMHPB91EO2MF49U57" localSheetId="15" hidden="1">#REF!</definedName>
    <definedName name="BExOL0Z3Z7IAMHPB91EO2MF49U57" localSheetId="13" hidden="1">#REF!</definedName>
    <definedName name="BExOL0Z3Z7IAMHPB91EO2MF49U57" localSheetId="14" hidden="1">#REF!</definedName>
    <definedName name="BExOL0Z3Z7IAMHPB91EO2MF49U57" hidden="1">#REF!</definedName>
    <definedName name="BExOL7KH12VAR0LG741SIOJTLWFD" localSheetId="21" hidden="1">#REF!</definedName>
    <definedName name="BExOL7KH12VAR0LG741SIOJTLWFD" localSheetId="19" hidden="1">#REF!</definedName>
    <definedName name="BExOL7KH12VAR0LG741SIOJTLWFD" localSheetId="15" hidden="1">#REF!</definedName>
    <definedName name="BExOL7KH12VAR0LG741SIOJTLWFD" localSheetId="13" hidden="1">#REF!</definedName>
    <definedName name="BExOL7KH12VAR0LG741SIOJTLWFD" localSheetId="14" hidden="1">#REF!</definedName>
    <definedName name="BExOL7KH12VAR0LG741SIOJTLWFD" hidden="1">#REF!</definedName>
    <definedName name="BExOLGUYDBS2V3UOK4DVPUW5JZN7" localSheetId="21" hidden="1">#REF!</definedName>
    <definedName name="BExOLGUYDBS2V3UOK4DVPUW5JZN7" localSheetId="19" hidden="1">#REF!</definedName>
    <definedName name="BExOLGUYDBS2V3UOK4DVPUW5JZN7" localSheetId="15" hidden="1">#REF!</definedName>
    <definedName name="BExOLGUYDBS2V3UOK4DVPUW5JZN7" localSheetId="13" hidden="1">#REF!</definedName>
    <definedName name="BExOLGUYDBS2V3UOK4DVPUW5JZN7" localSheetId="14" hidden="1">#REF!</definedName>
    <definedName name="BExOLGUYDBS2V3UOK4DVPUW5JZN7" hidden="1">#REF!</definedName>
    <definedName name="BExOLICXFHJLILCJVFMJE5MGGWKR" localSheetId="21" hidden="1">#REF!</definedName>
    <definedName name="BExOLICXFHJLILCJVFMJE5MGGWKR" localSheetId="19" hidden="1">#REF!</definedName>
    <definedName name="BExOLICXFHJLILCJVFMJE5MGGWKR" localSheetId="15" hidden="1">#REF!</definedName>
    <definedName name="BExOLICXFHJLILCJVFMJE5MGGWKR" localSheetId="13" hidden="1">#REF!</definedName>
    <definedName name="BExOLICXFHJLILCJVFMJE5MGGWKR" localSheetId="14" hidden="1">#REF!</definedName>
    <definedName name="BExOLICXFHJLILCJVFMJE5MGGWKR" hidden="1">#REF!</definedName>
    <definedName name="BExOLOI0WJS3QC12I3ISL0D9AWOF" localSheetId="21" hidden="1">#REF!</definedName>
    <definedName name="BExOLOI0WJS3QC12I3ISL0D9AWOF" localSheetId="19" hidden="1">#REF!</definedName>
    <definedName name="BExOLOI0WJS3QC12I3ISL0D9AWOF" localSheetId="15" hidden="1">#REF!</definedName>
    <definedName name="BExOLOI0WJS3QC12I3ISL0D9AWOF" localSheetId="13" hidden="1">#REF!</definedName>
    <definedName name="BExOLOI0WJS3QC12I3ISL0D9AWOF" localSheetId="14" hidden="1">#REF!</definedName>
    <definedName name="BExOLOI0WJS3QC12I3ISL0D9AWOF" hidden="1">#REF!</definedName>
    <definedName name="BExOLQ5A7IWI0W12J7315E7LBI0O" localSheetId="21" hidden="1">#REF!</definedName>
    <definedName name="BExOLQ5A7IWI0W12J7315E7LBI0O" localSheetId="19" hidden="1">#REF!</definedName>
    <definedName name="BExOLQ5A7IWI0W12J7315E7LBI0O" localSheetId="15" hidden="1">#REF!</definedName>
    <definedName name="BExOLQ5A7IWI0W12J7315E7LBI0O" localSheetId="13" hidden="1">#REF!</definedName>
    <definedName name="BExOLQ5A7IWI0W12J7315E7LBI0O" localSheetId="14" hidden="1">#REF!</definedName>
    <definedName name="BExOLQ5A7IWI0W12J7315E7LBI0O" hidden="1">#REF!</definedName>
    <definedName name="BExOLYZNG5RBD0BTS1OEZJNU92Q5" localSheetId="21" hidden="1">#REF!</definedName>
    <definedName name="BExOLYZNG5RBD0BTS1OEZJNU92Q5" localSheetId="19" hidden="1">#REF!</definedName>
    <definedName name="BExOLYZNG5RBD0BTS1OEZJNU92Q5" localSheetId="15" hidden="1">#REF!</definedName>
    <definedName name="BExOLYZNG5RBD0BTS1OEZJNU92Q5" localSheetId="13" hidden="1">#REF!</definedName>
    <definedName name="BExOLYZNG5RBD0BTS1OEZJNU92Q5" localSheetId="14" hidden="1">#REF!</definedName>
    <definedName name="BExOLYZNG5RBD0BTS1OEZJNU92Q5" hidden="1">#REF!</definedName>
    <definedName name="BExOM136CSOYSV2NE3NAU04Z4414" localSheetId="21" hidden="1">#REF!</definedName>
    <definedName name="BExOM136CSOYSV2NE3NAU04Z4414" localSheetId="19" hidden="1">#REF!</definedName>
    <definedName name="BExOM136CSOYSV2NE3NAU04Z4414" localSheetId="15" hidden="1">#REF!</definedName>
    <definedName name="BExOM136CSOYSV2NE3NAU04Z4414" localSheetId="13" hidden="1">#REF!</definedName>
    <definedName name="BExOM136CSOYSV2NE3NAU04Z4414" localSheetId="14" hidden="1">#REF!</definedName>
    <definedName name="BExOM136CSOYSV2NE3NAU04Z4414" hidden="1">#REF!</definedName>
    <definedName name="BExOM3HIJ3UZPOKJI68KPBJAHPDC" localSheetId="21" hidden="1">#REF!</definedName>
    <definedName name="BExOM3HIJ3UZPOKJI68KPBJAHPDC" localSheetId="19" hidden="1">#REF!</definedName>
    <definedName name="BExOM3HIJ3UZPOKJI68KPBJAHPDC" localSheetId="15" hidden="1">#REF!</definedName>
    <definedName name="BExOM3HIJ3UZPOKJI68KPBJAHPDC" localSheetId="13" hidden="1">#REF!</definedName>
    <definedName name="BExOM3HIJ3UZPOKJI68KPBJAHPDC" localSheetId="14" hidden="1">#REF!</definedName>
    <definedName name="BExOM3HIJ3UZPOKJI68KPBJAHPDC" hidden="1">#REF!</definedName>
    <definedName name="BExOM5QC0I90GVJG1G7NFAIINKAQ" localSheetId="21" hidden="1">#REF!</definedName>
    <definedName name="BExOM5QC0I90GVJG1G7NFAIINKAQ" localSheetId="19" hidden="1">#REF!</definedName>
    <definedName name="BExOM5QC0I90GVJG1G7NFAIINKAQ" localSheetId="15" hidden="1">#REF!</definedName>
    <definedName name="BExOM5QC0I90GVJG1G7NFAIINKAQ" localSheetId="13" hidden="1">#REF!</definedName>
    <definedName name="BExOM5QC0I90GVJG1G7NFAIINKAQ" localSheetId="14" hidden="1">#REF!</definedName>
    <definedName name="BExOM5QC0I90GVJG1G7NFAIINKAQ" hidden="1">#REF!</definedName>
    <definedName name="BExOMKPURE33YQ3K1JG9NVQD4W49" localSheetId="21" hidden="1">#REF!</definedName>
    <definedName name="BExOMKPURE33YQ3K1JG9NVQD4W49" localSheetId="19" hidden="1">#REF!</definedName>
    <definedName name="BExOMKPURE33YQ3K1JG9NVQD4W49" localSheetId="15" hidden="1">#REF!</definedName>
    <definedName name="BExOMKPURE33YQ3K1JG9NVQD4W49" localSheetId="13" hidden="1">#REF!</definedName>
    <definedName name="BExOMKPURE33YQ3K1JG9NVQD4W49" localSheetId="14" hidden="1">#REF!</definedName>
    <definedName name="BExOMKPURE33YQ3K1JG9NVQD4W49" hidden="1">#REF!</definedName>
    <definedName name="BExOMP7NGCLUNFK50QD2LPKRG078" localSheetId="21" hidden="1">#REF!</definedName>
    <definedName name="BExOMP7NGCLUNFK50QD2LPKRG078" localSheetId="19" hidden="1">#REF!</definedName>
    <definedName name="BExOMP7NGCLUNFK50QD2LPKRG078" localSheetId="15" hidden="1">#REF!</definedName>
    <definedName name="BExOMP7NGCLUNFK50QD2LPKRG078" localSheetId="13" hidden="1">#REF!</definedName>
    <definedName name="BExOMP7NGCLUNFK50QD2LPKRG078" localSheetId="14" hidden="1">#REF!</definedName>
    <definedName name="BExOMP7NGCLUNFK50QD2LPKRG078" hidden="1">#REF!</definedName>
    <definedName name="BExOMPNX2853XA8AUM0BLA7CS86A" localSheetId="21" hidden="1">#REF!</definedName>
    <definedName name="BExOMPNX2853XA8AUM0BLA7CS86A" localSheetId="19" hidden="1">#REF!</definedName>
    <definedName name="BExOMPNX2853XA8AUM0BLA7CS86A" localSheetId="15" hidden="1">#REF!</definedName>
    <definedName name="BExOMPNX2853XA8AUM0BLA7CS86A" localSheetId="13" hidden="1">#REF!</definedName>
    <definedName name="BExOMPNX2853XA8AUM0BLA7CS86A" localSheetId="14" hidden="1">#REF!</definedName>
    <definedName name="BExOMPNX2853XA8AUM0BLA7CS86A" hidden="1">#REF!</definedName>
    <definedName name="BExOMU0A6XMY48SZRYL4WQZD13BI" localSheetId="21" hidden="1">#REF!</definedName>
    <definedName name="BExOMU0A6XMY48SZRYL4WQZD13BI" localSheetId="19" hidden="1">#REF!</definedName>
    <definedName name="BExOMU0A6XMY48SZRYL4WQZD13BI" localSheetId="15" hidden="1">#REF!</definedName>
    <definedName name="BExOMU0A6XMY48SZRYL4WQZD13BI" localSheetId="13" hidden="1">#REF!</definedName>
    <definedName name="BExOMU0A6XMY48SZRYL4WQZD13BI" localSheetId="14" hidden="1">#REF!</definedName>
    <definedName name="BExOMU0A6XMY48SZRYL4WQZD13BI" hidden="1">#REF!</definedName>
    <definedName name="BExOMVT0HSNC59DJP4CLISASGHKL" localSheetId="21" hidden="1">#REF!</definedName>
    <definedName name="BExOMVT0HSNC59DJP4CLISASGHKL" localSheetId="19" hidden="1">#REF!</definedName>
    <definedName name="BExOMVT0HSNC59DJP4CLISASGHKL" localSheetId="15" hidden="1">#REF!</definedName>
    <definedName name="BExOMVT0HSNC59DJP4CLISASGHKL" localSheetId="13" hidden="1">#REF!</definedName>
    <definedName name="BExOMVT0HSNC59DJP4CLISASGHKL" localSheetId="14" hidden="1">#REF!</definedName>
    <definedName name="BExOMVT0HSNC59DJP4CLISASGHKL" hidden="1">#REF!</definedName>
    <definedName name="BExON0AX35F2SI0UCVMGWGVIUNI3" localSheetId="21" hidden="1">#REF!</definedName>
    <definedName name="BExON0AX35F2SI0UCVMGWGVIUNI3" localSheetId="19" hidden="1">#REF!</definedName>
    <definedName name="BExON0AX35F2SI0UCVMGWGVIUNI3" localSheetId="15" hidden="1">#REF!</definedName>
    <definedName name="BExON0AX35F2SI0UCVMGWGVIUNI3" localSheetId="13" hidden="1">#REF!</definedName>
    <definedName name="BExON0AX35F2SI0UCVMGWGVIUNI3" localSheetId="14" hidden="1">#REF!</definedName>
    <definedName name="BExON0AX35F2SI0UCVMGWGVIUNI3" hidden="1">#REF!</definedName>
    <definedName name="BExON1I19LN0T10YIIYC5NE9UGMR" localSheetId="21" hidden="1">#REF!</definedName>
    <definedName name="BExON1I19LN0T10YIIYC5NE9UGMR" localSheetId="19" hidden="1">#REF!</definedName>
    <definedName name="BExON1I19LN0T10YIIYC5NE9UGMR" localSheetId="15" hidden="1">#REF!</definedName>
    <definedName name="BExON1I19LN0T10YIIYC5NE9UGMR" localSheetId="13" hidden="1">#REF!</definedName>
    <definedName name="BExON1I19LN0T10YIIYC5NE9UGMR" localSheetId="14" hidden="1">#REF!</definedName>
    <definedName name="BExON1I19LN0T10YIIYC5NE9UGMR" hidden="1">#REF!</definedName>
    <definedName name="BExON41U4296DV3DPG6I5EF3OEYF" localSheetId="21" hidden="1">#REF!</definedName>
    <definedName name="BExON41U4296DV3DPG6I5EF3OEYF" localSheetId="19" hidden="1">#REF!</definedName>
    <definedName name="BExON41U4296DV3DPG6I5EF3OEYF" localSheetId="15" hidden="1">#REF!</definedName>
    <definedName name="BExON41U4296DV3DPG6I5EF3OEYF" localSheetId="13" hidden="1">#REF!</definedName>
    <definedName name="BExON41U4296DV3DPG6I5EF3OEYF" localSheetId="14" hidden="1">#REF!</definedName>
    <definedName name="BExON41U4296DV3DPG6I5EF3OEYF" hidden="1">#REF!</definedName>
    <definedName name="BExONB3A7CO4YD8RB41PHC93BQ9M" localSheetId="21" hidden="1">#REF!</definedName>
    <definedName name="BExONB3A7CO4YD8RB41PHC93BQ9M" localSheetId="19" hidden="1">#REF!</definedName>
    <definedName name="BExONB3A7CO4YD8RB41PHC93BQ9M" localSheetId="15" hidden="1">#REF!</definedName>
    <definedName name="BExONB3A7CO4YD8RB41PHC93BQ9M" localSheetId="13" hidden="1">#REF!</definedName>
    <definedName name="BExONB3A7CO4YD8RB41PHC93BQ9M" localSheetId="14" hidden="1">#REF!</definedName>
    <definedName name="BExONB3A7CO4YD8RB41PHC93BQ9M" hidden="1">#REF!</definedName>
    <definedName name="BExONFQH6UUXF8V0GI4BRIST9RFO" localSheetId="21" hidden="1">#REF!</definedName>
    <definedName name="BExONFQH6UUXF8V0GI4BRIST9RFO" localSheetId="19" hidden="1">#REF!</definedName>
    <definedName name="BExONFQH6UUXF8V0GI4BRIST9RFO" localSheetId="15" hidden="1">#REF!</definedName>
    <definedName name="BExONFQH6UUXF8V0GI4BRIST9RFO" localSheetId="13" hidden="1">#REF!</definedName>
    <definedName name="BExONFQH6UUXF8V0GI4BRIST9RFO" localSheetId="14" hidden="1">#REF!</definedName>
    <definedName name="BExONFQH6UUXF8V0GI4BRIST9RFO" hidden="1">#REF!</definedName>
    <definedName name="BExONIL31DZWU7IFVN3VV0XTXJA1" localSheetId="21" hidden="1">#REF!</definedName>
    <definedName name="BExONIL31DZWU7IFVN3VV0XTXJA1" localSheetId="19" hidden="1">#REF!</definedName>
    <definedName name="BExONIL31DZWU7IFVN3VV0XTXJA1" localSheetId="15" hidden="1">#REF!</definedName>
    <definedName name="BExONIL31DZWU7IFVN3VV0XTXJA1" localSheetId="13" hidden="1">#REF!</definedName>
    <definedName name="BExONIL31DZWU7IFVN3VV0XTXJA1" localSheetId="14" hidden="1">#REF!</definedName>
    <definedName name="BExONIL31DZWU7IFVN3VV0XTXJA1" hidden="1">#REF!</definedName>
    <definedName name="BExONJ1BU17R0F5A2UP1UGJBOGKS" localSheetId="21" hidden="1">#REF!</definedName>
    <definedName name="BExONJ1BU17R0F5A2UP1UGJBOGKS" localSheetId="19" hidden="1">#REF!</definedName>
    <definedName name="BExONJ1BU17R0F5A2UP1UGJBOGKS" localSheetId="15" hidden="1">#REF!</definedName>
    <definedName name="BExONJ1BU17R0F5A2UP1UGJBOGKS" localSheetId="13" hidden="1">#REF!</definedName>
    <definedName name="BExONJ1BU17R0F5A2UP1UGJBOGKS" localSheetId="14" hidden="1">#REF!</definedName>
    <definedName name="BExONJ1BU17R0F5A2UP1UGJBOGKS" hidden="1">#REF!</definedName>
    <definedName name="BExONKZDHE8SS0P4YRLGEQR9KYHF" localSheetId="21" hidden="1">#REF!</definedName>
    <definedName name="BExONKZDHE8SS0P4YRLGEQR9KYHF" localSheetId="19" hidden="1">#REF!</definedName>
    <definedName name="BExONKZDHE8SS0P4YRLGEQR9KYHF" localSheetId="15" hidden="1">#REF!</definedName>
    <definedName name="BExONKZDHE8SS0P4YRLGEQR9KYHF" localSheetId="13" hidden="1">#REF!</definedName>
    <definedName name="BExONKZDHE8SS0P4YRLGEQR9KYHF" localSheetId="14" hidden="1">#REF!</definedName>
    <definedName name="BExONKZDHE8SS0P4YRLGEQR9KYHF" hidden="1">#REF!</definedName>
    <definedName name="BExONNZ9VMHVX3J6NLNJY7KZA61O" localSheetId="21" hidden="1">#REF!</definedName>
    <definedName name="BExONNZ9VMHVX3J6NLNJY7KZA61O" localSheetId="19" hidden="1">#REF!</definedName>
    <definedName name="BExONNZ9VMHVX3J6NLNJY7KZA61O" localSheetId="15" hidden="1">#REF!</definedName>
    <definedName name="BExONNZ9VMHVX3J6NLNJY7KZA61O" localSheetId="13" hidden="1">#REF!</definedName>
    <definedName name="BExONNZ9VMHVX3J6NLNJY7KZA61O" localSheetId="14" hidden="1">#REF!</definedName>
    <definedName name="BExONNZ9VMHVX3J6NLNJY7KZA61O" hidden="1">#REF!</definedName>
    <definedName name="BExONRQ1BAA4F3TXP2MYQ4YCZ09S" localSheetId="21" hidden="1">#REF!</definedName>
    <definedName name="BExONRQ1BAA4F3TXP2MYQ4YCZ09S" localSheetId="19" hidden="1">#REF!</definedName>
    <definedName name="BExONRQ1BAA4F3TXP2MYQ4YCZ09S" localSheetId="15" hidden="1">#REF!</definedName>
    <definedName name="BExONRQ1BAA4F3TXP2MYQ4YCZ09S" localSheetId="13" hidden="1">#REF!</definedName>
    <definedName name="BExONRQ1BAA4F3TXP2MYQ4YCZ09S" localSheetId="14" hidden="1">#REF!</definedName>
    <definedName name="BExONRQ1BAA4F3TXP2MYQ4YCZ09S" hidden="1">#REF!</definedName>
    <definedName name="BExONU4ENMND8RLZX0L5EHPYQQSB" localSheetId="21" hidden="1">#REF!</definedName>
    <definedName name="BExONU4ENMND8RLZX0L5EHPYQQSB" localSheetId="19" hidden="1">#REF!</definedName>
    <definedName name="BExONU4ENMND8RLZX0L5EHPYQQSB" localSheetId="15" hidden="1">#REF!</definedName>
    <definedName name="BExONU4ENMND8RLZX0L5EHPYQQSB" localSheetId="13" hidden="1">#REF!</definedName>
    <definedName name="BExONU4ENMND8RLZX0L5EHPYQQSB" localSheetId="14" hidden="1">#REF!</definedName>
    <definedName name="BExONU4ENMND8RLZX0L5EHPYQQSB" hidden="1">#REF!</definedName>
    <definedName name="BExONXPUEU6ZRSIX4PDJ1DXY679I" localSheetId="21" hidden="1">#REF!</definedName>
    <definedName name="BExONXPUEU6ZRSIX4PDJ1DXY679I" localSheetId="19" hidden="1">#REF!</definedName>
    <definedName name="BExONXPUEU6ZRSIX4PDJ1DXY679I" localSheetId="15" hidden="1">#REF!</definedName>
    <definedName name="BExONXPUEU6ZRSIX4PDJ1DXY679I" localSheetId="13" hidden="1">#REF!</definedName>
    <definedName name="BExONXPUEU6ZRSIX4PDJ1DXY679I" localSheetId="14" hidden="1">#REF!</definedName>
    <definedName name="BExONXPUEU6ZRSIX4PDJ1DXY679I" hidden="1">#REF!</definedName>
    <definedName name="BExOO0KEG2WL5WKKMHN0S2UTIUNG" localSheetId="21" hidden="1">#REF!</definedName>
    <definedName name="BExOO0KEG2WL5WKKMHN0S2UTIUNG" localSheetId="19" hidden="1">#REF!</definedName>
    <definedName name="BExOO0KEG2WL5WKKMHN0S2UTIUNG" localSheetId="15" hidden="1">#REF!</definedName>
    <definedName name="BExOO0KEG2WL5WKKMHN0S2UTIUNG" localSheetId="13" hidden="1">#REF!</definedName>
    <definedName name="BExOO0KEG2WL5WKKMHN0S2UTIUNG" localSheetId="14" hidden="1">#REF!</definedName>
    <definedName name="BExOO0KEG2WL5WKKMHN0S2UTIUNG" hidden="1">#REF!</definedName>
    <definedName name="BExOO1WWIZSGB0YTGKESB45TSVMZ" localSheetId="21" hidden="1">#REF!</definedName>
    <definedName name="BExOO1WWIZSGB0YTGKESB45TSVMZ" localSheetId="19" hidden="1">#REF!</definedName>
    <definedName name="BExOO1WWIZSGB0YTGKESB45TSVMZ" localSheetId="15" hidden="1">#REF!</definedName>
    <definedName name="BExOO1WWIZSGB0YTGKESB45TSVMZ" localSheetId="13" hidden="1">#REF!</definedName>
    <definedName name="BExOO1WWIZSGB0YTGKESB45TSVMZ" localSheetId="14" hidden="1">#REF!</definedName>
    <definedName name="BExOO1WWIZSGB0YTGKESB45TSVMZ" hidden="1">#REF!</definedName>
    <definedName name="BExOO4B8FPAFYPHCTYTX37P1TQM5" localSheetId="21" hidden="1">#REF!</definedName>
    <definedName name="BExOO4B8FPAFYPHCTYTX37P1TQM5" localSheetId="19" hidden="1">#REF!</definedName>
    <definedName name="BExOO4B8FPAFYPHCTYTX37P1TQM5" localSheetId="15" hidden="1">#REF!</definedName>
    <definedName name="BExOO4B8FPAFYPHCTYTX37P1TQM5" localSheetId="13" hidden="1">#REF!</definedName>
    <definedName name="BExOO4B8FPAFYPHCTYTX37P1TQM5" localSheetId="14" hidden="1">#REF!</definedName>
    <definedName name="BExOO4B8FPAFYPHCTYTX37P1TQM5" hidden="1">#REF!</definedName>
    <definedName name="BExOOIULUDOJRMYABWV5CCL906X6" localSheetId="21" hidden="1">#REF!</definedName>
    <definedName name="BExOOIULUDOJRMYABWV5CCL906X6" localSheetId="19" hidden="1">#REF!</definedName>
    <definedName name="BExOOIULUDOJRMYABWV5CCL906X6" localSheetId="15" hidden="1">#REF!</definedName>
    <definedName name="BExOOIULUDOJRMYABWV5CCL906X6" localSheetId="13" hidden="1">#REF!</definedName>
    <definedName name="BExOOIULUDOJRMYABWV5CCL906X6" localSheetId="14" hidden="1">#REF!</definedName>
    <definedName name="BExOOIULUDOJRMYABWV5CCL906X6" hidden="1">#REF!</definedName>
    <definedName name="BExOOJLIWKJW5S7XWJXD8TYV5HQ9" localSheetId="21" hidden="1">#REF!</definedName>
    <definedName name="BExOOJLIWKJW5S7XWJXD8TYV5HQ9" localSheetId="19" hidden="1">#REF!</definedName>
    <definedName name="BExOOJLIWKJW5S7XWJXD8TYV5HQ9" localSheetId="15" hidden="1">#REF!</definedName>
    <definedName name="BExOOJLIWKJW5S7XWJXD8TYV5HQ9" localSheetId="13" hidden="1">#REF!</definedName>
    <definedName name="BExOOJLIWKJW5S7XWJXD8TYV5HQ9" localSheetId="14" hidden="1">#REF!</definedName>
    <definedName name="BExOOJLIWKJW5S7XWJXD8TYV5HQ9" hidden="1">#REF!</definedName>
    <definedName name="BExOOQ1JVWQ9LYXD0V94BRXKTA1I" localSheetId="21" hidden="1">#REF!</definedName>
    <definedName name="BExOOQ1JVWQ9LYXD0V94BRXKTA1I" localSheetId="19" hidden="1">#REF!</definedName>
    <definedName name="BExOOQ1JVWQ9LYXD0V94BRXKTA1I" localSheetId="15" hidden="1">#REF!</definedName>
    <definedName name="BExOOQ1JVWQ9LYXD0V94BRXKTA1I" localSheetId="13" hidden="1">#REF!</definedName>
    <definedName name="BExOOQ1JVWQ9LYXD0V94BRXKTA1I" localSheetId="14" hidden="1">#REF!</definedName>
    <definedName name="BExOOQ1JVWQ9LYXD0V94BRXKTA1I" hidden="1">#REF!</definedName>
    <definedName name="BExOOTN0KTXJCL7E476XBN1CJ553" localSheetId="21" hidden="1">#REF!</definedName>
    <definedName name="BExOOTN0KTXJCL7E476XBN1CJ553" localSheetId="19" hidden="1">#REF!</definedName>
    <definedName name="BExOOTN0KTXJCL7E476XBN1CJ553" localSheetId="15" hidden="1">#REF!</definedName>
    <definedName name="BExOOTN0KTXJCL7E476XBN1CJ553" localSheetId="13" hidden="1">#REF!</definedName>
    <definedName name="BExOOTN0KTXJCL7E476XBN1CJ553" localSheetId="14" hidden="1">#REF!</definedName>
    <definedName name="BExOOTN0KTXJCL7E476XBN1CJ553" hidden="1">#REF!</definedName>
    <definedName name="BExOOVVUJIJNAYDICUUQQ9O7O3TW" localSheetId="21" hidden="1">#REF!</definedName>
    <definedName name="BExOOVVUJIJNAYDICUUQQ9O7O3TW" localSheetId="19" hidden="1">#REF!</definedName>
    <definedName name="BExOOVVUJIJNAYDICUUQQ9O7O3TW" localSheetId="15" hidden="1">#REF!</definedName>
    <definedName name="BExOOVVUJIJNAYDICUUQQ9O7O3TW" localSheetId="13" hidden="1">#REF!</definedName>
    <definedName name="BExOOVVUJIJNAYDICUUQQ9O7O3TW" localSheetId="14" hidden="1">#REF!</definedName>
    <definedName name="BExOOVVUJIJNAYDICUUQQ9O7O3TW" hidden="1">#REF!</definedName>
    <definedName name="BExOP9DDU5MZJKWGFT0MKL44YKIV" localSheetId="21" hidden="1">#REF!</definedName>
    <definedName name="BExOP9DDU5MZJKWGFT0MKL44YKIV" localSheetId="19" hidden="1">#REF!</definedName>
    <definedName name="BExOP9DDU5MZJKWGFT0MKL44YKIV" localSheetId="15" hidden="1">#REF!</definedName>
    <definedName name="BExOP9DDU5MZJKWGFT0MKL44YKIV" localSheetId="13" hidden="1">#REF!</definedName>
    <definedName name="BExOP9DDU5MZJKWGFT0MKL44YKIV" localSheetId="14" hidden="1">#REF!</definedName>
    <definedName name="BExOP9DDU5MZJKWGFT0MKL44YKIV" hidden="1">#REF!</definedName>
    <definedName name="BExOP9DEBV5W5P4Q25J3XCJBP5S9" localSheetId="21" hidden="1">#REF!</definedName>
    <definedName name="BExOP9DEBV5W5P4Q25J3XCJBP5S9" localSheetId="19" hidden="1">#REF!</definedName>
    <definedName name="BExOP9DEBV5W5P4Q25J3XCJBP5S9" localSheetId="15" hidden="1">#REF!</definedName>
    <definedName name="BExOP9DEBV5W5P4Q25J3XCJBP5S9" localSheetId="13" hidden="1">#REF!</definedName>
    <definedName name="BExOP9DEBV5W5P4Q25J3XCJBP5S9" localSheetId="14" hidden="1">#REF!</definedName>
    <definedName name="BExOP9DEBV5W5P4Q25J3XCJBP5S9" hidden="1">#REF!</definedName>
    <definedName name="BExOPFNYRBL0BFM23LZBJTADNOE4" localSheetId="21" hidden="1">#REF!</definedName>
    <definedName name="BExOPFNYRBL0BFM23LZBJTADNOE4" localSheetId="19" hidden="1">#REF!</definedName>
    <definedName name="BExOPFNYRBL0BFM23LZBJTADNOE4" localSheetId="15" hidden="1">#REF!</definedName>
    <definedName name="BExOPFNYRBL0BFM23LZBJTADNOE4" localSheetId="13" hidden="1">#REF!</definedName>
    <definedName name="BExOPFNYRBL0BFM23LZBJTADNOE4" localSheetId="14" hidden="1">#REF!</definedName>
    <definedName name="BExOPFNYRBL0BFM23LZBJTADNOE4" hidden="1">#REF!</definedName>
    <definedName name="BExOPINVFSIZMCVT9YGT2AODVCX3" localSheetId="21" hidden="1">#REF!</definedName>
    <definedName name="BExOPINVFSIZMCVT9YGT2AODVCX3" localSheetId="19" hidden="1">#REF!</definedName>
    <definedName name="BExOPINVFSIZMCVT9YGT2AODVCX3" localSheetId="15" hidden="1">#REF!</definedName>
    <definedName name="BExOPINVFSIZMCVT9YGT2AODVCX3" localSheetId="13" hidden="1">#REF!</definedName>
    <definedName name="BExOPINVFSIZMCVT9YGT2AODVCX3" localSheetId="14" hidden="1">#REF!</definedName>
    <definedName name="BExOPINVFSIZMCVT9YGT2AODVCX3" hidden="1">#REF!</definedName>
    <definedName name="BExOQ1JN4SAC44RTMZIGHSW023WA" localSheetId="21" hidden="1">#REF!</definedName>
    <definedName name="BExOQ1JN4SAC44RTMZIGHSW023WA" localSheetId="19" hidden="1">#REF!</definedName>
    <definedName name="BExOQ1JN4SAC44RTMZIGHSW023WA" localSheetId="15" hidden="1">#REF!</definedName>
    <definedName name="BExOQ1JN4SAC44RTMZIGHSW023WA" localSheetId="13" hidden="1">#REF!</definedName>
    <definedName name="BExOQ1JN4SAC44RTMZIGHSW023WA" localSheetId="14" hidden="1">#REF!</definedName>
    <definedName name="BExOQ1JN4SAC44RTMZIGHSW023WA" hidden="1">#REF!</definedName>
    <definedName name="BExOQ256YMF115DJL3KBPNKABJ90" localSheetId="21" hidden="1">#REF!</definedName>
    <definedName name="BExOQ256YMF115DJL3KBPNKABJ90" localSheetId="19" hidden="1">#REF!</definedName>
    <definedName name="BExOQ256YMF115DJL3KBPNKABJ90" localSheetId="15" hidden="1">#REF!</definedName>
    <definedName name="BExOQ256YMF115DJL3KBPNKABJ90" localSheetId="13" hidden="1">#REF!</definedName>
    <definedName name="BExOQ256YMF115DJL3KBPNKABJ90" localSheetId="14" hidden="1">#REF!</definedName>
    <definedName name="BExOQ256YMF115DJL3KBPNKABJ90" hidden="1">#REF!</definedName>
    <definedName name="BExQ19DEUOLC11IW32E2AMVZLFF1" localSheetId="21" hidden="1">#REF!</definedName>
    <definedName name="BExQ19DEUOLC11IW32E2AMVZLFF1" localSheetId="19" hidden="1">#REF!</definedName>
    <definedName name="BExQ19DEUOLC11IW32E2AMVZLFF1" localSheetId="15" hidden="1">#REF!</definedName>
    <definedName name="BExQ19DEUOLC11IW32E2AMVZLFF1" localSheetId="13" hidden="1">#REF!</definedName>
    <definedName name="BExQ19DEUOLC11IW32E2AMVZLFF1" localSheetId="14" hidden="1">#REF!</definedName>
    <definedName name="BExQ19DEUOLC11IW32E2AMVZLFF1" hidden="1">#REF!</definedName>
    <definedName name="BExQ1OCW3L24TN0BYVRE2NE3IK1O" localSheetId="21" hidden="1">#REF!</definedName>
    <definedName name="BExQ1OCW3L24TN0BYVRE2NE3IK1O" localSheetId="19" hidden="1">#REF!</definedName>
    <definedName name="BExQ1OCW3L24TN0BYVRE2NE3IK1O" localSheetId="15" hidden="1">#REF!</definedName>
    <definedName name="BExQ1OCW3L24TN0BYVRE2NE3IK1O" localSheetId="13" hidden="1">#REF!</definedName>
    <definedName name="BExQ1OCW3L24TN0BYVRE2NE3IK1O" localSheetId="14" hidden="1">#REF!</definedName>
    <definedName name="BExQ1OCW3L24TN0BYVRE2NE3IK1O" hidden="1">#REF!</definedName>
    <definedName name="BExQ29C73XR33S3668YYSYZAIHTG" localSheetId="21" hidden="1">#REF!</definedName>
    <definedName name="BExQ29C73XR33S3668YYSYZAIHTG" localSheetId="19" hidden="1">#REF!</definedName>
    <definedName name="BExQ29C73XR33S3668YYSYZAIHTG" localSheetId="15" hidden="1">#REF!</definedName>
    <definedName name="BExQ29C73XR33S3668YYSYZAIHTG" localSheetId="13" hidden="1">#REF!</definedName>
    <definedName name="BExQ29C73XR33S3668YYSYZAIHTG" localSheetId="14" hidden="1">#REF!</definedName>
    <definedName name="BExQ29C73XR33S3668YYSYZAIHTG" hidden="1">#REF!</definedName>
    <definedName name="BExQ2FS228IUDUP2023RA1D4AO4C" localSheetId="21" hidden="1">#REF!</definedName>
    <definedName name="BExQ2FS228IUDUP2023RA1D4AO4C" localSheetId="19" hidden="1">#REF!</definedName>
    <definedName name="BExQ2FS228IUDUP2023RA1D4AO4C" localSheetId="15" hidden="1">#REF!</definedName>
    <definedName name="BExQ2FS228IUDUP2023RA1D4AO4C" localSheetId="13" hidden="1">#REF!</definedName>
    <definedName name="BExQ2FS228IUDUP2023RA1D4AO4C" localSheetId="14" hidden="1">#REF!</definedName>
    <definedName name="BExQ2FS228IUDUP2023RA1D4AO4C" hidden="1">#REF!</definedName>
    <definedName name="BExQ2L0XYWLY9VPZWXYYFRIRQRJ1" localSheetId="21" hidden="1">#REF!</definedName>
    <definedName name="BExQ2L0XYWLY9VPZWXYYFRIRQRJ1" localSheetId="19" hidden="1">#REF!</definedName>
    <definedName name="BExQ2L0XYWLY9VPZWXYYFRIRQRJ1" localSheetId="15" hidden="1">#REF!</definedName>
    <definedName name="BExQ2L0XYWLY9VPZWXYYFRIRQRJ1" localSheetId="13" hidden="1">#REF!</definedName>
    <definedName name="BExQ2L0XYWLY9VPZWXYYFRIRQRJ1" localSheetId="14" hidden="1">#REF!</definedName>
    <definedName name="BExQ2L0XYWLY9VPZWXYYFRIRQRJ1" hidden="1">#REF!</definedName>
    <definedName name="BExQ2M841F5Z1BQYR8DG5FKK0LIU" localSheetId="21" hidden="1">#REF!</definedName>
    <definedName name="BExQ2M841F5Z1BQYR8DG5FKK0LIU" localSheetId="19" hidden="1">#REF!</definedName>
    <definedName name="BExQ2M841F5Z1BQYR8DG5FKK0LIU" localSheetId="15" hidden="1">#REF!</definedName>
    <definedName name="BExQ2M841F5Z1BQYR8DG5FKK0LIU" localSheetId="13" hidden="1">#REF!</definedName>
    <definedName name="BExQ2M841F5Z1BQYR8DG5FKK0LIU" localSheetId="14" hidden="1">#REF!</definedName>
    <definedName name="BExQ2M841F5Z1BQYR8DG5FKK0LIU" hidden="1">#REF!</definedName>
    <definedName name="BExQ2STHO7AXYTS1VPPHQMX1WT30" localSheetId="21" hidden="1">#REF!</definedName>
    <definedName name="BExQ2STHO7AXYTS1VPPHQMX1WT30" localSheetId="19" hidden="1">#REF!</definedName>
    <definedName name="BExQ2STHO7AXYTS1VPPHQMX1WT30" localSheetId="15" hidden="1">#REF!</definedName>
    <definedName name="BExQ2STHO7AXYTS1VPPHQMX1WT30" localSheetId="13" hidden="1">#REF!</definedName>
    <definedName name="BExQ2STHO7AXYTS1VPPHQMX1WT30" localSheetId="14" hidden="1">#REF!</definedName>
    <definedName name="BExQ2STHO7AXYTS1VPPHQMX1WT30" hidden="1">#REF!</definedName>
    <definedName name="BExQ2XWXHMQMQ99FF9293AEQHABB" localSheetId="21" hidden="1">#REF!</definedName>
    <definedName name="BExQ2XWXHMQMQ99FF9293AEQHABB" localSheetId="19" hidden="1">#REF!</definedName>
    <definedName name="BExQ2XWXHMQMQ99FF9293AEQHABB" localSheetId="15" hidden="1">#REF!</definedName>
    <definedName name="BExQ2XWXHMQMQ99FF9293AEQHABB" localSheetId="13" hidden="1">#REF!</definedName>
    <definedName name="BExQ2XWXHMQMQ99FF9293AEQHABB" localSheetId="14" hidden="1">#REF!</definedName>
    <definedName name="BExQ2XWXHMQMQ99FF9293AEQHABB" hidden="1">#REF!</definedName>
    <definedName name="BExQ300G8I8TK45A0MVHV15422EU" localSheetId="21" hidden="1">#REF!</definedName>
    <definedName name="BExQ300G8I8TK45A0MVHV15422EU" localSheetId="19" hidden="1">#REF!</definedName>
    <definedName name="BExQ300G8I8TK45A0MVHV15422EU" localSheetId="15" hidden="1">#REF!</definedName>
    <definedName name="BExQ300G8I8TK45A0MVHV15422EU" localSheetId="13" hidden="1">#REF!</definedName>
    <definedName name="BExQ300G8I8TK45A0MVHV15422EU" localSheetId="14" hidden="1">#REF!</definedName>
    <definedName name="BExQ300G8I8TK45A0MVHV15422EU" hidden="1">#REF!</definedName>
    <definedName name="BExQ305RBEODGNAETZ0EZQLLDZZD" localSheetId="21" hidden="1">#REF!</definedName>
    <definedName name="BExQ305RBEODGNAETZ0EZQLLDZZD" localSheetId="19" hidden="1">#REF!</definedName>
    <definedName name="BExQ305RBEODGNAETZ0EZQLLDZZD" localSheetId="15" hidden="1">#REF!</definedName>
    <definedName name="BExQ305RBEODGNAETZ0EZQLLDZZD" localSheetId="13" hidden="1">#REF!</definedName>
    <definedName name="BExQ305RBEODGNAETZ0EZQLLDZZD" localSheetId="14" hidden="1">#REF!</definedName>
    <definedName name="BExQ305RBEODGNAETZ0EZQLLDZZD" hidden="1">#REF!</definedName>
    <definedName name="BExQ37SZQJSC2C73FY2IJY852LVP" localSheetId="21" hidden="1">#REF!</definedName>
    <definedName name="BExQ37SZQJSC2C73FY2IJY852LVP" localSheetId="19" hidden="1">#REF!</definedName>
    <definedName name="BExQ37SZQJSC2C73FY2IJY852LVP" localSheetId="15" hidden="1">#REF!</definedName>
    <definedName name="BExQ37SZQJSC2C73FY2IJY852LVP" localSheetId="13" hidden="1">#REF!</definedName>
    <definedName name="BExQ37SZQJSC2C73FY2IJY852LVP" localSheetId="14" hidden="1">#REF!</definedName>
    <definedName name="BExQ37SZQJSC2C73FY2IJY852LVP" hidden="1">#REF!</definedName>
    <definedName name="BExQ39R28MXSG2SEV956F0KZ20AN" localSheetId="21" hidden="1">#REF!</definedName>
    <definedName name="BExQ39R28MXSG2SEV956F0KZ20AN" localSheetId="19" hidden="1">#REF!</definedName>
    <definedName name="BExQ39R28MXSG2SEV956F0KZ20AN" localSheetId="15" hidden="1">#REF!</definedName>
    <definedName name="BExQ39R28MXSG2SEV956F0KZ20AN" localSheetId="13" hidden="1">#REF!</definedName>
    <definedName name="BExQ39R28MXSG2SEV956F0KZ20AN" localSheetId="14" hidden="1">#REF!</definedName>
    <definedName name="BExQ39R28MXSG2SEV956F0KZ20AN" hidden="1">#REF!</definedName>
    <definedName name="BExQ3D1P3M5Z3HLMEZ17E0BLEE4U" localSheetId="21" hidden="1">#REF!</definedName>
    <definedName name="BExQ3D1P3M5Z3HLMEZ17E0BLEE4U" localSheetId="19" hidden="1">#REF!</definedName>
    <definedName name="BExQ3D1P3M5Z3HLMEZ17E0BLEE4U" localSheetId="15" hidden="1">#REF!</definedName>
    <definedName name="BExQ3D1P3M5Z3HLMEZ17E0BLEE4U" localSheetId="13" hidden="1">#REF!</definedName>
    <definedName name="BExQ3D1P3M5Z3HLMEZ17E0BLEE4U" localSheetId="14" hidden="1">#REF!</definedName>
    <definedName name="BExQ3D1P3M5Z3HLMEZ17E0BLEE4U" hidden="1">#REF!</definedName>
    <definedName name="BExQ3EZX6BA2WHKI84SG78UPRTSE" localSheetId="21" hidden="1">#REF!</definedName>
    <definedName name="BExQ3EZX6BA2WHKI84SG78UPRTSE" localSheetId="19" hidden="1">#REF!</definedName>
    <definedName name="BExQ3EZX6BA2WHKI84SG78UPRTSE" localSheetId="15" hidden="1">#REF!</definedName>
    <definedName name="BExQ3EZX6BA2WHKI84SG78UPRTSE" localSheetId="13" hidden="1">#REF!</definedName>
    <definedName name="BExQ3EZX6BA2WHKI84SG78UPRTSE" localSheetId="14" hidden="1">#REF!</definedName>
    <definedName name="BExQ3EZX6BA2WHKI84SG78UPRTSE" hidden="1">#REF!</definedName>
    <definedName name="BExQ3KOX6620WUSBG7PGACNC936P" localSheetId="21" hidden="1">#REF!</definedName>
    <definedName name="BExQ3KOX6620WUSBG7PGACNC936P" localSheetId="19" hidden="1">#REF!</definedName>
    <definedName name="BExQ3KOX6620WUSBG7PGACNC936P" localSheetId="15" hidden="1">#REF!</definedName>
    <definedName name="BExQ3KOX6620WUSBG7PGACNC936P" localSheetId="13" hidden="1">#REF!</definedName>
    <definedName name="BExQ3KOX6620WUSBG7PGACNC936P" localSheetId="14" hidden="1">#REF!</definedName>
    <definedName name="BExQ3KOX6620WUSBG7PGACNC936P" hidden="1">#REF!</definedName>
    <definedName name="BExQ3O4W7QF8BOXTUT4IOGF6YKUD" localSheetId="21" hidden="1">#REF!</definedName>
    <definedName name="BExQ3O4W7QF8BOXTUT4IOGF6YKUD" localSheetId="19" hidden="1">#REF!</definedName>
    <definedName name="BExQ3O4W7QF8BOXTUT4IOGF6YKUD" localSheetId="15" hidden="1">#REF!</definedName>
    <definedName name="BExQ3O4W7QF8BOXTUT4IOGF6YKUD" localSheetId="13" hidden="1">#REF!</definedName>
    <definedName name="BExQ3O4W7QF8BOXTUT4IOGF6YKUD" localSheetId="14" hidden="1">#REF!</definedName>
    <definedName name="BExQ3O4W7QF8BOXTUT4IOGF6YKUD" hidden="1">#REF!</definedName>
    <definedName name="BExQ3PXOWSN8561ZR8IEY8ZASI3B" localSheetId="21" hidden="1">#REF!</definedName>
    <definedName name="BExQ3PXOWSN8561ZR8IEY8ZASI3B" localSheetId="19" hidden="1">#REF!</definedName>
    <definedName name="BExQ3PXOWSN8561ZR8IEY8ZASI3B" localSheetId="15" hidden="1">#REF!</definedName>
    <definedName name="BExQ3PXOWSN8561ZR8IEY8ZASI3B" localSheetId="13" hidden="1">#REF!</definedName>
    <definedName name="BExQ3PXOWSN8561ZR8IEY8ZASI3B" localSheetId="14" hidden="1">#REF!</definedName>
    <definedName name="BExQ3PXOWSN8561ZR8IEY8ZASI3B" hidden="1">#REF!</definedName>
    <definedName name="BExQ3TZF04IPY0B0UG9CQQ5736UA" localSheetId="21" hidden="1">#REF!</definedName>
    <definedName name="BExQ3TZF04IPY0B0UG9CQQ5736UA" localSheetId="19" hidden="1">#REF!</definedName>
    <definedName name="BExQ3TZF04IPY0B0UG9CQQ5736UA" localSheetId="15" hidden="1">#REF!</definedName>
    <definedName name="BExQ3TZF04IPY0B0UG9CQQ5736UA" localSheetId="13" hidden="1">#REF!</definedName>
    <definedName name="BExQ3TZF04IPY0B0UG9CQQ5736UA" localSheetId="14" hidden="1">#REF!</definedName>
    <definedName name="BExQ3TZF04IPY0B0UG9CQQ5736UA" hidden="1">#REF!</definedName>
    <definedName name="BExQ42IU9MNDYLODP41DL6YTZMAR" localSheetId="21" hidden="1">#REF!</definedName>
    <definedName name="BExQ42IU9MNDYLODP41DL6YTZMAR" localSheetId="19" hidden="1">#REF!</definedName>
    <definedName name="BExQ42IU9MNDYLODP41DL6YTZMAR" localSheetId="15" hidden="1">#REF!</definedName>
    <definedName name="BExQ42IU9MNDYLODP41DL6YTZMAR" localSheetId="13" hidden="1">#REF!</definedName>
    <definedName name="BExQ42IU9MNDYLODP41DL6YTZMAR" localSheetId="14" hidden="1">#REF!</definedName>
    <definedName name="BExQ42IU9MNDYLODP41DL6YTZMAR" hidden="1">#REF!</definedName>
    <definedName name="BExQ42O4PHH156IHXSW0JAYAC0NJ" localSheetId="21" hidden="1">#REF!</definedName>
    <definedName name="BExQ42O4PHH156IHXSW0JAYAC0NJ" localSheetId="19" hidden="1">#REF!</definedName>
    <definedName name="BExQ42O4PHH156IHXSW0JAYAC0NJ" localSheetId="15" hidden="1">#REF!</definedName>
    <definedName name="BExQ42O4PHH156IHXSW0JAYAC0NJ" localSheetId="13" hidden="1">#REF!</definedName>
    <definedName name="BExQ42O4PHH156IHXSW0JAYAC0NJ" localSheetId="14" hidden="1">#REF!</definedName>
    <definedName name="BExQ42O4PHH156IHXSW0JAYAC0NJ" hidden="1">#REF!</definedName>
    <definedName name="BExQ452HF7N1HYPXJXQ8WD6SOWUV" localSheetId="21" hidden="1">#REF!</definedName>
    <definedName name="BExQ452HF7N1HYPXJXQ8WD6SOWUV" localSheetId="19" hidden="1">#REF!</definedName>
    <definedName name="BExQ452HF7N1HYPXJXQ8WD6SOWUV" localSheetId="15" hidden="1">#REF!</definedName>
    <definedName name="BExQ452HF7N1HYPXJXQ8WD6SOWUV" localSheetId="13" hidden="1">#REF!</definedName>
    <definedName name="BExQ452HF7N1HYPXJXQ8WD6SOWUV" localSheetId="14" hidden="1">#REF!</definedName>
    <definedName name="BExQ452HF7N1HYPXJXQ8WD6SOWUV" hidden="1">#REF!</definedName>
    <definedName name="BExQ4BTBSHPHVEDRCXC2ROW8PLFC" localSheetId="21" hidden="1">#REF!</definedName>
    <definedName name="BExQ4BTBSHPHVEDRCXC2ROW8PLFC" localSheetId="19" hidden="1">#REF!</definedName>
    <definedName name="BExQ4BTBSHPHVEDRCXC2ROW8PLFC" localSheetId="15" hidden="1">#REF!</definedName>
    <definedName name="BExQ4BTBSHPHVEDRCXC2ROW8PLFC" localSheetId="13" hidden="1">#REF!</definedName>
    <definedName name="BExQ4BTBSHPHVEDRCXC2ROW8PLFC" localSheetId="14" hidden="1">#REF!</definedName>
    <definedName name="BExQ4BTBSHPHVEDRCXC2ROW8PLFC" hidden="1">#REF!</definedName>
    <definedName name="BExQ4DGKF54SRKQUTUT4B1CZSS62" localSheetId="21" hidden="1">#REF!</definedName>
    <definedName name="BExQ4DGKF54SRKQUTUT4B1CZSS62" localSheetId="19" hidden="1">#REF!</definedName>
    <definedName name="BExQ4DGKF54SRKQUTUT4B1CZSS62" localSheetId="15" hidden="1">#REF!</definedName>
    <definedName name="BExQ4DGKF54SRKQUTUT4B1CZSS62" localSheetId="13" hidden="1">#REF!</definedName>
    <definedName name="BExQ4DGKF54SRKQUTUT4B1CZSS62" localSheetId="14" hidden="1">#REF!</definedName>
    <definedName name="BExQ4DGKF54SRKQUTUT4B1CZSS62" hidden="1">#REF!</definedName>
    <definedName name="BExQ4T74LQ5PYTV1MUQUW75A4BDY" localSheetId="21" hidden="1">#REF!</definedName>
    <definedName name="BExQ4T74LQ5PYTV1MUQUW75A4BDY" localSheetId="19" hidden="1">#REF!</definedName>
    <definedName name="BExQ4T74LQ5PYTV1MUQUW75A4BDY" localSheetId="15" hidden="1">#REF!</definedName>
    <definedName name="BExQ4T74LQ5PYTV1MUQUW75A4BDY" localSheetId="13" hidden="1">#REF!</definedName>
    <definedName name="BExQ4T74LQ5PYTV1MUQUW75A4BDY" localSheetId="14" hidden="1">#REF!</definedName>
    <definedName name="BExQ4T74LQ5PYTV1MUQUW75A4BDY" hidden="1">#REF!</definedName>
    <definedName name="BExQ4XJHD7EJCNH7S1MJDZJ2MNWG" localSheetId="21" hidden="1">#REF!</definedName>
    <definedName name="BExQ4XJHD7EJCNH7S1MJDZJ2MNWG" localSheetId="19" hidden="1">#REF!</definedName>
    <definedName name="BExQ4XJHD7EJCNH7S1MJDZJ2MNWG" localSheetId="15" hidden="1">#REF!</definedName>
    <definedName name="BExQ4XJHD7EJCNH7S1MJDZJ2MNWG" localSheetId="13" hidden="1">#REF!</definedName>
    <definedName name="BExQ4XJHD7EJCNH7S1MJDZJ2MNWG" localSheetId="14" hidden="1">#REF!</definedName>
    <definedName name="BExQ4XJHD7EJCNH7S1MJDZJ2MNWG" hidden="1">#REF!</definedName>
    <definedName name="BExQ5039ZCEWBUJHU682G4S89J03" localSheetId="21" hidden="1">#REF!</definedName>
    <definedName name="BExQ5039ZCEWBUJHU682G4S89J03" localSheetId="19" hidden="1">#REF!</definedName>
    <definedName name="BExQ5039ZCEWBUJHU682G4S89J03" localSheetId="15" hidden="1">#REF!</definedName>
    <definedName name="BExQ5039ZCEWBUJHU682G4S89J03" localSheetId="13" hidden="1">#REF!</definedName>
    <definedName name="BExQ5039ZCEWBUJHU682G4S89J03" localSheetId="14" hidden="1">#REF!</definedName>
    <definedName name="BExQ5039ZCEWBUJHU682G4S89J03" hidden="1">#REF!</definedName>
    <definedName name="BExQ56Z9W6YHZHRXOFFI8EFA7CDI" localSheetId="21" hidden="1">#REF!</definedName>
    <definedName name="BExQ56Z9W6YHZHRXOFFI8EFA7CDI" localSheetId="19" hidden="1">#REF!</definedName>
    <definedName name="BExQ56Z9W6YHZHRXOFFI8EFA7CDI" localSheetId="15" hidden="1">#REF!</definedName>
    <definedName name="BExQ56Z9W6YHZHRXOFFI8EFA7CDI" localSheetId="13" hidden="1">#REF!</definedName>
    <definedName name="BExQ56Z9W6YHZHRXOFFI8EFA7CDI" localSheetId="14" hidden="1">#REF!</definedName>
    <definedName name="BExQ56Z9W6YHZHRXOFFI8EFA7CDI" hidden="1">#REF!</definedName>
    <definedName name="BExQ58MP5FO5Q5CIXVMMYWWPEFW3" localSheetId="21" hidden="1">#REF!</definedName>
    <definedName name="BExQ58MP5FO5Q5CIXVMMYWWPEFW3" localSheetId="19" hidden="1">#REF!</definedName>
    <definedName name="BExQ58MP5FO5Q5CIXVMMYWWPEFW3" localSheetId="15" hidden="1">#REF!</definedName>
    <definedName name="BExQ58MP5FO5Q5CIXVMMYWWPEFW3" localSheetId="13" hidden="1">#REF!</definedName>
    <definedName name="BExQ58MP5FO5Q5CIXVMMYWWPEFW3" localSheetId="14" hidden="1">#REF!</definedName>
    <definedName name="BExQ58MP5FO5Q5CIXVMMYWWPEFW3" hidden="1">#REF!</definedName>
    <definedName name="BExQ5KX3Z668H1KUCKZ9J24HUQ1F" localSheetId="21" hidden="1">#REF!</definedName>
    <definedName name="BExQ5KX3Z668H1KUCKZ9J24HUQ1F" localSheetId="19" hidden="1">#REF!</definedName>
    <definedName name="BExQ5KX3Z668H1KUCKZ9J24HUQ1F" localSheetId="15" hidden="1">#REF!</definedName>
    <definedName name="BExQ5KX3Z668H1KUCKZ9J24HUQ1F" localSheetId="13" hidden="1">#REF!</definedName>
    <definedName name="BExQ5KX3Z668H1KUCKZ9J24HUQ1F" localSheetId="14" hidden="1">#REF!</definedName>
    <definedName name="BExQ5KX3Z668H1KUCKZ9J24HUQ1F" hidden="1">#REF!</definedName>
    <definedName name="BExQ5SPMSOCJYLAY20NB5A6O32RE" localSheetId="21" hidden="1">#REF!</definedName>
    <definedName name="BExQ5SPMSOCJYLAY20NB5A6O32RE" localSheetId="19" hidden="1">#REF!</definedName>
    <definedName name="BExQ5SPMSOCJYLAY20NB5A6O32RE" localSheetId="15" hidden="1">#REF!</definedName>
    <definedName name="BExQ5SPMSOCJYLAY20NB5A6O32RE" localSheetId="13" hidden="1">#REF!</definedName>
    <definedName name="BExQ5SPMSOCJYLAY20NB5A6O32RE" localSheetId="14" hidden="1">#REF!</definedName>
    <definedName name="BExQ5SPMSOCJYLAY20NB5A6O32RE" hidden="1">#REF!</definedName>
    <definedName name="BExQ5UICMGTMK790KTLK49MAGXRC" localSheetId="21" hidden="1">#REF!</definedName>
    <definedName name="BExQ5UICMGTMK790KTLK49MAGXRC" localSheetId="19" hidden="1">#REF!</definedName>
    <definedName name="BExQ5UICMGTMK790KTLK49MAGXRC" localSheetId="15" hidden="1">#REF!</definedName>
    <definedName name="BExQ5UICMGTMK790KTLK49MAGXRC" localSheetId="13" hidden="1">#REF!</definedName>
    <definedName name="BExQ5UICMGTMK790KTLK49MAGXRC" localSheetId="14" hidden="1">#REF!</definedName>
    <definedName name="BExQ5UICMGTMK790KTLK49MAGXRC" hidden="1">#REF!</definedName>
    <definedName name="BExQ5YUUK9FD0QGTY4WD0W90O7OL" localSheetId="21" hidden="1">#REF!</definedName>
    <definedName name="BExQ5YUUK9FD0QGTY4WD0W90O7OL" localSheetId="19" hidden="1">#REF!</definedName>
    <definedName name="BExQ5YUUK9FD0QGTY4WD0W90O7OL" localSheetId="15" hidden="1">#REF!</definedName>
    <definedName name="BExQ5YUUK9FD0QGTY4WD0W90O7OL" localSheetId="13" hidden="1">#REF!</definedName>
    <definedName name="BExQ5YUUK9FD0QGTY4WD0W90O7OL" localSheetId="14" hidden="1">#REF!</definedName>
    <definedName name="BExQ5YUUK9FD0QGTY4WD0W90O7OL" hidden="1">#REF!</definedName>
    <definedName name="BExQ62WGBSDPG7ZU34W0N8X45R3X" localSheetId="21" hidden="1">#REF!</definedName>
    <definedName name="BExQ62WGBSDPG7ZU34W0N8X45R3X" localSheetId="19" hidden="1">#REF!</definedName>
    <definedName name="BExQ62WGBSDPG7ZU34W0N8X45R3X" localSheetId="15" hidden="1">#REF!</definedName>
    <definedName name="BExQ62WGBSDPG7ZU34W0N8X45R3X" localSheetId="13" hidden="1">#REF!</definedName>
    <definedName name="BExQ62WGBSDPG7ZU34W0N8X45R3X" localSheetId="14" hidden="1">#REF!</definedName>
    <definedName name="BExQ62WGBSDPG7ZU34W0N8X45R3X" hidden="1">#REF!</definedName>
    <definedName name="BExQ63793YQ9BH7JLCNRIATIGTRG" localSheetId="21" hidden="1">#REF!</definedName>
    <definedName name="BExQ63793YQ9BH7JLCNRIATIGTRG" localSheetId="19" hidden="1">#REF!</definedName>
    <definedName name="BExQ63793YQ9BH7JLCNRIATIGTRG" localSheetId="15" hidden="1">#REF!</definedName>
    <definedName name="BExQ63793YQ9BH7JLCNRIATIGTRG" localSheetId="13" hidden="1">#REF!</definedName>
    <definedName name="BExQ63793YQ9BH7JLCNRIATIGTRG" localSheetId="14" hidden="1">#REF!</definedName>
    <definedName name="BExQ63793YQ9BH7JLCNRIATIGTRG" hidden="1">#REF!</definedName>
    <definedName name="BExQ6CN1EF2UPZ57ZYMGK8TUJQSS" localSheetId="21" hidden="1">#REF!</definedName>
    <definedName name="BExQ6CN1EF2UPZ57ZYMGK8TUJQSS" localSheetId="19" hidden="1">#REF!</definedName>
    <definedName name="BExQ6CN1EF2UPZ57ZYMGK8TUJQSS" localSheetId="15" hidden="1">#REF!</definedName>
    <definedName name="BExQ6CN1EF2UPZ57ZYMGK8TUJQSS" localSheetId="13" hidden="1">#REF!</definedName>
    <definedName name="BExQ6CN1EF2UPZ57ZYMGK8TUJQSS" localSheetId="14" hidden="1">#REF!</definedName>
    <definedName name="BExQ6CN1EF2UPZ57ZYMGK8TUJQSS" hidden="1">#REF!</definedName>
    <definedName name="BExQ6FSF8BMWVLJI7Y7MKPG9SU5O" localSheetId="21" hidden="1">#REF!</definedName>
    <definedName name="BExQ6FSF8BMWVLJI7Y7MKPG9SU5O" localSheetId="19" hidden="1">#REF!</definedName>
    <definedName name="BExQ6FSF8BMWVLJI7Y7MKPG9SU5O" localSheetId="15" hidden="1">#REF!</definedName>
    <definedName name="BExQ6FSF8BMWVLJI7Y7MKPG9SU5O" localSheetId="13" hidden="1">#REF!</definedName>
    <definedName name="BExQ6FSF8BMWVLJI7Y7MKPG9SU5O" localSheetId="14" hidden="1">#REF!</definedName>
    <definedName name="BExQ6FSF8BMWVLJI7Y7MKPG9SU5O" hidden="1">#REF!</definedName>
    <definedName name="BExQ6M2YXJ8AMRJF3QGHC40ADAHZ" localSheetId="21" hidden="1">#REF!</definedName>
    <definedName name="BExQ6M2YXJ8AMRJF3QGHC40ADAHZ" localSheetId="19" hidden="1">#REF!</definedName>
    <definedName name="BExQ6M2YXJ8AMRJF3QGHC40ADAHZ" localSheetId="15" hidden="1">#REF!</definedName>
    <definedName name="BExQ6M2YXJ8AMRJF3QGHC40ADAHZ" localSheetId="13" hidden="1">#REF!</definedName>
    <definedName name="BExQ6M2YXJ8AMRJF3QGHC40ADAHZ" localSheetId="14" hidden="1">#REF!</definedName>
    <definedName name="BExQ6M2YXJ8AMRJF3QGHC40ADAHZ" hidden="1">#REF!</definedName>
    <definedName name="BExQ6M8B0X44N9TV56ATUVHGDI00" localSheetId="21" hidden="1">#REF!</definedName>
    <definedName name="BExQ6M8B0X44N9TV56ATUVHGDI00" localSheetId="19" hidden="1">#REF!</definedName>
    <definedName name="BExQ6M8B0X44N9TV56ATUVHGDI00" localSheetId="15" hidden="1">#REF!</definedName>
    <definedName name="BExQ6M8B0X44N9TV56ATUVHGDI00" localSheetId="13" hidden="1">#REF!</definedName>
    <definedName name="BExQ6M8B0X44N9TV56ATUVHGDI00" localSheetId="14" hidden="1">#REF!</definedName>
    <definedName name="BExQ6M8B0X44N9TV56ATUVHGDI00" hidden="1">#REF!</definedName>
    <definedName name="BExQ6POH065GV0I74XXVD0VUPBJW" localSheetId="21" hidden="1">#REF!</definedName>
    <definedName name="BExQ6POH065GV0I74XXVD0VUPBJW" localSheetId="19" hidden="1">#REF!</definedName>
    <definedName name="BExQ6POH065GV0I74XXVD0VUPBJW" localSheetId="15" hidden="1">#REF!</definedName>
    <definedName name="BExQ6POH065GV0I74XXVD0VUPBJW" localSheetId="13" hidden="1">#REF!</definedName>
    <definedName name="BExQ6POH065GV0I74XXVD0VUPBJW" localSheetId="14" hidden="1">#REF!</definedName>
    <definedName name="BExQ6POH065GV0I74XXVD0VUPBJW" hidden="1">#REF!</definedName>
    <definedName name="BExQ6WV9KPSMXPPLGZ3KK4WNYTHU" localSheetId="21" hidden="1">#REF!</definedName>
    <definedName name="BExQ6WV9KPSMXPPLGZ3KK4WNYTHU" localSheetId="19" hidden="1">#REF!</definedName>
    <definedName name="BExQ6WV9KPSMXPPLGZ3KK4WNYTHU" localSheetId="15" hidden="1">#REF!</definedName>
    <definedName name="BExQ6WV9KPSMXPPLGZ3KK4WNYTHU" localSheetId="13" hidden="1">#REF!</definedName>
    <definedName name="BExQ6WV9KPSMXPPLGZ3KK4WNYTHU" localSheetId="14" hidden="1">#REF!</definedName>
    <definedName name="BExQ6WV9KPSMXPPLGZ3KK4WNYTHU" hidden="1">#REF!</definedName>
    <definedName name="BExQ7541G92R52ECOIYO6UXIWJJ4" localSheetId="21" hidden="1">#REF!</definedName>
    <definedName name="BExQ7541G92R52ECOIYO6UXIWJJ4" localSheetId="19" hidden="1">#REF!</definedName>
    <definedName name="BExQ7541G92R52ECOIYO6UXIWJJ4" localSheetId="15" hidden="1">#REF!</definedName>
    <definedName name="BExQ7541G92R52ECOIYO6UXIWJJ4" localSheetId="13" hidden="1">#REF!</definedName>
    <definedName name="BExQ7541G92R52ECOIYO6UXIWJJ4" localSheetId="14" hidden="1">#REF!</definedName>
    <definedName name="BExQ7541G92R52ECOIYO6UXIWJJ4" hidden="1">#REF!</definedName>
    <definedName name="BExQ783XTMM2A9I3UKCFWJH1PP2N" localSheetId="21" hidden="1">#REF!</definedName>
    <definedName name="BExQ783XTMM2A9I3UKCFWJH1PP2N" localSheetId="19" hidden="1">#REF!</definedName>
    <definedName name="BExQ783XTMM2A9I3UKCFWJH1PP2N" localSheetId="15" hidden="1">#REF!</definedName>
    <definedName name="BExQ783XTMM2A9I3UKCFWJH1PP2N" localSheetId="13" hidden="1">#REF!</definedName>
    <definedName name="BExQ783XTMM2A9I3UKCFWJH1PP2N" localSheetId="14" hidden="1">#REF!</definedName>
    <definedName name="BExQ783XTMM2A9I3UKCFWJH1PP2N" hidden="1">#REF!</definedName>
    <definedName name="BExQ79LX01ZPQB8EGD1ZHR2VK2H3" localSheetId="21" hidden="1">#REF!</definedName>
    <definedName name="BExQ79LX01ZPQB8EGD1ZHR2VK2H3" localSheetId="19" hidden="1">#REF!</definedName>
    <definedName name="BExQ79LX01ZPQB8EGD1ZHR2VK2H3" localSheetId="15" hidden="1">#REF!</definedName>
    <definedName name="BExQ79LX01ZPQB8EGD1ZHR2VK2H3" localSheetId="13" hidden="1">#REF!</definedName>
    <definedName name="BExQ79LX01ZPQB8EGD1ZHR2VK2H3" localSheetId="14" hidden="1">#REF!</definedName>
    <definedName name="BExQ79LX01ZPQB8EGD1ZHR2VK2H3" hidden="1">#REF!</definedName>
    <definedName name="BExQ7B3V9MGDK2OIJ61XXFBFLJFZ" localSheetId="21" hidden="1">#REF!</definedName>
    <definedName name="BExQ7B3V9MGDK2OIJ61XXFBFLJFZ" localSheetId="19" hidden="1">#REF!</definedName>
    <definedName name="BExQ7B3V9MGDK2OIJ61XXFBFLJFZ" localSheetId="15" hidden="1">#REF!</definedName>
    <definedName name="BExQ7B3V9MGDK2OIJ61XXFBFLJFZ" localSheetId="13" hidden="1">#REF!</definedName>
    <definedName name="BExQ7B3V9MGDK2OIJ61XXFBFLJFZ" localSheetId="14" hidden="1">#REF!</definedName>
    <definedName name="BExQ7B3V9MGDK2OIJ61XXFBFLJFZ" hidden="1">#REF!</definedName>
    <definedName name="BExQ7CB046NVPF9ZXDGA7OXOLSLX" localSheetId="21" hidden="1">#REF!</definedName>
    <definedName name="BExQ7CB046NVPF9ZXDGA7OXOLSLX" localSheetId="19" hidden="1">#REF!</definedName>
    <definedName name="BExQ7CB046NVPF9ZXDGA7OXOLSLX" localSheetId="15" hidden="1">#REF!</definedName>
    <definedName name="BExQ7CB046NVPF9ZXDGA7OXOLSLX" localSheetId="13" hidden="1">#REF!</definedName>
    <definedName name="BExQ7CB046NVPF9ZXDGA7OXOLSLX" localSheetId="14" hidden="1">#REF!</definedName>
    <definedName name="BExQ7CB046NVPF9ZXDGA7OXOLSLX" hidden="1">#REF!</definedName>
    <definedName name="BExQ7IWDCGGOO1HTJ97YGO1CK3R9" localSheetId="21" hidden="1">#REF!</definedName>
    <definedName name="BExQ7IWDCGGOO1HTJ97YGO1CK3R9" localSheetId="19" hidden="1">#REF!</definedName>
    <definedName name="BExQ7IWDCGGOO1HTJ97YGO1CK3R9" localSheetId="15" hidden="1">#REF!</definedName>
    <definedName name="BExQ7IWDCGGOO1HTJ97YGO1CK3R9" localSheetId="13" hidden="1">#REF!</definedName>
    <definedName name="BExQ7IWDCGGOO1HTJ97YGO1CK3R9" localSheetId="14" hidden="1">#REF!</definedName>
    <definedName name="BExQ7IWDCGGOO1HTJ97YGO1CK3R9" hidden="1">#REF!</definedName>
    <definedName name="BExQ7JNFIEGS2HKNBALH3Q2N5G7Z" localSheetId="21" hidden="1">#REF!</definedName>
    <definedName name="BExQ7JNFIEGS2HKNBALH3Q2N5G7Z" localSheetId="19" hidden="1">#REF!</definedName>
    <definedName name="BExQ7JNFIEGS2HKNBALH3Q2N5G7Z" localSheetId="15" hidden="1">#REF!</definedName>
    <definedName name="BExQ7JNFIEGS2HKNBALH3Q2N5G7Z" localSheetId="13" hidden="1">#REF!</definedName>
    <definedName name="BExQ7JNFIEGS2HKNBALH3Q2N5G7Z" localSheetId="14" hidden="1">#REF!</definedName>
    <definedName name="BExQ7JNFIEGS2HKNBALH3Q2N5G7Z" hidden="1">#REF!</definedName>
    <definedName name="BExQ7MY3U2Z1IZ71U5LJUD00VVB4" localSheetId="21" hidden="1">#REF!</definedName>
    <definedName name="BExQ7MY3U2Z1IZ71U5LJUD00VVB4" localSheetId="19" hidden="1">#REF!</definedName>
    <definedName name="BExQ7MY3U2Z1IZ71U5LJUD00VVB4" localSheetId="15" hidden="1">#REF!</definedName>
    <definedName name="BExQ7MY3U2Z1IZ71U5LJUD00VVB4" localSheetId="13" hidden="1">#REF!</definedName>
    <definedName name="BExQ7MY3U2Z1IZ71U5LJUD00VVB4" localSheetId="14" hidden="1">#REF!</definedName>
    <definedName name="BExQ7MY3U2Z1IZ71U5LJUD00VVB4" hidden="1">#REF!</definedName>
    <definedName name="BExQ7XL2Q1GVUFL1F9KK0K0EXMWG" localSheetId="21" hidden="1">#REF!</definedName>
    <definedName name="BExQ7XL2Q1GVUFL1F9KK0K0EXMWG" localSheetId="19" hidden="1">#REF!</definedName>
    <definedName name="BExQ7XL2Q1GVUFL1F9KK0K0EXMWG" localSheetId="15" hidden="1">#REF!</definedName>
    <definedName name="BExQ7XL2Q1GVUFL1F9KK0K0EXMWG" localSheetId="13" hidden="1">#REF!</definedName>
    <definedName name="BExQ7XL2Q1GVUFL1F9KK0K0EXMWG" localSheetId="14" hidden="1">#REF!</definedName>
    <definedName name="BExQ7XL2Q1GVUFL1F9KK0K0EXMWG" hidden="1">#REF!</definedName>
    <definedName name="BExQ8469L3ZRZ3KYZPYMSJIDL7Y5" localSheetId="21" hidden="1">#REF!</definedName>
    <definedName name="BExQ8469L3ZRZ3KYZPYMSJIDL7Y5" localSheetId="19" hidden="1">#REF!</definedName>
    <definedName name="BExQ8469L3ZRZ3KYZPYMSJIDL7Y5" localSheetId="15" hidden="1">#REF!</definedName>
    <definedName name="BExQ8469L3ZRZ3KYZPYMSJIDL7Y5" localSheetId="13" hidden="1">#REF!</definedName>
    <definedName name="BExQ8469L3ZRZ3KYZPYMSJIDL7Y5" localSheetId="14" hidden="1">#REF!</definedName>
    <definedName name="BExQ8469L3ZRZ3KYZPYMSJIDL7Y5" hidden="1">#REF!</definedName>
    <definedName name="BExQ84MJB94HL3BWRN50M4NCB6Z0" localSheetId="21" hidden="1">#REF!</definedName>
    <definedName name="BExQ84MJB94HL3BWRN50M4NCB6Z0" localSheetId="19" hidden="1">#REF!</definedName>
    <definedName name="BExQ84MJB94HL3BWRN50M4NCB6Z0" localSheetId="15" hidden="1">#REF!</definedName>
    <definedName name="BExQ84MJB94HL3BWRN50M4NCB6Z0" localSheetId="13" hidden="1">#REF!</definedName>
    <definedName name="BExQ84MJB94HL3BWRN50M4NCB6Z0" localSheetId="14" hidden="1">#REF!</definedName>
    <definedName name="BExQ84MJB94HL3BWRN50M4NCB6Z0" hidden="1">#REF!</definedName>
    <definedName name="BExQ8583ZE00NW7T9OF11OT9IA14" localSheetId="21" hidden="1">#REF!</definedName>
    <definedName name="BExQ8583ZE00NW7T9OF11OT9IA14" localSheetId="19" hidden="1">#REF!</definedName>
    <definedName name="BExQ8583ZE00NW7T9OF11OT9IA14" localSheetId="15" hidden="1">#REF!</definedName>
    <definedName name="BExQ8583ZE00NW7T9OF11OT9IA14" localSheetId="13" hidden="1">#REF!</definedName>
    <definedName name="BExQ8583ZE00NW7T9OF11OT9IA14" localSheetId="14" hidden="1">#REF!</definedName>
    <definedName name="BExQ8583ZE00NW7T9OF11OT9IA14" hidden="1">#REF!</definedName>
    <definedName name="BExQ8A0RPE3IMIFIZLUE7KD2N21W" localSheetId="21" hidden="1">#REF!</definedName>
    <definedName name="BExQ8A0RPE3IMIFIZLUE7KD2N21W" localSheetId="19" hidden="1">#REF!</definedName>
    <definedName name="BExQ8A0RPE3IMIFIZLUE7KD2N21W" localSheetId="15" hidden="1">#REF!</definedName>
    <definedName name="BExQ8A0RPE3IMIFIZLUE7KD2N21W" localSheetId="13" hidden="1">#REF!</definedName>
    <definedName name="BExQ8A0RPE3IMIFIZLUE7KD2N21W" localSheetId="14" hidden="1">#REF!</definedName>
    <definedName name="BExQ8A0RPE3IMIFIZLUE7KD2N21W" hidden="1">#REF!</definedName>
    <definedName name="BExQ8ABK6H1ADV2R2OYT8NFFYG2N" localSheetId="21" hidden="1">#REF!</definedName>
    <definedName name="BExQ8ABK6H1ADV2R2OYT8NFFYG2N" localSheetId="19" hidden="1">#REF!</definedName>
    <definedName name="BExQ8ABK6H1ADV2R2OYT8NFFYG2N" localSheetId="15" hidden="1">#REF!</definedName>
    <definedName name="BExQ8ABK6H1ADV2R2OYT8NFFYG2N" localSheetId="13" hidden="1">#REF!</definedName>
    <definedName name="BExQ8ABK6H1ADV2R2OYT8NFFYG2N" localSheetId="14" hidden="1">#REF!</definedName>
    <definedName name="BExQ8ABK6H1ADV2R2OYT8NFFYG2N" hidden="1">#REF!</definedName>
    <definedName name="BExQ8DM90XJ6GCJIK9LC5O82I2TJ" localSheetId="21" hidden="1">#REF!</definedName>
    <definedName name="BExQ8DM90XJ6GCJIK9LC5O82I2TJ" localSheetId="19" hidden="1">#REF!</definedName>
    <definedName name="BExQ8DM90XJ6GCJIK9LC5O82I2TJ" localSheetId="15" hidden="1">#REF!</definedName>
    <definedName name="BExQ8DM90XJ6GCJIK9LC5O82I2TJ" localSheetId="13" hidden="1">#REF!</definedName>
    <definedName name="BExQ8DM90XJ6GCJIK9LC5O82I2TJ" localSheetId="14" hidden="1">#REF!</definedName>
    <definedName name="BExQ8DM90XJ6GCJIK9LC5O82I2TJ" hidden="1">#REF!</definedName>
    <definedName name="BExQ8G0K46ZORA0QVQTDI7Z8LXGF" localSheetId="21" hidden="1">#REF!</definedName>
    <definedName name="BExQ8G0K46ZORA0QVQTDI7Z8LXGF" localSheetId="19" hidden="1">#REF!</definedName>
    <definedName name="BExQ8G0K46ZORA0QVQTDI7Z8LXGF" localSheetId="15" hidden="1">#REF!</definedName>
    <definedName name="BExQ8G0K46ZORA0QVQTDI7Z8LXGF" localSheetId="13" hidden="1">#REF!</definedName>
    <definedName name="BExQ8G0K46ZORA0QVQTDI7Z8LXGF" localSheetId="14" hidden="1">#REF!</definedName>
    <definedName name="BExQ8G0K46ZORA0QVQTDI7Z8LXGF" hidden="1">#REF!</definedName>
    <definedName name="BExQ8O3WEU8HNTTGKTW5T0QSKCLP" localSheetId="21" hidden="1">#REF!</definedName>
    <definedName name="BExQ8O3WEU8HNTTGKTW5T0QSKCLP" localSheetId="19" hidden="1">#REF!</definedName>
    <definedName name="BExQ8O3WEU8HNTTGKTW5T0QSKCLP" localSheetId="15" hidden="1">#REF!</definedName>
    <definedName name="BExQ8O3WEU8HNTTGKTW5T0QSKCLP" localSheetId="13" hidden="1">#REF!</definedName>
    <definedName name="BExQ8O3WEU8HNTTGKTW5T0QSKCLP" localSheetId="14" hidden="1">#REF!</definedName>
    <definedName name="BExQ8O3WEU8HNTTGKTW5T0QSKCLP" hidden="1">#REF!</definedName>
    <definedName name="BExQ8ZCEDBOBJA3D9LDP5TU2WYGR" localSheetId="21" hidden="1">#REF!</definedName>
    <definedName name="BExQ8ZCEDBOBJA3D9LDP5TU2WYGR" localSheetId="19" hidden="1">#REF!</definedName>
    <definedName name="BExQ8ZCEDBOBJA3D9LDP5TU2WYGR" localSheetId="15" hidden="1">#REF!</definedName>
    <definedName name="BExQ8ZCEDBOBJA3D9LDP5TU2WYGR" localSheetId="13" hidden="1">#REF!</definedName>
    <definedName name="BExQ8ZCEDBOBJA3D9LDP5TU2WYGR" localSheetId="14" hidden="1">#REF!</definedName>
    <definedName name="BExQ8ZCEDBOBJA3D9LDP5TU2WYGR" hidden="1">#REF!</definedName>
    <definedName name="BExQ94LAW6MAQBWY25WTBFV5PPZJ" localSheetId="21" hidden="1">#REF!</definedName>
    <definedName name="BExQ94LAW6MAQBWY25WTBFV5PPZJ" localSheetId="19" hidden="1">#REF!</definedName>
    <definedName name="BExQ94LAW6MAQBWY25WTBFV5PPZJ" localSheetId="15" hidden="1">#REF!</definedName>
    <definedName name="BExQ94LAW6MAQBWY25WTBFV5PPZJ" localSheetId="13" hidden="1">#REF!</definedName>
    <definedName name="BExQ94LAW6MAQBWY25WTBFV5PPZJ" localSheetId="14" hidden="1">#REF!</definedName>
    <definedName name="BExQ94LAW6MAQBWY25WTBFV5PPZJ" hidden="1">#REF!</definedName>
    <definedName name="BExQ968K8V66L55PCVI3B4VR4FW6" localSheetId="21" hidden="1">#REF!</definedName>
    <definedName name="BExQ968K8V66L55PCVI3B4VR4FW6" localSheetId="19" hidden="1">#REF!</definedName>
    <definedName name="BExQ968K8V66L55PCVI3B4VR4FW6" localSheetId="15" hidden="1">#REF!</definedName>
    <definedName name="BExQ968K8V66L55PCVI3B4VR4FW6" localSheetId="13" hidden="1">#REF!</definedName>
    <definedName name="BExQ968K8V66L55PCVI3B4VR4FW6" localSheetId="14" hidden="1">#REF!</definedName>
    <definedName name="BExQ968K8V66L55PCVI3B4VR4FW6" hidden="1">#REF!</definedName>
    <definedName name="BExQ97QIPOSSRK978N8P234Y1XA4" localSheetId="21" hidden="1">#REF!</definedName>
    <definedName name="BExQ97QIPOSSRK978N8P234Y1XA4" localSheetId="19" hidden="1">#REF!</definedName>
    <definedName name="BExQ97QIPOSSRK978N8P234Y1XA4" localSheetId="15" hidden="1">#REF!</definedName>
    <definedName name="BExQ97QIPOSSRK978N8P234Y1XA4" localSheetId="13" hidden="1">#REF!</definedName>
    <definedName name="BExQ97QIPOSSRK978N8P234Y1XA4" localSheetId="14" hidden="1">#REF!</definedName>
    <definedName name="BExQ97QIPOSSRK978N8P234Y1XA4" hidden="1">#REF!</definedName>
    <definedName name="BExQ9DFHXLBKBS9DWH05G83SL12Z" localSheetId="21" hidden="1">#REF!</definedName>
    <definedName name="BExQ9DFHXLBKBS9DWH05G83SL12Z" localSheetId="19" hidden="1">#REF!</definedName>
    <definedName name="BExQ9DFHXLBKBS9DWH05G83SL12Z" localSheetId="15" hidden="1">#REF!</definedName>
    <definedName name="BExQ9DFHXLBKBS9DWH05G83SL12Z" localSheetId="13" hidden="1">#REF!</definedName>
    <definedName name="BExQ9DFHXLBKBS9DWH05G83SL12Z" localSheetId="14" hidden="1">#REF!</definedName>
    <definedName name="BExQ9DFHXLBKBS9DWH05G83SL12Z" hidden="1">#REF!</definedName>
    <definedName name="BExQ9E6FBAXTHGF3RXANFIA77GXP" localSheetId="21" hidden="1">#REF!</definedName>
    <definedName name="BExQ9E6FBAXTHGF3RXANFIA77GXP" localSheetId="19" hidden="1">#REF!</definedName>
    <definedName name="BExQ9E6FBAXTHGF3RXANFIA77GXP" localSheetId="15" hidden="1">#REF!</definedName>
    <definedName name="BExQ9E6FBAXTHGF3RXANFIA77GXP" localSheetId="13" hidden="1">#REF!</definedName>
    <definedName name="BExQ9E6FBAXTHGF3RXANFIA77GXP" localSheetId="14" hidden="1">#REF!</definedName>
    <definedName name="BExQ9E6FBAXTHGF3RXANFIA77GXP" hidden="1">#REF!</definedName>
    <definedName name="BExQ9J4ID0TGFFFJSQ9PFAMXOYZ1" localSheetId="21" hidden="1">#REF!</definedName>
    <definedName name="BExQ9J4ID0TGFFFJSQ9PFAMXOYZ1" localSheetId="19" hidden="1">#REF!</definedName>
    <definedName name="BExQ9J4ID0TGFFFJSQ9PFAMXOYZ1" localSheetId="15" hidden="1">#REF!</definedName>
    <definedName name="BExQ9J4ID0TGFFFJSQ9PFAMXOYZ1" localSheetId="13" hidden="1">#REF!</definedName>
    <definedName name="BExQ9J4ID0TGFFFJSQ9PFAMXOYZ1" localSheetId="14" hidden="1">#REF!</definedName>
    <definedName name="BExQ9J4ID0TGFFFJSQ9PFAMXOYZ1" hidden="1">#REF!</definedName>
    <definedName name="BExQ9KX9734KIAK7IMRLHCPYDHO2" localSheetId="21" hidden="1">#REF!</definedName>
    <definedName name="BExQ9KX9734KIAK7IMRLHCPYDHO2" localSheetId="19" hidden="1">#REF!</definedName>
    <definedName name="BExQ9KX9734KIAK7IMRLHCPYDHO2" localSheetId="15" hidden="1">#REF!</definedName>
    <definedName name="BExQ9KX9734KIAK7IMRLHCPYDHO2" localSheetId="13" hidden="1">#REF!</definedName>
    <definedName name="BExQ9KX9734KIAK7IMRLHCPYDHO2" localSheetId="14" hidden="1">#REF!</definedName>
    <definedName name="BExQ9KX9734KIAK7IMRLHCPYDHO2" hidden="1">#REF!</definedName>
    <definedName name="BExQ9L81FF4I7816VTPFBDWVU4CW" localSheetId="21" hidden="1">#REF!</definedName>
    <definedName name="BExQ9L81FF4I7816VTPFBDWVU4CW" localSheetId="19" hidden="1">#REF!</definedName>
    <definedName name="BExQ9L81FF4I7816VTPFBDWVU4CW" localSheetId="15" hidden="1">#REF!</definedName>
    <definedName name="BExQ9L81FF4I7816VTPFBDWVU4CW" localSheetId="13" hidden="1">#REF!</definedName>
    <definedName name="BExQ9L81FF4I7816VTPFBDWVU4CW" localSheetId="14" hidden="1">#REF!</definedName>
    <definedName name="BExQ9L81FF4I7816VTPFBDWVU4CW" hidden="1">#REF!</definedName>
    <definedName name="BExQ9M4E2ACZOWWWP1JJIQO8AHUM" localSheetId="21" hidden="1">#REF!</definedName>
    <definedName name="BExQ9M4E2ACZOWWWP1JJIQO8AHUM" localSheetId="19" hidden="1">#REF!</definedName>
    <definedName name="BExQ9M4E2ACZOWWWP1JJIQO8AHUM" localSheetId="15" hidden="1">#REF!</definedName>
    <definedName name="BExQ9M4E2ACZOWWWP1JJIQO8AHUM" localSheetId="13" hidden="1">#REF!</definedName>
    <definedName name="BExQ9M4E2ACZOWWWP1JJIQO8AHUM" localSheetId="14" hidden="1">#REF!</definedName>
    <definedName name="BExQ9M4E2ACZOWWWP1JJIQO8AHUM" hidden="1">#REF!</definedName>
    <definedName name="BExQ9TBCP5IJKSQLYEBE6FQLF16I" localSheetId="21" hidden="1">#REF!</definedName>
    <definedName name="BExQ9TBCP5IJKSQLYEBE6FQLF16I" localSheetId="19" hidden="1">#REF!</definedName>
    <definedName name="BExQ9TBCP5IJKSQLYEBE6FQLF16I" localSheetId="15" hidden="1">#REF!</definedName>
    <definedName name="BExQ9TBCP5IJKSQLYEBE6FQLF16I" localSheetId="13" hidden="1">#REF!</definedName>
    <definedName name="BExQ9TBCP5IJKSQLYEBE6FQLF16I" localSheetId="14" hidden="1">#REF!</definedName>
    <definedName name="BExQ9TBCP5IJKSQLYEBE6FQLF16I" hidden="1">#REF!</definedName>
    <definedName name="BExQ9UTANMJCK7LJ4OQMD6F2Q01L" localSheetId="21" hidden="1">#REF!</definedName>
    <definedName name="BExQ9UTANMJCK7LJ4OQMD6F2Q01L" localSheetId="19" hidden="1">#REF!</definedName>
    <definedName name="BExQ9UTANMJCK7LJ4OQMD6F2Q01L" localSheetId="15" hidden="1">#REF!</definedName>
    <definedName name="BExQ9UTANMJCK7LJ4OQMD6F2Q01L" localSheetId="13" hidden="1">#REF!</definedName>
    <definedName name="BExQ9UTANMJCK7LJ4OQMD6F2Q01L" localSheetId="14" hidden="1">#REF!</definedName>
    <definedName name="BExQ9UTANMJCK7LJ4OQMD6F2Q01L" hidden="1">#REF!</definedName>
    <definedName name="BExQ9ZLYHWABXAA9NJDW8ZS0UQ9P" localSheetId="21" hidden="1">#REF!</definedName>
    <definedName name="BExQ9ZLYHWABXAA9NJDW8ZS0UQ9P" localSheetId="19" hidden="1">#REF!</definedName>
    <definedName name="BExQ9ZLYHWABXAA9NJDW8ZS0UQ9P" localSheetId="15" hidden="1">#REF!</definedName>
    <definedName name="BExQ9ZLYHWABXAA9NJDW8ZS0UQ9P" localSheetId="13" hidden="1">#REF!</definedName>
    <definedName name="BExQ9ZLYHWABXAA9NJDW8ZS0UQ9P" localSheetId="14" hidden="1">#REF!</definedName>
    <definedName name="BExQ9ZLYHWABXAA9NJDW8ZS0UQ9P" hidden="1">#REF!</definedName>
    <definedName name="BExQ9ZWQ19KSRZNZNPY6ZNWEST1J" localSheetId="21" hidden="1">#REF!</definedName>
    <definedName name="BExQ9ZWQ19KSRZNZNPY6ZNWEST1J" localSheetId="19" hidden="1">#REF!</definedName>
    <definedName name="BExQ9ZWQ19KSRZNZNPY6ZNWEST1J" localSheetId="15" hidden="1">#REF!</definedName>
    <definedName name="BExQ9ZWQ19KSRZNZNPY6ZNWEST1J" localSheetId="13" hidden="1">#REF!</definedName>
    <definedName name="BExQ9ZWQ19KSRZNZNPY6ZNWEST1J" localSheetId="14" hidden="1">#REF!</definedName>
    <definedName name="BExQ9ZWQ19KSRZNZNPY6ZNWEST1J" hidden="1">#REF!</definedName>
    <definedName name="BExQA324HSCK40ENJUT9CS9EC71B" localSheetId="21" hidden="1">#REF!</definedName>
    <definedName name="BExQA324HSCK40ENJUT9CS9EC71B" localSheetId="19" hidden="1">#REF!</definedName>
    <definedName name="BExQA324HSCK40ENJUT9CS9EC71B" localSheetId="15" hidden="1">#REF!</definedName>
    <definedName name="BExQA324HSCK40ENJUT9CS9EC71B" localSheetId="13" hidden="1">#REF!</definedName>
    <definedName name="BExQA324HSCK40ENJUT9CS9EC71B" localSheetId="14" hidden="1">#REF!</definedName>
    <definedName name="BExQA324HSCK40ENJUT9CS9EC71B" hidden="1">#REF!</definedName>
    <definedName name="BExQA55GY0STSNBWQCWN8E31ZXCS" localSheetId="21" hidden="1">#REF!</definedName>
    <definedName name="BExQA55GY0STSNBWQCWN8E31ZXCS" localSheetId="19" hidden="1">#REF!</definedName>
    <definedName name="BExQA55GY0STSNBWQCWN8E31ZXCS" localSheetId="15" hidden="1">#REF!</definedName>
    <definedName name="BExQA55GY0STSNBWQCWN8E31ZXCS" localSheetId="13" hidden="1">#REF!</definedName>
    <definedName name="BExQA55GY0STSNBWQCWN8E31ZXCS" localSheetId="14" hidden="1">#REF!</definedName>
    <definedName name="BExQA55GY0STSNBWQCWN8E31ZXCS" hidden="1">#REF!</definedName>
    <definedName name="BExQA7URC7M82I0T9RUF90GCS15S" localSheetId="21" hidden="1">#REF!</definedName>
    <definedName name="BExQA7URC7M82I0T9RUF90GCS15S" localSheetId="19" hidden="1">#REF!</definedName>
    <definedName name="BExQA7URC7M82I0T9RUF90GCS15S" localSheetId="15" hidden="1">#REF!</definedName>
    <definedName name="BExQA7URC7M82I0T9RUF90GCS15S" localSheetId="13" hidden="1">#REF!</definedName>
    <definedName name="BExQA7URC7M82I0T9RUF90GCS15S" localSheetId="14" hidden="1">#REF!</definedName>
    <definedName name="BExQA7URC7M82I0T9RUF90GCS15S" hidden="1">#REF!</definedName>
    <definedName name="BExQA9HZIN9XEMHEEVHT99UU9Z82" localSheetId="21" hidden="1">#REF!</definedName>
    <definedName name="BExQA9HZIN9XEMHEEVHT99UU9Z82" localSheetId="19" hidden="1">#REF!</definedName>
    <definedName name="BExQA9HZIN9XEMHEEVHT99UU9Z82" localSheetId="15" hidden="1">#REF!</definedName>
    <definedName name="BExQA9HZIN9XEMHEEVHT99UU9Z82" localSheetId="13" hidden="1">#REF!</definedName>
    <definedName name="BExQA9HZIN9XEMHEEVHT99UU9Z82" localSheetId="14" hidden="1">#REF!</definedName>
    <definedName name="BExQA9HZIN9XEMHEEVHT99UU9Z82" hidden="1">#REF!</definedName>
    <definedName name="BExQAELFYH92K8CJL155181UDORO" localSheetId="21" hidden="1">#REF!</definedName>
    <definedName name="BExQAELFYH92K8CJL155181UDORO" localSheetId="19" hidden="1">#REF!</definedName>
    <definedName name="BExQAELFYH92K8CJL155181UDORO" localSheetId="15" hidden="1">#REF!</definedName>
    <definedName name="BExQAELFYH92K8CJL155181UDORO" localSheetId="13" hidden="1">#REF!</definedName>
    <definedName name="BExQAELFYH92K8CJL155181UDORO" localSheetId="14" hidden="1">#REF!</definedName>
    <definedName name="BExQAELFYH92K8CJL155181UDORO" hidden="1">#REF!</definedName>
    <definedName name="BExQAG8PP8R5NJKNQD1U4QOSD6X5" localSheetId="21" hidden="1">#REF!</definedName>
    <definedName name="BExQAG8PP8R5NJKNQD1U4QOSD6X5" localSheetId="19" hidden="1">#REF!</definedName>
    <definedName name="BExQAG8PP8R5NJKNQD1U4QOSD6X5" localSheetId="15" hidden="1">#REF!</definedName>
    <definedName name="BExQAG8PP8R5NJKNQD1U4QOSD6X5" localSheetId="13" hidden="1">#REF!</definedName>
    <definedName name="BExQAG8PP8R5NJKNQD1U4QOSD6X5" localSheetId="14" hidden="1">#REF!</definedName>
    <definedName name="BExQAG8PP8R5NJKNQD1U4QOSD6X5" hidden="1">#REF!</definedName>
    <definedName name="BExQAVTR32SDHZQ69KNYF6UXXKS2" localSheetId="21" hidden="1">#REF!</definedName>
    <definedName name="BExQAVTR32SDHZQ69KNYF6UXXKS2" localSheetId="19" hidden="1">#REF!</definedName>
    <definedName name="BExQAVTR32SDHZQ69KNYF6UXXKS2" localSheetId="15" hidden="1">#REF!</definedName>
    <definedName name="BExQAVTR32SDHZQ69KNYF6UXXKS2" localSheetId="13" hidden="1">#REF!</definedName>
    <definedName name="BExQAVTR32SDHZQ69KNYF6UXXKS2" localSheetId="14" hidden="1">#REF!</definedName>
    <definedName name="BExQAVTR32SDHZQ69KNYF6UXXKS2" hidden="1">#REF!</definedName>
    <definedName name="BExQBBETZJ7LHJ9CLAL3GEKQFEGR" localSheetId="21" hidden="1">#REF!</definedName>
    <definedName name="BExQBBETZJ7LHJ9CLAL3GEKQFEGR" localSheetId="19" hidden="1">#REF!</definedName>
    <definedName name="BExQBBETZJ7LHJ9CLAL3GEKQFEGR" localSheetId="15" hidden="1">#REF!</definedName>
    <definedName name="BExQBBETZJ7LHJ9CLAL3GEKQFEGR" localSheetId="13" hidden="1">#REF!</definedName>
    <definedName name="BExQBBETZJ7LHJ9CLAL3GEKQFEGR" localSheetId="14" hidden="1">#REF!</definedName>
    <definedName name="BExQBBETZJ7LHJ9CLAL3GEKQFEGR" hidden="1">#REF!</definedName>
    <definedName name="BExQBDICMZTSA1X73TMHNO4JSFLN" localSheetId="21" hidden="1">#REF!</definedName>
    <definedName name="BExQBDICMZTSA1X73TMHNO4JSFLN" localSheetId="19" hidden="1">#REF!</definedName>
    <definedName name="BExQBDICMZTSA1X73TMHNO4JSFLN" localSheetId="15" hidden="1">#REF!</definedName>
    <definedName name="BExQBDICMZTSA1X73TMHNO4JSFLN" localSheetId="13" hidden="1">#REF!</definedName>
    <definedName name="BExQBDICMZTSA1X73TMHNO4JSFLN" localSheetId="14" hidden="1">#REF!</definedName>
    <definedName name="BExQBDICMZTSA1X73TMHNO4JSFLN" hidden="1">#REF!</definedName>
    <definedName name="BExQBEER6CRCRPSSL61S0OMH57ZA" localSheetId="21" hidden="1">#REF!</definedName>
    <definedName name="BExQBEER6CRCRPSSL61S0OMH57ZA" localSheetId="19" hidden="1">#REF!</definedName>
    <definedName name="BExQBEER6CRCRPSSL61S0OMH57ZA" localSheetId="15" hidden="1">#REF!</definedName>
    <definedName name="BExQBEER6CRCRPSSL61S0OMH57ZA" localSheetId="13" hidden="1">#REF!</definedName>
    <definedName name="BExQBEER6CRCRPSSL61S0OMH57ZA" localSheetId="14" hidden="1">#REF!</definedName>
    <definedName name="BExQBEER6CRCRPSSL61S0OMH57ZA" hidden="1">#REF!</definedName>
    <definedName name="BExQBFR753FNBMC27WEQJT8UKANJ" localSheetId="21" hidden="1">#REF!</definedName>
    <definedName name="BExQBFR753FNBMC27WEQJT8UKANJ" localSheetId="19" hidden="1">#REF!</definedName>
    <definedName name="BExQBFR753FNBMC27WEQJT8UKANJ" localSheetId="15" hidden="1">#REF!</definedName>
    <definedName name="BExQBFR753FNBMC27WEQJT8UKANJ" localSheetId="13" hidden="1">#REF!</definedName>
    <definedName name="BExQBFR753FNBMC27WEQJT8UKANJ" localSheetId="14" hidden="1">#REF!</definedName>
    <definedName name="BExQBFR753FNBMC27WEQJT8UKANJ" hidden="1">#REF!</definedName>
    <definedName name="BExQBIGGY5TXI2FJVVZSLZ0LTZYH" localSheetId="21" hidden="1">#REF!</definedName>
    <definedName name="BExQBIGGY5TXI2FJVVZSLZ0LTZYH" localSheetId="19" hidden="1">#REF!</definedName>
    <definedName name="BExQBIGGY5TXI2FJVVZSLZ0LTZYH" localSheetId="15" hidden="1">#REF!</definedName>
    <definedName name="BExQBIGGY5TXI2FJVVZSLZ0LTZYH" localSheetId="13" hidden="1">#REF!</definedName>
    <definedName name="BExQBIGGY5TXI2FJVVZSLZ0LTZYH" localSheetId="14" hidden="1">#REF!</definedName>
    <definedName name="BExQBIGGY5TXI2FJVVZSLZ0LTZYH" hidden="1">#REF!</definedName>
    <definedName name="BExQBM1RUSIQ85LLMM2159BYDPIP" localSheetId="21" hidden="1">#REF!</definedName>
    <definedName name="BExQBM1RUSIQ85LLMM2159BYDPIP" localSheetId="19" hidden="1">#REF!</definedName>
    <definedName name="BExQBM1RUSIQ85LLMM2159BYDPIP" localSheetId="15" hidden="1">#REF!</definedName>
    <definedName name="BExQBM1RUSIQ85LLMM2159BYDPIP" localSheetId="13" hidden="1">#REF!</definedName>
    <definedName name="BExQBM1RUSIQ85LLMM2159BYDPIP" localSheetId="14" hidden="1">#REF!</definedName>
    <definedName name="BExQBM1RUSIQ85LLMM2159BYDPIP" hidden="1">#REF!</definedName>
    <definedName name="BExQBOWE543K7PGA5S7SVU2QKPM3" localSheetId="21" hidden="1">#REF!</definedName>
    <definedName name="BExQBOWE543K7PGA5S7SVU2QKPM3" localSheetId="19" hidden="1">#REF!</definedName>
    <definedName name="BExQBOWE543K7PGA5S7SVU2QKPM3" localSheetId="15" hidden="1">#REF!</definedName>
    <definedName name="BExQBOWE543K7PGA5S7SVU2QKPM3" localSheetId="13" hidden="1">#REF!</definedName>
    <definedName name="BExQBOWE543K7PGA5S7SVU2QKPM3" localSheetId="14" hidden="1">#REF!</definedName>
    <definedName name="BExQBOWE543K7PGA5S7SVU2QKPM3" hidden="1">#REF!</definedName>
    <definedName name="BExQBPSOZ47V81YAEURP0NQJNTJH" localSheetId="21" hidden="1">#REF!</definedName>
    <definedName name="BExQBPSOZ47V81YAEURP0NQJNTJH" localSheetId="19" hidden="1">#REF!</definedName>
    <definedName name="BExQBPSOZ47V81YAEURP0NQJNTJH" localSheetId="15" hidden="1">#REF!</definedName>
    <definedName name="BExQBPSOZ47V81YAEURP0NQJNTJH" localSheetId="13" hidden="1">#REF!</definedName>
    <definedName name="BExQBPSOZ47V81YAEURP0NQJNTJH" localSheetId="14" hidden="1">#REF!</definedName>
    <definedName name="BExQBPSOZ47V81YAEURP0NQJNTJH" hidden="1">#REF!</definedName>
    <definedName name="BExQC5TWT21CGBKD0IHAXTIN2QB8" localSheetId="21" hidden="1">#REF!</definedName>
    <definedName name="BExQC5TWT21CGBKD0IHAXTIN2QB8" localSheetId="19" hidden="1">#REF!</definedName>
    <definedName name="BExQC5TWT21CGBKD0IHAXTIN2QB8" localSheetId="15" hidden="1">#REF!</definedName>
    <definedName name="BExQC5TWT21CGBKD0IHAXTIN2QB8" localSheetId="13" hidden="1">#REF!</definedName>
    <definedName name="BExQC5TWT21CGBKD0IHAXTIN2QB8" localSheetId="14" hidden="1">#REF!</definedName>
    <definedName name="BExQC5TWT21CGBKD0IHAXTIN2QB8" hidden="1">#REF!</definedName>
    <definedName name="BExQC94JL9F5GW4S8DQCAF4WB2DA" localSheetId="21" hidden="1">#REF!</definedName>
    <definedName name="BExQC94JL9F5GW4S8DQCAF4WB2DA" localSheetId="19" hidden="1">#REF!</definedName>
    <definedName name="BExQC94JL9F5GW4S8DQCAF4WB2DA" localSheetId="15" hidden="1">#REF!</definedName>
    <definedName name="BExQC94JL9F5GW4S8DQCAF4WB2DA" localSheetId="13" hidden="1">#REF!</definedName>
    <definedName name="BExQC94JL9F5GW4S8DQCAF4WB2DA" localSheetId="14" hidden="1">#REF!</definedName>
    <definedName name="BExQC94JL9F5GW4S8DQCAF4WB2DA" hidden="1">#REF!</definedName>
    <definedName name="BExQCKTD8AT0824LGWREXM1B5D1X" localSheetId="21" hidden="1">#REF!</definedName>
    <definedName name="BExQCKTD8AT0824LGWREXM1B5D1X" localSheetId="19" hidden="1">#REF!</definedName>
    <definedName name="BExQCKTD8AT0824LGWREXM1B5D1X" localSheetId="15" hidden="1">#REF!</definedName>
    <definedName name="BExQCKTD8AT0824LGWREXM1B5D1X" localSheetId="13" hidden="1">#REF!</definedName>
    <definedName name="BExQCKTD8AT0824LGWREXM1B5D1X" localSheetId="14" hidden="1">#REF!</definedName>
    <definedName name="BExQCKTD8AT0824LGWREXM1B5D1X" hidden="1">#REF!</definedName>
    <definedName name="BExQCQ7KF4HVXSD72FF3DJGNNO3M" localSheetId="21" hidden="1">#REF!</definedName>
    <definedName name="BExQCQ7KF4HVXSD72FF3DJGNNO3M" localSheetId="19" hidden="1">#REF!</definedName>
    <definedName name="BExQCQ7KF4HVXSD72FF3DJGNNO3M" localSheetId="15" hidden="1">#REF!</definedName>
    <definedName name="BExQCQ7KF4HVXSD72FF3DJGNNO3M" localSheetId="13" hidden="1">#REF!</definedName>
    <definedName name="BExQCQ7KF4HVXSD72FF3DJGNNO3M" localSheetId="14" hidden="1">#REF!</definedName>
    <definedName name="BExQCQ7KF4HVXSD72FF3DJGNNO3M" hidden="1">#REF!</definedName>
    <definedName name="BExQCRPJXI0WNJUFFAC39C0PFUFK" localSheetId="21" hidden="1">#REF!</definedName>
    <definedName name="BExQCRPJXI0WNJUFFAC39C0PFUFK" localSheetId="19" hidden="1">#REF!</definedName>
    <definedName name="BExQCRPJXI0WNJUFFAC39C0PFUFK" localSheetId="15" hidden="1">#REF!</definedName>
    <definedName name="BExQCRPJXI0WNJUFFAC39C0PFUFK" localSheetId="13" hidden="1">#REF!</definedName>
    <definedName name="BExQCRPJXI0WNJUFFAC39C0PFUFK" localSheetId="14" hidden="1">#REF!</definedName>
    <definedName name="BExQCRPJXI0WNJUFFAC39C0PFUFK" hidden="1">#REF!</definedName>
    <definedName name="BExQD571YWOXKR2SX85K5MKQ0AO2" localSheetId="21" hidden="1">#REF!</definedName>
    <definedName name="BExQD571YWOXKR2SX85K5MKQ0AO2" localSheetId="19" hidden="1">#REF!</definedName>
    <definedName name="BExQD571YWOXKR2SX85K5MKQ0AO2" localSheetId="15" hidden="1">#REF!</definedName>
    <definedName name="BExQD571YWOXKR2SX85K5MKQ0AO2" localSheetId="13" hidden="1">#REF!</definedName>
    <definedName name="BExQD571YWOXKR2SX85K5MKQ0AO2" localSheetId="14" hidden="1">#REF!</definedName>
    <definedName name="BExQD571YWOXKR2SX85K5MKQ0AO2" hidden="1">#REF!</definedName>
    <definedName name="BExQDB6VCHN8PNX8EA6JNIEQ2JC2" localSheetId="21" hidden="1">#REF!</definedName>
    <definedName name="BExQDB6VCHN8PNX8EA6JNIEQ2JC2" localSheetId="19" hidden="1">#REF!</definedName>
    <definedName name="BExQDB6VCHN8PNX8EA6JNIEQ2JC2" localSheetId="15" hidden="1">#REF!</definedName>
    <definedName name="BExQDB6VCHN8PNX8EA6JNIEQ2JC2" localSheetId="13" hidden="1">#REF!</definedName>
    <definedName name="BExQDB6VCHN8PNX8EA6JNIEQ2JC2" localSheetId="14" hidden="1">#REF!</definedName>
    <definedName name="BExQDB6VCHN8PNX8EA6JNIEQ2JC2" hidden="1">#REF!</definedName>
    <definedName name="BExQDE1B6U2Q9B73KBENABP71YM1" localSheetId="21" hidden="1">#REF!</definedName>
    <definedName name="BExQDE1B6U2Q9B73KBENABP71YM1" localSheetId="19" hidden="1">#REF!</definedName>
    <definedName name="BExQDE1B6U2Q9B73KBENABP71YM1" localSheetId="15" hidden="1">#REF!</definedName>
    <definedName name="BExQDE1B6U2Q9B73KBENABP71YM1" localSheetId="13" hidden="1">#REF!</definedName>
    <definedName name="BExQDE1B6U2Q9B73KBENABP71YM1" localSheetId="14" hidden="1">#REF!</definedName>
    <definedName name="BExQDE1B6U2Q9B73KBENABP71YM1" hidden="1">#REF!</definedName>
    <definedName name="BExQDGQCN7ZW41QDUHOBJUGQAX40" localSheetId="21" hidden="1">#REF!</definedName>
    <definedName name="BExQDGQCN7ZW41QDUHOBJUGQAX40" localSheetId="19" hidden="1">#REF!</definedName>
    <definedName name="BExQDGQCN7ZW41QDUHOBJUGQAX40" localSheetId="15" hidden="1">#REF!</definedName>
    <definedName name="BExQDGQCN7ZW41QDUHOBJUGQAX40" localSheetId="13" hidden="1">#REF!</definedName>
    <definedName name="BExQDGQCN7ZW41QDUHOBJUGQAX40" localSheetId="14" hidden="1">#REF!</definedName>
    <definedName name="BExQDGQCN7ZW41QDUHOBJUGQAX40" hidden="1">#REF!</definedName>
    <definedName name="BExQED8ZZUEH0WRNOHXI7V9TVC8K" localSheetId="21" hidden="1">#REF!</definedName>
    <definedName name="BExQED8ZZUEH0WRNOHXI7V9TVC8K" localSheetId="19" hidden="1">#REF!</definedName>
    <definedName name="BExQED8ZZUEH0WRNOHXI7V9TVC8K" localSheetId="15" hidden="1">#REF!</definedName>
    <definedName name="BExQED8ZZUEH0WRNOHXI7V9TVC8K" localSheetId="13" hidden="1">#REF!</definedName>
    <definedName name="BExQED8ZZUEH0WRNOHXI7V9TVC8K" localSheetId="14" hidden="1">#REF!</definedName>
    <definedName name="BExQED8ZZUEH0WRNOHXI7V9TVC8K" hidden="1">#REF!</definedName>
    <definedName name="BExQEF1PIJIB9J24OB0M4X1WLBB0" localSheetId="21" hidden="1">#REF!</definedName>
    <definedName name="BExQEF1PIJIB9J24OB0M4X1WLBB0" localSheetId="19" hidden="1">#REF!</definedName>
    <definedName name="BExQEF1PIJIB9J24OB0M4X1WLBB0" localSheetId="15" hidden="1">#REF!</definedName>
    <definedName name="BExQEF1PIJIB9J24OB0M4X1WLBB0" localSheetId="13" hidden="1">#REF!</definedName>
    <definedName name="BExQEF1PIJIB9J24OB0M4X1WLBB0" localSheetId="14" hidden="1">#REF!</definedName>
    <definedName name="BExQEF1PIJIB9J24OB0M4X1WLBB0" hidden="1">#REF!</definedName>
    <definedName name="BExQEMUA4HEFM4OVO8M8MA8PIAW1" localSheetId="21" hidden="1">#REF!</definedName>
    <definedName name="BExQEMUA4HEFM4OVO8M8MA8PIAW1" localSheetId="19" hidden="1">#REF!</definedName>
    <definedName name="BExQEMUA4HEFM4OVO8M8MA8PIAW1" localSheetId="15" hidden="1">#REF!</definedName>
    <definedName name="BExQEMUA4HEFM4OVO8M8MA8PIAW1" localSheetId="13" hidden="1">#REF!</definedName>
    <definedName name="BExQEMUA4HEFM4OVO8M8MA8PIAW1" localSheetId="14" hidden="1">#REF!</definedName>
    <definedName name="BExQEMUA4HEFM4OVO8M8MA8PIAW1" hidden="1">#REF!</definedName>
    <definedName name="BExQEP38QPDKB85WG2WOL17IMB5S" localSheetId="21" hidden="1">#REF!</definedName>
    <definedName name="BExQEP38QPDKB85WG2WOL17IMB5S" localSheetId="19" hidden="1">#REF!</definedName>
    <definedName name="BExQEP38QPDKB85WG2WOL17IMB5S" localSheetId="15" hidden="1">#REF!</definedName>
    <definedName name="BExQEP38QPDKB85WG2WOL17IMB5S" localSheetId="13" hidden="1">#REF!</definedName>
    <definedName name="BExQEP38QPDKB85WG2WOL17IMB5S" localSheetId="14" hidden="1">#REF!</definedName>
    <definedName name="BExQEP38QPDKB85WG2WOL17IMB5S" hidden="1">#REF!</definedName>
    <definedName name="BExQEQ4XZQFIKUXNU9H7WE7AMZ1U" localSheetId="21" hidden="1">#REF!</definedName>
    <definedName name="BExQEQ4XZQFIKUXNU9H7WE7AMZ1U" localSheetId="19" hidden="1">#REF!</definedName>
    <definedName name="BExQEQ4XZQFIKUXNU9H7WE7AMZ1U" localSheetId="15" hidden="1">#REF!</definedName>
    <definedName name="BExQEQ4XZQFIKUXNU9H7WE7AMZ1U" localSheetId="13" hidden="1">#REF!</definedName>
    <definedName name="BExQEQ4XZQFIKUXNU9H7WE7AMZ1U" localSheetId="14" hidden="1">#REF!</definedName>
    <definedName name="BExQEQ4XZQFIKUXNU9H7WE7AMZ1U" hidden="1">#REF!</definedName>
    <definedName name="BExQF1OEB07CRAP6ALNNMJNJ3P2D" localSheetId="21" hidden="1">#REF!</definedName>
    <definedName name="BExQF1OEB07CRAP6ALNNMJNJ3P2D" localSheetId="19" hidden="1">#REF!</definedName>
    <definedName name="BExQF1OEB07CRAP6ALNNMJNJ3P2D" localSheetId="15" hidden="1">#REF!</definedName>
    <definedName name="BExQF1OEB07CRAP6ALNNMJNJ3P2D" localSheetId="13" hidden="1">#REF!</definedName>
    <definedName name="BExQF1OEB07CRAP6ALNNMJNJ3P2D" localSheetId="14" hidden="1">#REF!</definedName>
    <definedName name="BExQF1OEB07CRAP6ALNNMJNJ3P2D" hidden="1">#REF!</definedName>
    <definedName name="BExQF8KKL224NYD20XYLLM2RE7EW" localSheetId="21" hidden="1">#REF!</definedName>
    <definedName name="BExQF8KKL224NYD20XYLLM2RE7EW" localSheetId="19" hidden="1">#REF!</definedName>
    <definedName name="BExQF8KKL224NYD20XYLLM2RE7EW" localSheetId="15" hidden="1">#REF!</definedName>
    <definedName name="BExQF8KKL224NYD20XYLLM2RE7EW" localSheetId="13" hidden="1">#REF!</definedName>
    <definedName name="BExQF8KKL224NYD20XYLLM2RE7EW" localSheetId="14" hidden="1">#REF!</definedName>
    <definedName name="BExQF8KKL224NYD20XYLLM2RE7EW" hidden="1">#REF!</definedName>
    <definedName name="BExQF9X2AQPFJZTCHTU5PTTR0JAH" localSheetId="21" hidden="1">#REF!</definedName>
    <definedName name="BExQF9X2AQPFJZTCHTU5PTTR0JAH" localSheetId="19" hidden="1">#REF!</definedName>
    <definedName name="BExQF9X2AQPFJZTCHTU5PTTR0JAH" localSheetId="15" hidden="1">#REF!</definedName>
    <definedName name="BExQF9X2AQPFJZTCHTU5PTTR0JAH" localSheetId="13" hidden="1">#REF!</definedName>
    <definedName name="BExQF9X2AQPFJZTCHTU5PTTR0JAH" localSheetId="14" hidden="1">#REF!</definedName>
    <definedName name="BExQF9X2AQPFJZTCHTU5PTTR0JAH" hidden="1">#REF!</definedName>
    <definedName name="BExQFAINO9ODQZX6NSM8EBTRD04E" localSheetId="21" hidden="1">#REF!</definedName>
    <definedName name="BExQFAINO9ODQZX6NSM8EBTRD04E" localSheetId="19" hidden="1">#REF!</definedName>
    <definedName name="BExQFAINO9ODQZX6NSM8EBTRD04E" localSheetId="15" hidden="1">#REF!</definedName>
    <definedName name="BExQFAINO9ODQZX6NSM8EBTRD04E" localSheetId="13" hidden="1">#REF!</definedName>
    <definedName name="BExQFAINO9ODQZX6NSM8EBTRD04E" localSheetId="14" hidden="1">#REF!</definedName>
    <definedName name="BExQFAINO9ODQZX6NSM8EBTRD04E" hidden="1">#REF!</definedName>
    <definedName name="BExQFC0M9KKFMQKPLPEO2RQDB7MM" localSheetId="21" hidden="1">#REF!</definedName>
    <definedName name="BExQFC0M9KKFMQKPLPEO2RQDB7MM" localSheetId="19" hidden="1">#REF!</definedName>
    <definedName name="BExQFC0M9KKFMQKPLPEO2RQDB7MM" localSheetId="15" hidden="1">#REF!</definedName>
    <definedName name="BExQFC0M9KKFMQKPLPEO2RQDB7MM" localSheetId="13" hidden="1">#REF!</definedName>
    <definedName name="BExQFC0M9KKFMQKPLPEO2RQDB7MM" localSheetId="14" hidden="1">#REF!</definedName>
    <definedName name="BExQFC0M9KKFMQKPLPEO2RQDB7MM" hidden="1">#REF!</definedName>
    <definedName name="BExQFEEV7627R8TYZCM28C6V6WHE" localSheetId="21" hidden="1">#REF!</definedName>
    <definedName name="BExQFEEV7627R8TYZCM28C6V6WHE" localSheetId="19" hidden="1">#REF!</definedName>
    <definedName name="BExQFEEV7627R8TYZCM28C6V6WHE" localSheetId="15" hidden="1">#REF!</definedName>
    <definedName name="BExQFEEV7627R8TYZCM28C6V6WHE" localSheetId="13" hidden="1">#REF!</definedName>
    <definedName name="BExQFEEV7627R8TYZCM28C6V6WHE" localSheetId="14" hidden="1">#REF!</definedName>
    <definedName name="BExQFEEV7627R8TYZCM28C6V6WHE" hidden="1">#REF!</definedName>
    <definedName name="BExQFEK8NUD04X2OBRA275ADPSDL" localSheetId="21" hidden="1">#REF!</definedName>
    <definedName name="BExQFEK8NUD04X2OBRA275ADPSDL" localSheetId="19" hidden="1">#REF!</definedName>
    <definedName name="BExQFEK8NUD04X2OBRA275ADPSDL" localSheetId="15" hidden="1">#REF!</definedName>
    <definedName name="BExQFEK8NUD04X2OBRA275ADPSDL" localSheetId="13" hidden="1">#REF!</definedName>
    <definedName name="BExQFEK8NUD04X2OBRA275ADPSDL" localSheetId="14" hidden="1">#REF!</definedName>
    <definedName name="BExQFEK8NUD04X2OBRA275ADPSDL" hidden="1">#REF!</definedName>
    <definedName name="BExQFGYIWDR4W0YF7XR6E4EWWJ02" localSheetId="21" hidden="1">#REF!</definedName>
    <definedName name="BExQFGYIWDR4W0YF7XR6E4EWWJ02" localSheetId="19" hidden="1">#REF!</definedName>
    <definedName name="BExQFGYIWDR4W0YF7XR6E4EWWJ02" localSheetId="15" hidden="1">#REF!</definedName>
    <definedName name="BExQFGYIWDR4W0YF7XR6E4EWWJ02" localSheetId="13" hidden="1">#REF!</definedName>
    <definedName name="BExQFGYIWDR4W0YF7XR6E4EWWJ02" localSheetId="14" hidden="1">#REF!</definedName>
    <definedName name="BExQFGYIWDR4W0YF7XR6E4EWWJ02" hidden="1">#REF!</definedName>
    <definedName name="BExQFPNFKA36IAPS22LAUMBDI4KE" localSheetId="21" hidden="1">#REF!</definedName>
    <definedName name="BExQFPNFKA36IAPS22LAUMBDI4KE" localSheetId="19" hidden="1">#REF!</definedName>
    <definedName name="BExQFPNFKA36IAPS22LAUMBDI4KE" localSheetId="15" hidden="1">#REF!</definedName>
    <definedName name="BExQFPNFKA36IAPS22LAUMBDI4KE" localSheetId="13" hidden="1">#REF!</definedName>
    <definedName name="BExQFPNFKA36IAPS22LAUMBDI4KE" localSheetId="14" hidden="1">#REF!</definedName>
    <definedName name="BExQFPNFKA36IAPS22LAUMBDI4KE" hidden="1">#REF!</definedName>
    <definedName name="BExQFPSWEMA8WBUZ4WK20LR13VSU" localSheetId="21" hidden="1">#REF!</definedName>
    <definedName name="BExQFPSWEMA8WBUZ4WK20LR13VSU" localSheetId="19" hidden="1">#REF!</definedName>
    <definedName name="BExQFPSWEMA8WBUZ4WK20LR13VSU" localSheetId="15" hidden="1">#REF!</definedName>
    <definedName name="BExQFPSWEMA8WBUZ4WK20LR13VSU" localSheetId="13" hidden="1">#REF!</definedName>
    <definedName name="BExQFPSWEMA8WBUZ4WK20LR13VSU" localSheetId="14" hidden="1">#REF!</definedName>
    <definedName name="BExQFPSWEMA8WBUZ4WK20LR13VSU" hidden="1">#REF!</definedName>
    <definedName name="BExQFVSPOSCCPF1TLJPIWYWYB8A9" localSheetId="21" hidden="1">#REF!</definedName>
    <definedName name="BExQFVSPOSCCPF1TLJPIWYWYB8A9" localSheetId="19" hidden="1">#REF!</definedName>
    <definedName name="BExQFVSPOSCCPF1TLJPIWYWYB8A9" localSheetId="15" hidden="1">#REF!</definedName>
    <definedName name="BExQFVSPOSCCPF1TLJPIWYWYB8A9" localSheetId="13" hidden="1">#REF!</definedName>
    <definedName name="BExQFVSPOSCCPF1TLJPIWYWYB8A9" localSheetId="14" hidden="1">#REF!</definedName>
    <definedName name="BExQFVSPOSCCPF1TLJPIWYWYB8A9" hidden="1">#REF!</definedName>
    <definedName name="BExQFWJQXNQAW6LUMOEDS6KMJMYL" localSheetId="21" hidden="1">#REF!</definedName>
    <definedName name="BExQFWJQXNQAW6LUMOEDS6KMJMYL" localSheetId="19" hidden="1">#REF!</definedName>
    <definedName name="BExQFWJQXNQAW6LUMOEDS6KMJMYL" localSheetId="15" hidden="1">#REF!</definedName>
    <definedName name="BExQFWJQXNQAW6LUMOEDS6KMJMYL" localSheetId="13" hidden="1">#REF!</definedName>
    <definedName name="BExQFWJQXNQAW6LUMOEDS6KMJMYL" localSheetId="14" hidden="1">#REF!</definedName>
    <definedName name="BExQFWJQXNQAW6LUMOEDS6KMJMYL" hidden="1">#REF!</definedName>
    <definedName name="BExQG8TYRD2G42UA5ZPCRLNKUDMX" localSheetId="21" hidden="1">#REF!</definedName>
    <definedName name="BExQG8TYRD2G42UA5ZPCRLNKUDMX" localSheetId="19" hidden="1">#REF!</definedName>
    <definedName name="BExQG8TYRD2G42UA5ZPCRLNKUDMX" localSheetId="15" hidden="1">#REF!</definedName>
    <definedName name="BExQG8TYRD2G42UA5ZPCRLNKUDMX" localSheetId="13" hidden="1">#REF!</definedName>
    <definedName name="BExQG8TYRD2G42UA5ZPCRLNKUDMX" localSheetId="14" hidden="1">#REF!</definedName>
    <definedName name="BExQG8TYRD2G42UA5ZPCRLNKUDMX" hidden="1">#REF!</definedName>
    <definedName name="BExQG9A8OZ31BDN5QEGQGWG59A43" localSheetId="21" hidden="1">#REF!</definedName>
    <definedName name="BExQG9A8OZ31BDN5QEGQGWG59A43" localSheetId="19" hidden="1">#REF!</definedName>
    <definedName name="BExQG9A8OZ31BDN5QEGQGWG59A43" localSheetId="15" hidden="1">#REF!</definedName>
    <definedName name="BExQG9A8OZ31BDN5QEGQGWG59A43" localSheetId="13" hidden="1">#REF!</definedName>
    <definedName name="BExQG9A8OZ31BDN5QEGQGWG59A43" localSheetId="14" hidden="1">#REF!</definedName>
    <definedName name="BExQG9A8OZ31BDN5QEGQGWG59A43" hidden="1">#REF!</definedName>
    <definedName name="BExQGGBQ2CMSPV4NV4RA7NMBQER6" localSheetId="21" hidden="1">#REF!</definedName>
    <definedName name="BExQGGBQ2CMSPV4NV4RA7NMBQER6" localSheetId="19" hidden="1">#REF!</definedName>
    <definedName name="BExQGGBQ2CMSPV4NV4RA7NMBQER6" localSheetId="15" hidden="1">#REF!</definedName>
    <definedName name="BExQGGBQ2CMSPV4NV4RA7NMBQER6" localSheetId="13" hidden="1">#REF!</definedName>
    <definedName name="BExQGGBQ2CMSPV4NV4RA7NMBQER6" localSheetId="14" hidden="1">#REF!</definedName>
    <definedName name="BExQGGBQ2CMSPV4NV4RA7NMBQER6" hidden="1">#REF!</definedName>
    <definedName name="BExQGO48J9MPCDQ96RBB9UN9AIGT" localSheetId="21" hidden="1">#REF!</definedName>
    <definedName name="BExQGO48J9MPCDQ96RBB9UN9AIGT" localSheetId="19" hidden="1">#REF!</definedName>
    <definedName name="BExQGO48J9MPCDQ96RBB9UN9AIGT" localSheetId="15" hidden="1">#REF!</definedName>
    <definedName name="BExQGO48J9MPCDQ96RBB9UN9AIGT" localSheetId="13" hidden="1">#REF!</definedName>
    <definedName name="BExQGO48J9MPCDQ96RBB9UN9AIGT" localSheetId="14" hidden="1">#REF!</definedName>
    <definedName name="BExQGO48J9MPCDQ96RBB9UN9AIGT" hidden="1">#REF!</definedName>
    <definedName name="BExQGSBB6MJWDW7AYWA0MSFTXKRR" localSheetId="21" hidden="1">#REF!</definedName>
    <definedName name="BExQGSBB6MJWDW7AYWA0MSFTXKRR" localSheetId="19" hidden="1">#REF!</definedName>
    <definedName name="BExQGSBB6MJWDW7AYWA0MSFTXKRR" localSheetId="15" hidden="1">#REF!</definedName>
    <definedName name="BExQGSBB6MJWDW7AYWA0MSFTXKRR" localSheetId="13" hidden="1">#REF!</definedName>
    <definedName name="BExQGSBB6MJWDW7AYWA0MSFTXKRR" localSheetId="14" hidden="1">#REF!</definedName>
    <definedName name="BExQGSBB6MJWDW7AYWA0MSFTXKRR" hidden="1">#REF!</definedName>
    <definedName name="BExQH0UURAJ13AVO5UI04HSRGVYW" localSheetId="21" hidden="1">#REF!</definedName>
    <definedName name="BExQH0UURAJ13AVO5UI04HSRGVYW" localSheetId="19" hidden="1">#REF!</definedName>
    <definedName name="BExQH0UURAJ13AVO5UI04HSRGVYW" localSheetId="15" hidden="1">#REF!</definedName>
    <definedName name="BExQH0UURAJ13AVO5UI04HSRGVYW" localSheetId="13" hidden="1">#REF!</definedName>
    <definedName name="BExQH0UURAJ13AVO5UI04HSRGVYW" localSheetId="14" hidden="1">#REF!</definedName>
    <definedName name="BExQH0UURAJ13AVO5UI04HSRGVYW" hidden="1">#REF!</definedName>
    <definedName name="BExQH5I0FUT0822E2ITR6M5724UF" localSheetId="21" hidden="1">#REF!</definedName>
    <definedName name="BExQH5I0FUT0822E2ITR6M5724UF" localSheetId="19" hidden="1">#REF!</definedName>
    <definedName name="BExQH5I0FUT0822E2ITR6M5724UF" localSheetId="15" hidden="1">#REF!</definedName>
    <definedName name="BExQH5I0FUT0822E2ITR6M5724UF" localSheetId="13" hidden="1">#REF!</definedName>
    <definedName name="BExQH5I0FUT0822E2ITR6M5724UF" localSheetId="14" hidden="1">#REF!</definedName>
    <definedName name="BExQH5I0FUT0822E2ITR6M5724UF" hidden="1">#REF!</definedName>
    <definedName name="BExQH6ZZY0NR8SE48PSI9D0CU1TC" localSheetId="21" hidden="1">#REF!</definedName>
    <definedName name="BExQH6ZZY0NR8SE48PSI9D0CU1TC" localSheetId="19" hidden="1">#REF!</definedName>
    <definedName name="BExQH6ZZY0NR8SE48PSI9D0CU1TC" localSheetId="15" hidden="1">#REF!</definedName>
    <definedName name="BExQH6ZZY0NR8SE48PSI9D0CU1TC" localSheetId="13" hidden="1">#REF!</definedName>
    <definedName name="BExQH6ZZY0NR8SE48PSI9D0CU1TC" localSheetId="14" hidden="1">#REF!</definedName>
    <definedName name="BExQH6ZZY0NR8SE48PSI9D0CU1TC" hidden="1">#REF!</definedName>
    <definedName name="BExQH9P2MCXAJOVEO4GFQT6MNW22" localSheetId="21" hidden="1">#REF!</definedName>
    <definedName name="BExQH9P2MCXAJOVEO4GFQT6MNW22" localSheetId="19" hidden="1">#REF!</definedName>
    <definedName name="BExQH9P2MCXAJOVEO4GFQT6MNW22" localSheetId="15" hidden="1">#REF!</definedName>
    <definedName name="BExQH9P2MCXAJOVEO4GFQT6MNW22" localSheetId="13" hidden="1">#REF!</definedName>
    <definedName name="BExQH9P2MCXAJOVEO4GFQT6MNW22" localSheetId="14" hidden="1">#REF!</definedName>
    <definedName name="BExQH9P2MCXAJOVEO4GFQT6MNW22" hidden="1">#REF!</definedName>
    <definedName name="BExQHCZSBYUY8OKKJXFYWKBBM6AH" localSheetId="21" hidden="1">#REF!</definedName>
    <definedName name="BExQHCZSBYUY8OKKJXFYWKBBM6AH" localSheetId="19" hidden="1">#REF!</definedName>
    <definedName name="BExQHCZSBYUY8OKKJXFYWKBBM6AH" localSheetId="15" hidden="1">#REF!</definedName>
    <definedName name="BExQHCZSBYUY8OKKJXFYWKBBM6AH" localSheetId="13" hidden="1">#REF!</definedName>
    <definedName name="BExQHCZSBYUY8OKKJXFYWKBBM6AH" localSheetId="14" hidden="1">#REF!</definedName>
    <definedName name="BExQHCZSBYUY8OKKJXFYWKBBM6AH" hidden="1">#REF!</definedName>
    <definedName name="BExQHML1J3V7M9VZ3S2S198637RP" localSheetId="21" hidden="1">#REF!</definedName>
    <definedName name="BExQHML1J3V7M9VZ3S2S198637RP" localSheetId="19" hidden="1">#REF!</definedName>
    <definedName name="BExQHML1J3V7M9VZ3S2S198637RP" localSheetId="15" hidden="1">#REF!</definedName>
    <definedName name="BExQHML1J3V7M9VZ3S2S198637RP" localSheetId="13" hidden="1">#REF!</definedName>
    <definedName name="BExQHML1J3V7M9VZ3S2S198637RP" localSheetId="14" hidden="1">#REF!</definedName>
    <definedName name="BExQHML1J3V7M9VZ3S2S198637RP" hidden="1">#REF!</definedName>
    <definedName name="BExQHPKXZ1K33V2F90NZIQRZYIAW" localSheetId="21" hidden="1">#REF!</definedName>
    <definedName name="BExQHPKXZ1K33V2F90NZIQRZYIAW" localSheetId="19" hidden="1">#REF!</definedName>
    <definedName name="BExQHPKXZ1K33V2F90NZIQRZYIAW" localSheetId="15" hidden="1">#REF!</definedName>
    <definedName name="BExQHPKXZ1K33V2F90NZIQRZYIAW" localSheetId="13" hidden="1">#REF!</definedName>
    <definedName name="BExQHPKXZ1K33V2F90NZIQRZYIAW" localSheetId="14" hidden="1">#REF!</definedName>
    <definedName name="BExQHPKXZ1K33V2F90NZIQRZYIAW" hidden="1">#REF!</definedName>
    <definedName name="BExQHRDNW8YFGT2B35K9CYSS1VAI" localSheetId="21" hidden="1">#REF!</definedName>
    <definedName name="BExQHRDNW8YFGT2B35K9CYSS1VAI" localSheetId="19" hidden="1">#REF!</definedName>
    <definedName name="BExQHRDNW8YFGT2B35K9CYSS1VAI" localSheetId="15" hidden="1">#REF!</definedName>
    <definedName name="BExQHRDNW8YFGT2B35K9CYSS1VAI" localSheetId="13" hidden="1">#REF!</definedName>
    <definedName name="BExQHRDNW8YFGT2B35K9CYSS1VAI" localSheetId="14" hidden="1">#REF!</definedName>
    <definedName name="BExQHRDNW8YFGT2B35K9CYSS1VAI" hidden="1">#REF!</definedName>
    <definedName name="BExQHRZ9FBLUG6G6CC88UZA6V39L" localSheetId="21" hidden="1">#REF!</definedName>
    <definedName name="BExQHRZ9FBLUG6G6CC88UZA6V39L" localSheetId="19" hidden="1">#REF!</definedName>
    <definedName name="BExQHRZ9FBLUG6G6CC88UZA6V39L" localSheetId="15" hidden="1">#REF!</definedName>
    <definedName name="BExQHRZ9FBLUG6G6CC88UZA6V39L" localSheetId="13" hidden="1">#REF!</definedName>
    <definedName name="BExQHRZ9FBLUG6G6CC88UZA6V39L" localSheetId="14" hidden="1">#REF!</definedName>
    <definedName name="BExQHRZ9FBLUG6G6CC88UZA6V39L" hidden="1">#REF!</definedName>
    <definedName name="BExQHVF9KD06AG2RXUQJ9X4PVGX4" localSheetId="21" hidden="1">#REF!</definedName>
    <definedName name="BExQHVF9KD06AG2RXUQJ9X4PVGX4" localSheetId="19" hidden="1">#REF!</definedName>
    <definedName name="BExQHVF9KD06AG2RXUQJ9X4PVGX4" localSheetId="15" hidden="1">#REF!</definedName>
    <definedName name="BExQHVF9KD06AG2RXUQJ9X4PVGX4" localSheetId="13" hidden="1">#REF!</definedName>
    <definedName name="BExQHVF9KD06AG2RXUQJ9X4PVGX4" localSheetId="14" hidden="1">#REF!</definedName>
    <definedName name="BExQHVF9KD06AG2RXUQJ9X4PVGX4" hidden="1">#REF!</definedName>
    <definedName name="BExQHZBHVN2L4HC7ACTR73T5OCV0" localSheetId="21" hidden="1">#REF!</definedName>
    <definedName name="BExQHZBHVN2L4HC7ACTR73T5OCV0" localSheetId="19" hidden="1">#REF!</definedName>
    <definedName name="BExQHZBHVN2L4HC7ACTR73T5OCV0" localSheetId="15" hidden="1">#REF!</definedName>
    <definedName name="BExQHZBHVN2L4HC7ACTR73T5OCV0" localSheetId="13" hidden="1">#REF!</definedName>
    <definedName name="BExQHZBHVN2L4HC7ACTR73T5OCV0" localSheetId="14" hidden="1">#REF!</definedName>
    <definedName name="BExQHZBHVN2L4HC7ACTR73T5OCV0" hidden="1">#REF!</definedName>
    <definedName name="BExQI3O3BBL6MXZNJD1S3UD8WBUU" localSheetId="21" hidden="1">#REF!</definedName>
    <definedName name="BExQI3O3BBL6MXZNJD1S3UD8WBUU" localSheetId="19" hidden="1">#REF!</definedName>
    <definedName name="BExQI3O3BBL6MXZNJD1S3UD8WBUU" localSheetId="15" hidden="1">#REF!</definedName>
    <definedName name="BExQI3O3BBL6MXZNJD1S3UD8WBUU" localSheetId="13" hidden="1">#REF!</definedName>
    <definedName name="BExQI3O3BBL6MXZNJD1S3UD8WBUU" localSheetId="14" hidden="1">#REF!</definedName>
    <definedName name="BExQI3O3BBL6MXZNJD1S3UD8WBUU" hidden="1">#REF!</definedName>
    <definedName name="BExQI7431UOEBYKYPVVMNXBZ2ZP2" localSheetId="21" hidden="1">#REF!</definedName>
    <definedName name="BExQI7431UOEBYKYPVVMNXBZ2ZP2" localSheetId="19" hidden="1">#REF!</definedName>
    <definedName name="BExQI7431UOEBYKYPVVMNXBZ2ZP2" localSheetId="15" hidden="1">#REF!</definedName>
    <definedName name="BExQI7431UOEBYKYPVVMNXBZ2ZP2" localSheetId="13" hidden="1">#REF!</definedName>
    <definedName name="BExQI7431UOEBYKYPVVMNXBZ2ZP2" localSheetId="14" hidden="1">#REF!</definedName>
    <definedName name="BExQI7431UOEBYKYPVVMNXBZ2ZP2" hidden="1">#REF!</definedName>
    <definedName name="BExQI85V9TNLDJT5LTRZS10Y26SG" localSheetId="21" hidden="1">#REF!</definedName>
    <definedName name="BExQI85V9TNLDJT5LTRZS10Y26SG" localSheetId="19" hidden="1">#REF!</definedName>
    <definedName name="BExQI85V9TNLDJT5LTRZS10Y26SG" localSheetId="15" hidden="1">#REF!</definedName>
    <definedName name="BExQI85V9TNLDJT5LTRZS10Y26SG" localSheetId="13" hidden="1">#REF!</definedName>
    <definedName name="BExQI85V9TNLDJT5LTRZS10Y26SG" localSheetId="14" hidden="1">#REF!</definedName>
    <definedName name="BExQI85V9TNLDJT5LTRZS10Y26SG" hidden="1">#REF!</definedName>
    <definedName name="BExQI9ICYVAAXE7L1BQSE1VWSQA9" localSheetId="21" hidden="1">#REF!</definedName>
    <definedName name="BExQI9ICYVAAXE7L1BQSE1VWSQA9" localSheetId="19" hidden="1">#REF!</definedName>
    <definedName name="BExQI9ICYVAAXE7L1BQSE1VWSQA9" localSheetId="15" hidden="1">#REF!</definedName>
    <definedName name="BExQI9ICYVAAXE7L1BQSE1VWSQA9" localSheetId="13" hidden="1">#REF!</definedName>
    <definedName name="BExQI9ICYVAAXE7L1BQSE1VWSQA9" localSheetId="14" hidden="1">#REF!</definedName>
    <definedName name="BExQI9ICYVAAXE7L1BQSE1VWSQA9" hidden="1">#REF!</definedName>
    <definedName name="BExQIAPKHVEV8CU1L3TTHJW67FJ5" localSheetId="21" hidden="1">#REF!</definedName>
    <definedName name="BExQIAPKHVEV8CU1L3TTHJW67FJ5" localSheetId="19" hidden="1">#REF!</definedName>
    <definedName name="BExQIAPKHVEV8CU1L3TTHJW67FJ5" localSheetId="15" hidden="1">#REF!</definedName>
    <definedName name="BExQIAPKHVEV8CU1L3TTHJW67FJ5" localSheetId="13" hidden="1">#REF!</definedName>
    <definedName name="BExQIAPKHVEV8CU1L3TTHJW67FJ5" localSheetId="14" hidden="1">#REF!</definedName>
    <definedName name="BExQIAPKHVEV8CU1L3TTHJW67FJ5" hidden="1">#REF!</definedName>
    <definedName name="BExQIAV02RGEQG6AF0CWXU3MS9BZ" localSheetId="21" hidden="1">#REF!</definedName>
    <definedName name="BExQIAV02RGEQG6AF0CWXU3MS9BZ" localSheetId="19" hidden="1">#REF!</definedName>
    <definedName name="BExQIAV02RGEQG6AF0CWXU3MS9BZ" localSheetId="15" hidden="1">#REF!</definedName>
    <definedName name="BExQIAV02RGEQG6AF0CWXU3MS9BZ" localSheetId="13" hidden="1">#REF!</definedName>
    <definedName name="BExQIAV02RGEQG6AF0CWXU3MS9BZ" localSheetId="14" hidden="1">#REF!</definedName>
    <definedName name="BExQIAV02RGEQG6AF0CWXU3MS9BZ" hidden="1">#REF!</definedName>
    <definedName name="BExQIBB4I3Z6AUU0HYV1DHRS13M4" localSheetId="21" hidden="1">#REF!</definedName>
    <definedName name="BExQIBB4I3Z6AUU0HYV1DHRS13M4" localSheetId="19" hidden="1">#REF!</definedName>
    <definedName name="BExQIBB4I3Z6AUU0HYV1DHRS13M4" localSheetId="15" hidden="1">#REF!</definedName>
    <definedName name="BExQIBB4I3Z6AUU0HYV1DHRS13M4" localSheetId="13" hidden="1">#REF!</definedName>
    <definedName name="BExQIBB4I3Z6AUU0HYV1DHRS13M4" localSheetId="14" hidden="1">#REF!</definedName>
    <definedName name="BExQIBB4I3Z6AUU0HYV1DHRS13M4" hidden="1">#REF!</definedName>
    <definedName name="BExQIBWPAXU7HJZLKGJZY3EB7MIS" localSheetId="21" hidden="1">#REF!</definedName>
    <definedName name="BExQIBWPAXU7HJZLKGJZY3EB7MIS" localSheetId="19" hidden="1">#REF!</definedName>
    <definedName name="BExQIBWPAXU7HJZLKGJZY3EB7MIS" localSheetId="15" hidden="1">#REF!</definedName>
    <definedName name="BExQIBWPAXU7HJZLKGJZY3EB7MIS" localSheetId="13" hidden="1">#REF!</definedName>
    <definedName name="BExQIBWPAXU7HJZLKGJZY3EB7MIS" localSheetId="14" hidden="1">#REF!</definedName>
    <definedName name="BExQIBWPAXU7HJZLKGJZY3EB7MIS" hidden="1">#REF!</definedName>
    <definedName name="BExQIHLP9AT969BKBF22IGW76GLI" localSheetId="21" hidden="1">#REF!</definedName>
    <definedName name="BExQIHLP9AT969BKBF22IGW76GLI" localSheetId="19" hidden="1">#REF!</definedName>
    <definedName name="BExQIHLP9AT969BKBF22IGW76GLI" localSheetId="15" hidden="1">#REF!</definedName>
    <definedName name="BExQIHLP9AT969BKBF22IGW76GLI" localSheetId="13" hidden="1">#REF!</definedName>
    <definedName name="BExQIHLP9AT969BKBF22IGW76GLI" localSheetId="14" hidden="1">#REF!</definedName>
    <definedName name="BExQIHLP9AT969BKBF22IGW76GLI" hidden="1">#REF!</definedName>
    <definedName name="BExQIS8O6R36CI01XRY9ISM99TW9" localSheetId="21" hidden="1">#REF!</definedName>
    <definedName name="BExQIS8O6R36CI01XRY9ISM99TW9" localSheetId="19" hidden="1">#REF!</definedName>
    <definedName name="BExQIS8O6R36CI01XRY9ISM99TW9" localSheetId="15" hidden="1">#REF!</definedName>
    <definedName name="BExQIS8O6R36CI01XRY9ISM99TW9" localSheetId="13" hidden="1">#REF!</definedName>
    <definedName name="BExQIS8O6R36CI01XRY9ISM99TW9" localSheetId="14" hidden="1">#REF!</definedName>
    <definedName name="BExQIS8O6R36CI01XRY9ISM99TW9" hidden="1">#REF!</definedName>
    <definedName name="BExQIVJB9MJ25NDUHTCVMSODJY2C" localSheetId="21" hidden="1">#REF!</definedName>
    <definedName name="BExQIVJB9MJ25NDUHTCVMSODJY2C" localSheetId="19" hidden="1">#REF!</definedName>
    <definedName name="BExQIVJB9MJ25NDUHTCVMSODJY2C" localSheetId="15" hidden="1">#REF!</definedName>
    <definedName name="BExQIVJB9MJ25NDUHTCVMSODJY2C" localSheetId="13" hidden="1">#REF!</definedName>
    <definedName name="BExQIVJB9MJ25NDUHTCVMSODJY2C" localSheetId="14" hidden="1">#REF!</definedName>
    <definedName name="BExQIVJB9MJ25NDUHTCVMSODJY2C" hidden="1">#REF!</definedName>
    <definedName name="BExQIWAEMVTWAU39DWIXT17K2A9Z" localSheetId="21" hidden="1">#REF!</definedName>
    <definedName name="BExQIWAEMVTWAU39DWIXT17K2A9Z" localSheetId="19" hidden="1">#REF!</definedName>
    <definedName name="BExQIWAEMVTWAU39DWIXT17K2A9Z" localSheetId="15" hidden="1">#REF!</definedName>
    <definedName name="BExQIWAEMVTWAU39DWIXT17K2A9Z" localSheetId="13" hidden="1">#REF!</definedName>
    <definedName name="BExQIWAEMVTWAU39DWIXT17K2A9Z" localSheetId="14" hidden="1">#REF!</definedName>
    <definedName name="BExQIWAEMVTWAU39DWIXT17K2A9Z" hidden="1">#REF!</definedName>
    <definedName name="BExQJ72T8UR0U461ZLEGOOEPCDIG" localSheetId="21" hidden="1">#REF!</definedName>
    <definedName name="BExQJ72T8UR0U461ZLEGOOEPCDIG" localSheetId="19" hidden="1">#REF!</definedName>
    <definedName name="BExQJ72T8UR0U461ZLEGOOEPCDIG" localSheetId="15" hidden="1">#REF!</definedName>
    <definedName name="BExQJ72T8UR0U461ZLEGOOEPCDIG" localSheetId="13" hidden="1">#REF!</definedName>
    <definedName name="BExQJ72T8UR0U461ZLEGOOEPCDIG" localSheetId="14" hidden="1">#REF!</definedName>
    <definedName name="BExQJ72T8UR0U461ZLEGOOEPCDIG" hidden="1">#REF!</definedName>
    <definedName name="BExQJAZ2QDORCR0K8PR9VHQZ4Y3P" localSheetId="21" hidden="1">#REF!</definedName>
    <definedName name="BExQJAZ2QDORCR0K8PR9VHQZ4Y3P" localSheetId="19" hidden="1">#REF!</definedName>
    <definedName name="BExQJAZ2QDORCR0K8PR9VHQZ4Y3P" localSheetId="15" hidden="1">#REF!</definedName>
    <definedName name="BExQJAZ2QDORCR0K8PR9VHQZ4Y3P" localSheetId="13" hidden="1">#REF!</definedName>
    <definedName name="BExQJAZ2QDORCR0K8PR9VHQZ4Y3P" localSheetId="14" hidden="1">#REF!</definedName>
    <definedName name="BExQJAZ2QDORCR0K8PR9VHQZ4Y3P" hidden="1">#REF!</definedName>
    <definedName name="BExQJBF7LAX128WR7VTMJC88ZLPG" localSheetId="21" hidden="1">#REF!</definedName>
    <definedName name="BExQJBF7LAX128WR7VTMJC88ZLPG" localSheetId="19" hidden="1">#REF!</definedName>
    <definedName name="BExQJBF7LAX128WR7VTMJC88ZLPG" localSheetId="15" hidden="1">#REF!</definedName>
    <definedName name="BExQJBF7LAX128WR7VTMJC88ZLPG" localSheetId="13" hidden="1">#REF!</definedName>
    <definedName name="BExQJBF7LAX128WR7VTMJC88ZLPG" localSheetId="14" hidden="1">#REF!</definedName>
    <definedName name="BExQJBF7LAX128WR7VTMJC88ZLPG" hidden="1">#REF!</definedName>
    <definedName name="BExQJEVCKX6KZHNCLYXY7D0MX5KN" localSheetId="21" hidden="1">#REF!</definedName>
    <definedName name="BExQJEVCKX6KZHNCLYXY7D0MX5KN" localSheetId="19" hidden="1">#REF!</definedName>
    <definedName name="BExQJEVCKX6KZHNCLYXY7D0MX5KN" localSheetId="15" hidden="1">#REF!</definedName>
    <definedName name="BExQJEVCKX6KZHNCLYXY7D0MX5KN" localSheetId="13" hidden="1">#REF!</definedName>
    <definedName name="BExQJEVCKX6KZHNCLYXY7D0MX5KN" localSheetId="14" hidden="1">#REF!</definedName>
    <definedName name="BExQJEVCKX6KZHNCLYXY7D0MX5KN" hidden="1">#REF!</definedName>
    <definedName name="BExQJJYSDX8B0J1QGF2HL071KKA3" localSheetId="21" hidden="1">#REF!</definedName>
    <definedName name="BExQJJYSDX8B0J1QGF2HL071KKA3" localSheetId="19" hidden="1">#REF!</definedName>
    <definedName name="BExQJJYSDX8B0J1QGF2HL071KKA3" localSheetId="15" hidden="1">#REF!</definedName>
    <definedName name="BExQJJYSDX8B0J1QGF2HL071KKA3" localSheetId="13" hidden="1">#REF!</definedName>
    <definedName name="BExQJJYSDX8B0J1QGF2HL071KKA3" localSheetId="14" hidden="1">#REF!</definedName>
    <definedName name="BExQJJYSDX8B0J1QGF2HL071KKA3" hidden="1">#REF!</definedName>
    <definedName name="BExQK1HV6SQQ7CP8H8IUKI9TYXTD" localSheetId="21" hidden="1">#REF!</definedName>
    <definedName name="BExQK1HV6SQQ7CP8H8IUKI9TYXTD" localSheetId="19" hidden="1">#REF!</definedName>
    <definedName name="BExQK1HV6SQQ7CP8H8IUKI9TYXTD" localSheetId="15" hidden="1">#REF!</definedName>
    <definedName name="BExQK1HV6SQQ7CP8H8IUKI9TYXTD" localSheetId="13" hidden="1">#REF!</definedName>
    <definedName name="BExQK1HV6SQQ7CP8H8IUKI9TYXTD" localSheetId="14" hidden="1">#REF!</definedName>
    <definedName name="BExQK1HV6SQQ7CP8H8IUKI9TYXTD" hidden="1">#REF!</definedName>
    <definedName name="BExQK3LE5CSBW1E4H4KHW548FL2R" localSheetId="21" hidden="1">#REF!</definedName>
    <definedName name="BExQK3LE5CSBW1E4H4KHW548FL2R" localSheetId="19" hidden="1">#REF!</definedName>
    <definedName name="BExQK3LE5CSBW1E4H4KHW548FL2R" localSheetId="15" hidden="1">#REF!</definedName>
    <definedName name="BExQK3LE5CSBW1E4H4KHW548FL2R" localSheetId="13" hidden="1">#REF!</definedName>
    <definedName name="BExQK3LE5CSBW1E4H4KHW548FL2R" localSheetId="14" hidden="1">#REF!</definedName>
    <definedName name="BExQK3LE5CSBW1E4H4KHW548FL2R" hidden="1">#REF!</definedName>
    <definedName name="BExQKG6LD6PLNDGNGO9DJXY865BR" localSheetId="21" hidden="1">#REF!</definedName>
    <definedName name="BExQKG6LD6PLNDGNGO9DJXY865BR" localSheetId="19" hidden="1">#REF!</definedName>
    <definedName name="BExQKG6LD6PLNDGNGO9DJXY865BR" localSheetId="15" hidden="1">#REF!</definedName>
    <definedName name="BExQKG6LD6PLNDGNGO9DJXY865BR" localSheetId="13" hidden="1">#REF!</definedName>
    <definedName name="BExQKG6LD6PLNDGNGO9DJXY865BR" localSheetId="14" hidden="1">#REF!</definedName>
    <definedName name="BExQKG6LD6PLNDGNGO9DJXY865BR" hidden="1">#REF!</definedName>
    <definedName name="BExQKUKG8I4CGS9QYSD0H7NHP4JN" localSheetId="21" hidden="1">#REF!</definedName>
    <definedName name="BExQKUKG8I4CGS9QYSD0H7NHP4JN" localSheetId="19" hidden="1">#REF!</definedName>
    <definedName name="BExQKUKG8I4CGS9QYSD0H7NHP4JN" localSheetId="15" hidden="1">#REF!</definedName>
    <definedName name="BExQKUKG8I4CGS9QYSD0H7NHP4JN" localSheetId="13" hidden="1">#REF!</definedName>
    <definedName name="BExQKUKG8I4CGS9QYSD0H7NHP4JN" localSheetId="14" hidden="1">#REF!</definedName>
    <definedName name="BExQKUKG8I4CGS9QYSD0H7NHP4JN" hidden="1">#REF!</definedName>
    <definedName name="BExQL2NSE8OYZFXQH8A23RMVMFW7" localSheetId="21" hidden="1">#REF!</definedName>
    <definedName name="BExQL2NSE8OYZFXQH8A23RMVMFW7" localSheetId="19" hidden="1">#REF!</definedName>
    <definedName name="BExQL2NSE8OYZFXQH8A23RMVMFW7" localSheetId="15" hidden="1">#REF!</definedName>
    <definedName name="BExQL2NSE8OYZFXQH8A23RMVMFW7" localSheetId="13" hidden="1">#REF!</definedName>
    <definedName name="BExQL2NSE8OYZFXQH8A23RMVMFW7" localSheetId="14" hidden="1">#REF!</definedName>
    <definedName name="BExQL2NSE8OYZFXQH8A23RMVMFW7" hidden="1">#REF!</definedName>
    <definedName name="BExQL4GJ3LZJL6JDEHT7UDXW90TV" localSheetId="21" hidden="1">#REF!</definedName>
    <definedName name="BExQL4GJ3LZJL6JDEHT7UDXW90TV" localSheetId="19" hidden="1">#REF!</definedName>
    <definedName name="BExQL4GJ3LZJL6JDEHT7UDXW90TV" localSheetId="15" hidden="1">#REF!</definedName>
    <definedName name="BExQL4GJ3LZJL6JDEHT7UDXW90TV" localSheetId="13" hidden="1">#REF!</definedName>
    <definedName name="BExQL4GJ3LZJL6JDEHT7UDXW90TV" localSheetId="14" hidden="1">#REF!</definedName>
    <definedName name="BExQL4GJ3LZJL6JDEHT7UDXW90TV" hidden="1">#REF!</definedName>
    <definedName name="BExQLE1TOW3A287TQB0AVWENT8O1" localSheetId="21" hidden="1">#REF!</definedName>
    <definedName name="BExQLE1TOW3A287TQB0AVWENT8O1" localSheetId="19" hidden="1">#REF!</definedName>
    <definedName name="BExQLE1TOW3A287TQB0AVWENT8O1" localSheetId="15" hidden="1">#REF!</definedName>
    <definedName name="BExQLE1TOW3A287TQB0AVWENT8O1" localSheetId="13" hidden="1">#REF!</definedName>
    <definedName name="BExQLE1TOW3A287TQB0AVWENT8O1" localSheetId="14" hidden="1">#REF!</definedName>
    <definedName name="BExQLE1TOW3A287TQB0AVWENT8O1" hidden="1">#REF!</definedName>
    <definedName name="BExRYOYB4A3E5F6MTROY69LR0PMG" localSheetId="21" hidden="1">#REF!</definedName>
    <definedName name="BExRYOYB4A3E5F6MTROY69LR0PMG" localSheetId="19" hidden="1">#REF!</definedName>
    <definedName name="BExRYOYB4A3E5F6MTROY69LR0PMG" localSheetId="15" hidden="1">#REF!</definedName>
    <definedName name="BExRYOYB4A3E5F6MTROY69LR0PMG" localSheetId="13" hidden="1">#REF!</definedName>
    <definedName name="BExRYOYB4A3E5F6MTROY69LR0PMG" localSheetId="14" hidden="1">#REF!</definedName>
    <definedName name="BExRYOYB4A3E5F6MTROY69LR0PMG" hidden="1">#REF!</definedName>
    <definedName name="BExRYZLA9EW71H4SXQR525S72LLP" localSheetId="21" hidden="1">#REF!</definedName>
    <definedName name="BExRYZLA9EW71H4SXQR525S72LLP" localSheetId="19" hidden="1">#REF!</definedName>
    <definedName name="BExRYZLA9EW71H4SXQR525S72LLP" localSheetId="15" hidden="1">#REF!</definedName>
    <definedName name="BExRYZLA9EW71H4SXQR525S72LLP" localSheetId="13" hidden="1">#REF!</definedName>
    <definedName name="BExRYZLA9EW71H4SXQR525S72LLP" localSheetId="14" hidden="1">#REF!</definedName>
    <definedName name="BExRYZLA9EW71H4SXQR525S72LLP" hidden="1">#REF!</definedName>
    <definedName name="BExRZ66M8G9FQ0VFP077QSZBSOA5" localSheetId="21" hidden="1">#REF!</definedName>
    <definedName name="BExRZ66M8G9FQ0VFP077QSZBSOA5" localSheetId="19" hidden="1">#REF!</definedName>
    <definedName name="BExRZ66M8G9FQ0VFP077QSZBSOA5" localSheetId="15" hidden="1">#REF!</definedName>
    <definedName name="BExRZ66M8G9FQ0VFP077QSZBSOA5" localSheetId="13" hidden="1">#REF!</definedName>
    <definedName name="BExRZ66M8G9FQ0VFP077QSZBSOA5" localSheetId="14" hidden="1">#REF!</definedName>
    <definedName name="BExRZ66M8G9FQ0VFP077QSZBSOA5" hidden="1">#REF!</definedName>
    <definedName name="BExRZ8FMQQL46I8AQWU17LRNZD5T" localSheetId="21" hidden="1">#REF!</definedName>
    <definedName name="BExRZ8FMQQL46I8AQWU17LRNZD5T" localSheetId="19" hidden="1">#REF!</definedName>
    <definedName name="BExRZ8FMQQL46I8AQWU17LRNZD5T" localSheetId="15" hidden="1">#REF!</definedName>
    <definedName name="BExRZ8FMQQL46I8AQWU17LRNZD5T" localSheetId="13" hidden="1">#REF!</definedName>
    <definedName name="BExRZ8FMQQL46I8AQWU17LRNZD5T" localSheetId="14" hidden="1">#REF!</definedName>
    <definedName name="BExRZ8FMQQL46I8AQWU17LRNZD5T" hidden="1">#REF!</definedName>
    <definedName name="BExRZIRRIXRUMZ5GOO95S7460BMP" localSheetId="21" hidden="1">#REF!</definedName>
    <definedName name="BExRZIRRIXRUMZ5GOO95S7460BMP" localSheetId="19" hidden="1">#REF!</definedName>
    <definedName name="BExRZIRRIXRUMZ5GOO95S7460BMP" localSheetId="15" hidden="1">#REF!</definedName>
    <definedName name="BExRZIRRIXRUMZ5GOO95S7460BMP" localSheetId="13" hidden="1">#REF!</definedName>
    <definedName name="BExRZIRRIXRUMZ5GOO95S7460BMP" localSheetId="14" hidden="1">#REF!</definedName>
    <definedName name="BExRZIRRIXRUMZ5GOO95S7460BMP" hidden="1">#REF!</definedName>
    <definedName name="BExRZJTNBKKPK7SB4LA31O3OH6PO" localSheetId="21" hidden="1">#REF!</definedName>
    <definedName name="BExRZJTNBKKPK7SB4LA31O3OH6PO" localSheetId="19" hidden="1">#REF!</definedName>
    <definedName name="BExRZJTNBKKPK7SB4LA31O3OH6PO" localSheetId="15" hidden="1">#REF!</definedName>
    <definedName name="BExRZJTNBKKPK7SB4LA31O3OH6PO" localSheetId="13" hidden="1">#REF!</definedName>
    <definedName name="BExRZJTNBKKPK7SB4LA31O3OH6PO" localSheetId="14" hidden="1">#REF!</definedName>
    <definedName name="BExRZJTNBKKPK7SB4LA31O3OH6PO" hidden="1">#REF!</definedName>
    <definedName name="BExRZK9RAHMM0ZLTNSK7A4LDC42D" localSheetId="21" hidden="1">#REF!</definedName>
    <definedName name="BExRZK9RAHMM0ZLTNSK7A4LDC42D" localSheetId="19" hidden="1">#REF!</definedName>
    <definedName name="BExRZK9RAHMM0ZLTNSK7A4LDC42D" localSheetId="15" hidden="1">#REF!</definedName>
    <definedName name="BExRZK9RAHMM0ZLTNSK7A4LDC42D" localSheetId="13" hidden="1">#REF!</definedName>
    <definedName name="BExRZK9RAHMM0ZLTNSK7A4LDC42D" localSheetId="14" hidden="1">#REF!</definedName>
    <definedName name="BExRZK9RAHMM0ZLTNSK7A4LDC42D" hidden="1">#REF!</definedName>
    <definedName name="BExRZNF461H0WDF36L3U0UQSJGZB" localSheetId="21" hidden="1">#REF!</definedName>
    <definedName name="BExRZNF461H0WDF36L3U0UQSJGZB" localSheetId="19" hidden="1">#REF!</definedName>
    <definedName name="BExRZNF461H0WDF36L3U0UQSJGZB" localSheetId="15" hidden="1">#REF!</definedName>
    <definedName name="BExRZNF461H0WDF36L3U0UQSJGZB" localSheetId="13" hidden="1">#REF!</definedName>
    <definedName name="BExRZNF461H0WDF36L3U0UQSJGZB" localSheetId="14" hidden="1">#REF!</definedName>
    <definedName name="BExRZNF461H0WDF36L3U0UQSJGZB" hidden="1">#REF!</definedName>
    <definedName name="BExRZOGSR69INI6GAEPHDWSNK5Q4" localSheetId="21" hidden="1">#REF!</definedName>
    <definedName name="BExRZOGSR69INI6GAEPHDWSNK5Q4" localSheetId="19" hidden="1">#REF!</definedName>
    <definedName name="BExRZOGSR69INI6GAEPHDWSNK5Q4" localSheetId="15" hidden="1">#REF!</definedName>
    <definedName name="BExRZOGSR69INI6GAEPHDWSNK5Q4" localSheetId="13" hidden="1">#REF!</definedName>
    <definedName name="BExRZOGSR69INI6GAEPHDWSNK5Q4" localSheetId="14" hidden="1">#REF!</definedName>
    <definedName name="BExRZOGSR69INI6GAEPHDWSNK5Q4" hidden="1">#REF!</definedName>
    <definedName name="BExS0ASQBKRTPDWFK0KUDFOS9LE5" localSheetId="21" hidden="1">#REF!</definedName>
    <definedName name="BExS0ASQBKRTPDWFK0KUDFOS9LE5" localSheetId="19" hidden="1">#REF!</definedName>
    <definedName name="BExS0ASQBKRTPDWFK0KUDFOS9LE5" localSheetId="15" hidden="1">#REF!</definedName>
    <definedName name="BExS0ASQBKRTPDWFK0KUDFOS9LE5" localSheetId="13" hidden="1">#REF!</definedName>
    <definedName name="BExS0ASQBKRTPDWFK0KUDFOS9LE5" localSheetId="14" hidden="1">#REF!</definedName>
    <definedName name="BExS0ASQBKRTPDWFK0KUDFOS9LE5" hidden="1">#REF!</definedName>
    <definedName name="BExS0GHQUF6YT0RU3TKDEO8CSJYB" localSheetId="21" hidden="1">#REF!</definedName>
    <definedName name="BExS0GHQUF6YT0RU3TKDEO8CSJYB" localSheetId="19" hidden="1">#REF!</definedName>
    <definedName name="BExS0GHQUF6YT0RU3TKDEO8CSJYB" localSheetId="15" hidden="1">#REF!</definedName>
    <definedName name="BExS0GHQUF6YT0RU3TKDEO8CSJYB" localSheetId="13" hidden="1">#REF!</definedName>
    <definedName name="BExS0GHQUF6YT0RU3TKDEO8CSJYB" localSheetId="14" hidden="1">#REF!</definedName>
    <definedName name="BExS0GHQUF6YT0RU3TKDEO8CSJYB" hidden="1">#REF!</definedName>
    <definedName name="BExS0K8IHC45I78DMZBOJ1P13KQA" localSheetId="21" hidden="1">#REF!</definedName>
    <definedName name="BExS0K8IHC45I78DMZBOJ1P13KQA" localSheetId="19" hidden="1">#REF!</definedName>
    <definedName name="BExS0K8IHC45I78DMZBOJ1P13KQA" localSheetId="15" hidden="1">#REF!</definedName>
    <definedName name="BExS0K8IHC45I78DMZBOJ1P13KQA" localSheetId="13" hidden="1">#REF!</definedName>
    <definedName name="BExS0K8IHC45I78DMZBOJ1P13KQA" localSheetId="14" hidden="1">#REF!</definedName>
    <definedName name="BExS0K8IHC45I78DMZBOJ1P13KQA" hidden="1">#REF!</definedName>
    <definedName name="BExS0L4WP69XXUFHED98XIEPB593" localSheetId="21" hidden="1">#REF!</definedName>
    <definedName name="BExS0L4WP69XXUFHED98XIEPB593" localSheetId="19" hidden="1">#REF!</definedName>
    <definedName name="BExS0L4WP69XXUFHED98XIEPB593" localSheetId="15" hidden="1">#REF!</definedName>
    <definedName name="BExS0L4WP69XXUFHED98XIEPB593" localSheetId="13" hidden="1">#REF!</definedName>
    <definedName name="BExS0L4WP69XXUFHED98XIEPB593" localSheetId="14" hidden="1">#REF!</definedName>
    <definedName name="BExS0L4WP69XXUFHED98XIEPB593" hidden="1">#REF!</definedName>
    <definedName name="BExS0Z2O2N4AJXFEPN87NU9ZGAHG" localSheetId="21" hidden="1">#REF!</definedName>
    <definedName name="BExS0Z2O2N4AJXFEPN87NU9ZGAHG" localSheetId="19" hidden="1">#REF!</definedName>
    <definedName name="BExS0Z2O2N4AJXFEPN87NU9ZGAHG" localSheetId="15" hidden="1">#REF!</definedName>
    <definedName name="BExS0Z2O2N4AJXFEPN87NU9ZGAHG" localSheetId="13" hidden="1">#REF!</definedName>
    <definedName name="BExS0Z2O2N4AJXFEPN87NU9ZGAHG" localSheetId="14" hidden="1">#REF!</definedName>
    <definedName name="BExS0Z2O2N4AJXFEPN87NU9ZGAHG" hidden="1">#REF!</definedName>
    <definedName name="BExS15IJV0WW662NXQUVT3FGP4ST" localSheetId="21" hidden="1">#REF!</definedName>
    <definedName name="BExS15IJV0WW662NXQUVT3FGP4ST" localSheetId="19" hidden="1">#REF!</definedName>
    <definedName name="BExS15IJV0WW662NXQUVT3FGP4ST" localSheetId="15" hidden="1">#REF!</definedName>
    <definedName name="BExS15IJV0WW662NXQUVT3FGP4ST" localSheetId="13" hidden="1">#REF!</definedName>
    <definedName name="BExS15IJV0WW662NXQUVT3FGP4ST" localSheetId="14" hidden="1">#REF!</definedName>
    <definedName name="BExS15IJV0WW662NXQUVT3FGP4ST" hidden="1">#REF!</definedName>
    <definedName name="BExS18T8TBNEPF4AU1VJ268XLF3L" localSheetId="21" hidden="1">#REF!</definedName>
    <definedName name="BExS18T8TBNEPF4AU1VJ268XLF3L" localSheetId="19" hidden="1">#REF!</definedName>
    <definedName name="BExS18T8TBNEPF4AU1VJ268XLF3L" localSheetId="15" hidden="1">#REF!</definedName>
    <definedName name="BExS18T8TBNEPF4AU1VJ268XLF3L" localSheetId="13" hidden="1">#REF!</definedName>
    <definedName name="BExS18T8TBNEPF4AU1VJ268XLF3L" localSheetId="14" hidden="1">#REF!</definedName>
    <definedName name="BExS18T8TBNEPF4AU1VJ268XLF3L" hidden="1">#REF!</definedName>
    <definedName name="BExS194110MR25BYJI3CJ2EGZ8XT" localSheetId="21" hidden="1">#REF!</definedName>
    <definedName name="BExS194110MR25BYJI3CJ2EGZ8XT" localSheetId="19" hidden="1">#REF!</definedName>
    <definedName name="BExS194110MR25BYJI3CJ2EGZ8XT" localSheetId="15" hidden="1">#REF!</definedName>
    <definedName name="BExS194110MR25BYJI3CJ2EGZ8XT" localSheetId="13" hidden="1">#REF!</definedName>
    <definedName name="BExS194110MR25BYJI3CJ2EGZ8XT" localSheetId="14" hidden="1">#REF!</definedName>
    <definedName name="BExS194110MR25BYJI3CJ2EGZ8XT" hidden="1">#REF!</definedName>
    <definedName name="BExS1BNVGNSGD4EP90QL8WXYWZ66" localSheetId="21" hidden="1">#REF!</definedName>
    <definedName name="BExS1BNVGNSGD4EP90QL8WXYWZ66" localSheetId="19" hidden="1">#REF!</definedName>
    <definedName name="BExS1BNVGNSGD4EP90QL8WXYWZ66" localSheetId="15" hidden="1">#REF!</definedName>
    <definedName name="BExS1BNVGNSGD4EP90QL8WXYWZ66" localSheetId="13" hidden="1">#REF!</definedName>
    <definedName name="BExS1BNVGNSGD4EP90QL8WXYWZ66" localSheetId="14" hidden="1">#REF!</definedName>
    <definedName name="BExS1BNVGNSGD4EP90QL8WXYWZ66" hidden="1">#REF!</definedName>
    <definedName name="BExS1UE39N6NCND7MAARSBWXS6HU" localSheetId="21" hidden="1">#REF!</definedName>
    <definedName name="BExS1UE39N6NCND7MAARSBWXS6HU" localSheetId="19" hidden="1">#REF!</definedName>
    <definedName name="BExS1UE39N6NCND7MAARSBWXS6HU" localSheetId="15" hidden="1">#REF!</definedName>
    <definedName name="BExS1UE39N6NCND7MAARSBWXS6HU" localSheetId="13" hidden="1">#REF!</definedName>
    <definedName name="BExS1UE39N6NCND7MAARSBWXS6HU" localSheetId="14" hidden="1">#REF!</definedName>
    <definedName name="BExS1UE39N6NCND7MAARSBWXS6HU" hidden="1">#REF!</definedName>
    <definedName name="BExS226HTWL5WVC76MP5A1IBI8WD" localSheetId="21" hidden="1">#REF!</definedName>
    <definedName name="BExS226HTWL5WVC76MP5A1IBI8WD" localSheetId="19" hidden="1">#REF!</definedName>
    <definedName name="BExS226HTWL5WVC76MP5A1IBI8WD" localSheetId="15" hidden="1">#REF!</definedName>
    <definedName name="BExS226HTWL5WVC76MP5A1IBI8WD" localSheetId="13" hidden="1">#REF!</definedName>
    <definedName name="BExS226HTWL5WVC76MP5A1IBI8WD" localSheetId="14" hidden="1">#REF!</definedName>
    <definedName name="BExS226HTWL5WVC76MP5A1IBI8WD" hidden="1">#REF!</definedName>
    <definedName name="BExS26OI2QNNAH2WMDD95Z400048" localSheetId="21" hidden="1">#REF!</definedName>
    <definedName name="BExS26OI2QNNAH2WMDD95Z400048" localSheetId="19" hidden="1">#REF!</definedName>
    <definedName name="BExS26OI2QNNAH2WMDD95Z400048" localSheetId="15" hidden="1">#REF!</definedName>
    <definedName name="BExS26OI2QNNAH2WMDD95Z400048" localSheetId="13" hidden="1">#REF!</definedName>
    <definedName name="BExS26OI2QNNAH2WMDD95Z400048" localSheetId="14" hidden="1">#REF!</definedName>
    <definedName name="BExS26OI2QNNAH2WMDD95Z400048" hidden="1">#REF!</definedName>
    <definedName name="BExS2D4EI622QRKZKVDPRE66M4XA" localSheetId="21" hidden="1">#REF!</definedName>
    <definedName name="BExS2D4EI622QRKZKVDPRE66M4XA" localSheetId="19" hidden="1">#REF!</definedName>
    <definedName name="BExS2D4EI622QRKZKVDPRE66M4XA" localSheetId="15" hidden="1">#REF!</definedName>
    <definedName name="BExS2D4EI622QRKZKVDPRE66M4XA" localSheetId="13" hidden="1">#REF!</definedName>
    <definedName name="BExS2D4EI622QRKZKVDPRE66M4XA" localSheetId="14" hidden="1">#REF!</definedName>
    <definedName name="BExS2D4EI622QRKZKVDPRE66M4XA" hidden="1">#REF!</definedName>
    <definedName name="BExS2DF6B4ZUF3VZLI4G6LJ3BF38" localSheetId="21" hidden="1">#REF!</definedName>
    <definedName name="BExS2DF6B4ZUF3VZLI4G6LJ3BF38" localSheetId="19" hidden="1">#REF!</definedName>
    <definedName name="BExS2DF6B4ZUF3VZLI4G6LJ3BF38" localSheetId="15" hidden="1">#REF!</definedName>
    <definedName name="BExS2DF6B4ZUF3VZLI4G6LJ3BF38" localSheetId="13" hidden="1">#REF!</definedName>
    <definedName name="BExS2DF6B4ZUF3VZLI4G6LJ3BF38" localSheetId="14" hidden="1">#REF!</definedName>
    <definedName name="BExS2DF6B4ZUF3VZLI4G6LJ3BF38" hidden="1">#REF!</definedName>
    <definedName name="BExS2GKEA6VM3PDWKD7XI0KRUHTW" localSheetId="21" hidden="1">#REF!</definedName>
    <definedName name="BExS2GKEA6VM3PDWKD7XI0KRUHTW" localSheetId="19" hidden="1">#REF!</definedName>
    <definedName name="BExS2GKEA6VM3PDWKD7XI0KRUHTW" localSheetId="15" hidden="1">#REF!</definedName>
    <definedName name="BExS2GKEA6VM3PDWKD7XI0KRUHTW" localSheetId="13" hidden="1">#REF!</definedName>
    <definedName name="BExS2GKEA6VM3PDWKD7XI0KRUHTW" localSheetId="14" hidden="1">#REF!</definedName>
    <definedName name="BExS2GKEA6VM3PDWKD7XI0KRUHTW" hidden="1">#REF!</definedName>
    <definedName name="BExS2I2HVU314TXI2DYFRY8XV913" localSheetId="21" hidden="1">#REF!</definedName>
    <definedName name="BExS2I2HVU314TXI2DYFRY8XV913" localSheetId="19" hidden="1">#REF!</definedName>
    <definedName name="BExS2I2HVU314TXI2DYFRY8XV913" localSheetId="15" hidden="1">#REF!</definedName>
    <definedName name="BExS2I2HVU314TXI2DYFRY8XV913" localSheetId="13" hidden="1">#REF!</definedName>
    <definedName name="BExS2I2HVU314TXI2DYFRY8XV913" localSheetId="14" hidden="1">#REF!</definedName>
    <definedName name="BExS2I2HVU314TXI2DYFRY8XV913" hidden="1">#REF!</definedName>
    <definedName name="BExS2QB5FS5LYTFYO4BROTWG3OV5" localSheetId="21" hidden="1">#REF!</definedName>
    <definedName name="BExS2QB5FS5LYTFYO4BROTWG3OV5" localSheetId="19" hidden="1">#REF!</definedName>
    <definedName name="BExS2QB5FS5LYTFYO4BROTWG3OV5" localSheetId="15" hidden="1">#REF!</definedName>
    <definedName name="BExS2QB5FS5LYTFYO4BROTWG3OV5" localSheetId="13" hidden="1">#REF!</definedName>
    <definedName name="BExS2QB5FS5LYTFYO4BROTWG3OV5" localSheetId="14" hidden="1">#REF!</definedName>
    <definedName name="BExS2QB5FS5LYTFYO4BROTWG3OV5" hidden="1">#REF!</definedName>
    <definedName name="BExS2TLU1HONYV6S3ZD9T12D7CIG" localSheetId="21" hidden="1">#REF!</definedName>
    <definedName name="BExS2TLU1HONYV6S3ZD9T12D7CIG" localSheetId="19" hidden="1">#REF!</definedName>
    <definedName name="BExS2TLU1HONYV6S3ZD9T12D7CIG" localSheetId="15" hidden="1">#REF!</definedName>
    <definedName name="BExS2TLU1HONYV6S3ZD9T12D7CIG" localSheetId="13" hidden="1">#REF!</definedName>
    <definedName name="BExS2TLU1HONYV6S3ZD9T12D7CIG" localSheetId="14" hidden="1">#REF!</definedName>
    <definedName name="BExS2TLU1HONYV6S3ZD9T12D7CIG" hidden="1">#REF!</definedName>
    <definedName name="BExS2WLQUVBRZJWQTWUU4CYDY4IN" localSheetId="21" hidden="1">#REF!</definedName>
    <definedName name="BExS2WLQUVBRZJWQTWUU4CYDY4IN" localSheetId="19" hidden="1">#REF!</definedName>
    <definedName name="BExS2WLQUVBRZJWQTWUU4CYDY4IN" localSheetId="15" hidden="1">#REF!</definedName>
    <definedName name="BExS2WLQUVBRZJWQTWUU4CYDY4IN" localSheetId="13" hidden="1">#REF!</definedName>
    <definedName name="BExS2WLQUVBRZJWQTWUU4CYDY4IN" localSheetId="14" hidden="1">#REF!</definedName>
    <definedName name="BExS2WLQUVBRZJWQTWUU4CYDY4IN" hidden="1">#REF!</definedName>
    <definedName name="BExS2YJQV4NUX6135T90Z1Y5R26Q" localSheetId="21" hidden="1">#REF!</definedName>
    <definedName name="BExS2YJQV4NUX6135T90Z1Y5R26Q" localSheetId="19" hidden="1">#REF!</definedName>
    <definedName name="BExS2YJQV4NUX6135T90Z1Y5R26Q" localSheetId="15" hidden="1">#REF!</definedName>
    <definedName name="BExS2YJQV4NUX6135T90Z1Y5R26Q" localSheetId="13" hidden="1">#REF!</definedName>
    <definedName name="BExS2YJQV4NUX6135T90Z1Y5R26Q" localSheetId="14" hidden="1">#REF!</definedName>
    <definedName name="BExS2YJQV4NUX6135T90Z1Y5R26Q" hidden="1">#REF!</definedName>
    <definedName name="BExS318UV9I2FXPQQWUKKX00QLPJ" localSheetId="21" hidden="1">#REF!</definedName>
    <definedName name="BExS318UV9I2FXPQQWUKKX00QLPJ" localSheetId="19" hidden="1">#REF!</definedName>
    <definedName name="BExS318UV9I2FXPQQWUKKX00QLPJ" localSheetId="15" hidden="1">#REF!</definedName>
    <definedName name="BExS318UV9I2FXPQQWUKKX00QLPJ" localSheetId="13" hidden="1">#REF!</definedName>
    <definedName name="BExS318UV9I2FXPQQWUKKX00QLPJ" localSheetId="14" hidden="1">#REF!</definedName>
    <definedName name="BExS318UV9I2FXPQQWUKKX00QLPJ" hidden="1">#REF!</definedName>
    <definedName name="BExS3LBS0SMTHALVM4NRI1BAV1NP" localSheetId="21" hidden="1">#REF!</definedName>
    <definedName name="BExS3LBS0SMTHALVM4NRI1BAV1NP" localSheetId="19" hidden="1">#REF!</definedName>
    <definedName name="BExS3LBS0SMTHALVM4NRI1BAV1NP" localSheetId="15" hidden="1">#REF!</definedName>
    <definedName name="BExS3LBS0SMTHALVM4NRI1BAV1NP" localSheetId="13" hidden="1">#REF!</definedName>
    <definedName name="BExS3LBS0SMTHALVM4NRI1BAV1NP" localSheetId="14" hidden="1">#REF!</definedName>
    <definedName name="BExS3LBS0SMTHALVM4NRI1BAV1NP" hidden="1">#REF!</definedName>
    <definedName name="BExS3MTQ75VBXDGEBURP6YT8RROE" localSheetId="21" hidden="1">#REF!</definedName>
    <definedName name="BExS3MTQ75VBXDGEBURP6YT8RROE" localSheetId="19" hidden="1">#REF!</definedName>
    <definedName name="BExS3MTQ75VBXDGEBURP6YT8RROE" localSheetId="15" hidden="1">#REF!</definedName>
    <definedName name="BExS3MTQ75VBXDGEBURP6YT8RROE" localSheetId="13" hidden="1">#REF!</definedName>
    <definedName name="BExS3MTQ75VBXDGEBURP6YT8RROE" localSheetId="14" hidden="1">#REF!</definedName>
    <definedName name="BExS3MTQ75VBXDGEBURP6YT8RROE" hidden="1">#REF!</definedName>
    <definedName name="BExS3OMGYO0DFN5186UFKEXZ2RX3" localSheetId="21" hidden="1">#REF!</definedName>
    <definedName name="BExS3OMGYO0DFN5186UFKEXZ2RX3" localSheetId="19" hidden="1">#REF!</definedName>
    <definedName name="BExS3OMGYO0DFN5186UFKEXZ2RX3" localSheetId="15" hidden="1">#REF!</definedName>
    <definedName name="BExS3OMGYO0DFN5186UFKEXZ2RX3" localSheetId="13" hidden="1">#REF!</definedName>
    <definedName name="BExS3OMGYO0DFN5186UFKEXZ2RX3" localSheetId="14" hidden="1">#REF!</definedName>
    <definedName name="BExS3OMGYO0DFN5186UFKEXZ2RX3" hidden="1">#REF!</definedName>
    <definedName name="BExS3SDERJ27OER67TIGOVZU13A2" localSheetId="21" hidden="1">#REF!</definedName>
    <definedName name="BExS3SDERJ27OER67TIGOVZU13A2" localSheetId="19" hidden="1">#REF!</definedName>
    <definedName name="BExS3SDERJ27OER67TIGOVZU13A2" localSheetId="15" hidden="1">#REF!</definedName>
    <definedName name="BExS3SDERJ27OER67TIGOVZU13A2" localSheetId="13" hidden="1">#REF!</definedName>
    <definedName name="BExS3SDERJ27OER67TIGOVZU13A2" localSheetId="14" hidden="1">#REF!</definedName>
    <definedName name="BExS3SDERJ27OER67TIGOVZU13A2" hidden="1">#REF!</definedName>
    <definedName name="BExS3STIH9SFG0R6H30P191QZE98" localSheetId="21" hidden="1">#REF!</definedName>
    <definedName name="BExS3STIH9SFG0R6H30P191QZE98" localSheetId="19" hidden="1">#REF!</definedName>
    <definedName name="BExS3STIH9SFG0R6H30P191QZE98" localSheetId="15" hidden="1">#REF!</definedName>
    <definedName name="BExS3STIH9SFG0R6H30P191QZE98" localSheetId="13" hidden="1">#REF!</definedName>
    <definedName name="BExS3STIH9SFG0R6H30P191QZE98" localSheetId="14" hidden="1">#REF!</definedName>
    <definedName name="BExS3STIH9SFG0R6H30P191QZE98" hidden="1">#REF!</definedName>
    <definedName name="BExS46R5WDNU5KL04FKY5LHJUCB8" localSheetId="21" hidden="1">#REF!</definedName>
    <definedName name="BExS46R5WDNU5KL04FKY5LHJUCB8" localSheetId="19" hidden="1">#REF!</definedName>
    <definedName name="BExS46R5WDNU5KL04FKY5LHJUCB8" localSheetId="15" hidden="1">#REF!</definedName>
    <definedName name="BExS46R5WDNU5KL04FKY5LHJUCB8" localSheetId="13" hidden="1">#REF!</definedName>
    <definedName name="BExS46R5WDNU5KL04FKY5LHJUCB8" localSheetId="14" hidden="1">#REF!</definedName>
    <definedName name="BExS46R5WDNU5KL04FKY5LHJUCB8" hidden="1">#REF!</definedName>
    <definedName name="BExS4ASWKM93XA275AXHYP8AG6SU" localSheetId="21" hidden="1">#REF!</definedName>
    <definedName name="BExS4ASWKM93XA275AXHYP8AG6SU" localSheetId="19" hidden="1">#REF!</definedName>
    <definedName name="BExS4ASWKM93XA275AXHYP8AG6SU" localSheetId="15" hidden="1">#REF!</definedName>
    <definedName name="BExS4ASWKM93XA275AXHYP8AG6SU" localSheetId="13" hidden="1">#REF!</definedName>
    <definedName name="BExS4ASWKM93XA275AXHYP8AG6SU" localSheetId="14" hidden="1">#REF!</definedName>
    <definedName name="BExS4ASWKM93XA275AXHYP8AG6SU" hidden="1">#REF!</definedName>
    <definedName name="BExS4IANBC4RO7HIK0MZZ2RPQU78" localSheetId="21" hidden="1">#REF!</definedName>
    <definedName name="BExS4IANBC4RO7HIK0MZZ2RPQU78" localSheetId="19" hidden="1">#REF!</definedName>
    <definedName name="BExS4IANBC4RO7HIK0MZZ2RPQU78" localSheetId="15" hidden="1">#REF!</definedName>
    <definedName name="BExS4IANBC4RO7HIK0MZZ2RPQU78" localSheetId="13" hidden="1">#REF!</definedName>
    <definedName name="BExS4IANBC4RO7HIK0MZZ2RPQU78" localSheetId="14" hidden="1">#REF!</definedName>
    <definedName name="BExS4IANBC4RO7HIK0MZZ2RPQU78" hidden="1">#REF!</definedName>
    <definedName name="BExS4JN3Y6SVBKILQK0R9HS45Y52" localSheetId="21" hidden="1">#REF!</definedName>
    <definedName name="BExS4JN3Y6SVBKILQK0R9HS45Y52" localSheetId="19" hidden="1">#REF!</definedName>
    <definedName name="BExS4JN3Y6SVBKILQK0R9HS45Y52" localSheetId="15" hidden="1">#REF!</definedName>
    <definedName name="BExS4JN3Y6SVBKILQK0R9HS45Y52" localSheetId="13" hidden="1">#REF!</definedName>
    <definedName name="BExS4JN3Y6SVBKILQK0R9HS45Y52" localSheetId="14" hidden="1">#REF!</definedName>
    <definedName name="BExS4JN3Y6SVBKILQK0R9HS45Y52" hidden="1">#REF!</definedName>
    <definedName name="BExS4P6S41O6Z6BED77U3GD9PNH1" localSheetId="21" hidden="1">#REF!</definedName>
    <definedName name="BExS4P6S41O6Z6BED77U3GD9PNH1" localSheetId="19" hidden="1">#REF!</definedName>
    <definedName name="BExS4P6S41O6Z6BED77U3GD9PNH1" localSheetId="15" hidden="1">#REF!</definedName>
    <definedName name="BExS4P6S41O6Z6BED77U3GD9PNH1" localSheetId="13" hidden="1">#REF!</definedName>
    <definedName name="BExS4P6S41O6Z6BED77U3GD9PNH1" localSheetId="14" hidden="1">#REF!</definedName>
    <definedName name="BExS4P6S41O6Z6BED77U3GD9PNH1" hidden="1">#REF!</definedName>
    <definedName name="BExS4PXPURUHFBOKYFJD5J1J2RXC" localSheetId="21" hidden="1">#REF!</definedName>
    <definedName name="BExS4PXPURUHFBOKYFJD5J1J2RXC" localSheetId="19" hidden="1">#REF!</definedName>
    <definedName name="BExS4PXPURUHFBOKYFJD5J1J2RXC" localSheetId="15" hidden="1">#REF!</definedName>
    <definedName name="BExS4PXPURUHFBOKYFJD5J1J2RXC" localSheetId="13" hidden="1">#REF!</definedName>
    <definedName name="BExS4PXPURUHFBOKYFJD5J1J2RXC" localSheetId="14" hidden="1">#REF!</definedName>
    <definedName name="BExS4PXPURUHFBOKYFJD5J1J2RXC" hidden="1">#REF!</definedName>
    <definedName name="BExS4T32HD3YGJ91HTJ2IGVX6V4O" localSheetId="21" hidden="1">#REF!</definedName>
    <definedName name="BExS4T32HD3YGJ91HTJ2IGVX6V4O" localSheetId="19" hidden="1">#REF!</definedName>
    <definedName name="BExS4T32HD3YGJ91HTJ2IGVX6V4O" localSheetId="15" hidden="1">#REF!</definedName>
    <definedName name="BExS4T32HD3YGJ91HTJ2IGVX6V4O" localSheetId="13" hidden="1">#REF!</definedName>
    <definedName name="BExS4T32HD3YGJ91HTJ2IGVX6V4O" localSheetId="14" hidden="1">#REF!</definedName>
    <definedName name="BExS4T32HD3YGJ91HTJ2IGVX6V4O" hidden="1">#REF!</definedName>
    <definedName name="BExS51H0N51UT0FZOPZRCF1GU063" localSheetId="21" hidden="1">#REF!</definedName>
    <definedName name="BExS51H0N51UT0FZOPZRCF1GU063" localSheetId="19" hidden="1">#REF!</definedName>
    <definedName name="BExS51H0N51UT0FZOPZRCF1GU063" localSheetId="15" hidden="1">#REF!</definedName>
    <definedName name="BExS51H0N51UT0FZOPZRCF1GU063" localSheetId="13" hidden="1">#REF!</definedName>
    <definedName name="BExS51H0N51UT0FZOPZRCF1GU063" localSheetId="14" hidden="1">#REF!</definedName>
    <definedName name="BExS51H0N51UT0FZOPZRCF1GU063" hidden="1">#REF!</definedName>
    <definedName name="BExS54X72TJFC41FJK72MLRR2OO7" localSheetId="21" hidden="1">#REF!</definedName>
    <definedName name="BExS54X72TJFC41FJK72MLRR2OO7" localSheetId="19" hidden="1">#REF!</definedName>
    <definedName name="BExS54X72TJFC41FJK72MLRR2OO7" localSheetId="15" hidden="1">#REF!</definedName>
    <definedName name="BExS54X72TJFC41FJK72MLRR2OO7" localSheetId="13" hidden="1">#REF!</definedName>
    <definedName name="BExS54X72TJFC41FJK72MLRR2OO7" localSheetId="14" hidden="1">#REF!</definedName>
    <definedName name="BExS54X72TJFC41FJK72MLRR2OO7" hidden="1">#REF!</definedName>
    <definedName name="BExS59F0PA1V2ZC7S5TN6IT41SXP" localSheetId="21" hidden="1">#REF!</definedName>
    <definedName name="BExS59F0PA1V2ZC7S5TN6IT41SXP" localSheetId="19" hidden="1">#REF!</definedName>
    <definedName name="BExS59F0PA1V2ZC7S5TN6IT41SXP" localSheetId="15" hidden="1">#REF!</definedName>
    <definedName name="BExS59F0PA1V2ZC7S5TN6IT41SXP" localSheetId="13" hidden="1">#REF!</definedName>
    <definedName name="BExS59F0PA1V2ZC7S5TN6IT41SXP" localSheetId="14" hidden="1">#REF!</definedName>
    <definedName name="BExS59F0PA1V2ZC7S5TN6IT41SXP" hidden="1">#REF!</definedName>
    <definedName name="BExS5L3TGB8JVW9ROYWTKYTUPW27" localSheetId="21" hidden="1">#REF!</definedName>
    <definedName name="BExS5L3TGB8JVW9ROYWTKYTUPW27" localSheetId="19" hidden="1">#REF!</definedName>
    <definedName name="BExS5L3TGB8JVW9ROYWTKYTUPW27" localSheetId="15" hidden="1">#REF!</definedName>
    <definedName name="BExS5L3TGB8JVW9ROYWTKYTUPW27" localSheetId="13" hidden="1">#REF!</definedName>
    <definedName name="BExS5L3TGB8JVW9ROYWTKYTUPW27" localSheetId="14" hidden="1">#REF!</definedName>
    <definedName name="BExS5L3TGB8JVW9ROYWTKYTUPW27" hidden="1">#REF!</definedName>
    <definedName name="BExS6GKQ96EHVLYWNJDWXZXUZW90" localSheetId="21" hidden="1">#REF!</definedName>
    <definedName name="BExS6GKQ96EHVLYWNJDWXZXUZW90" localSheetId="19" hidden="1">#REF!</definedName>
    <definedName name="BExS6GKQ96EHVLYWNJDWXZXUZW90" localSheetId="15" hidden="1">#REF!</definedName>
    <definedName name="BExS6GKQ96EHVLYWNJDWXZXUZW90" localSheetId="13" hidden="1">#REF!</definedName>
    <definedName name="BExS6GKQ96EHVLYWNJDWXZXUZW90" localSheetId="14" hidden="1">#REF!</definedName>
    <definedName name="BExS6GKQ96EHVLYWNJDWXZXUZW90" hidden="1">#REF!</definedName>
    <definedName name="BExS6ITKSZFRR01YD5B0F676SYN7" localSheetId="21" hidden="1">#REF!</definedName>
    <definedName name="BExS6ITKSZFRR01YD5B0F676SYN7" localSheetId="19" hidden="1">#REF!</definedName>
    <definedName name="BExS6ITKSZFRR01YD5B0F676SYN7" localSheetId="15" hidden="1">#REF!</definedName>
    <definedName name="BExS6ITKSZFRR01YD5B0F676SYN7" localSheetId="13" hidden="1">#REF!</definedName>
    <definedName name="BExS6ITKSZFRR01YD5B0F676SYN7" localSheetId="14" hidden="1">#REF!</definedName>
    <definedName name="BExS6ITKSZFRR01YD5B0F676SYN7" hidden="1">#REF!</definedName>
    <definedName name="BExS6N0LI574IAC89EFW6CLTCQ33" localSheetId="21" hidden="1">#REF!</definedName>
    <definedName name="BExS6N0LI574IAC89EFW6CLTCQ33" localSheetId="19" hidden="1">#REF!</definedName>
    <definedName name="BExS6N0LI574IAC89EFW6CLTCQ33" localSheetId="15" hidden="1">#REF!</definedName>
    <definedName name="BExS6N0LI574IAC89EFW6CLTCQ33" localSheetId="13" hidden="1">#REF!</definedName>
    <definedName name="BExS6N0LI574IAC89EFW6CLTCQ33" localSheetId="14" hidden="1">#REF!</definedName>
    <definedName name="BExS6N0LI574IAC89EFW6CLTCQ33" hidden="1">#REF!</definedName>
    <definedName name="BExS6N0NEF7XCTT5R600QZ71A44O" localSheetId="21" hidden="1">#REF!</definedName>
    <definedName name="BExS6N0NEF7XCTT5R600QZ71A44O" localSheetId="19" hidden="1">#REF!</definedName>
    <definedName name="BExS6N0NEF7XCTT5R600QZ71A44O" localSheetId="15" hidden="1">#REF!</definedName>
    <definedName name="BExS6N0NEF7XCTT5R600QZ71A44O" localSheetId="13" hidden="1">#REF!</definedName>
    <definedName name="BExS6N0NEF7XCTT5R600QZ71A44O" localSheetId="14" hidden="1">#REF!</definedName>
    <definedName name="BExS6N0NEF7XCTT5R600QZ71A44O" hidden="1">#REF!</definedName>
    <definedName name="BExS6WRDBF3ST86ZOBBUL3GTCR11" localSheetId="21" hidden="1">#REF!</definedName>
    <definedName name="BExS6WRDBF3ST86ZOBBUL3GTCR11" localSheetId="19" hidden="1">#REF!</definedName>
    <definedName name="BExS6WRDBF3ST86ZOBBUL3GTCR11" localSheetId="15" hidden="1">#REF!</definedName>
    <definedName name="BExS6WRDBF3ST86ZOBBUL3GTCR11" localSheetId="13" hidden="1">#REF!</definedName>
    <definedName name="BExS6WRDBF3ST86ZOBBUL3GTCR11" localSheetId="14" hidden="1">#REF!</definedName>
    <definedName name="BExS6WRDBF3ST86ZOBBUL3GTCR11" hidden="1">#REF!</definedName>
    <definedName name="BExS6XNRKR0C3MTA0LV5B60UB908" localSheetId="21" hidden="1">#REF!</definedName>
    <definedName name="BExS6XNRKR0C3MTA0LV5B60UB908" localSheetId="19" hidden="1">#REF!</definedName>
    <definedName name="BExS6XNRKR0C3MTA0LV5B60UB908" localSheetId="15" hidden="1">#REF!</definedName>
    <definedName name="BExS6XNRKR0C3MTA0LV5B60UB908" localSheetId="13" hidden="1">#REF!</definedName>
    <definedName name="BExS6XNRKR0C3MTA0LV5B60UB908" localSheetId="14" hidden="1">#REF!</definedName>
    <definedName name="BExS6XNRKR0C3MTA0LV5B60UB908" hidden="1">#REF!</definedName>
    <definedName name="BExS73NELZEK2MDOLXO2Q7H3EG71" localSheetId="21" hidden="1">#REF!</definedName>
    <definedName name="BExS73NELZEK2MDOLXO2Q7H3EG71" localSheetId="19" hidden="1">#REF!</definedName>
    <definedName name="BExS73NELZEK2MDOLXO2Q7H3EG71" localSheetId="15" hidden="1">#REF!</definedName>
    <definedName name="BExS73NELZEK2MDOLXO2Q7H3EG71" localSheetId="13" hidden="1">#REF!</definedName>
    <definedName name="BExS73NELZEK2MDOLXO2Q7H3EG71" localSheetId="14" hidden="1">#REF!</definedName>
    <definedName name="BExS73NELZEK2MDOLXO2Q7H3EG71" hidden="1">#REF!</definedName>
    <definedName name="BExS7DJF6AXTWAJD7K4ZCD7L6BHV" localSheetId="21" hidden="1">#REF!</definedName>
    <definedName name="BExS7DJF6AXTWAJD7K4ZCD7L6BHV" localSheetId="19" hidden="1">#REF!</definedName>
    <definedName name="BExS7DJF6AXTWAJD7K4ZCD7L6BHV" localSheetId="15" hidden="1">#REF!</definedName>
    <definedName name="BExS7DJF6AXTWAJD7K4ZCD7L6BHV" localSheetId="13" hidden="1">#REF!</definedName>
    <definedName name="BExS7DJF6AXTWAJD7K4ZCD7L6BHV" localSheetId="14" hidden="1">#REF!</definedName>
    <definedName name="BExS7DJF6AXTWAJD7K4ZCD7L6BHV" hidden="1">#REF!</definedName>
    <definedName name="BExS7GOTHHOK287MX2RC853NWQAL" localSheetId="21" hidden="1">#REF!</definedName>
    <definedName name="BExS7GOTHHOK287MX2RC853NWQAL" localSheetId="19" hidden="1">#REF!</definedName>
    <definedName name="BExS7GOTHHOK287MX2RC853NWQAL" localSheetId="15" hidden="1">#REF!</definedName>
    <definedName name="BExS7GOTHHOK287MX2RC853NWQAL" localSheetId="13" hidden="1">#REF!</definedName>
    <definedName name="BExS7GOTHHOK287MX2RC853NWQAL" localSheetId="14" hidden="1">#REF!</definedName>
    <definedName name="BExS7GOTHHOK287MX2RC853NWQAL" hidden="1">#REF!</definedName>
    <definedName name="BExS7TKQYLRZGM93UY3ZJZJBQNFJ" localSheetId="21" hidden="1">#REF!</definedName>
    <definedName name="BExS7TKQYLRZGM93UY3ZJZJBQNFJ" localSheetId="19" hidden="1">#REF!</definedName>
    <definedName name="BExS7TKQYLRZGM93UY3ZJZJBQNFJ" localSheetId="15" hidden="1">#REF!</definedName>
    <definedName name="BExS7TKQYLRZGM93UY3ZJZJBQNFJ" localSheetId="13" hidden="1">#REF!</definedName>
    <definedName name="BExS7TKQYLRZGM93UY3ZJZJBQNFJ" localSheetId="14" hidden="1">#REF!</definedName>
    <definedName name="BExS7TKQYLRZGM93UY3ZJZJBQNFJ" hidden="1">#REF!</definedName>
    <definedName name="BExS7Y2LNGVHSIBKC7C3R6X4LDR6" localSheetId="21" hidden="1">#REF!</definedName>
    <definedName name="BExS7Y2LNGVHSIBKC7C3R6X4LDR6" localSheetId="19" hidden="1">#REF!</definedName>
    <definedName name="BExS7Y2LNGVHSIBKC7C3R6X4LDR6" localSheetId="15" hidden="1">#REF!</definedName>
    <definedName name="BExS7Y2LNGVHSIBKC7C3R6X4LDR6" localSheetId="13" hidden="1">#REF!</definedName>
    <definedName name="BExS7Y2LNGVHSIBKC7C3R6X4LDR6" localSheetId="14" hidden="1">#REF!</definedName>
    <definedName name="BExS7Y2LNGVHSIBKC7C3R6X4LDR6" hidden="1">#REF!</definedName>
    <definedName name="BExS81TE0EY44Y3W2M4Z4MGNP5OM" localSheetId="21" hidden="1">#REF!</definedName>
    <definedName name="BExS81TE0EY44Y3W2M4Z4MGNP5OM" localSheetId="19" hidden="1">#REF!</definedName>
    <definedName name="BExS81TE0EY44Y3W2M4Z4MGNP5OM" localSheetId="15" hidden="1">#REF!</definedName>
    <definedName name="BExS81TE0EY44Y3W2M4Z4MGNP5OM" localSheetId="13" hidden="1">#REF!</definedName>
    <definedName name="BExS81TE0EY44Y3W2M4Z4MGNP5OM" localSheetId="14" hidden="1">#REF!</definedName>
    <definedName name="BExS81TE0EY44Y3W2M4Z4MGNP5OM" hidden="1">#REF!</definedName>
    <definedName name="BExS81YPDZDVJJVS15HV2HDXAC3Y" localSheetId="21" hidden="1">#REF!</definedName>
    <definedName name="BExS81YPDZDVJJVS15HV2HDXAC3Y" localSheetId="19" hidden="1">#REF!</definedName>
    <definedName name="BExS81YPDZDVJJVS15HV2HDXAC3Y" localSheetId="15" hidden="1">#REF!</definedName>
    <definedName name="BExS81YPDZDVJJVS15HV2HDXAC3Y" localSheetId="13" hidden="1">#REF!</definedName>
    <definedName name="BExS81YPDZDVJJVS15HV2HDXAC3Y" localSheetId="14" hidden="1">#REF!</definedName>
    <definedName name="BExS81YPDZDVJJVS15HV2HDXAC3Y" hidden="1">#REF!</definedName>
    <definedName name="BExS82PRVNUTEKQZS56YT2DVF6C2" localSheetId="21" hidden="1">#REF!</definedName>
    <definedName name="BExS82PRVNUTEKQZS56YT2DVF6C2" localSheetId="19" hidden="1">#REF!</definedName>
    <definedName name="BExS82PRVNUTEKQZS56YT2DVF6C2" localSheetId="15" hidden="1">#REF!</definedName>
    <definedName name="BExS82PRVNUTEKQZS56YT2DVF6C2" localSheetId="13" hidden="1">#REF!</definedName>
    <definedName name="BExS82PRVNUTEKQZS56YT2DVF6C2" localSheetId="14" hidden="1">#REF!</definedName>
    <definedName name="BExS82PRVNUTEKQZS56YT2DVF6C2" hidden="1">#REF!</definedName>
    <definedName name="BExS83BCNFAV6DRCB1VTUF96491J" localSheetId="21" hidden="1">#REF!</definedName>
    <definedName name="BExS83BCNFAV6DRCB1VTUF96491J" localSheetId="19" hidden="1">#REF!</definedName>
    <definedName name="BExS83BCNFAV6DRCB1VTUF96491J" localSheetId="15" hidden="1">#REF!</definedName>
    <definedName name="BExS83BCNFAV6DRCB1VTUF96491J" localSheetId="13" hidden="1">#REF!</definedName>
    <definedName name="BExS83BCNFAV6DRCB1VTUF96491J" localSheetId="14" hidden="1">#REF!</definedName>
    <definedName name="BExS83BCNFAV6DRCB1VTUF96491J" hidden="1">#REF!</definedName>
    <definedName name="BExS86GKM9ISCSNZD15BQ5E5L6A5" localSheetId="21" hidden="1">#REF!</definedName>
    <definedName name="BExS86GKM9ISCSNZD15BQ5E5L6A5" localSheetId="19" hidden="1">#REF!</definedName>
    <definedName name="BExS86GKM9ISCSNZD15BQ5E5L6A5" localSheetId="15" hidden="1">#REF!</definedName>
    <definedName name="BExS86GKM9ISCSNZD15BQ5E5L6A5" localSheetId="13" hidden="1">#REF!</definedName>
    <definedName name="BExS86GKM9ISCSNZD15BQ5E5L6A5" localSheetId="14" hidden="1">#REF!</definedName>
    <definedName name="BExS86GKM9ISCSNZD15BQ5E5L6A5" hidden="1">#REF!</definedName>
    <definedName name="BExS89GGRJ55EK546SM31UGE2K8T" localSheetId="21" hidden="1">#REF!</definedName>
    <definedName name="BExS89GGRJ55EK546SM31UGE2K8T" localSheetId="19" hidden="1">#REF!</definedName>
    <definedName name="BExS89GGRJ55EK546SM31UGE2K8T" localSheetId="15" hidden="1">#REF!</definedName>
    <definedName name="BExS89GGRJ55EK546SM31UGE2K8T" localSheetId="13" hidden="1">#REF!</definedName>
    <definedName name="BExS89GGRJ55EK546SM31UGE2K8T" localSheetId="14" hidden="1">#REF!</definedName>
    <definedName name="BExS89GGRJ55EK546SM31UGE2K8T" hidden="1">#REF!</definedName>
    <definedName name="BExS8BPG5A0GR5AO1U951NDGGR0L" localSheetId="21" hidden="1">#REF!</definedName>
    <definedName name="BExS8BPG5A0GR5AO1U951NDGGR0L" localSheetId="19" hidden="1">#REF!</definedName>
    <definedName name="BExS8BPG5A0GR5AO1U951NDGGR0L" localSheetId="15" hidden="1">#REF!</definedName>
    <definedName name="BExS8BPG5A0GR5AO1U951NDGGR0L" localSheetId="13" hidden="1">#REF!</definedName>
    <definedName name="BExS8BPG5A0GR5AO1U951NDGGR0L" localSheetId="14" hidden="1">#REF!</definedName>
    <definedName name="BExS8BPG5A0GR5AO1U951NDGGR0L" hidden="1">#REF!</definedName>
    <definedName name="BExS8CGI0JXFUBD41VFLI0SZSV8F" localSheetId="21" hidden="1">#REF!</definedName>
    <definedName name="BExS8CGI0JXFUBD41VFLI0SZSV8F" localSheetId="19" hidden="1">#REF!</definedName>
    <definedName name="BExS8CGI0JXFUBD41VFLI0SZSV8F" localSheetId="15" hidden="1">#REF!</definedName>
    <definedName name="BExS8CGI0JXFUBD41VFLI0SZSV8F" localSheetId="13" hidden="1">#REF!</definedName>
    <definedName name="BExS8CGI0JXFUBD41VFLI0SZSV8F" localSheetId="14" hidden="1">#REF!</definedName>
    <definedName name="BExS8CGI0JXFUBD41VFLI0SZSV8F" hidden="1">#REF!</definedName>
    <definedName name="BExS8D22FXVQKOEJP01LT0CDI3PS" localSheetId="21" hidden="1">#REF!</definedName>
    <definedName name="BExS8D22FXVQKOEJP01LT0CDI3PS" localSheetId="19" hidden="1">#REF!</definedName>
    <definedName name="BExS8D22FXVQKOEJP01LT0CDI3PS" localSheetId="15" hidden="1">#REF!</definedName>
    <definedName name="BExS8D22FXVQKOEJP01LT0CDI3PS" localSheetId="13" hidden="1">#REF!</definedName>
    <definedName name="BExS8D22FXVQKOEJP01LT0CDI3PS" localSheetId="14" hidden="1">#REF!</definedName>
    <definedName name="BExS8D22FXVQKOEJP01LT0CDI3PS" hidden="1">#REF!</definedName>
    <definedName name="BExS8EEJOZFBUWZDOM3O25AJRUVU" localSheetId="21" hidden="1">#REF!</definedName>
    <definedName name="BExS8EEJOZFBUWZDOM3O25AJRUVU" localSheetId="19" hidden="1">#REF!</definedName>
    <definedName name="BExS8EEJOZFBUWZDOM3O25AJRUVU" localSheetId="15" hidden="1">#REF!</definedName>
    <definedName name="BExS8EEJOZFBUWZDOM3O25AJRUVU" localSheetId="13" hidden="1">#REF!</definedName>
    <definedName name="BExS8EEJOZFBUWZDOM3O25AJRUVU" localSheetId="14" hidden="1">#REF!</definedName>
    <definedName name="BExS8EEJOZFBUWZDOM3O25AJRUVU" hidden="1">#REF!</definedName>
    <definedName name="BExS8GSUS17UY50TEM2AWF36BR9Z" localSheetId="21" hidden="1">#REF!</definedName>
    <definedName name="BExS8GSUS17UY50TEM2AWF36BR9Z" localSheetId="19" hidden="1">#REF!</definedName>
    <definedName name="BExS8GSUS17UY50TEM2AWF36BR9Z" localSheetId="15" hidden="1">#REF!</definedName>
    <definedName name="BExS8GSUS17UY50TEM2AWF36BR9Z" localSheetId="13" hidden="1">#REF!</definedName>
    <definedName name="BExS8GSUS17UY50TEM2AWF36BR9Z" localSheetId="14" hidden="1">#REF!</definedName>
    <definedName name="BExS8GSUS17UY50TEM2AWF36BR9Z" hidden="1">#REF!</definedName>
    <definedName name="BExS8HJRBVG0XI6PWA9KTMJZMQXK" localSheetId="21" hidden="1">#REF!</definedName>
    <definedName name="BExS8HJRBVG0XI6PWA9KTMJZMQXK" localSheetId="19" hidden="1">#REF!</definedName>
    <definedName name="BExS8HJRBVG0XI6PWA9KTMJZMQXK" localSheetId="15" hidden="1">#REF!</definedName>
    <definedName name="BExS8HJRBVG0XI6PWA9KTMJZMQXK" localSheetId="13" hidden="1">#REF!</definedName>
    <definedName name="BExS8HJRBVG0XI6PWA9KTMJZMQXK" localSheetId="14" hidden="1">#REF!</definedName>
    <definedName name="BExS8HJRBVG0XI6PWA9KTMJZMQXK" hidden="1">#REF!</definedName>
    <definedName name="BExS8NE9HUZJH13OXLREOV1BX0OZ" localSheetId="21" hidden="1">#REF!</definedName>
    <definedName name="BExS8NE9HUZJH13OXLREOV1BX0OZ" localSheetId="19" hidden="1">#REF!</definedName>
    <definedName name="BExS8NE9HUZJH13OXLREOV1BX0OZ" localSheetId="15" hidden="1">#REF!</definedName>
    <definedName name="BExS8NE9HUZJH13OXLREOV1BX0OZ" localSheetId="13" hidden="1">#REF!</definedName>
    <definedName name="BExS8NE9HUZJH13OXLREOV1BX0OZ" localSheetId="14" hidden="1">#REF!</definedName>
    <definedName name="BExS8NE9HUZJH13OXLREOV1BX0OZ" hidden="1">#REF!</definedName>
    <definedName name="BExS8R51C8RM2FS6V6IRTYO9GA4A" localSheetId="21" hidden="1">#REF!</definedName>
    <definedName name="BExS8R51C8RM2FS6V6IRTYO9GA4A" localSheetId="19" hidden="1">#REF!</definedName>
    <definedName name="BExS8R51C8RM2FS6V6IRTYO9GA4A" localSheetId="15" hidden="1">#REF!</definedName>
    <definedName name="BExS8R51C8RM2FS6V6IRTYO9GA4A" localSheetId="13" hidden="1">#REF!</definedName>
    <definedName name="BExS8R51C8RM2FS6V6IRTYO9GA4A" localSheetId="14" hidden="1">#REF!</definedName>
    <definedName name="BExS8R51C8RM2FS6V6IRTYO9GA4A" hidden="1">#REF!</definedName>
    <definedName name="BExS8WDX408F60MH1X9B9UZ2H4R7" localSheetId="21" hidden="1">#REF!</definedName>
    <definedName name="BExS8WDX408F60MH1X9B9UZ2H4R7" localSheetId="19" hidden="1">#REF!</definedName>
    <definedName name="BExS8WDX408F60MH1X9B9UZ2H4R7" localSheetId="15" hidden="1">#REF!</definedName>
    <definedName name="BExS8WDX408F60MH1X9B9UZ2H4R7" localSheetId="13" hidden="1">#REF!</definedName>
    <definedName name="BExS8WDX408F60MH1X9B9UZ2H4R7" localSheetId="14" hidden="1">#REF!</definedName>
    <definedName name="BExS8WDX408F60MH1X9B9UZ2H4R7" hidden="1">#REF!</definedName>
    <definedName name="BExS8X4UTVOFE2YEVLO8LTKMSI3A" localSheetId="21" hidden="1">#REF!</definedName>
    <definedName name="BExS8X4UTVOFE2YEVLO8LTKMSI3A" localSheetId="19" hidden="1">#REF!</definedName>
    <definedName name="BExS8X4UTVOFE2YEVLO8LTKMSI3A" localSheetId="15" hidden="1">#REF!</definedName>
    <definedName name="BExS8X4UTVOFE2YEVLO8LTKMSI3A" localSheetId="13" hidden="1">#REF!</definedName>
    <definedName name="BExS8X4UTVOFE2YEVLO8LTKMSI3A" localSheetId="14" hidden="1">#REF!</definedName>
    <definedName name="BExS8X4UTVOFE2YEVLO8LTKMSI3A" hidden="1">#REF!</definedName>
    <definedName name="BExS8Z2W2QEC3MH0BZIYLDFQNUIP" localSheetId="21" hidden="1">#REF!</definedName>
    <definedName name="BExS8Z2W2QEC3MH0BZIYLDFQNUIP" localSheetId="19" hidden="1">#REF!</definedName>
    <definedName name="BExS8Z2W2QEC3MH0BZIYLDFQNUIP" localSheetId="15" hidden="1">#REF!</definedName>
    <definedName name="BExS8Z2W2QEC3MH0BZIYLDFQNUIP" localSheetId="13" hidden="1">#REF!</definedName>
    <definedName name="BExS8Z2W2QEC3MH0BZIYLDFQNUIP" localSheetId="14" hidden="1">#REF!</definedName>
    <definedName name="BExS8Z2W2QEC3MH0BZIYLDFQNUIP" hidden="1">#REF!</definedName>
    <definedName name="BExS92DKGRFFCIA9C0IXDOLO57EP" localSheetId="21" hidden="1">#REF!</definedName>
    <definedName name="BExS92DKGRFFCIA9C0IXDOLO57EP" localSheetId="19" hidden="1">#REF!</definedName>
    <definedName name="BExS92DKGRFFCIA9C0IXDOLO57EP" localSheetId="15" hidden="1">#REF!</definedName>
    <definedName name="BExS92DKGRFFCIA9C0IXDOLO57EP" localSheetId="13" hidden="1">#REF!</definedName>
    <definedName name="BExS92DKGRFFCIA9C0IXDOLO57EP" localSheetId="14" hidden="1">#REF!</definedName>
    <definedName name="BExS92DKGRFFCIA9C0IXDOLO57EP" hidden="1">#REF!</definedName>
    <definedName name="BExS98OB4321YCHLCQ022PXKTT2W" localSheetId="21" hidden="1">#REF!</definedName>
    <definedName name="BExS98OB4321YCHLCQ022PXKTT2W" localSheetId="19" hidden="1">#REF!</definedName>
    <definedName name="BExS98OB4321YCHLCQ022PXKTT2W" localSheetId="15" hidden="1">#REF!</definedName>
    <definedName name="BExS98OB4321YCHLCQ022PXKTT2W" localSheetId="13" hidden="1">#REF!</definedName>
    <definedName name="BExS98OB4321YCHLCQ022PXKTT2W" localSheetId="14" hidden="1">#REF!</definedName>
    <definedName name="BExS98OB4321YCHLCQ022PXKTT2W" hidden="1">#REF!</definedName>
    <definedName name="BExS9C9N8GFISC6HUERJ0EI06GB2" localSheetId="21" hidden="1">#REF!</definedName>
    <definedName name="BExS9C9N8GFISC6HUERJ0EI06GB2" localSheetId="19" hidden="1">#REF!</definedName>
    <definedName name="BExS9C9N8GFISC6HUERJ0EI06GB2" localSheetId="15" hidden="1">#REF!</definedName>
    <definedName name="BExS9C9N8GFISC6HUERJ0EI06GB2" localSheetId="13" hidden="1">#REF!</definedName>
    <definedName name="BExS9C9N8GFISC6HUERJ0EI06GB2" localSheetId="14" hidden="1">#REF!</definedName>
    <definedName name="BExS9C9N8GFISC6HUERJ0EI06GB2" hidden="1">#REF!</definedName>
    <definedName name="BExS9D6619QNINF06KHZHYUAH0S9" localSheetId="21" hidden="1">#REF!</definedName>
    <definedName name="BExS9D6619QNINF06KHZHYUAH0S9" localSheetId="19" hidden="1">#REF!</definedName>
    <definedName name="BExS9D6619QNINF06KHZHYUAH0S9" localSheetId="15" hidden="1">#REF!</definedName>
    <definedName name="BExS9D6619QNINF06KHZHYUAH0S9" localSheetId="13" hidden="1">#REF!</definedName>
    <definedName name="BExS9D6619QNINF06KHZHYUAH0S9" localSheetId="14" hidden="1">#REF!</definedName>
    <definedName name="BExS9D6619QNINF06KHZHYUAH0S9" hidden="1">#REF!</definedName>
    <definedName name="BExS9DX13CACP3J8JDREK30JB1SQ" localSheetId="21" hidden="1">#REF!</definedName>
    <definedName name="BExS9DX13CACP3J8JDREK30JB1SQ" localSheetId="19" hidden="1">#REF!</definedName>
    <definedName name="BExS9DX13CACP3J8JDREK30JB1SQ" localSheetId="15" hidden="1">#REF!</definedName>
    <definedName name="BExS9DX13CACP3J8JDREK30JB1SQ" localSheetId="13" hidden="1">#REF!</definedName>
    <definedName name="BExS9DX13CACP3J8JDREK30JB1SQ" localSheetId="14" hidden="1">#REF!</definedName>
    <definedName name="BExS9DX13CACP3J8JDREK30JB1SQ" hidden="1">#REF!</definedName>
    <definedName name="BExS9FPRS2KRRCS33SE6WFNF5GYL" localSheetId="21" hidden="1">#REF!</definedName>
    <definedName name="BExS9FPRS2KRRCS33SE6WFNF5GYL" localSheetId="19" hidden="1">#REF!</definedName>
    <definedName name="BExS9FPRS2KRRCS33SE6WFNF5GYL" localSheetId="15" hidden="1">#REF!</definedName>
    <definedName name="BExS9FPRS2KRRCS33SE6WFNF5GYL" localSheetId="13" hidden="1">#REF!</definedName>
    <definedName name="BExS9FPRS2KRRCS33SE6WFNF5GYL" localSheetId="14" hidden="1">#REF!</definedName>
    <definedName name="BExS9FPRS2KRRCS33SE6WFNF5GYL" hidden="1">#REF!</definedName>
    <definedName name="BExS9M5VN3VE822UH6TLACVY24CJ" localSheetId="21" hidden="1">#REF!</definedName>
    <definedName name="BExS9M5VN3VE822UH6TLACVY24CJ" localSheetId="19" hidden="1">#REF!</definedName>
    <definedName name="BExS9M5VN3VE822UH6TLACVY24CJ" localSheetId="15" hidden="1">#REF!</definedName>
    <definedName name="BExS9M5VN3VE822UH6TLACVY24CJ" localSheetId="13" hidden="1">#REF!</definedName>
    <definedName name="BExS9M5VN3VE822UH6TLACVY24CJ" localSheetId="14" hidden="1">#REF!</definedName>
    <definedName name="BExS9M5VN3VE822UH6TLACVY24CJ" hidden="1">#REF!</definedName>
    <definedName name="BExS9WI0A6PSEB8N9GPXF2Z7MWHM" localSheetId="21" hidden="1">#REF!</definedName>
    <definedName name="BExS9WI0A6PSEB8N9GPXF2Z7MWHM" localSheetId="19" hidden="1">#REF!</definedName>
    <definedName name="BExS9WI0A6PSEB8N9GPXF2Z7MWHM" localSheetId="15" hidden="1">#REF!</definedName>
    <definedName name="BExS9WI0A6PSEB8N9GPXF2Z7MWHM" localSheetId="13" hidden="1">#REF!</definedName>
    <definedName name="BExS9WI0A6PSEB8N9GPXF2Z7MWHM" localSheetId="14" hidden="1">#REF!</definedName>
    <definedName name="BExS9WI0A6PSEB8N9GPXF2Z7MWHM" hidden="1">#REF!</definedName>
    <definedName name="BExS9XJPZ07ND34OHX60QD382FV6" localSheetId="21" hidden="1">#REF!</definedName>
    <definedName name="BExS9XJPZ07ND34OHX60QD382FV6" localSheetId="19" hidden="1">#REF!</definedName>
    <definedName name="BExS9XJPZ07ND34OHX60QD382FV6" localSheetId="15" hidden="1">#REF!</definedName>
    <definedName name="BExS9XJPZ07ND34OHX60QD382FV6" localSheetId="13" hidden="1">#REF!</definedName>
    <definedName name="BExS9XJPZ07ND34OHX60QD382FV6" localSheetId="14" hidden="1">#REF!</definedName>
    <definedName name="BExS9XJPZ07ND34OHX60QD382FV6" hidden="1">#REF!</definedName>
    <definedName name="BExSA4AJLEEN4R7HU4FRSMYR17TR" localSheetId="21" hidden="1">#REF!</definedName>
    <definedName name="BExSA4AJLEEN4R7HU4FRSMYR17TR" localSheetId="19" hidden="1">#REF!</definedName>
    <definedName name="BExSA4AJLEEN4R7HU4FRSMYR17TR" localSheetId="15" hidden="1">#REF!</definedName>
    <definedName name="BExSA4AJLEEN4R7HU4FRSMYR17TR" localSheetId="13" hidden="1">#REF!</definedName>
    <definedName name="BExSA4AJLEEN4R7HU4FRSMYR17TR" localSheetId="14" hidden="1">#REF!</definedName>
    <definedName name="BExSA4AJLEEN4R7HU4FRSMYR17TR" hidden="1">#REF!</definedName>
    <definedName name="BExSA5HP306TN9XJS0TU619DLRR7" localSheetId="21" hidden="1">#REF!</definedName>
    <definedName name="BExSA5HP306TN9XJS0TU619DLRR7" localSheetId="19" hidden="1">#REF!</definedName>
    <definedName name="BExSA5HP306TN9XJS0TU619DLRR7" localSheetId="15" hidden="1">#REF!</definedName>
    <definedName name="BExSA5HP306TN9XJS0TU619DLRR7" localSheetId="13" hidden="1">#REF!</definedName>
    <definedName name="BExSA5HP306TN9XJS0TU619DLRR7" localSheetId="14" hidden="1">#REF!</definedName>
    <definedName name="BExSA5HP306TN9XJS0TU619DLRR7" hidden="1">#REF!</definedName>
    <definedName name="BExSAAVWQOOIA6B3JHQVGP08HFEM" localSheetId="21" hidden="1">#REF!</definedName>
    <definedName name="BExSAAVWQOOIA6B3JHQVGP08HFEM" localSheetId="19" hidden="1">#REF!</definedName>
    <definedName name="BExSAAVWQOOIA6B3JHQVGP08HFEM" localSheetId="15" hidden="1">#REF!</definedName>
    <definedName name="BExSAAVWQOOIA6B3JHQVGP08HFEM" localSheetId="13" hidden="1">#REF!</definedName>
    <definedName name="BExSAAVWQOOIA6B3JHQVGP08HFEM" localSheetId="14" hidden="1">#REF!</definedName>
    <definedName name="BExSAAVWQOOIA6B3JHQVGP08HFEM" hidden="1">#REF!</definedName>
    <definedName name="BExSAFJ3IICU2M7QPVE4ARYMXZKX" localSheetId="21" hidden="1">#REF!</definedName>
    <definedName name="BExSAFJ3IICU2M7QPVE4ARYMXZKX" localSheetId="19" hidden="1">#REF!</definedName>
    <definedName name="BExSAFJ3IICU2M7QPVE4ARYMXZKX" localSheetId="15" hidden="1">#REF!</definedName>
    <definedName name="BExSAFJ3IICU2M7QPVE4ARYMXZKX" localSheetId="13" hidden="1">#REF!</definedName>
    <definedName name="BExSAFJ3IICU2M7QPVE4ARYMXZKX" localSheetId="14" hidden="1">#REF!</definedName>
    <definedName name="BExSAFJ3IICU2M7QPVE4ARYMXZKX" hidden="1">#REF!</definedName>
    <definedName name="BExSAH6ID8OHX379UXVNGFO8J6KQ" localSheetId="21" hidden="1">#REF!</definedName>
    <definedName name="BExSAH6ID8OHX379UXVNGFO8J6KQ" localSheetId="19" hidden="1">#REF!</definedName>
    <definedName name="BExSAH6ID8OHX379UXVNGFO8J6KQ" localSheetId="15" hidden="1">#REF!</definedName>
    <definedName name="BExSAH6ID8OHX379UXVNGFO8J6KQ" localSheetId="13" hidden="1">#REF!</definedName>
    <definedName name="BExSAH6ID8OHX379UXVNGFO8J6KQ" localSheetId="14" hidden="1">#REF!</definedName>
    <definedName name="BExSAH6ID8OHX379UXVNGFO8J6KQ" hidden="1">#REF!</definedName>
    <definedName name="BExSAQBHIXGQRNIRGCJMBXUPCZQA" localSheetId="21" hidden="1">#REF!</definedName>
    <definedName name="BExSAQBHIXGQRNIRGCJMBXUPCZQA" localSheetId="19" hidden="1">#REF!</definedName>
    <definedName name="BExSAQBHIXGQRNIRGCJMBXUPCZQA" localSheetId="15" hidden="1">#REF!</definedName>
    <definedName name="BExSAQBHIXGQRNIRGCJMBXUPCZQA" localSheetId="13" hidden="1">#REF!</definedName>
    <definedName name="BExSAQBHIXGQRNIRGCJMBXUPCZQA" localSheetId="14" hidden="1">#REF!</definedName>
    <definedName name="BExSAQBHIXGQRNIRGCJMBXUPCZQA" hidden="1">#REF!</definedName>
    <definedName name="BExSAUTCT4P7JP57NOR9MTX33QJZ" localSheetId="21" hidden="1">#REF!</definedName>
    <definedName name="BExSAUTCT4P7JP57NOR9MTX33QJZ" localSheetId="19" hidden="1">#REF!</definedName>
    <definedName name="BExSAUTCT4P7JP57NOR9MTX33QJZ" localSheetId="15" hidden="1">#REF!</definedName>
    <definedName name="BExSAUTCT4P7JP57NOR9MTX33QJZ" localSheetId="13" hidden="1">#REF!</definedName>
    <definedName name="BExSAUTCT4P7JP57NOR9MTX33QJZ" localSheetId="14" hidden="1">#REF!</definedName>
    <definedName name="BExSAUTCT4P7JP57NOR9MTX33QJZ" hidden="1">#REF!</definedName>
    <definedName name="BExSAY9CA9TFXQ9M9FBJRGJO9T9E" localSheetId="21" hidden="1">#REF!</definedName>
    <definedName name="BExSAY9CA9TFXQ9M9FBJRGJO9T9E" localSheetId="19" hidden="1">#REF!</definedName>
    <definedName name="BExSAY9CA9TFXQ9M9FBJRGJO9T9E" localSheetId="15" hidden="1">#REF!</definedName>
    <definedName name="BExSAY9CA9TFXQ9M9FBJRGJO9T9E" localSheetId="13" hidden="1">#REF!</definedName>
    <definedName name="BExSAY9CA9TFXQ9M9FBJRGJO9T9E" localSheetId="14" hidden="1">#REF!</definedName>
    <definedName name="BExSAY9CA9TFXQ9M9FBJRGJO9T9E" hidden="1">#REF!</definedName>
    <definedName name="BExSB4JYKQ3MINI7RAYK5M8BLJDC" localSheetId="21" hidden="1">#REF!</definedName>
    <definedName name="BExSB4JYKQ3MINI7RAYK5M8BLJDC" localSheetId="19" hidden="1">#REF!</definedName>
    <definedName name="BExSB4JYKQ3MINI7RAYK5M8BLJDC" localSheetId="15" hidden="1">#REF!</definedName>
    <definedName name="BExSB4JYKQ3MINI7RAYK5M8BLJDC" localSheetId="13" hidden="1">#REF!</definedName>
    <definedName name="BExSB4JYKQ3MINI7RAYK5M8BLJDC" localSheetId="14" hidden="1">#REF!</definedName>
    <definedName name="BExSB4JYKQ3MINI7RAYK5M8BLJDC" hidden="1">#REF!</definedName>
    <definedName name="BExSBCY73CG3Q15P5BDLDT994XRL" localSheetId="21" hidden="1">#REF!</definedName>
    <definedName name="BExSBCY73CG3Q15P5BDLDT994XRL" localSheetId="19" hidden="1">#REF!</definedName>
    <definedName name="BExSBCY73CG3Q15P5BDLDT994XRL" localSheetId="15" hidden="1">#REF!</definedName>
    <definedName name="BExSBCY73CG3Q15P5BDLDT994XRL" localSheetId="13" hidden="1">#REF!</definedName>
    <definedName name="BExSBCY73CG3Q15P5BDLDT994XRL" localSheetId="14" hidden="1">#REF!</definedName>
    <definedName name="BExSBCY73CG3Q15P5BDLDT994XRL" hidden="1">#REF!</definedName>
    <definedName name="BExSBMOS41ZRLWYLOU29V6Y7YORR" localSheetId="21" hidden="1">#REF!</definedName>
    <definedName name="BExSBMOS41ZRLWYLOU29V6Y7YORR" localSheetId="19" hidden="1">#REF!</definedName>
    <definedName name="BExSBMOS41ZRLWYLOU29V6Y7YORR" localSheetId="15" hidden="1">#REF!</definedName>
    <definedName name="BExSBMOS41ZRLWYLOU29V6Y7YORR" localSheetId="13" hidden="1">#REF!</definedName>
    <definedName name="BExSBMOS41ZRLWYLOU29V6Y7YORR" localSheetId="14" hidden="1">#REF!</definedName>
    <definedName name="BExSBMOS41ZRLWYLOU29V6Y7YORR" hidden="1">#REF!</definedName>
    <definedName name="BExSBPZG22WAMZYIF7CZ686E8X80" localSheetId="21" hidden="1">#REF!</definedName>
    <definedName name="BExSBPZG22WAMZYIF7CZ686E8X80" localSheetId="19" hidden="1">#REF!</definedName>
    <definedName name="BExSBPZG22WAMZYIF7CZ686E8X80" localSheetId="15" hidden="1">#REF!</definedName>
    <definedName name="BExSBPZG22WAMZYIF7CZ686E8X80" localSheetId="13" hidden="1">#REF!</definedName>
    <definedName name="BExSBPZG22WAMZYIF7CZ686E8X80" localSheetId="14" hidden="1">#REF!</definedName>
    <definedName name="BExSBPZG22WAMZYIF7CZ686E8X80" hidden="1">#REF!</definedName>
    <definedName name="BExSBRBXXQMBU1TYDW1BXTEVEPRU" localSheetId="21" hidden="1">#REF!</definedName>
    <definedName name="BExSBRBXXQMBU1TYDW1BXTEVEPRU" localSheetId="19" hidden="1">#REF!</definedName>
    <definedName name="BExSBRBXXQMBU1TYDW1BXTEVEPRU" localSheetId="15" hidden="1">#REF!</definedName>
    <definedName name="BExSBRBXXQMBU1TYDW1BXTEVEPRU" localSheetId="13" hidden="1">#REF!</definedName>
    <definedName name="BExSBRBXXQMBU1TYDW1BXTEVEPRU" localSheetId="14" hidden="1">#REF!</definedName>
    <definedName name="BExSBRBXXQMBU1TYDW1BXTEVEPRU" hidden="1">#REF!</definedName>
    <definedName name="BExSC54998WTZ21DSL0R8UN0Y9JH" localSheetId="21" hidden="1">#REF!</definedName>
    <definedName name="BExSC54998WTZ21DSL0R8UN0Y9JH" localSheetId="19" hidden="1">#REF!</definedName>
    <definedName name="BExSC54998WTZ21DSL0R8UN0Y9JH" localSheetId="15" hidden="1">#REF!</definedName>
    <definedName name="BExSC54998WTZ21DSL0R8UN0Y9JH" localSheetId="13" hidden="1">#REF!</definedName>
    <definedName name="BExSC54998WTZ21DSL0R8UN0Y9JH" localSheetId="14" hidden="1">#REF!</definedName>
    <definedName name="BExSC54998WTZ21DSL0R8UN0Y9JH" hidden="1">#REF!</definedName>
    <definedName name="BExSC60N7WR9PJSNC9B7ORCX9NGY" localSheetId="21" hidden="1">#REF!</definedName>
    <definedName name="BExSC60N7WR9PJSNC9B7ORCX9NGY" localSheetId="19" hidden="1">#REF!</definedName>
    <definedName name="BExSC60N7WR9PJSNC9B7ORCX9NGY" localSheetId="15" hidden="1">#REF!</definedName>
    <definedName name="BExSC60N7WR9PJSNC9B7ORCX9NGY" localSheetId="13" hidden="1">#REF!</definedName>
    <definedName name="BExSC60N7WR9PJSNC9B7ORCX9NGY" localSheetId="14" hidden="1">#REF!</definedName>
    <definedName name="BExSC60N7WR9PJSNC9B7ORCX9NGY" hidden="1">#REF!</definedName>
    <definedName name="BExSCE99EZTILTTCE4NJJF96OYYM" localSheetId="21" hidden="1">#REF!</definedName>
    <definedName name="BExSCE99EZTILTTCE4NJJF96OYYM" localSheetId="19" hidden="1">#REF!</definedName>
    <definedName name="BExSCE99EZTILTTCE4NJJF96OYYM" localSheetId="15" hidden="1">#REF!</definedName>
    <definedName name="BExSCE99EZTILTTCE4NJJF96OYYM" localSheetId="13" hidden="1">#REF!</definedName>
    <definedName name="BExSCE99EZTILTTCE4NJJF96OYYM" localSheetId="14" hidden="1">#REF!</definedName>
    <definedName name="BExSCE99EZTILTTCE4NJJF96OYYM" hidden="1">#REF!</definedName>
    <definedName name="BExSCFWOMYELUEPWVJIRGIQZH5BV" localSheetId="21" hidden="1">#REF!</definedName>
    <definedName name="BExSCFWOMYELUEPWVJIRGIQZH5BV" localSheetId="19" hidden="1">#REF!</definedName>
    <definedName name="BExSCFWOMYELUEPWVJIRGIQZH5BV" localSheetId="15" hidden="1">#REF!</definedName>
    <definedName name="BExSCFWOMYELUEPWVJIRGIQZH5BV" localSheetId="13" hidden="1">#REF!</definedName>
    <definedName name="BExSCFWOMYELUEPWVJIRGIQZH5BV" localSheetId="14" hidden="1">#REF!</definedName>
    <definedName name="BExSCFWOMYELUEPWVJIRGIQZH5BV" hidden="1">#REF!</definedName>
    <definedName name="BExSCHUQZ2HFEWS54X67DIS8OSXZ" localSheetId="21" hidden="1">#REF!</definedName>
    <definedName name="BExSCHUQZ2HFEWS54X67DIS8OSXZ" localSheetId="19" hidden="1">#REF!</definedName>
    <definedName name="BExSCHUQZ2HFEWS54X67DIS8OSXZ" localSheetId="15" hidden="1">#REF!</definedName>
    <definedName name="BExSCHUQZ2HFEWS54X67DIS8OSXZ" localSheetId="13" hidden="1">#REF!</definedName>
    <definedName name="BExSCHUQZ2HFEWS54X67DIS8OSXZ" localSheetId="14" hidden="1">#REF!</definedName>
    <definedName name="BExSCHUQZ2HFEWS54X67DIS8OSXZ" hidden="1">#REF!</definedName>
    <definedName name="BExSCOG41SKKG4GYU76WRWW1CTE6" localSheetId="21" hidden="1">#REF!</definedName>
    <definedName name="BExSCOG41SKKG4GYU76WRWW1CTE6" localSheetId="19" hidden="1">#REF!</definedName>
    <definedName name="BExSCOG41SKKG4GYU76WRWW1CTE6" localSheetId="15" hidden="1">#REF!</definedName>
    <definedName name="BExSCOG41SKKG4GYU76WRWW1CTE6" localSheetId="13" hidden="1">#REF!</definedName>
    <definedName name="BExSCOG41SKKG4GYU76WRWW1CTE6" localSheetId="14" hidden="1">#REF!</definedName>
    <definedName name="BExSCOG41SKKG4GYU76WRWW1CTE6" hidden="1">#REF!</definedName>
    <definedName name="BExSCVC9P86YVFMRKKUVRV29MZXZ" localSheetId="21" hidden="1">#REF!</definedName>
    <definedName name="BExSCVC9P86YVFMRKKUVRV29MZXZ" localSheetId="19" hidden="1">#REF!</definedName>
    <definedName name="BExSCVC9P86YVFMRKKUVRV29MZXZ" localSheetId="15" hidden="1">#REF!</definedName>
    <definedName name="BExSCVC9P86YVFMRKKUVRV29MZXZ" localSheetId="13" hidden="1">#REF!</definedName>
    <definedName name="BExSCVC9P86YVFMRKKUVRV29MZXZ" localSheetId="14" hidden="1">#REF!</definedName>
    <definedName name="BExSCVC9P86YVFMRKKUVRV29MZXZ" hidden="1">#REF!</definedName>
    <definedName name="BExSD233CH4MU9ZMGNRF97ZV7KWU" localSheetId="21" hidden="1">#REF!</definedName>
    <definedName name="BExSD233CH4MU9ZMGNRF97ZV7KWU" localSheetId="19" hidden="1">#REF!</definedName>
    <definedName name="BExSD233CH4MU9ZMGNRF97ZV7KWU" localSheetId="15" hidden="1">#REF!</definedName>
    <definedName name="BExSD233CH4MU9ZMGNRF97ZV7KWU" localSheetId="13" hidden="1">#REF!</definedName>
    <definedName name="BExSD233CH4MU9ZMGNRF97ZV7KWU" localSheetId="14" hidden="1">#REF!</definedName>
    <definedName name="BExSD233CH4MU9ZMGNRF97ZV7KWU" hidden="1">#REF!</definedName>
    <definedName name="BExSD2U0F3BN6IN9N4R2DTTJG15H" localSheetId="21" hidden="1">#REF!</definedName>
    <definedName name="BExSD2U0F3BN6IN9N4R2DTTJG15H" localSheetId="19" hidden="1">#REF!</definedName>
    <definedName name="BExSD2U0F3BN6IN9N4R2DTTJG15H" localSheetId="15" hidden="1">#REF!</definedName>
    <definedName name="BExSD2U0F3BN6IN9N4R2DTTJG15H" localSheetId="13" hidden="1">#REF!</definedName>
    <definedName name="BExSD2U0F3BN6IN9N4R2DTTJG15H" localSheetId="14" hidden="1">#REF!</definedName>
    <definedName name="BExSD2U0F3BN6IN9N4R2DTTJG15H" hidden="1">#REF!</definedName>
    <definedName name="BExSD6A6NY15YSMFH51ST6XJY429" localSheetId="21" hidden="1">#REF!</definedName>
    <definedName name="BExSD6A6NY15YSMFH51ST6XJY429" localSheetId="19" hidden="1">#REF!</definedName>
    <definedName name="BExSD6A6NY15YSMFH51ST6XJY429" localSheetId="15" hidden="1">#REF!</definedName>
    <definedName name="BExSD6A6NY15YSMFH51ST6XJY429" localSheetId="13" hidden="1">#REF!</definedName>
    <definedName name="BExSD6A6NY15YSMFH51ST6XJY429" localSheetId="14" hidden="1">#REF!</definedName>
    <definedName name="BExSD6A6NY15YSMFH51ST6XJY429" hidden="1">#REF!</definedName>
    <definedName name="BExSD9VH6PF6RQ135VOEE08YXPAW" localSheetId="21" hidden="1">#REF!</definedName>
    <definedName name="BExSD9VH6PF6RQ135VOEE08YXPAW" localSheetId="19" hidden="1">#REF!</definedName>
    <definedName name="BExSD9VH6PF6RQ135VOEE08YXPAW" localSheetId="15" hidden="1">#REF!</definedName>
    <definedName name="BExSD9VH6PF6RQ135VOEE08YXPAW" localSheetId="13" hidden="1">#REF!</definedName>
    <definedName name="BExSD9VH6PF6RQ135VOEE08YXPAW" localSheetId="14" hidden="1">#REF!</definedName>
    <definedName name="BExSD9VH6PF6RQ135VOEE08YXPAW" hidden="1">#REF!</definedName>
    <definedName name="BExSDI9QWFD49GEZWZ3KOGM27XRB" localSheetId="21" hidden="1">#REF!</definedName>
    <definedName name="BExSDI9QWFD49GEZWZ3KOGM27XRB" localSheetId="19" hidden="1">#REF!</definedName>
    <definedName name="BExSDI9QWFD49GEZWZ3KOGM27XRB" localSheetId="15" hidden="1">#REF!</definedName>
    <definedName name="BExSDI9QWFD49GEZWZ3KOGM27XRB" localSheetId="13" hidden="1">#REF!</definedName>
    <definedName name="BExSDI9QWFD49GEZWZ3KOGM27XRB" localSheetId="14" hidden="1">#REF!</definedName>
    <definedName name="BExSDI9QWFD49GEZWZ3KOGM27XRB" hidden="1">#REF!</definedName>
    <definedName name="BExSDP5Y04WWMX2WWRITWOX8R5I9" localSheetId="21" hidden="1">#REF!</definedName>
    <definedName name="BExSDP5Y04WWMX2WWRITWOX8R5I9" localSheetId="19" hidden="1">#REF!</definedName>
    <definedName name="BExSDP5Y04WWMX2WWRITWOX8R5I9" localSheetId="15" hidden="1">#REF!</definedName>
    <definedName name="BExSDP5Y04WWMX2WWRITWOX8R5I9" localSheetId="13" hidden="1">#REF!</definedName>
    <definedName name="BExSDP5Y04WWMX2WWRITWOX8R5I9" localSheetId="14" hidden="1">#REF!</definedName>
    <definedName name="BExSDP5Y04WWMX2WWRITWOX8R5I9" hidden="1">#REF!</definedName>
    <definedName name="BExSDSGM203BJTNS9MKCBX453HMD" localSheetId="21" hidden="1">#REF!</definedName>
    <definedName name="BExSDSGM203BJTNS9MKCBX453HMD" localSheetId="19" hidden="1">#REF!</definedName>
    <definedName name="BExSDSGM203BJTNS9MKCBX453HMD" localSheetId="15" hidden="1">#REF!</definedName>
    <definedName name="BExSDSGM203BJTNS9MKCBX453HMD" localSheetId="13" hidden="1">#REF!</definedName>
    <definedName name="BExSDSGM203BJTNS9MKCBX453HMD" localSheetId="14" hidden="1">#REF!</definedName>
    <definedName name="BExSDSGM203BJTNS9MKCBX453HMD" hidden="1">#REF!</definedName>
    <definedName name="BExSDT20XUFXTDM37M148AXAP7HN" localSheetId="21" hidden="1">#REF!</definedName>
    <definedName name="BExSDT20XUFXTDM37M148AXAP7HN" localSheetId="19" hidden="1">#REF!</definedName>
    <definedName name="BExSDT20XUFXTDM37M148AXAP7HN" localSheetId="15" hidden="1">#REF!</definedName>
    <definedName name="BExSDT20XUFXTDM37M148AXAP7HN" localSheetId="13" hidden="1">#REF!</definedName>
    <definedName name="BExSDT20XUFXTDM37M148AXAP7HN" localSheetId="14" hidden="1">#REF!</definedName>
    <definedName name="BExSDT20XUFXTDM37M148AXAP7HN" hidden="1">#REF!</definedName>
    <definedName name="BExSDYLOWNTKCY92LFEDAV8LO7D3" localSheetId="21" hidden="1">#REF!</definedName>
    <definedName name="BExSDYLOWNTKCY92LFEDAV8LO7D3" localSheetId="19" hidden="1">#REF!</definedName>
    <definedName name="BExSDYLOWNTKCY92LFEDAV8LO7D3" localSheetId="15" hidden="1">#REF!</definedName>
    <definedName name="BExSDYLOWNTKCY92LFEDAV8LO7D3" localSheetId="13" hidden="1">#REF!</definedName>
    <definedName name="BExSDYLOWNTKCY92LFEDAV8LO7D3" localSheetId="14" hidden="1">#REF!</definedName>
    <definedName name="BExSDYLOWNTKCY92LFEDAV8LO7D3" hidden="1">#REF!</definedName>
    <definedName name="BExSE277VXZ807WBUB6A1UGQ1SF9" localSheetId="21" hidden="1">#REF!</definedName>
    <definedName name="BExSE277VXZ807WBUB6A1UGQ1SF9" localSheetId="19" hidden="1">#REF!</definedName>
    <definedName name="BExSE277VXZ807WBUB6A1UGQ1SF9" localSheetId="15" hidden="1">#REF!</definedName>
    <definedName name="BExSE277VXZ807WBUB6A1UGQ1SF9" localSheetId="13" hidden="1">#REF!</definedName>
    <definedName name="BExSE277VXZ807WBUB6A1UGQ1SF9" localSheetId="14" hidden="1">#REF!</definedName>
    <definedName name="BExSE277VXZ807WBUB6A1UGQ1SF9" hidden="1">#REF!</definedName>
    <definedName name="BExSE3EDSP4UL6G0I3DZ5SBHMUBU" localSheetId="21" hidden="1">#REF!</definedName>
    <definedName name="BExSE3EDSP4UL6G0I3DZ5SBHMUBU" localSheetId="19" hidden="1">#REF!</definedName>
    <definedName name="BExSE3EDSP4UL6G0I3DZ5SBHMUBU" localSheetId="15" hidden="1">#REF!</definedName>
    <definedName name="BExSE3EDSP4UL6G0I3DZ5SBHMUBU" localSheetId="13" hidden="1">#REF!</definedName>
    <definedName name="BExSE3EDSP4UL6G0I3DZ5SBHMUBU" localSheetId="14" hidden="1">#REF!</definedName>
    <definedName name="BExSE3EDSP4UL6G0I3DZ5SBHMUBU" hidden="1">#REF!</definedName>
    <definedName name="BExSEEHK1VLWD7JBV9SVVVIKQZ3I" localSheetId="21" hidden="1">#REF!</definedName>
    <definedName name="BExSEEHK1VLWD7JBV9SVVVIKQZ3I" localSheetId="19" hidden="1">#REF!</definedName>
    <definedName name="BExSEEHK1VLWD7JBV9SVVVIKQZ3I" localSheetId="15" hidden="1">#REF!</definedName>
    <definedName name="BExSEEHK1VLWD7JBV9SVVVIKQZ3I" localSheetId="13" hidden="1">#REF!</definedName>
    <definedName name="BExSEEHK1VLWD7JBV9SVVVIKQZ3I" localSheetId="14" hidden="1">#REF!</definedName>
    <definedName name="BExSEEHK1VLWD7JBV9SVVVIKQZ3I" hidden="1">#REF!</definedName>
    <definedName name="BExSEITYG8XAMWJ1C8VKU1MB4TEO" localSheetId="21" hidden="1">#REF!</definedName>
    <definedName name="BExSEITYG8XAMWJ1C8VKU1MB4TEO" localSheetId="19" hidden="1">#REF!</definedName>
    <definedName name="BExSEITYG8XAMWJ1C8VKU1MB4TEO" localSheetId="15" hidden="1">#REF!</definedName>
    <definedName name="BExSEITYG8XAMWJ1C8VKU1MB4TEO" localSheetId="13" hidden="1">#REF!</definedName>
    <definedName name="BExSEITYG8XAMWJ1C8VKU1MB4TEO" localSheetId="14" hidden="1">#REF!</definedName>
    <definedName name="BExSEITYG8XAMWJ1C8VKU1MB4TEO" hidden="1">#REF!</definedName>
    <definedName name="BExSEJKZLX37P3V33TRTFJ30BFRK" localSheetId="21" hidden="1">#REF!</definedName>
    <definedName name="BExSEJKZLX37P3V33TRTFJ30BFRK" localSheetId="19" hidden="1">#REF!</definedName>
    <definedName name="BExSEJKZLX37P3V33TRTFJ30BFRK" localSheetId="15" hidden="1">#REF!</definedName>
    <definedName name="BExSEJKZLX37P3V33TRTFJ30BFRK" localSheetId="13" hidden="1">#REF!</definedName>
    <definedName name="BExSEJKZLX37P3V33TRTFJ30BFRK" localSheetId="14" hidden="1">#REF!</definedName>
    <definedName name="BExSEJKZLX37P3V33TRTFJ30BFRK" hidden="1">#REF!</definedName>
    <definedName name="BExSEKXG1AW54E28IG5EODEM0JJV" localSheetId="21" hidden="1">#REF!</definedName>
    <definedName name="BExSEKXG1AW54E28IG5EODEM0JJV" localSheetId="19" hidden="1">#REF!</definedName>
    <definedName name="BExSEKXG1AW54E28IG5EODEM0JJV" localSheetId="15" hidden="1">#REF!</definedName>
    <definedName name="BExSEKXG1AW54E28IG5EODEM0JJV" localSheetId="13" hidden="1">#REF!</definedName>
    <definedName name="BExSEKXG1AW54E28IG5EODEM0JJV" localSheetId="14" hidden="1">#REF!</definedName>
    <definedName name="BExSEKXG1AW54E28IG5EODEM0JJV" hidden="1">#REF!</definedName>
    <definedName name="BExSEO84KVM8R2IV5MFH0XI3IZSN" localSheetId="21" hidden="1">#REF!</definedName>
    <definedName name="BExSEO84KVM8R2IV5MFH0XI3IZSN" localSheetId="19" hidden="1">#REF!</definedName>
    <definedName name="BExSEO84KVM8R2IV5MFH0XI3IZSN" localSheetId="15" hidden="1">#REF!</definedName>
    <definedName name="BExSEO84KVM8R2IV5MFH0XI3IZSN" localSheetId="13" hidden="1">#REF!</definedName>
    <definedName name="BExSEO84KVM8R2IV5MFH0XI3IZSN" localSheetId="14" hidden="1">#REF!</definedName>
    <definedName name="BExSEO84KVM8R2IV5MFH0XI3IZSN" hidden="1">#REF!</definedName>
    <definedName name="BExSEP9UVOAI6TMXKNK587PQ3328" localSheetId="21" hidden="1">#REF!</definedName>
    <definedName name="BExSEP9UVOAI6TMXKNK587PQ3328" localSheetId="19" hidden="1">#REF!</definedName>
    <definedName name="BExSEP9UVOAI6TMXKNK587PQ3328" localSheetId="15" hidden="1">#REF!</definedName>
    <definedName name="BExSEP9UVOAI6TMXKNK587PQ3328" localSheetId="13" hidden="1">#REF!</definedName>
    <definedName name="BExSEP9UVOAI6TMXKNK587PQ3328" localSheetId="14" hidden="1">#REF!</definedName>
    <definedName name="BExSEP9UVOAI6TMXKNK587PQ3328" hidden="1">#REF!</definedName>
    <definedName name="BExSERIU9MUGR4NPZAUJCVXUZ74I" localSheetId="21" hidden="1">#REF!</definedName>
    <definedName name="BExSERIU9MUGR4NPZAUJCVXUZ74I" localSheetId="19" hidden="1">#REF!</definedName>
    <definedName name="BExSERIU9MUGR4NPZAUJCVXUZ74I" localSheetId="15" hidden="1">#REF!</definedName>
    <definedName name="BExSERIU9MUGR4NPZAUJCVXUZ74I" localSheetId="13" hidden="1">#REF!</definedName>
    <definedName name="BExSERIU9MUGR4NPZAUJCVXUZ74I" localSheetId="14" hidden="1">#REF!</definedName>
    <definedName name="BExSERIU9MUGR4NPZAUJCVXUZ74I" hidden="1">#REF!</definedName>
    <definedName name="BExSF07QFLZCO4P6K6QF05XG7PH1" localSheetId="21" hidden="1">#REF!</definedName>
    <definedName name="BExSF07QFLZCO4P6K6QF05XG7PH1" localSheetId="19" hidden="1">#REF!</definedName>
    <definedName name="BExSF07QFLZCO4P6K6QF05XG7PH1" localSheetId="15" hidden="1">#REF!</definedName>
    <definedName name="BExSF07QFLZCO4P6K6QF05XG7PH1" localSheetId="13" hidden="1">#REF!</definedName>
    <definedName name="BExSF07QFLZCO4P6K6QF05XG7PH1" localSheetId="14" hidden="1">#REF!</definedName>
    <definedName name="BExSF07QFLZCO4P6K6QF05XG7PH1" hidden="1">#REF!</definedName>
    <definedName name="BExSFJ8ZAGQ63A4MVMZRQWLVRGQ5" localSheetId="21" hidden="1">#REF!</definedName>
    <definedName name="BExSFJ8ZAGQ63A4MVMZRQWLVRGQ5" localSheetId="19" hidden="1">#REF!</definedName>
    <definedName name="BExSFJ8ZAGQ63A4MVMZRQWLVRGQ5" localSheetId="15" hidden="1">#REF!</definedName>
    <definedName name="BExSFJ8ZAGQ63A4MVMZRQWLVRGQ5" localSheetId="13" hidden="1">#REF!</definedName>
    <definedName name="BExSFJ8ZAGQ63A4MVMZRQWLVRGQ5" localSheetId="14" hidden="1">#REF!</definedName>
    <definedName name="BExSFJ8ZAGQ63A4MVMZRQWLVRGQ5" hidden="1">#REF!</definedName>
    <definedName name="BExSFKQRST2S9KXWWLCXYLKSF4G1" localSheetId="21" hidden="1">#REF!</definedName>
    <definedName name="BExSFKQRST2S9KXWWLCXYLKSF4G1" localSheetId="19" hidden="1">#REF!</definedName>
    <definedName name="BExSFKQRST2S9KXWWLCXYLKSF4G1" localSheetId="15" hidden="1">#REF!</definedName>
    <definedName name="BExSFKQRST2S9KXWWLCXYLKSF4G1" localSheetId="13" hidden="1">#REF!</definedName>
    <definedName name="BExSFKQRST2S9KXWWLCXYLKSF4G1" localSheetId="14" hidden="1">#REF!</definedName>
    <definedName name="BExSFKQRST2S9KXWWLCXYLKSF4G1" hidden="1">#REF!</definedName>
    <definedName name="BExSFOHO6VZ5Y463KL3XYTZBVE3P" localSheetId="21" hidden="1">#REF!</definedName>
    <definedName name="BExSFOHO6VZ5Y463KL3XYTZBVE3P" localSheetId="19" hidden="1">#REF!</definedName>
    <definedName name="BExSFOHO6VZ5Y463KL3XYTZBVE3P" localSheetId="15" hidden="1">#REF!</definedName>
    <definedName name="BExSFOHO6VZ5Y463KL3XYTZBVE3P" localSheetId="13" hidden="1">#REF!</definedName>
    <definedName name="BExSFOHO6VZ5Y463KL3XYTZBVE3P" localSheetId="14" hidden="1">#REF!</definedName>
    <definedName name="BExSFOHO6VZ5Y463KL3XYTZBVE3P" hidden="1">#REF!</definedName>
    <definedName name="BExSFY2ZJOYUEYBX21QZ7AMN2WK1" localSheetId="21" hidden="1">#REF!</definedName>
    <definedName name="BExSFY2ZJOYUEYBX21QZ7AMN2WK1" localSheetId="19" hidden="1">#REF!</definedName>
    <definedName name="BExSFY2ZJOYUEYBX21QZ7AMN2WK1" localSheetId="15" hidden="1">#REF!</definedName>
    <definedName name="BExSFY2ZJOYUEYBX21QZ7AMN2WK1" localSheetId="13" hidden="1">#REF!</definedName>
    <definedName name="BExSFY2ZJOYUEYBX21QZ7AMN2WK1" localSheetId="14" hidden="1">#REF!</definedName>
    <definedName name="BExSFY2ZJOYUEYBX21QZ7AMN2WK1" hidden="1">#REF!</definedName>
    <definedName name="BExSFYDRRTAZVPXRWUF5PDQ97WFF" localSheetId="21" hidden="1">#REF!</definedName>
    <definedName name="BExSFYDRRTAZVPXRWUF5PDQ97WFF" localSheetId="19" hidden="1">#REF!</definedName>
    <definedName name="BExSFYDRRTAZVPXRWUF5PDQ97WFF" localSheetId="15" hidden="1">#REF!</definedName>
    <definedName name="BExSFYDRRTAZVPXRWUF5PDQ97WFF" localSheetId="13" hidden="1">#REF!</definedName>
    <definedName name="BExSFYDRRTAZVPXRWUF5PDQ97WFF" localSheetId="14" hidden="1">#REF!</definedName>
    <definedName name="BExSFYDRRTAZVPXRWUF5PDQ97WFF" hidden="1">#REF!</definedName>
    <definedName name="BExSFZVPFTXA3F0IJ2NGH1GXX9R7" localSheetId="21" hidden="1">#REF!</definedName>
    <definedName name="BExSFZVPFTXA3F0IJ2NGH1GXX9R7" localSheetId="19" hidden="1">#REF!</definedName>
    <definedName name="BExSFZVPFTXA3F0IJ2NGH1GXX9R7" localSheetId="15" hidden="1">#REF!</definedName>
    <definedName name="BExSFZVPFTXA3F0IJ2NGH1GXX9R7" localSheetId="13" hidden="1">#REF!</definedName>
    <definedName name="BExSFZVPFTXA3F0IJ2NGH1GXX9R7" localSheetId="14" hidden="1">#REF!</definedName>
    <definedName name="BExSFZVPFTXA3F0IJ2NGH1GXX9R7" hidden="1">#REF!</definedName>
    <definedName name="BExSG2Q34XRC1K28H4XG6PQM3FTW" localSheetId="21" hidden="1">#REF!</definedName>
    <definedName name="BExSG2Q34XRC1K28H4XG6PQM3FTW" localSheetId="19" hidden="1">#REF!</definedName>
    <definedName name="BExSG2Q34XRC1K28H4XG6PQM3FTW" localSheetId="15" hidden="1">#REF!</definedName>
    <definedName name="BExSG2Q34XRC1K28H4XG6PQM3FTW" localSheetId="13" hidden="1">#REF!</definedName>
    <definedName name="BExSG2Q34XRC1K28H4XG6PQM3FTW" localSheetId="14" hidden="1">#REF!</definedName>
    <definedName name="BExSG2Q34XRC1K28H4XG6PQM3FTW" hidden="1">#REF!</definedName>
    <definedName name="BExSG90Q4ZUU2IPGDYOM169NJV9S" localSheetId="21" hidden="1">#REF!</definedName>
    <definedName name="BExSG90Q4ZUU2IPGDYOM169NJV9S" localSheetId="19" hidden="1">#REF!</definedName>
    <definedName name="BExSG90Q4ZUU2IPGDYOM169NJV9S" localSheetId="15" hidden="1">#REF!</definedName>
    <definedName name="BExSG90Q4ZUU2IPGDYOM169NJV9S" localSheetId="13" hidden="1">#REF!</definedName>
    <definedName name="BExSG90Q4ZUU2IPGDYOM169NJV9S" localSheetId="14" hidden="1">#REF!</definedName>
    <definedName name="BExSG90Q4ZUU2IPGDYOM169NJV9S" hidden="1">#REF!</definedName>
    <definedName name="BExSG9X3DU845PNXYJGGLBQY2UHG" localSheetId="21" hidden="1">#REF!</definedName>
    <definedName name="BExSG9X3DU845PNXYJGGLBQY2UHG" localSheetId="19" hidden="1">#REF!</definedName>
    <definedName name="BExSG9X3DU845PNXYJGGLBQY2UHG" localSheetId="15" hidden="1">#REF!</definedName>
    <definedName name="BExSG9X3DU845PNXYJGGLBQY2UHG" localSheetId="13" hidden="1">#REF!</definedName>
    <definedName name="BExSG9X3DU845PNXYJGGLBQY2UHG" localSheetId="14" hidden="1">#REF!</definedName>
    <definedName name="BExSG9X3DU845PNXYJGGLBQY2UHG" hidden="1">#REF!</definedName>
    <definedName name="BExSGE45J27MDUUNXW7Z8Q33UAON" localSheetId="21" hidden="1">#REF!</definedName>
    <definedName name="BExSGE45J27MDUUNXW7Z8Q33UAON" localSheetId="19" hidden="1">#REF!</definedName>
    <definedName name="BExSGE45J27MDUUNXW7Z8Q33UAON" localSheetId="15" hidden="1">#REF!</definedName>
    <definedName name="BExSGE45J27MDUUNXW7Z8Q33UAON" localSheetId="13" hidden="1">#REF!</definedName>
    <definedName name="BExSGE45J27MDUUNXW7Z8Q33UAON" localSheetId="14" hidden="1">#REF!</definedName>
    <definedName name="BExSGE45J27MDUUNXW7Z8Q33UAON" hidden="1">#REF!</definedName>
    <definedName name="BExSGE9LY91Q0URHB4YAMX0UAMYI" localSheetId="21" hidden="1">#REF!</definedName>
    <definedName name="BExSGE9LY91Q0URHB4YAMX0UAMYI" localSheetId="19" hidden="1">#REF!</definedName>
    <definedName name="BExSGE9LY91Q0URHB4YAMX0UAMYI" localSheetId="15" hidden="1">#REF!</definedName>
    <definedName name="BExSGE9LY91Q0URHB4YAMX0UAMYI" localSheetId="13" hidden="1">#REF!</definedName>
    <definedName name="BExSGE9LY91Q0URHB4YAMX0UAMYI" localSheetId="14" hidden="1">#REF!</definedName>
    <definedName name="BExSGE9LY91Q0URHB4YAMX0UAMYI" hidden="1">#REF!</definedName>
    <definedName name="BExSGLB2URTLBCKBB4Y885W925F2" localSheetId="21" hidden="1">#REF!</definedName>
    <definedName name="BExSGLB2URTLBCKBB4Y885W925F2" localSheetId="19" hidden="1">#REF!</definedName>
    <definedName name="BExSGLB2URTLBCKBB4Y885W925F2" localSheetId="15" hidden="1">#REF!</definedName>
    <definedName name="BExSGLB2URTLBCKBB4Y885W925F2" localSheetId="13" hidden="1">#REF!</definedName>
    <definedName name="BExSGLB2URTLBCKBB4Y885W925F2" localSheetId="14" hidden="1">#REF!</definedName>
    <definedName name="BExSGLB2URTLBCKBB4Y885W925F2" hidden="1">#REF!</definedName>
    <definedName name="BExSGNEL2G0PC04ATVS20W5179EK" localSheetId="21" hidden="1">#REF!</definedName>
    <definedName name="BExSGNEL2G0PC04ATVS20W5179EK" localSheetId="19" hidden="1">#REF!</definedName>
    <definedName name="BExSGNEL2G0PC04ATVS20W5179EK" localSheetId="15" hidden="1">#REF!</definedName>
    <definedName name="BExSGNEL2G0PC04ATVS20W5179EK" localSheetId="13" hidden="1">#REF!</definedName>
    <definedName name="BExSGNEL2G0PC04ATVS20W5179EK" localSheetId="14" hidden="1">#REF!</definedName>
    <definedName name="BExSGNEL2G0PC04ATVS20W5179EK" hidden="1">#REF!</definedName>
    <definedName name="BExSGOAYG73SFWOPAQV80P710GID" localSheetId="21" hidden="1">#REF!</definedName>
    <definedName name="BExSGOAYG73SFWOPAQV80P710GID" localSheetId="19" hidden="1">#REF!</definedName>
    <definedName name="BExSGOAYG73SFWOPAQV80P710GID" localSheetId="15" hidden="1">#REF!</definedName>
    <definedName name="BExSGOAYG73SFWOPAQV80P710GID" localSheetId="13" hidden="1">#REF!</definedName>
    <definedName name="BExSGOAYG73SFWOPAQV80P710GID" localSheetId="14" hidden="1">#REF!</definedName>
    <definedName name="BExSGOAYG73SFWOPAQV80P710GID" hidden="1">#REF!</definedName>
    <definedName name="BExSGOWJHRW7FWKLO2EHUOOGHNAF" localSheetId="21" hidden="1">#REF!</definedName>
    <definedName name="BExSGOWJHRW7FWKLO2EHUOOGHNAF" localSheetId="19" hidden="1">#REF!</definedName>
    <definedName name="BExSGOWJHRW7FWKLO2EHUOOGHNAF" localSheetId="15" hidden="1">#REF!</definedName>
    <definedName name="BExSGOWJHRW7FWKLO2EHUOOGHNAF" localSheetId="13" hidden="1">#REF!</definedName>
    <definedName name="BExSGOWJHRW7FWKLO2EHUOOGHNAF" localSheetId="14" hidden="1">#REF!</definedName>
    <definedName name="BExSGOWJHRW7FWKLO2EHUOOGHNAF" hidden="1">#REF!</definedName>
    <definedName name="BExSGOWJTAP41ZV5Q23H7MI9C76W" localSheetId="21" hidden="1">#REF!</definedName>
    <definedName name="BExSGOWJTAP41ZV5Q23H7MI9C76W" localSheetId="19" hidden="1">#REF!</definedName>
    <definedName name="BExSGOWJTAP41ZV5Q23H7MI9C76W" localSheetId="15" hidden="1">#REF!</definedName>
    <definedName name="BExSGOWJTAP41ZV5Q23H7MI9C76W" localSheetId="13" hidden="1">#REF!</definedName>
    <definedName name="BExSGOWJTAP41ZV5Q23H7MI9C76W" localSheetId="14" hidden="1">#REF!</definedName>
    <definedName name="BExSGOWJTAP41ZV5Q23H7MI9C76W" hidden="1">#REF!</definedName>
    <definedName name="BExSGR5JQVX2HQ0PKCGZNSSUM1RV" localSheetId="21" hidden="1">#REF!</definedName>
    <definedName name="BExSGR5JQVX2HQ0PKCGZNSSUM1RV" localSheetId="19" hidden="1">#REF!</definedName>
    <definedName name="BExSGR5JQVX2HQ0PKCGZNSSUM1RV" localSheetId="15" hidden="1">#REF!</definedName>
    <definedName name="BExSGR5JQVX2HQ0PKCGZNSSUM1RV" localSheetId="13" hidden="1">#REF!</definedName>
    <definedName name="BExSGR5JQVX2HQ0PKCGZNSSUM1RV" localSheetId="14" hidden="1">#REF!</definedName>
    <definedName name="BExSGR5JQVX2HQ0PKCGZNSSUM1RV" hidden="1">#REF!</definedName>
    <definedName name="BExSGT3MKX7YVLVP6YLL6KVO8UGV" localSheetId="21" hidden="1">#REF!</definedName>
    <definedName name="BExSGT3MKX7YVLVP6YLL6KVO8UGV" localSheetId="19" hidden="1">#REF!</definedName>
    <definedName name="BExSGT3MKX7YVLVP6YLL6KVO8UGV" localSheetId="15" hidden="1">#REF!</definedName>
    <definedName name="BExSGT3MKX7YVLVP6YLL6KVO8UGV" localSheetId="13" hidden="1">#REF!</definedName>
    <definedName name="BExSGT3MKX7YVLVP6YLL6KVO8UGV" localSheetId="14" hidden="1">#REF!</definedName>
    <definedName name="BExSGT3MKX7YVLVP6YLL6KVO8UGV" hidden="1">#REF!</definedName>
    <definedName name="BExSGVHX69GJZHD99DKE4RZ042B1" localSheetId="21" hidden="1">#REF!</definedName>
    <definedName name="BExSGVHX69GJZHD99DKE4RZ042B1" localSheetId="19" hidden="1">#REF!</definedName>
    <definedName name="BExSGVHX69GJZHD99DKE4RZ042B1" localSheetId="15" hidden="1">#REF!</definedName>
    <definedName name="BExSGVHX69GJZHD99DKE4RZ042B1" localSheetId="13" hidden="1">#REF!</definedName>
    <definedName name="BExSGVHX69GJZHD99DKE4RZ042B1" localSheetId="14" hidden="1">#REF!</definedName>
    <definedName name="BExSGVHX69GJZHD99DKE4RZ042B1" hidden="1">#REF!</definedName>
    <definedName name="BExSGZJO4J4ZO04E2N2ECVYS9DEZ" localSheetId="21" hidden="1">#REF!</definedName>
    <definedName name="BExSGZJO4J4ZO04E2N2ECVYS9DEZ" localSheetId="19" hidden="1">#REF!</definedName>
    <definedName name="BExSGZJO4J4ZO04E2N2ECVYS9DEZ" localSheetId="15" hidden="1">#REF!</definedName>
    <definedName name="BExSGZJO4J4ZO04E2N2ECVYS9DEZ" localSheetId="13" hidden="1">#REF!</definedName>
    <definedName name="BExSGZJO4J4ZO04E2N2ECVYS9DEZ" localSheetId="14" hidden="1">#REF!</definedName>
    <definedName name="BExSGZJO4J4ZO04E2N2ECVYS9DEZ" hidden="1">#REF!</definedName>
    <definedName name="BExSHAHFHS7MMNJR8JPVABRGBVIT" localSheetId="21" hidden="1">#REF!</definedName>
    <definedName name="BExSHAHFHS7MMNJR8JPVABRGBVIT" localSheetId="19" hidden="1">#REF!</definedName>
    <definedName name="BExSHAHFHS7MMNJR8JPVABRGBVIT" localSheetId="15" hidden="1">#REF!</definedName>
    <definedName name="BExSHAHFHS7MMNJR8JPVABRGBVIT" localSheetId="13" hidden="1">#REF!</definedName>
    <definedName name="BExSHAHFHS7MMNJR8JPVABRGBVIT" localSheetId="14" hidden="1">#REF!</definedName>
    <definedName name="BExSHAHFHS7MMNJR8JPVABRGBVIT" hidden="1">#REF!</definedName>
    <definedName name="BExSHGH88QZWW4RNAX4YKAZ5JEBL" localSheetId="21" hidden="1">#REF!</definedName>
    <definedName name="BExSHGH88QZWW4RNAX4YKAZ5JEBL" localSheetId="19" hidden="1">#REF!</definedName>
    <definedName name="BExSHGH88QZWW4RNAX4YKAZ5JEBL" localSheetId="15" hidden="1">#REF!</definedName>
    <definedName name="BExSHGH88QZWW4RNAX4YKAZ5JEBL" localSheetId="13" hidden="1">#REF!</definedName>
    <definedName name="BExSHGH88QZWW4RNAX4YKAZ5JEBL" localSheetId="14" hidden="1">#REF!</definedName>
    <definedName name="BExSHGH88QZWW4RNAX4YKAZ5JEBL" hidden="1">#REF!</definedName>
    <definedName name="BExSHOKK1OO3CX9Z28C58E5J1D9W" localSheetId="21" hidden="1">#REF!</definedName>
    <definedName name="BExSHOKK1OO3CX9Z28C58E5J1D9W" localSheetId="19" hidden="1">#REF!</definedName>
    <definedName name="BExSHOKK1OO3CX9Z28C58E5J1D9W" localSheetId="15" hidden="1">#REF!</definedName>
    <definedName name="BExSHOKK1OO3CX9Z28C58E5J1D9W" localSheetId="13" hidden="1">#REF!</definedName>
    <definedName name="BExSHOKK1OO3CX9Z28C58E5J1D9W" localSheetId="14" hidden="1">#REF!</definedName>
    <definedName name="BExSHOKK1OO3CX9Z28C58E5J1D9W" hidden="1">#REF!</definedName>
    <definedName name="BExSHQD8KYLTQGDXIRKCHQQ7MKIH" localSheetId="21" hidden="1">#REF!</definedName>
    <definedName name="BExSHQD8KYLTQGDXIRKCHQQ7MKIH" localSheetId="19" hidden="1">#REF!</definedName>
    <definedName name="BExSHQD8KYLTQGDXIRKCHQQ7MKIH" localSheetId="15" hidden="1">#REF!</definedName>
    <definedName name="BExSHQD8KYLTQGDXIRKCHQQ7MKIH" localSheetId="13" hidden="1">#REF!</definedName>
    <definedName name="BExSHQD8KYLTQGDXIRKCHQQ7MKIH" localSheetId="14" hidden="1">#REF!</definedName>
    <definedName name="BExSHQD8KYLTQGDXIRKCHQQ7MKIH" hidden="1">#REF!</definedName>
    <definedName name="BExSHVGPIAHXI97UBLI9G4I4M29F" localSheetId="21" hidden="1">#REF!</definedName>
    <definedName name="BExSHVGPIAHXI97UBLI9G4I4M29F" localSheetId="19" hidden="1">#REF!</definedName>
    <definedName name="BExSHVGPIAHXI97UBLI9G4I4M29F" localSheetId="15" hidden="1">#REF!</definedName>
    <definedName name="BExSHVGPIAHXI97UBLI9G4I4M29F" localSheetId="13" hidden="1">#REF!</definedName>
    <definedName name="BExSHVGPIAHXI97UBLI9G4I4M29F" localSheetId="14" hidden="1">#REF!</definedName>
    <definedName name="BExSHVGPIAHXI97UBLI9G4I4M29F" hidden="1">#REF!</definedName>
    <definedName name="BExSI0K2YL3HTCQAD8A7TR4QCUR6" localSheetId="21" hidden="1">#REF!</definedName>
    <definedName name="BExSI0K2YL3HTCQAD8A7TR4QCUR6" localSheetId="19" hidden="1">#REF!</definedName>
    <definedName name="BExSI0K2YL3HTCQAD8A7TR4QCUR6" localSheetId="15" hidden="1">#REF!</definedName>
    <definedName name="BExSI0K2YL3HTCQAD8A7TR4QCUR6" localSheetId="13" hidden="1">#REF!</definedName>
    <definedName name="BExSI0K2YL3HTCQAD8A7TR4QCUR6" localSheetId="14" hidden="1">#REF!</definedName>
    <definedName name="BExSI0K2YL3HTCQAD8A7TR4QCUR6" hidden="1">#REF!</definedName>
    <definedName name="BExSIFUDNRWXWIWNGCCFOOD8WIAZ" localSheetId="21" hidden="1">#REF!</definedName>
    <definedName name="BExSIFUDNRWXWIWNGCCFOOD8WIAZ" localSheetId="19" hidden="1">#REF!</definedName>
    <definedName name="BExSIFUDNRWXWIWNGCCFOOD8WIAZ" localSheetId="15" hidden="1">#REF!</definedName>
    <definedName name="BExSIFUDNRWXWIWNGCCFOOD8WIAZ" localSheetId="13" hidden="1">#REF!</definedName>
    <definedName name="BExSIFUDNRWXWIWNGCCFOOD8WIAZ" localSheetId="14" hidden="1">#REF!</definedName>
    <definedName name="BExSIFUDNRWXWIWNGCCFOOD8WIAZ" hidden="1">#REF!</definedName>
    <definedName name="BExTTZNS2PBCR93C9IUW49UZ4I6T" localSheetId="21" hidden="1">#REF!</definedName>
    <definedName name="BExTTZNS2PBCR93C9IUW49UZ4I6T" localSheetId="19" hidden="1">#REF!</definedName>
    <definedName name="BExTTZNS2PBCR93C9IUW49UZ4I6T" localSheetId="15" hidden="1">#REF!</definedName>
    <definedName name="BExTTZNS2PBCR93C9IUW49UZ4I6T" localSheetId="13" hidden="1">#REF!</definedName>
    <definedName name="BExTTZNS2PBCR93C9IUW49UZ4I6T" localSheetId="14" hidden="1">#REF!</definedName>
    <definedName name="BExTTZNS2PBCR93C9IUW49UZ4I6T" hidden="1">#REF!</definedName>
    <definedName name="BExTU2YFQ25JQ6MEMRHHN66VLTPJ" localSheetId="21" hidden="1">#REF!</definedName>
    <definedName name="BExTU2YFQ25JQ6MEMRHHN66VLTPJ" localSheetId="19" hidden="1">#REF!</definedName>
    <definedName name="BExTU2YFQ25JQ6MEMRHHN66VLTPJ" localSheetId="15" hidden="1">#REF!</definedName>
    <definedName name="BExTU2YFQ25JQ6MEMRHHN66VLTPJ" localSheetId="13" hidden="1">#REF!</definedName>
    <definedName name="BExTU2YFQ25JQ6MEMRHHN66VLTPJ" localSheetId="14" hidden="1">#REF!</definedName>
    <definedName name="BExTU2YFQ25JQ6MEMRHHN66VLTPJ" hidden="1">#REF!</definedName>
    <definedName name="BExTU75IOII1V5O0C9X2VAYYVJUG" localSheetId="21" hidden="1">#REF!</definedName>
    <definedName name="BExTU75IOII1V5O0C9X2VAYYVJUG" localSheetId="19" hidden="1">#REF!</definedName>
    <definedName name="BExTU75IOII1V5O0C9X2VAYYVJUG" localSheetId="15" hidden="1">#REF!</definedName>
    <definedName name="BExTU75IOII1V5O0C9X2VAYYVJUG" localSheetId="13" hidden="1">#REF!</definedName>
    <definedName name="BExTU75IOII1V5O0C9X2VAYYVJUG" localSheetId="14" hidden="1">#REF!</definedName>
    <definedName name="BExTU75IOII1V5O0C9X2VAYYVJUG" hidden="1">#REF!</definedName>
    <definedName name="BExTUA5F7V4LUIIAM17J3A8XF3JE" localSheetId="21" hidden="1">#REF!</definedName>
    <definedName name="BExTUA5F7V4LUIIAM17J3A8XF3JE" localSheetId="19" hidden="1">#REF!</definedName>
    <definedName name="BExTUA5F7V4LUIIAM17J3A8XF3JE" localSheetId="15" hidden="1">#REF!</definedName>
    <definedName name="BExTUA5F7V4LUIIAM17J3A8XF3JE" localSheetId="13" hidden="1">#REF!</definedName>
    <definedName name="BExTUA5F7V4LUIIAM17J3A8XF3JE" localSheetId="14" hidden="1">#REF!</definedName>
    <definedName name="BExTUA5F7V4LUIIAM17J3A8XF3JE" hidden="1">#REF!</definedName>
    <definedName name="BExTUBY3AA9B91YRRWFOT21LUL8Q" localSheetId="21" hidden="1">#REF!</definedName>
    <definedName name="BExTUBY3AA9B91YRRWFOT21LUL8Q" localSheetId="19" hidden="1">#REF!</definedName>
    <definedName name="BExTUBY3AA9B91YRRWFOT21LUL8Q" localSheetId="15" hidden="1">#REF!</definedName>
    <definedName name="BExTUBY3AA9B91YRRWFOT21LUL8Q" localSheetId="13" hidden="1">#REF!</definedName>
    <definedName name="BExTUBY3AA9B91YRRWFOT21LUL8Q" localSheetId="14" hidden="1">#REF!</definedName>
    <definedName name="BExTUBY3AA9B91YRRWFOT21LUL8Q" hidden="1">#REF!</definedName>
    <definedName name="BExTUJ53ANGZ3H1KDK4CR4Q0OD6P" localSheetId="21" hidden="1">#REF!</definedName>
    <definedName name="BExTUJ53ANGZ3H1KDK4CR4Q0OD6P" localSheetId="19" hidden="1">#REF!</definedName>
    <definedName name="BExTUJ53ANGZ3H1KDK4CR4Q0OD6P" localSheetId="15" hidden="1">#REF!</definedName>
    <definedName name="BExTUJ53ANGZ3H1KDK4CR4Q0OD6P" localSheetId="13" hidden="1">#REF!</definedName>
    <definedName name="BExTUJ53ANGZ3H1KDK4CR4Q0OD6P" localSheetId="14" hidden="1">#REF!</definedName>
    <definedName name="BExTUJ53ANGZ3H1KDK4CR4Q0OD6P" hidden="1">#REF!</definedName>
    <definedName name="BExTUKXSZBM7C57G6NGLWGU4WOHY" localSheetId="21" hidden="1">#REF!</definedName>
    <definedName name="BExTUKXSZBM7C57G6NGLWGU4WOHY" localSheetId="19" hidden="1">#REF!</definedName>
    <definedName name="BExTUKXSZBM7C57G6NGLWGU4WOHY" localSheetId="15" hidden="1">#REF!</definedName>
    <definedName name="BExTUKXSZBM7C57G6NGLWGU4WOHY" localSheetId="13" hidden="1">#REF!</definedName>
    <definedName name="BExTUKXSZBM7C57G6NGLWGU4WOHY" localSheetId="14" hidden="1">#REF!</definedName>
    <definedName name="BExTUKXSZBM7C57G6NGLWGU4WOHY" hidden="1">#REF!</definedName>
    <definedName name="BExTUNC5INBE8Y5OA5GQUTXX6QJW" localSheetId="21" hidden="1">#REF!</definedName>
    <definedName name="BExTUNC5INBE8Y5OA5GQUTXX6QJW" localSheetId="19" hidden="1">#REF!</definedName>
    <definedName name="BExTUNC5INBE8Y5OA5GQUTXX6QJW" localSheetId="15" hidden="1">#REF!</definedName>
    <definedName name="BExTUNC5INBE8Y5OA5GQUTXX6QJW" localSheetId="13" hidden="1">#REF!</definedName>
    <definedName name="BExTUNC5INBE8Y5OA5GQUTXX6QJW" localSheetId="14" hidden="1">#REF!</definedName>
    <definedName name="BExTUNC5INBE8Y5OA5GQUTXX6QJW" hidden="1">#REF!</definedName>
    <definedName name="BExTUSQCFFYZCDNHWHADBC2E1ZP1" localSheetId="21" hidden="1">#REF!</definedName>
    <definedName name="BExTUSQCFFYZCDNHWHADBC2E1ZP1" localSheetId="19" hidden="1">#REF!</definedName>
    <definedName name="BExTUSQCFFYZCDNHWHADBC2E1ZP1" localSheetId="15" hidden="1">#REF!</definedName>
    <definedName name="BExTUSQCFFYZCDNHWHADBC2E1ZP1" localSheetId="13" hidden="1">#REF!</definedName>
    <definedName name="BExTUSQCFFYZCDNHWHADBC2E1ZP1" localSheetId="14" hidden="1">#REF!</definedName>
    <definedName name="BExTUSQCFFYZCDNHWHADBC2E1ZP1" hidden="1">#REF!</definedName>
    <definedName name="BExTUV4NQDZVAENZPSZGF7A3DDFN" localSheetId="21" hidden="1">#REF!</definedName>
    <definedName name="BExTUV4NQDZVAENZPSZGF7A3DDFN" localSheetId="19" hidden="1">#REF!</definedName>
    <definedName name="BExTUV4NQDZVAENZPSZGF7A3DDFN" localSheetId="15" hidden="1">#REF!</definedName>
    <definedName name="BExTUV4NQDZVAENZPSZGF7A3DDFN" localSheetId="13" hidden="1">#REF!</definedName>
    <definedName name="BExTUV4NQDZVAENZPSZGF7A3DDFN" localSheetId="14" hidden="1">#REF!</definedName>
    <definedName name="BExTUV4NQDZVAENZPSZGF7A3DDFN" hidden="1">#REF!</definedName>
    <definedName name="BExTUVFGOJEYS28JURA5KHQFDU5J" localSheetId="21" hidden="1">#REF!</definedName>
    <definedName name="BExTUVFGOJEYS28JURA5KHQFDU5J" localSheetId="19" hidden="1">#REF!</definedName>
    <definedName name="BExTUVFGOJEYS28JURA5KHQFDU5J" localSheetId="15" hidden="1">#REF!</definedName>
    <definedName name="BExTUVFGOJEYS28JURA5KHQFDU5J" localSheetId="13" hidden="1">#REF!</definedName>
    <definedName name="BExTUVFGOJEYS28JURA5KHQFDU5J" localSheetId="14" hidden="1">#REF!</definedName>
    <definedName name="BExTUVFGOJEYS28JURA5KHQFDU5J" hidden="1">#REF!</definedName>
    <definedName name="BExTUW10U40QCYGHM5NJ3YR1O5SP" localSheetId="21" hidden="1">#REF!</definedName>
    <definedName name="BExTUW10U40QCYGHM5NJ3YR1O5SP" localSheetId="19" hidden="1">#REF!</definedName>
    <definedName name="BExTUW10U40QCYGHM5NJ3YR1O5SP" localSheetId="15" hidden="1">#REF!</definedName>
    <definedName name="BExTUW10U40QCYGHM5NJ3YR1O5SP" localSheetId="13" hidden="1">#REF!</definedName>
    <definedName name="BExTUW10U40QCYGHM5NJ3YR1O5SP" localSheetId="14" hidden="1">#REF!</definedName>
    <definedName name="BExTUW10U40QCYGHM5NJ3YR1O5SP" hidden="1">#REF!</definedName>
    <definedName name="BExTUWXFQHINU66YG82BI20ATMB5" localSheetId="21" hidden="1">#REF!</definedName>
    <definedName name="BExTUWXFQHINU66YG82BI20ATMB5" localSheetId="19" hidden="1">#REF!</definedName>
    <definedName name="BExTUWXFQHINU66YG82BI20ATMB5" localSheetId="15" hidden="1">#REF!</definedName>
    <definedName name="BExTUWXFQHINU66YG82BI20ATMB5" localSheetId="13" hidden="1">#REF!</definedName>
    <definedName name="BExTUWXFQHINU66YG82BI20ATMB5" localSheetId="14" hidden="1">#REF!</definedName>
    <definedName name="BExTUWXFQHINU66YG82BI20ATMB5" hidden="1">#REF!</definedName>
    <definedName name="BExTUY9WNSJ91GV8CP0SKJTEIV82" localSheetId="21" hidden="1">#REF!</definedName>
    <definedName name="BExTUY9WNSJ91GV8CP0SKJTEIV82" localSheetId="19" hidden="1">#REF!</definedName>
    <definedName name="BExTUY9WNSJ91GV8CP0SKJTEIV82" localSheetId="15" hidden="1">#REF!</definedName>
    <definedName name="BExTUY9WNSJ91GV8CP0SKJTEIV82" localSheetId="13" hidden="1">#REF!</definedName>
    <definedName name="BExTUY9WNSJ91GV8CP0SKJTEIV82" localSheetId="14" hidden="1">#REF!</definedName>
    <definedName name="BExTUY9WNSJ91GV8CP0SKJTEIV82" hidden="1">#REF!</definedName>
    <definedName name="BExTV67VIM8PV6KO253M4DUBJQLC" localSheetId="21" hidden="1">#REF!</definedName>
    <definedName name="BExTV67VIM8PV6KO253M4DUBJQLC" localSheetId="19" hidden="1">#REF!</definedName>
    <definedName name="BExTV67VIM8PV6KO253M4DUBJQLC" localSheetId="15" hidden="1">#REF!</definedName>
    <definedName name="BExTV67VIM8PV6KO253M4DUBJQLC" localSheetId="13" hidden="1">#REF!</definedName>
    <definedName name="BExTV67VIM8PV6KO253M4DUBJQLC" localSheetId="14" hidden="1">#REF!</definedName>
    <definedName name="BExTV67VIM8PV6KO253M4DUBJQLC" hidden="1">#REF!</definedName>
    <definedName name="BExTVELZCF2YA5L6F23BYZZR6WHF" localSheetId="21" hidden="1">#REF!</definedName>
    <definedName name="BExTVELZCF2YA5L6F23BYZZR6WHF" localSheetId="19" hidden="1">#REF!</definedName>
    <definedName name="BExTVELZCF2YA5L6F23BYZZR6WHF" localSheetId="15" hidden="1">#REF!</definedName>
    <definedName name="BExTVELZCF2YA5L6F23BYZZR6WHF" localSheetId="13" hidden="1">#REF!</definedName>
    <definedName name="BExTVELZCF2YA5L6F23BYZZR6WHF" localSheetId="14" hidden="1">#REF!</definedName>
    <definedName name="BExTVELZCF2YA5L6F23BYZZR6WHF" hidden="1">#REF!</definedName>
    <definedName name="BExTVGPIQZ99YFXUC8OONUX5BD42" localSheetId="21" hidden="1">#REF!</definedName>
    <definedName name="BExTVGPIQZ99YFXUC8OONUX5BD42" localSheetId="19" hidden="1">#REF!</definedName>
    <definedName name="BExTVGPIQZ99YFXUC8OONUX5BD42" localSheetId="15" hidden="1">#REF!</definedName>
    <definedName name="BExTVGPIQZ99YFXUC8OONUX5BD42" localSheetId="13" hidden="1">#REF!</definedName>
    <definedName name="BExTVGPIQZ99YFXUC8OONUX5BD42" localSheetId="14" hidden="1">#REF!</definedName>
    <definedName name="BExTVGPIQZ99YFXUC8OONUX5BD42" hidden="1">#REF!</definedName>
    <definedName name="BExTVQG4F5RF0LZXG06AZ6EU1GQ3" localSheetId="21" hidden="1">#REF!</definedName>
    <definedName name="BExTVQG4F5RF0LZXG06AZ6EU1GQ3" localSheetId="19" hidden="1">#REF!</definedName>
    <definedName name="BExTVQG4F5RF0LZXG06AZ6EU1GQ3" localSheetId="15" hidden="1">#REF!</definedName>
    <definedName name="BExTVQG4F5RF0LZXG06AZ6EU1GQ3" localSheetId="13" hidden="1">#REF!</definedName>
    <definedName name="BExTVQG4F5RF0LZXG06AZ6EU1GQ3" localSheetId="14" hidden="1">#REF!</definedName>
    <definedName name="BExTVQG4F5RF0LZXG06AZ6EU1GQ3" hidden="1">#REF!</definedName>
    <definedName name="BExTVZQLP9VFLEYQ9280W13X7E8K" localSheetId="21" hidden="1">#REF!</definedName>
    <definedName name="BExTVZQLP9VFLEYQ9280W13X7E8K" localSheetId="19" hidden="1">#REF!</definedName>
    <definedName name="BExTVZQLP9VFLEYQ9280W13X7E8K" localSheetId="15" hidden="1">#REF!</definedName>
    <definedName name="BExTVZQLP9VFLEYQ9280W13X7E8K" localSheetId="13" hidden="1">#REF!</definedName>
    <definedName name="BExTVZQLP9VFLEYQ9280W13X7E8K" localSheetId="14" hidden="1">#REF!</definedName>
    <definedName name="BExTVZQLP9VFLEYQ9280W13X7E8K" hidden="1">#REF!</definedName>
    <definedName name="BExTWB4LA1PODQOH4LDTHQKBN16K" localSheetId="21" hidden="1">#REF!</definedName>
    <definedName name="BExTWB4LA1PODQOH4LDTHQKBN16K" localSheetId="19" hidden="1">#REF!</definedName>
    <definedName name="BExTWB4LA1PODQOH4LDTHQKBN16K" localSheetId="15" hidden="1">#REF!</definedName>
    <definedName name="BExTWB4LA1PODQOH4LDTHQKBN16K" localSheetId="13" hidden="1">#REF!</definedName>
    <definedName name="BExTWB4LA1PODQOH4LDTHQKBN16K" localSheetId="14" hidden="1">#REF!</definedName>
    <definedName name="BExTWB4LA1PODQOH4LDTHQKBN16K" hidden="1">#REF!</definedName>
    <definedName name="BExTWI0Q8AWXUA3ZN7I5V3QK2KM1" localSheetId="21" hidden="1">#REF!</definedName>
    <definedName name="BExTWI0Q8AWXUA3ZN7I5V3QK2KM1" localSheetId="19" hidden="1">#REF!</definedName>
    <definedName name="BExTWI0Q8AWXUA3ZN7I5V3QK2KM1" localSheetId="15" hidden="1">#REF!</definedName>
    <definedName name="BExTWI0Q8AWXUA3ZN7I5V3QK2KM1" localSheetId="13" hidden="1">#REF!</definedName>
    <definedName name="BExTWI0Q8AWXUA3ZN7I5V3QK2KM1" localSheetId="14" hidden="1">#REF!</definedName>
    <definedName name="BExTWI0Q8AWXUA3ZN7I5V3QK2KM1" hidden="1">#REF!</definedName>
    <definedName name="BExTWJTIA3WUW1PUWXAOP9O8NKLZ" localSheetId="21" hidden="1">#REF!</definedName>
    <definedName name="BExTWJTIA3WUW1PUWXAOP9O8NKLZ" localSheetId="19" hidden="1">#REF!</definedName>
    <definedName name="BExTWJTIA3WUW1PUWXAOP9O8NKLZ" localSheetId="15" hidden="1">#REF!</definedName>
    <definedName name="BExTWJTIA3WUW1PUWXAOP9O8NKLZ" localSheetId="13" hidden="1">#REF!</definedName>
    <definedName name="BExTWJTIA3WUW1PUWXAOP9O8NKLZ" localSheetId="14" hidden="1">#REF!</definedName>
    <definedName name="BExTWJTIA3WUW1PUWXAOP9O8NKLZ" hidden="1">#REF!</definedName>
    <definedName name="BExTWW95OX07FNA01WF5MSSSFQLX" localSheetId="21" hidden="1">#REF!</definedName>
    <definedName name="BExTWW95OX07FNA01WF5MSSSFQLX" localSheetId="19" hidden="1">#REF!</definedName>
    <definedName name="BExTWW95OX07FNA01WF5MSSSFQLX" localSheetId="15" hidden="1">#REF!</definedName>
    <definedName name="BExTWW95OX07FNA01WF5MSSSFQLX" localSheetId="13" hidden="1">#REF!</definedName>
    <definedName name="BExTWW95OX07FNA01WF5MSSSFQLX" localSheetId="14" hidden="1">#REF!</definedName>
    <definedName name="BExTWW95OX07FNA01WF5MSSSFQLX" hidden="1">#REF!</definedName>
    <definedName name="BExTX005F4GLW03J0PLPRPMI1SEG" localSheetId="21" hidden="1">#REF!</definedName>
    <definedName name="BExTX005F4GLW03J0PLPRPMI1SEG" localSheetId="19" hidden="1">#REF!</definedName>
    <definedName name="BExTX005F4GLW03J0PLPRPMI1SEG" localSheetId="15" hidden="1">#REF!</definedName>
    <definedName name="BExTX005F4GLW03J0PLPRPMI1SEG" localSheetId="13" hidden="1">#REF!</definedName>
    <definedName name="BExTX005F4GLW03J0PLPRPMI1SEG" localSheetId="14" hidden="1">#REF!</definedName>
    <definedName name="BExTX005F4GLW03J0PLPRPMI1SEG" hidden="1">#REF!</definedName>
    <definedName name="BExTX476KI0RNB71XI5TYMANSGBG" localSheetId="21" hidden="1">#REF!</definedName>
    <definedName name="BExTX476KI0RNB71XI5TYMANSGBG" localSheetId="19" hidden="1">#REF!</definedName>
    <definedName name="BExTX476KI0RNB71XI5TYMANSGBG" localSheetId="15" hidden="1">#REF!</definedName>
    <definedName name="BExTX476KI0RNB71XI5TYMANSGBG" localSheetId="13" hidden="1">#REF!</definedName>
    <definedName name="BExTX476KI0RNB71XI5TYMANSGBG" localSheetId="14" hidden="1">#REF!</definedName>
    <definedName name="BExTX476KI0RNB71XI5TYMANSGBG" hidden="1">#REF!</definedName>
    <definedName name="BExTXBJFKNSCUO7IOL6CSKERP06D" localSheetId="21" hidden="1">#REF!</definedName>
    <definedName name="BExTXBJFKNSCUO7IOL6CSKERP06D" localSheetId="19" hidden="1">#REF!</definedName>
    <definedName name="BExTXBJFKNSCUO7IOL6CSKERP06D" localSheetId="15" hidden="1">#REF!</definedName>
    <definedName name="BExTXBJFKNSCUO7IOL6CSKERP06D" localSheetId="13" hidden="1">#REF!</definedName>
    <definedName name="BExTXBJFKNSCUO7IOL6CSKERP06D" localSheetId="14" hidden="1">#REF!</definedName>
    <definedName name="BExTXBJFKNSCUO7IOL6CSKERP06D" hidden="1">#REF!</definedName>
    <definedName name="BExTXDMZDQ9U1FD9T7F79J29SYYN" localSheetId="21" hidden="1">#REF!</definedName>
    <definedName name="BExTXDMZDQ9U1FD9T7F79J29SYYN" localSheetId="19" hidden="1">#REF!</definedName>
    <definedName name="BExTXDMZDQ9U1FD9T7F79J29SYYN" localSheetId="15" hidden="1">#REF!</definedName>
    <definedName name="BExTXDMZDQ9U1FD9T7F79J29SYYN" localSheetId="13" hidden="1">#REF!</definedName>
    <definedName name="BExTXDMZDQ9U1FD9T7F79J29SYYN" localSheetId="14" hidden="1">#REF!</definedName>
    <definedName name="BExTXDMZDQ9U1FD9T7F79J29SYYN" hidden="1">#REF!</definedName>
    <definedName name="BExTXJ6HBAIXMMWKZTJNFDYVZCAY" localSheetId="21" hidden="1">#REF!</definedName>
    <definedName name="BExTXJ6HBAIXMMWKZTJNFDYVZCAY" localSheetId="19" hidden="1">#REF!</definedName>
    <definedName name="BExTXJ6HBAIXMMWKZTJNFDYVZCAY" localSheetId="15" hidden="1">#REF!</definedName>
    <definedName name="BExTXJ6HBAIXMMWKZTJNFDYVZCAY" localSheetId="13" hidden="1">#REF!</definedName>
    <definedName name="BExTXJ6HBAIXMMWKZTJNFDYVZCAY" localSheetId="14" hidden="1">#REF!</definedName>
    <definedName name="BExTXJ6HBAIXMMWKZTJNFDYVZCAY" hidden="1">#REF!</definedName>
    <definedName name="BExTXT812NQT8GAEGH738U29BI0D" localSheetId="21" hidden="1">#REF!</definedName>
    <definedName name="BExTXT812NQT8GAEGH738U29BI0D" localSheetId="19" hidden="1">#REF!</definedName>
    <definedName name="BExTXT812NQT8GAEGH738U29BI0D" localSheetId="15" hidden="1">#REF!</definedName>
    <definedName name="BExTXT812NQT8GAEGH738U29BI0D" localSheetId="13" hidden="1">#REF!</definedName>
    <definedName name="BExTXT812NQT8GAEGH738U29BI0D" localSheetId="14" hidden="1">#REF!</definedName>
    <definedName name="BExTXT812NQT8GAEGH738U29BI0D" hidden="1">#REF!</definedName>
    <definedName name="BExTXWIP2TFPTQ76NHFOB72NICRZ" localSheetId="21" hidden="1">#REF!</definedName>
    <definedName name="BExTXWIP2TFPTQ76NHFOB72NICRZ" localSheetId="19" hidden="1">#REF!</definedName>
    <definedName name="BExTXWIP2TFPTQ76NHFOB72NICRZ" localSheetId="15" hidden="1">#REF!</definedName>
    <definedName name="BExTXWIP2TFPTQ76NHFOB72NICRZ" localSheetId="13" hidden="1">#REF!</definedName>
    <definedName name="BExTXWIP2TFPTQ76NHFOB72NICRZ" localSheetId="14" hidden="1">#REF!</definedName>
    <definedName name="BExTXWIP2TFPTQ76NHFOB72NICRZ" hidden="1">#REF!</definedName>
    <definedName name="BExTY5T62H651VC86QM4X7E28JVA" localSheetId="21" hidden="1">#REF!</definedName>
    <definedName name="BExTY5T62H651VC86QM4X7E28JVA" localSheetId="19" hidden="1">#REF!</definedName>
    <definedName name="BExTY5T62H651VC86QM4X7E28JVA" localSheetId="15" hidden="1">#REF!</definedName>
    <definedName name="BExTY5T62H651VC86QM4X7E28JVA" localSheetId="13" hidden="1">#REF!</definedName>
    <definedName name="BExTY5T62H651VC86QM4X7E28JVA" localSheetId="14" hidden="1">#REF!</definedName>
    <definedName name="BExTY5T62H651VC86QM4X7E28JVA" hidden="1">#REF!</definedName>
    <definedName name="BExTYB7EHGVTJ4RSYOXWSG87U5WI" localSheetId="21" hidden="1">#REF!</definedName>
    <definedName name="BExTYB7EHGVTJ4RSYOXWSG87U5WI" localSheetId="19" hidden="1">#REF!</definedName>
    <definedName name="BExTYB7EHGVTJ4RSYOXWSG87U5WI" localSheetId="15" hidden="1">#REF!</definedName>
    <definedName name="BExTYB7EHGVTJ4RSYOXWSG87U5WI" localSheetId="13" hidden="1">#REF!</definedName>
    <definedName name="BExTYB7EHGVTJ4RSYOXWSG87U5WI" localSheetId="14" hidden="1">#REF!</definedName>
    <definedName name="BExTYB7EHGVTJ4RSYOXWSG87U5WI" hidden="1">#REF!</definedName>
    <definedName name="BExTYC93RS0KNKFOD35WG37LS9LY" localSheetId="21" hidden="1">#REF!</definedName>
    <definedName name="BExTYC93RS0KNKFOD35WG37LS9LY" localSheetId="19" hidden="1">#REF!</definedName>
    <definedName name="BExTYC93RS0KNKFOD35WG37LS9LY" localSheetId="15" hidden="1">#REF!</definedName>
    <definedName name="BExTYC93RS0KNKFOD35WG37LS9LY" localSheetId="13" hidden="1">#REF!</definedName>
    <definedName name="BExTYC93RS0KNKFOD35WG37LS9LY" localSheetId="14" hidden="1">#REF!</definedName>
    <definedName name="BExTYC93RS0KNKFOD35WG37LS9LY" hidden="1">#REF!</definedName>
    <definedName name="BExTYKCEFJ83LZM95M1V7CSFQVEA" localSheetId="21" hidden="1">#REF!</definedName>
    <definedName name="BExTYKCEFJ83LZM95M1V7CSFQVEA" localSheetId="19" hidden="1">#REF!</definedName>
    <definedName name="BExTYKCEFJ83LZM95M1V7CSFQVEA" localSheetId="15" hidden="1">#REF!</definedName>
    <definedName name="BExTYKCEFJ83LZM95M1V7CSFQVEA" localSheetId="13" hidden="1">#REF!</definedName>
    <definedName name="BExTYKCEFJ83LZM95M1V7CSFQVEA" localSheetId="14" hidden="1">#REF!</definedName>
    <definedName name="BExTYKCEFJ83LZM95M1V7CSFQVEA" hidden="1">#REF!</definedName>
    <definedName name="BExTYPLA9N640MFRJJQPKXT7P88M" localSheetId="21" hidden="1">#REF!</definedName>
    <definedName name="BExTYPLA9N640MFRJJQPKXT7P88M" localSheetId="19" hidden="1">#REF!</definedName>
    <definedName name="BExTYPLA9N640MFRJJQPKXT7P88M" localSheetId="15" hidden="1">#REF!</definedName>
    <definedName name="BExTYPLA9N640MFRJJQPKXT7P88M" localSheetId="13" hidden="1">#REF!</definedName>
    <definedName name="BExTYPLA9N640MFRJJQPKXT7P88M" localSheetId="14" hidden="1">#REF!</definedName>
    <definedName name="BExTYPLA9N640MFRJJQPKXT7P88M" hidden="1">#REF!</definedName>
    <definedName name="BExTYW1794M1TLJ2QQQCEEUZN18F" localSheetId="21" hidden="1">#REF!</definedName>
    <definedName name="BExTYW1794M1TLJ2QQQCEEUZN18F" localSheetId="19" hidden="1">#REF!</definedName>
    <definedName name="BExTYW1794M1TLJ2QQQCEEUZN18F" localSheetId="15" hidden="1">#REF!</definedName>
    <definedName name="BExTYW1794M1TLJ2QQQCEEUZN18F" localSheetId="13" hidden="1">#REF!</definedName>
    <definedName name="BExTYW1794M1TLJ2QQQCEEUZN18F" localSheetId="14" hidden="1">#REF!</definedName>
    <definedName name="BExTYW1794M1TLJ2QQQCEEUZN18F" hidden="1">#REF!</definedName>
    <definedName name="BExTZ7F71SNTOX4LLZCK5R9VUMIJ" localSheetId="21" hidden="1">#REF!</definedName>
    <definedName name="BExTZ7F71SNTOX4LLZCK5R9VUMIJ" localSheetId="19" hidden="1">#REF!</definedName>
    <definedName name="BExTZ7F71SNTOX4LLZCK5R9VUMIJ" localSheetId="15" hidden="1">#REF!</definedName>
    <definedName name="BExTZ7F71SNTOX4LLZCK5R9VUMIJ" localSheetId="13" hidden="1">#REF!</definedName>
    <definedName name="BExTZ7F71SNTOX4LLZCK5R9VUMIJ" localSheetId="14" hidden="1">#REF!</definedName>
    <definedName name="BExTZ7F71SNTOX4LLZCK5R9VUMIJ" hidden="1">#REF!</definedName>
    <definedName name="BExTZ80SWE36T1QSIIPJU7NJ65JL" localSheetId="21" hidden="1">#REF!</definedName>
    <definedName name="BExTZ80SWE36T1QSIIPJU7NJ65JL" localSheetId="19" hidden="1">#REF!</definedName>
    <definedName name="BExTZ80SWE36T1QSIIPJU7NJ65JL" localSheetId="15" hidden="1">#REF!</definedName>
    <definedName name="BExTZ80SWE36T1QSIIPJU7NJ65JL" localSheetId="13" hidden="1">#REF!</definedName>
    <definedName name="BExTZ80SWE36T1QSIIPJU7NJ65JL" localSheetId="14" hidden="1">#REF!</definedName>
    <definedName name="BExTZ80SWE36T1QSIIPJU7NJ65JL" hidden="1">#REF!</definedName>
    <definedName name="BExTZ869RSO739T4Q78JLOVO7G0C" localSheetId="21" hidden="1">#REF!</definedName>
    <definedName name="BExTZ869RSO739T4Q78JLOVO7G0C" localSheetId="19" hidden="1">#REF!</definedName>
    <definedName name="BExTZ869RSO739T4Q78JLOVO7G0C" localSheetId="15" hidden="1">#REF!</definedName>
    <definedName name="BExTZ869RSO739T4Q78JLOVO7G0C" localSheetId="13" hidden="1">#REF!</definedName>
    <definedName name="BExTZ869RSO739T4Q78JLOVO7G0C" localSheetId="14" hidden="1">#REF!</definedName>
    <definedName name="BExTZ869RSO739T4Q78JLOVO7G0C" hidden="1">#REF!</definedName>
    <definedName name="BExTZ8X5G9S3PA4FPSNK7T69W7QT" localSheetId="21" hidden="1">#REF!</definedName>
    <definedName name="BExTZ8X5G9S3PA4FPSNK7T69W7QT" localSheetId="19" hidden="1">#REF!</definedName>
    <definedName name="BExTZ8X5G9S3PA4FPSNK7T69W7QT" localSheetId="15" hidden="1">#REF!</definedName>
    <definedName name="BExTZ8X5G9S3PA4FPSNK7T69W7QT" localSheetId="13" hidden="1">#REF!</definedName>
    <definedName name="BExTZ8X5G9S3PA4FPSNK7T69W7QT" localSheetId="14" hidden="1">#REF!</definedName>
    <definedName name="BExTZ8X5G9S3PA4FPSNK7T69W7QT" hidden="1">#REF!</definedName>
    <definedName name="BExTZ97Y0RMR8V5BI9F2H4MFB77O" localSheetId="21" hidden="1">#REF!</definedName>
    <definedName name="BExTZ97Y0RMR8V5BI9F2H4MFB77O" localSheetId="19" hidden="1">#REF!</definedName>
    <definedName name="BExTZ97Y0RMR8V5BI9F2H4MFB77O" localSheetId="15" hidden="1">#REF!</definedName>
    <definedName name="BExTZ97Y0RMR8V5BI9F2H4MFB77O" localSheetId="13" hidden="1">#REF!</definedName>
    <definedName name="BExTZ97Y0RMR8V5BI9F2H4MFB77O" localSheetId="14" hidden="1">#REF!</definedName>
    <definedName name="BExTZ97Y0RMR8V5BI9F2H4MFB77O" hidden="1">#REF!</definedName>
    <definedName name="BExTZK5PMCAXJL4DUIGL6H9Y8U4C" localSheetId="21" hidden="1">#REF!</definedName>
    <definedName name="BExTZK5PMCAXJL4DUIGL6H9Y8U4C" localSheetId="19" hidden="1">#REF!</definedName>
    <definedName name="BExTZK5PMCAXJL4DUIGL6H9Y8U4C" localSheetId="15" hidden="1">#REF!</definedName>
    <definedName name="BExTZK5PMCAXJL4DUIGL6H9Y8U4C" localSheetId="13" hidden="1">#REF!</definedName>
    <definedName name="BExTZK5PMCAXJL4DUIGL6H9Y8U4C" localSheetId="14" hidden="1">#REF!</definedName>
    <definedName name="BExTZK5PMCAXJL4DUIGL6H9Y8U4C" hidden="1">#REF!</definedName>
    <definedName name="BExTZKB6L5SXV5UN71YVTCBEIGWY" localSheetId="21" hidden="1">#REF!</definedName>
    <definedName name="BExTZKB6L5SXV5UN71YVTCBEIGWY" localSheetId="19" hidden="1">#REF!</definedName>
    <definedName name="BExTZKB6L5SXV5UN71YVTCBEIGWY" localSheetId="15" hidden="1">#REF!</definedName>
    <definedName name="BExTZKB6L5SXV5UN71YVTCBEIGWY" localSheetId="13" hidden="1">#REF!</definedName>
    <definedName name="BExTZKB6L5SXV5UN71YVTCBEIGWY" localSheetId="14" hidden="1">#REF!</definedName>
    <definedName name="BExTZKB6L5SXV5UN71YVTCBEIGWY" hidden="1">#REF!</definedName>
    <definedName name="BExTZLICVKK4NBJFEGL270GJ2VQO" localSheetId="21" hidden="1">#REF!</definedName>
    <definedName name="BExTZLICVKK4NBJFEGL270GJ2VQO" localSheetId="19" hidden="1">#REF!</definedName>
    <definedName name="BExTZLICVKK4NBJFEGL270GJ2VQO" localSheetId="15" hidden="1">#REF!</definedName>
    <definedName name="BExTZLICVKK4NBJFEGL270GJ2VQO" localSheetId="13" hidden="1">#REF!</definedName>
    <definedName name="BExTZLICVKK4NBJFEGL270GJ2VQO" localSheetId="14" hidden="1">#REF!</definedName>
    <definedName name="BExTZLICVKK4NBJFEGL270GJ2VQO" hidden="1">#REF!</definedName>
    <definedName name="BExTZO2596CBZKPI7YNA1QQNPAIJ" localSheetId="21" hidden="1">#REF!</definedName>
    <definedName name="BExTZO2596CBZKPI7YNA1QQNPAIJ" localSheetId="19" hidden="1">#REF!</definedName>
    <definedName name="BExTZO2596CBZKPI7YNA1QQNPAIJ" localSheetId="15" hidden="1">#REF!</definedName>
    <definedName name="BExTZO2596CBZKPI7YNA1QQNPAIJ" localSheetId="13" hidden="1">#REF!</definedName>
    <definedName name="BExTZO2596CBZKPI7YNA1QQNPAIJ" localSheetId="14" hidden="1">#REF!</definedName>
    <definedName name="BExTZO2596CBZKPI7YNA1QQNPAIJ" hidden="1">#REF!</definedName>
    <definedName name="BExTZY8TDV4U7FQL7O10G6VKWKPJ" localSheetId="21" hidden="1">#REF!</definedName>
    <definedName name="BExTZY8TDV4U7FQL7O10G6VKWKPJ" localSheetId="19" hidden="1">#REF!</definedName>
    <definedName name="BExTZY8TDV4U7FQL7O10G6VKWKPJ" localSheetId="15" hidden="1">#REF!</definedName>
    <definedName name="BExTZY8TDV4U7FQL7O10G6VKWKPJ" localSheetId="13" hidden="1">#REF!</definedName>
    <definedName name="BExTZY8TDV4U7FQL7O10G6VKWKPJ" localSheetId="14" hidden="1">#REF!</definedName>
    <definedName name="BExTZY8TDV4U7FQL7O10G6VKWKPJ" hidden="1">#REF!</definedName>
    <definedName name="BExU02QNT4LT7H9JPUC4FXTLVGZT" localSheetId="21" hidden="1">#REF!</definedName>
    <definedName name="BExU02QNT4LT7H9JPUC4FXTLVGZT" localSheetId="19" hidden="1">#REF!</definedName>
    <definedName name="BExU02QNT4LT7H9JPUC4FXTLVGZT" localSheetId="15" hidden="1">#REF!</definedName>
    <definedName name="BExU02QNT4LT7H9JPUC4FXTLVGZT" localSheetId="13" hidden="1">#REF!</definedName>
    <definedName name="BExU02QNT4LT7H9JPUC4FXTLVGZT" localSheetId="14" hidden="1">#REF!</definedName>
    <definedName name="BExU02QNT4LT7H9JPUC4FXTLVGZT" hidden="1">#REF!</definedName>
    <definedName name="BExU0BFJJQO1HJZKI14QGOQ6JROO" localSheetId="21" hidden="1">#REF!</definedName>
    <definedName name="BExU0BFJJQO1HJZKI14QGOQ6JROO" localSheetId="19" hidden="1">#REF!</definedName>
    <definedName name="BExU0BFJJQO1HJZKI14QGOQ6JROO" localSheetId="15" hidden="1">#REF!</definedName>
    <definedName name="BExU0BFJJQO1HJZKI14QGOQ6JROO" localSheetId="13" hidden="1">#REF!</definedName>
    <definedName name="BExU0BFJJQO1HJZKI14QGOQ6JROO" localSheetId="14" hidden="1">#REF!</definedName>
    <definedName name="BExU0BFJJQO1HJZKI14QGOQ6JROO" hidden="1">#REF!</definedName>
    <definedName name="BExU0FH5WTGW8MRFUFMDDSMJ6YQ5" localSheetId="21" hidden="1">#REF!</definedName>
    <definedName name="BExU0FH5WTGW8MRFUFMDDSMJ6YQ5" localSheetId="19" hidden="1">#REF!</definedName>
    <definedName name="BExU0FH5WTGW8MRFUFMDDSMJ6YQ5" localSheetId="15" hidden="1">#REF!</definedName>
    <definedName name="BExU0FH5WTGW8MRFUFMDDSMJ6YQ5" localSheetId="13" hidden="1">#REF!</definedName>
    <definedName name="BExU0FH5WTGW8MRFUFMDDSMJ6YQ5" localSheetId="14" hidden="1">#REF!</definedName>
    <definedName name="BExU0FH5WTGW8MRFUFMDDSMJ6YQ5" hidden="1">#REF!</definedName>
    <definedName name="BExU0GDOIL9U33QGU9ZU3YX3V1I4" localSheetId="21" hidden="1">#REF!</definedName>
    <definedName name="BExU0GDOIL9U33QGU9ZU3YX3V1I4" localSheetId="19" hidden="1">#REF!</definedName>
    <definedName name="BExU0GDOIL9U33QGU9ZU3YX3V1I4" localSheetId="15" hidden="1">#REF!</definedName>
    <definedName name="BExU0GDOIL9U33QGU9ZU3YX3V1I4" localSheetId="13" hidden="1">#REF!</definedName>
    <definedName name="BExU0GDOIL9U33QGU9ZU3YX3V1I4" localSheetId="14" hidden="1">#REF!</definedName>
    <definedName name="BExU0GDOIL9U33QGU9ZU3YX3V1I4" hidden="1">#REF!</definedName>
    <definedName name="BExU0HKTO8WJDQDWRTUK5TETM3HS" localSheetId="21" hidden="1">#REF!</definedName>
    <definedName name="BExU0HKTO8WJDQDWRTUK5TETM3HS" localSheetId="19" hidden="1">#REF!</definedName>
    <definedName name="BExU0HKTO8WJDQDWRTUK5TETM3HS" localSheetId="15" hidden="1">#REF!</definedName>
    <definedName name="BExU0HKTO8WJDQDWRTUK5TETM3HS" localSheetId="13" hidden="1">#REF!</definedName>
    <definedName name="BExU0HKTO8WJDQDWRTUK5TETM3HS" localSheetId="14" hidden="1">#REF!</definedName>
    <definedName name="BExU0HKTO8WJDQDWRTUK5TETM3HS" hidden="1">#REF!</definedName>
    <definedName name="BExU0MTJQPE041ZN7H8UKGV6MZT7" localSheetId="21" hidden="1">#REF!</definedName>
    <definedName name="BExU0MTJQPE041ZN7H8UKGV6MZT7" localSheetId="19" hidden="1">#REF!</definedName>
    <definedName name="BExU0MTJQPE041ZN7H8UKGV6MZT7" localSheetId="15" hidden="1">#REF!</definedName>
    <definedName name="BExU0MTJQPE041ZN7H8UKGV6MZT7" localSheetId="13" hidden="1">#REF!</definedName>
    <definedName name="BExU0MTJQPE041ZN7H8UKGV6MZT7" localSheetId="14" hidden="1">#REF!</definedName>
    <definedName name="BExU0MTJQPE041ZN7H8UKGV6MZT7" hidden="1">#REF!</definedName>
    <definedName name="BExU0ZUUFYHLUK4M4E8GLGIBBNT0" localSheetId="21" hidden="1">#REF!</definedName>
    <definedName name="BExU0ZUUFYHLUK4M4E8GLGIBBNT0" localSheetId="19" hidden="1">#REF!</definedName>
    <definedName name="BExU0ZUUFYHLUK4M4E8GLGIBBNT0" localSheetId="15" hidden="1">#REF!</definedName>
    <definedName name="BExU0ZUUFYHLUK4M4E8GLGIBBNT0" localSheetId="13" hidden="1">#REF!</definedName>
    <definedName name="BExU0ZUUFYHLUK4M4E8GLGIBBNT0" localSheetId="14" hidden="1">#REF!</definedName>
    <definedName name="BExU0ZUUFYHLUK4M4E8GLGIBBNT0" hidden="1">#REF!</definedName>
    <definedName name="BExU147D6RPG6ZVTSXRKFSVRHSBG" localSheetId="21" hidden="1">#REF!</definedName>
    <definedName name="BExU147D6RPG6ZVTSXRKFSVRHSBG" localSheetId="19" hidden="1">#REF!</definedName>
    <definedName name="BExU147D6RPG6ZVTSXRKFSVRHSBG" localSheetId="15" hidden="1">#REF!</definedName>
    <definedName name="BExU147D6RPG6ZVTSXRKFSVRHSBG" localSheetId="13" hidden="1">#REF!</definedName>
    <definedName name="BExU147D6RPG6ZVTSXRKFSVRHSBG" localSheetId="14" hidden="1">#REF!</definedName>
    <definedName name="BExU147D6RPG6ZVTSXRKFSVRHSBG" hidden="1">#REF!</definedName>
    <definedName name="BExU16R10W1SOAPNG4CDJ01T7JRE" localSheetId="21" hidden="1">#REF!</definedName>
    <definedName name="BExU16R10W1SOAPNG4CDJ01T7JRE" localSheetId="19" hidden="1">#REF!</definedName>
    <definedName name="BExU16R10W1SOAPNG4CDJ01T7JRE" localSheetId="15" hidden="1">#REF!</definedName>
    <definedName name="BExU16R10W1SOAPNG4CDJ01T7JRE" localSheetId="13" hidden="1">#REF!</definedName>
    <definedName name="BExU16R10W1SOAPNG4CDJ01T7JRE" localSheetId="14" hidden="1">#REF!</definedName>
    <definedName name="BExU16R10W1SOAPNG4CDJ01T7JRE" hidden="1">#REF!</definedName>
    <definedName name="BExU17CKOR3GNIHDNVLH9L1IOJS9" localSheetId="21" hidden="1">#REF!</definedName>
    <definedName name="BExU17CKOR3GNIHDNVLH9L1IOJS9" localSheetId="19" hidden="1">#REF!</definedName>
    <definedName name="BExU17CKOR3GNIHDNVLH9L1IOJS9" localSheetId="15" hidden="1">#REF!</definedName>
    <definedName name="BExU17CKOR3GNIHDNVLH9L1IOJS9" localSheetId="13" hidden="1">#REF!</definedName>
    <definedName name="BExU17CKOR3GNIHDNVLH9L1IOJS9" localSheetId="14" hidden="1">#REF!</definedName>
    <definedName name="BExU17CKOR3GNIHDNVLH9L1IOJS9" hidden="1">#REF!</definedName>
    <definedName name="BExU1DXYI5DAD9DSFIEAUOB5XFZ9" localSheetId="21" hidden="1">#REF!</definedName>
    <definedName name="BExU1DXYI5DAD9DSFIEAUOB5XFZ9" localSheetId="19" hidden="1">#REF!</definedName>
    <definedName name="BExU1DXYI5DAD9DSFIEAUOB5XFZ9" localSheetId="15" hidden="1">#REF!</definedName>
    <definedName name="BExU1DXYI5DAD9DSFIEAUOB5XFZ9" localSheetId="13" hidden="1">#REF!</definedName>
    <definedName name="BExU1DXYI5DAD9DSFIEAUOB5XFZ9" localSheetId="14" hidden="1">#REF!</definedName>
    <definedName name="BExU1DXYI5DAD9DSFIEAUOB5XFZ9" hidden="1">#REF!</definedName>
    <definedName name="BExU1GXUTLRPJN4MRINLAPHSZQFG" localSheetId="21" hidden="1">#REF!</definedName>
    <definedName name="BExU1GXUTLRPJN4MRINLAPHSZQFG" localSheetId="19" hidden="1">#REF!</definedName>
    <definedName name="BExU1GXUTLRPJN4MRINLAPHSZQFG" localSheetId="15" hidden="1">#REF!</definedName>
    <definedName name="BExU1GXUTLRPJN4MRINLAPHSZQFG" localSheetId="13" hidden="1">#REF!</definedName>
    <definedName name="BExU1GXUTLRPJN4MRINLAPHSZQFG" localSheetId="14" hidden="1">#REF!</definedName>
    <definedName name="BExU1GXUTLRPJN4MRINLAPHSZQFG" hidden="1">#REF!</definedName>
    <definedName name="BExU1IL9AOHFO85BZB6S60DK3N8H" localSheetId="21" hidden="1">#REF!</definedName>
    <definedName name="BExU1IL9AOHFO85BZB6S60DK3N8H" localSheetId="19" hidden="1">#REF!</definedName>
    <definedName name="BExU1IL9AOHFO85BZB6S60DK3N8H" localSheetId="15" hidden="1">#REF!</definedName>
    <definedName name="BExU1IL9AOHFO85BZB6S60DK3N8H" localSheetId="13" hidden="1">#REF!</definedName>
    <definedName name="BExU1IL9AOHFO85BZB6S60DK3N8H" localSheetId="14" hidden="1">#REF!</definedName>
    <definedName name="BExU1IL9AOHFO85BZB6S60DK3N8H" hidden="1">#REF!</definedName>
    <definedName name="BExU1LAEKWJ0U6NP9G2AC9CTBYH6" localSheetId="21" hidden="1">#REF!</definedName>
    <definedName name="BExU1LAEKWJ0U6NP9G2AC9CTBYH6" localSheetId="19" hidden="1">#REF!</definedName>
    <definedName name="BExU1LAEKWJ0U6NP9G2AC9CTBYH6" localSheetId="15" hidden="1">#REF!</definedName>
    <definedName name="BExU1LAEKWJ0U6NP9G2AC9CTBYH6" localSheetId="13" hidden="1">#REF!</definedName>
    <definedName name="BExU1LAEKWJ0U6NP9G2AC9CTBYH6" localSheetId="14" hidden="1">#REF!</definedName>
    <definedName name="BExU1LAEKWJ0U6NP9G2AC9CTBYH6" hidden="1">#REF!</definedName>
    <definedName name="BExU1NOPS09CLFZL1O31RAF9BQNQ" localSheetId="21" hidden="1">#REF!</definedName>
    <definedName name="BExU1NOPS09CLFZL1O31RAF9BQNQ" localSheetId="19" hidden="1">#REF!</definedName>
    <definedName name="BExU1NOPS09CLFZL1O31RAF9BQNQ" localSheetId="15" hidden="1">#REF!</definedName>
    <definedName name="BExU1NOPS09CLFZL1O31RAF9BQNQ" localSheetId="13" hidden="1">#REF!</definedName>
    <definedName name="BExU1NOPS09CLFZL1O31RAF9BQNQ" localSheetId="14" hidden="1">#REF!</definedName>
    <definedName name="BExU1NOPS09CLFZL1O31RAF9BQNQ" hidden="1">#REF!</definedName>
    <definedName name="BExU1PH9MOEX1JZVZ3D5M9DXB191" localSheetId="21" hidden="1">#REF!</definedName>
    <definedName name="BExU1PH9MOEX1JZVZ3D5M9DXB191" localSheetId="19" hidden="1">#REF!</definedName>
    <definedName name="BExU1PH9MOEX1JZVZ3D5M9DXB191" localSheetId="15" hidden="1">#REF!</definedName>
    <definedName name="BExU1PH9MOEX1JZVZ3D5M9DXB191" localSheetId="13" hidden="1">#REF!</definedName>
    <definedName name="BExU1PH9MOEX1JZVZ3D5M9DXB191" localSheetId="14" hidden="1">#REF!</definedName>
    <definedName name="BExU1PH9MOEX1JZVZ3D5M9DXB191" hidden="1">#REF!</definedName>
    <definedName name="BExU1QZEEKJA35IMEOLOJ3ODX0ZA" localSheetId="21" hidden="1">#REF!</definedName>
    <definedName name="BExU1QZEEKJA35IMEOLOJ3ODX0ZA" localSheetId="19" hidden="1">#REF!</definedName>
    <definedName name="BExU1QZEEKJA35IMEOLOJ3ODX0ZA" localSheetId="15" hidden="1">#REF!</definedName>
    <definedName name="BExU1QZEEKJA35IMEOLOJ3ODX0ZA" localSheetId="13" hidden="1">#REF!</definedName>
    <definedName name="BExU1QZEEKJA35IMEOLOJ3ODX0ZA" localSheetId="14" hidden="1">#REF!</definedName>
    <definedName name="BExU1QZEEKJA35IMEOLOJ3ODX0ZA" hidden="1">#REF!</definedName>
    <definedName name="BExU1VRURIWWVJ95O40WA23LMTJD" localSheetId="21" hidden="1">#REF!</definedName>
    <definedName name="BExU1VRURIWWVJ95O40WA23LMTJD" localSheetId="19" hidden="1">#REF!</definedName>
    <definedName name="BExU1VRURIWWVJ95O40WA23LMTJD" localSheetId="15" hidden="1">#REF!</definedName>
    <definedName name="BExU1VRURIWWVJ95O40WA23LMTJD" localSheetId="13" hidden="1">#REF!</definedName>
    <definedName name="BExU1VRURIWWVJ95O40WA23LMTJD" localSheetId="14" hidden="1">#REF!</definedName>
    <definedName name="BExU1VRURIWWVJ95O40WA23LMTJD" hidden="1">#REF!</definedName>
    <definedName name="BExU2A0FXVBDX9LO3VWEXB4TLFT0" localSheetId="21" hidden="1">#REF!</definedName>
    <definedName name="BExU2A0FXVBDX9LO3VWEXB4TLFT0" localSheetId="19" hidden="1">#REF!</definedName>
    <definedName name="BExU2A0FXVBDX9LO3VWEXB4TLFT0" localSheetId="15" hidden="1">#REF!</definedName>
    <definedName name="BExU2A0FXVBDX9LO3VWEXB4TLFT0" localSheetId="13" hidden="1">#REF!</definedName>
    <definedName name="BExU2A0FXVBDX9LO3VWEXB4TLFT0" localSheetId="14" hidden="1">#REF!</definedName>
    <definedName name="BExU2A0FXVBDX9LO3VWEXB4TLFT0" hidden="1">#REF!</definedName>
    <definedName name="BExU2LEH667H33V81XVEZUP2O0UQ" localSheetId="21" hidden="1">#REF!</definedName>
    <definedName name="BExU2LEH667H33V81XVEZUP2O0UQ" localSheetId="19" hidden="1">#REF!</definedName>
    <definedName name="BExU2LEH667H33V81XVEZUP2O0UQ" localSheetId="15" hidden="1">#REF!</definedName>
    <definedName name="BExU2LEH667H33V81XVEZUP2O0UQ" localSheetId="13" hidden="1">#REF!</definedName>
    <definedName name="BExU2LEH667H33V81XVEZUP2O0UQ" localSheetId="14" hidden="1">#REF!</definedName>
    <definedName name="BExU2LEH667H33V81XVEZUP2O0UQ" hidden="1">#REF!</definedName>
    <definedName name="BExU2M5CK6XK55UIHDVYRXJJJRI4" localSheetId="21" hidden="1">#REF!</definedName>
    <definedName name="BExU2M5CK6XK55UIHDVYRXJJJRI4" localSheetId="19" hidden="1">#REF!</definedName>
    <definedName name="BExU2M5CK6XK55UIHDVYRXJJJRI4" localSheetId="15" hidden="1">#REF!</definedName>
    <definedName name="BExU2M5CK6XK55UIHDVYRXJJJRI4" localSheetId="13" hidden="1">#REF!</definedName>
    <definedName name="BExU2M5CK6XK55UIHDVYRXJJJRI4" localSheetId="14" hidden="1">#REF!</definedName>
    <definedName name="BExU2M5CK6XK55UIHDVYRXJJJRI4" hidden="1">#REF!</definedName>
    <definedName name="BExU2TXVT25ZTOFQAF6CM53Z1RLF" localSheetId="21" hidden="1">#REF!</definedName>
    <definedName name="BExU2TXVT25ZTOFQAF6CM53Z1RLF" localSheetId="19" hidden="1">#REF!</definedName>
    <definedName name="BExU2TXVT25ZTOFQAF6CM53Z1RLF" localSheetId="15" hidden="1">#REF!</definedName>
    <definedName name="BExU2TXVT25ZTOFQAF6CM53Z1RLF" localSheetId="13" hidden="1">#REF!</definedName>
    <definedName name="BExU2TXVT25ZTOFQAF6CM53Z1RLF" localSheetId="14" hidden="1">#REF!</definedName>
    <definedName name="BExU2TXVT25ZTOFQAF6CM53Z1RLF" hidden="1">#REF!</definedName>
    <definedName name="BExU2XZLYIU19G7358W5T9E87AFR" localSheetId="21" hidden="1">#REF!</definedName>
    <definedName name="BExU2XZLYIU19G7358W5T9E87AFR" localSheetId="19" hidden="1">#REF!</definedName>
    <definedName name="BExU2XZLYIU19G7358W5T9E87AFR" localSheetId="15" hidden="1">#REF!</definedName>
    <definedName name="BExU2XZLYIU19G7358W5T9E87AFR" localSheetId="13" hidden="1">#REF!</definedName>
    <definedName name="BExU2XZLYIU19G7358W5T9E87AFR" localSheetId="14" hidden="1">#REF!</definedName>
    <definedName name="BExU2XZLYIU19G7358W5T9E87AFR" hidden="1">#REF!</definedName>
    <definedName name="BExU2ZXMKRBQEX0CT3ZPZ3UFZP1G" localSheetId="21" hidden="1">#REF!</definedName>
    <definedName name="BExU2ZXMKRBQEX0CT3ZPZ3UFZP1G" localSheetId="19" hidden="1">#REF!</definedName>
    <definedName name="BExU2ZXMKRBQEX0CT3ZPZ3UFZP1G" localSheetId="15" hidden="1">#REF!</definedName>
    <definedName name="BExU2ZXMKRBQEX0CT3ZPZ3UFZP1G" localSheetId="13" hidden="1">#REF!</definedName>
    <definedName name="BExU2ZXMKRBQEX0CT3ZPZ3UFZP1G" localSheetId="14" hidden="1">#REF!</definedName>
    <definedName name="BExU2ZXMKRBQEX0CT3ZPZ3UFZP1G" hidden="1">#REF!</definedName>
    <definedName name="BExU35XHF1K1XEQUSZ292S5T61YA" localSheetId="21" hidden="1">#REF!</definedName>
    <definedName name="BExU35XHF1K1XEQUSZ292S5T61YA" localSheetId="19" hidden="1">#REF!</definedName>
    <definedName name="BExU35XHF1K1XEQUSZ292S5T61YA" localSheetId="15" hidden="1">#REF!</definedName>
    <definedName name="BExU35XHF1K1XEQUSZ292S5T61YA" localSheetId="13" hidden="1">#REF!</definedName>
    <definedName name="BExU35XHF1K1XEQUSZ292S5T61YA" localSheetId="14" hidden="1">#REF!</definedName>
    <definedName name="BExU35XHF1K1XEQUSZ292S5T61YA" hidden="1">#REF!</definedName>
    <definedName name="BExU38S1U5IC1T5A3P2TZU5OV0LN" localSheetId="21" hidden="1">#REF!</definedName>
    <definedName name="BExU38S1U5IC1T5A3P2TZU5OV0LN" localSheetId="19" hidden="1">#REF!</definedName>
    <definedName name="BExU38S1U5IC1T5A3P2TZU5OV0LN" localSheetId="15" hidden="1">#REF!</definedName>
    <definedName name="BExU38S1U5IC1T5A3P2TZU5OV0LN" localSheetId="13" hidden="1">#REF!</definedName>
    <definedName name="BExU38S1U5IC1T5A3P2TZU5OV0LN" localSheetId="14" hidden="1">#REF!</definedName>
    <definedName name="BExU38S1U5IC1T5A3P2TZU5OV0LN" hidden="1">#REF!</definedName>
    <definedName name="BExU3B66MCKJFSKT3HL8B5EJGVX0" localSheetId="21" hidden="1">#REF!</definedName>
    <definedName name="BExU3B66MCKJFSKT3HL8B5EJGVX0" localSheetId="19" hidden="1">#REF!</definedName>
    <definedName name="BExU3B66MCKJFSKT3HL8B5EJGVX0" localSheetId="15" hidden="1">#REF!</definedName>
    <definedName name="BExU3B66MCKJFSKT3HL8B5EJGVX0" localSheetId="13" hidden="1">#REF!</definedName>
    <definedName name="BExU3B66MCKJFSKT3HL8B5EJGVX0" localSheetId="14" hidden="1">#REF!</definedName>
    <definedName name="BExU3B66MCKJFSKT3HL8B5EJGVX0" hidden="1">#REF!</definedName>
    <definedName name="BExU3FDFDB2NVPYUR5V7OA3HF474" localSheetId="21" hidden="1">#REF!</definedName>
    <definedName name="BExU3FDFDB2NVPYUR5V7OA3HF474" localSheetId="19" hidden="1">#REF!</definedName>
    <definedName name="BExU3FDFDB2NVPYUR5V7OA3HF474" localSheetId="15" hidden="1">#REF!</definedName>
    <definedName name="BExU3FDFDB2NVPYUR5V7OA3HF474" localSheetId="13" hidden="1">#REF!</definedName>
    <definedName name="BExU3FDFDB2NVPYUR5V7OA3HF474" localSheetId="14" hidden="1">#REF!</definedName>
    <definedName name="BExU3FDFDB2NVPYUR5V7OA3HF474" hidden="1">#REF!</definedName>
    <definedName name="BExU3R7J076KUCCEUGKAYMANTUT5" localSheetId="21" hidden="1">#REF!</definedName>
    <definedName name="BExU3R7J076KUCCEUGKAYMANTUT5" localSheetId="19" hidden="1">#REF!</definedName>
    <definedName name="BExU3R7J076KUCCEUGKAYMANTUT5" localSheetId="15" hidden="1">#REF!</definedName>
    <definedName name="BExU3R7J076KUCCEUGKAYMANTUT5" localSheetId="13" hidden="1">#REF!</definedName>
    <definedName name="BExU3R7J076KUCCEUGKAYMANTUT5" localSheetId="14" hidden="1">#REF!</definedName>
    <definedName name="BExU3R7J076KUCCEUGKAYMANTUT5" hidden="1">#REF!</definedName>
    <definedName name="BExU3UNI9NR1RNZR07NSLSZMDOQQ" localSheetId="21" hidden="1">#REF!</definedName>
    <definedName name="BExU3UNI9NR1RNZR07NSLSZMDOQQ" localSheetId="19" hidden="1">#REF!</definedName>
    <definedName name="BExU3UNI9NR1RNZR07NSLSZMDOQQ" localSheetId="15" hidden="1">#REF!</definedName>
    <definedName name="BExU3UNI9NR1RNZR07NSLSZMDOQQ" localSheetId="13" hidden="1">#REF!</definedName>
    <definedName name="BExU3UNI9NR1RNZR07NSLSZMDOQQ" localSheetId="14" hidden="1">#REF!</definedName>
    <definedName name="BExU3UNI9NR1RNZR07NSLSZMDOQQ" hidden="1">#REF!</definedName>
    <definedName name="BExU401R18N6XKZKL7CNFOZQCM14" localSheetId="21" hidden="1">#REF!</definedName>
    <definedName name="BExU401R18N6XKZKL7CNFOZQCM14" localSheetId="19" hidden="1">#REF!</definedName>
    <definedName name="BExU401R18N6XKZKL7CNFOZQCM14" localSheetId="15" hidden="1">#REF!</definedName>
    <definedName name="BExU401R18N6XKZKL7CNFOZQCM14" localSheetId="13" hidden="1">#REF!</definedName>
    <definedName name="BExU401R18N6XKZKL7CNFOZQCM14" localSheetId="14" hidden="1">#REF!</definedName>
    <definedName name="BExU401R18N6XKZKL7CNFOZQCM14" hidden="1">#REF!</definedName>
    <definedName name="BExU42QVGY7TK39W1BIN6CDRG2OE" localSheetId="21" hidden="1">#REF!</definedName>
    <definedName name="BExU42QVGY7TK39W1BIN6CDRG2OE" localSheetId="19" hidden="1">#REF!</definedName>
    <definedName name="BExU42QVGY7TK39W1BIN6CDRG2OE" localSheetId="15" hidden="1">#REF!</definedName>
    <definedName name="BExU42QVGY7TK39W1BIN6CDRG2OE" localSheetId="13" hidden="1">#REF!</definedName>
    <definedName name="BExU42QVGY7TK39W1BIN6CDRG2OE" localSheetId="14" hidden="1">#REF!</definedName>
    <definedName name="BExU42QVGY7TK39W1BIN6CDRG2OE" hidden="1">#REF!</definedName>
    <definedName name="BExU431LXP7LIUNGJB9OSXEANFGX" localSheetId="21" hidden="1">#REF!</definedName>
    <definedName name="BExU431LXP7LIUNGJB9OSXEANFGX" localSheetId="19" hidden="1">#REF!</definedName>
    <definedName name="BExU431LXP7LIUNGJB9OSXEANFGX" localSheetId="15" hidden="1">#REF!</definedName>
    <definedName name="BExU431LXP7LIUNGJB9OSXEANFGX" localSheetId="13" hidden="1">#REF!</definedName>
    <definedName name="BExU431LXP7LIUNGJB9OSXEANFGX" localSheetId="14" hidden="1">#REF!</definedName>
    <definedName name="BExU431LXP7LIUNGJB9OSXEANFGX" hidden="1">#REF!</definedName>
    <definedName name="BExU47OZMS6TCWMEHHF0UCSFLLPI" localSheetId="21" hidden="1">#REF!</definedName>
    <definedName name="BExU47OZMS6TCWMEHHF0UCSFLLPI" localSheetId="19" hidden="1">#REF!</definedName>
    <definedName name="BExU47OZMS6TCWMEHHF0UCSFLLPI" localSheetId="15" hidden="1">#REF!</definedName>
    <definedName name="BExU47OZMS6TCWMEHHF0UCSFLLPI" localSheetId="13" hidden="1">#REF!</definedName>
    <definedName name="BExU47OZMS6TCWMEHHF0UCSFLLPI" localSheetId="14" hidden="1">#REF!</definedName>
    <definedName name="BExU47OZMS6TCWMEHHF0UCSFLLPI" hidden="1">#REF!</definedName>
    <definedName name="BExU4D36E8TXN0M8KSNGEAFYP4DQ" localSheetId="21" hidden="1">#REF!</definedName>
    <definedName name="BExU4D36E8TXN0M8KSNGEAFYP4DQ" localSheetId="19" hidden="1">#REF!</definedName>
    <definedName name="BExU4D36E8TXN0M8KSNGEAFYP4DQ" localSheetId="15" hidden="1">#REF!</definedName>
    <definedName name="BExU4D36E8TXN0M8KSNGEAFYP4DQ" localSheetId="13" hidden="1">#REF!</definedName>
    <definedName name="BExU4D36E8TXN0M8KSNGEAFYP4DQ" localSheetId="14" hidden="1">#REF!</definedName>
    <definedName name="BExU4D36E8TXN0M8KSNGEAFYP4DQ" hidden="1">#REF!</definedName>
    <definedName name="BExU4G31RRVLJ3AC6E1FNEFMXM3O" localSheetId="21" hidden="1">#REF!</definedName>
    <definedName name="BExU4G31RRVLJ3AC6E1FNEFMXM3O" localSheetId="19" hidden="1">#REF!</definedName>
    <definedName name="BExU4G31RRVLJ3AC6E1FNEFMXM3O" localSheetId="15" hidden="1">#REF!</definedName>
    <definedName name="BExU4G31RRVLJ3AC6E1FNEFMXM3O" localSheetId="13" hidden="1">#REF!</definedName>
    <definedName name="BExU4G31RRVLJ3AC6E1FNEFMXM3O" localSheetId="14" hidden="1">#REF!</definedName>
    <definedName name="BExU4G31RRVLJ3AC6E1FNEFMXM3O" hidden="1">#REF!</definedName>
    <definedName name="BExU4GDVLPUEWBA4MRYRTQAUNO7B" localSheetId="21" hidden="1">#REF!</definedName>
    <definedName name="BExU4GDVLPUEWBA4MRYRTQAUNO7B" localSheetId="19" hidden="1">#REF!</definedName>
    <definedName name="BExU4GDVLPUEWBA4MRYRTQAUNO7B" localSheetId="15" hidden="1">#REF!</definedName>
    <definedName name="BExU4GDVLPUEWBA4MRYRTQAUNO7B" localSheetId="13" hidden="1">#REF!</definedName>
    <definedName name="BExU4GDVLPUEWBA4MRYRTQAUNO7B" localSheetId="14" hidden="1">#REF!</definedName>
    <definedName name="BExU4GDVLPUEWBA4MRYRTQAUNO7B" hidden="1">#REF!</definedName>
    <definedName name="BExU4H4RAMAX0XVAWT5WFYQNPAL3" localSheetId="21" hidden="1">#REF!</definedName>
    <definedName name="BExU4H4RAMAX0XVAWT5WFYQNPAL3" localSheetId="19" hidden="1">#REF!</definedName>
    <definedName name="BExU4H4RAMAX0XVAWT5WFYQNPAL3" localSheetId="15" hidden="1">#REF!</definedName>
    <definedName name="BExU4H4RAMAX0XVAWT5WFYQNPAL3" localSheetId="13" hidden="1">#REF!</definedName>
    <definedName name="BExU4H4RAMAX0XVAWT5WFYQNPAL3" localSheetId="14" hidden="1">#REF!</definedName>
    <definedName name="BExU4H4RAMAX0XVAWT5WFYQNPAL3" hidden="1">#REF!</definedName>
    <definedName name="BExU4I148DA7PRCCISLWQ6ABXFK6" localSheetId="21" hidden="1">#REF!</definedName>
    <definedName name="BExU4I148DA7PRCCISLWQ6ABXFK6" localSheetId="19" hidden="1">#REF!</definedName>
    <definedName name="BExU4I148DA7PRCCISLWQ6ABXFK6" localSheetId="15" hidden="1">#REF!</definedName>
    <definedName name="BExU4I148DA7PRCCISLWQ6ABXFK6" localSheetId="13" hidden="1">#REF!</definedName>
    <definedName name="BExU4I148DA7PRCCISLWQ6ABXFK6" localSheetId="14" hidden="1">#REF!</definedName>
    <definedName name="BExU4I148DA7PRCCISLWQ6ABXFK6" hidden="1">#REF!</definedName>
    <definedName name="BExU4L101H2KQHVKCKQ4PBAWZV6K" localSheetId="21" hidden="1">#REF!</definedName>
    <definedName name="BExU4L101H2KQHVKCKQ4PBAWZV6K" localSheetId="19" hidden="1">#REF!</definedName>
    <definedName name="BExU4L101H2KQHVKCKQ4PBAWZV6K" localSheetId="15" hidden="1">#REF!</definedName>
    <definedName name="BExU4L101H2KQHVKCKQ4PBAWZV6K" localSheetId="13" hidden="1">#REF!</definedName>
    <definedName name="BExU4L101H2KQHVKCKQ4PBAWZV6K" localSheetId="14" hidden="1">#REF!</definedName>
    <definedName name="BExU4L101H2KQHVKCKQ4PBAWZV6K" hidden="1">#REF!</definedName>
    <definedName name="BExU4LML14Q7KDTYIKJWXF68W7X1" localSheetId="21" hidden="1">#REF!</definedName>
    <definedName name="BExU4LML14Q7KDTYIKJWXF68W7X1" localSheetId="19" hidden="1">#REF!</definedName>
    <definedName name="BExU4LML14Q7KDTYIKJWXF68W7X1" localSheetId="15" hidden="1">#REF!</definedName>
    <definedName name="BExU4LML14Q7KDTYIKJWXF68W7X1" localSheetId="13" hidden="1">#REF!</definedName>
    <definedName name="BExU4LML14Q7KDTYIKJWXF68W7X1" localSheetId="14" hidden="1">#REF!</definedName>
    <definedName name="BExU4LML14Q7KDTYIKJWXF68W7X1" hidden="1">#REF!</definedName>
    <definedName name="BExU4NA00RRRBGRT6TOB0MXZRCRZ" localSheetId="21" hidden="1">#REF!</definedName>
    <definedName name="BExU4NA00RRRBGRT6TOB0MXZRCRZ" localSheetId="19" hidden="1">#REF!</definedName>
    <definedName name="BExU4NA00RRRBGRT6TOB0MXZRCRZ" localSheetId="15" hidden="1">#REF!</definedName>
    <definedName name="BExU4NA00RRRBGRT6TOB0MXZRCRZ" localSheetId="13" hidden="1">#REF!</definedName>
    <definedName name="BExU4NA00RRRBGRT6TOB0MXZRCRZ" localSheetId="14" hidden="1">#REF!</definedName>
    <definedName name="BExU4NA00RRRBGRT6TOB0MXZRCRZ" hidden="1">#REF!</definedName>
    <definedName name="BExU529I6YHVOG83TJHWSILIQU1S" localSheetId="21" hidden="1">#REF!</definedName>
    <definedName name="BExU529I6YHVOG83TJHWSILIQU1S" localSheetId="19" hidden="1">#REF!</definedName>
    <definedName name="BExU529I6YHVOG83TJHWSILIQU1S" localSheetId="15" hidden="1">#REF!</definedName>
    <definedName name="BExU529I6YHVOG83TJHWSILIQU1S" localSheetId="13" hidden="1">#REF!</definedName>
    <definedName name="BExU529I6YHVOG83TJHWSILIQU1S" localSheetId="14" hidden="1">#REF!</definedName>
    <definedName name="BExU529I6YHVOG83TJHWSILIQU1S" hidden="1">#REF!</definedName>
    <definedName name="BExU57YCIKPRD8QWL6EU0YR3NG3J" localSheetId="21" hidden="1">#REF!</definedName>
    <definedName name="BExU57YCIKPRD8QWL6EU0YR3NG3J" localSheetId="19" hidden="1">#REF!</definedName>
    <definedName name="BExU57YCIKPRD8QWL6EU0YR3NG3J" localSheetId="15" hidden="1">#REF!</definedName>
    <definedName name="BExU57YCIKPRD8QWL6EU0YR3NG3J" localSheetId="13" hidden="1">#REF!</definedName>
    <definedName name="BExU57YCIKPRD8QWL6EU0YR3NG3J" localSheetId="14" hidden="1">#REF!</definedName>
    <definedName name="BExU57YCIKPRD8QWL6EU0YR3NG3J" hidden="1">#REF!</definedName>
    <definedName name="BExU5DSTBWXLN6E59B757KRWRI6E" localSheetId="21" hidden="1">#REF!</definedName>
    <definedName name="BExU5DSTBWXLN6E59B757KRWRI6E" localSheetId="19" hidden="1">#REF!</definedName>
    <definedName name="BExU5DSTBWXLN6E59B757KRWRI6E" localSheetId="15" hidden="1">#REF!</definedName>
    <definedName name="BExU5DSTBWXLN6E59B757KRWRI6E" localSheetId="13" hidden="1">#REF!</definedName>
    <definedName name="BExU5DSTBWXLN6E59B757KRWRI6E" localSheetId="14" hidden="1">#REF!</definedName>
    <definedName name="BExU5DSTBWXLN6E59B757KRWRI6E" hidden="1">#REF!</definedName>
    <definedName name="BExU5JSMO03X9M4WIRPP8JPSMQKJ" localSheetId="21" hidden="1">#REF!</definedName>
    <definedName name="BExU5JSMO03X9M4WIRPP8JPSMQKJ" localSheetId="19" hidden="1">#REF!</definedName>
    <definedName name="BExU5JSMO03X9M4WIRPP8JPSMQKJ" localSheetId="15" hidden="1">#REF!</definedName>
    <definedName name="BExU5JSMO03X9M4WIRPP8JPSMQKJ" localSheetId="13" hidden="1">#REF!</definedName>
    <definedName name="BExU5JSMO03X9M4WIRPP8JPSMQKJ" localSheetId="14" hidden="1">#REF!</definedName>
    <definedName name="BExU5JSMO03X9M4WIRPP8JPSMQKJ" hidden="1">#REF!</definedName>
    <definedName name="BExU5TDWM8NNDHYPQ7OQODTQ368A" localSheetId="21" hidden="1">#REF!</definedName>
    <definedName name="BExU5TDWM8NNDHYPQ7OQODTQ368A" localSheetId="19" hidden="1">#REF!</definedName>
    <definedName name="BExU5TDWM8NNDHYPQ7OQODTQ368A" localSheetId="15" hidden="1">#REF!</definedName>
    <definedName name="BExU5TDWM8NNDHYPQ7OQODTQ368A" localSheetId="13" hidden="1">#REF!</definedName>
    <definedName name="BExU5TDWM8NNDHYPQ7OQODTQ368A" localSheetId="14" hidden="1">#REF!</definedName>
    <definedName name="BExU5TDWM8NNDHYPQ7OQODTQ368A" hidden="1">#REF!</definedName>
    <definedName name="BExU5X4OX1V1XHS6WSSORVQPP6Z3" localSheetId="21" hidden="1">#REF!</definedName>
    <definedName name="BExU5X4OX1V1XHS6WSSORVQPP6Z3" localSheetId="19" hidden="1">#REF!</definedName>
    <definedName name="BExU5X4OX1V1XHS6WSSORVQPP6Z3" localSheetId="15" hidden="1">#REF!</definedName>
    <definedName name="BExU5X4OX1V1XHS6WSSORVQPP6Z3" localSheetId="13" hidden="1">#REF!</definedName>
    <definedName name="BExU5X4OX1V1XHS6WSSORVQPP6Z3" localSheetId="14" hidden="1">#REF!</definedName>
    <definedName name="BExU5X4OX1V1XHS6WSSORVQPP6Z3" hidden="1">#REF!</definedName>
    <definedName name="BExU5XVPARTFMRYHNUTBKDIL4UJN" localSheetId="21" hidden="1">#REF!</definedName>
    <definedName name="BExU5XVPARTFMRYHNUTBKDIL4UJN" localSheetId="19" hidden="1">#REF!</definedName>
    <definedName name="BExU5XVPARTFMRYHNUTBKDIL4UJN" localSheetId="15" hidden="1">#REF!</definedName>
    <definedName name="BExU5XVPARTFMRYHNUTBKDIL4UJN" localSheetId="13" hidden="1">#REF!</definedName>
    <definedName name="BExU5XVPARTFMRYHNUTBKDIL4UJN" localSheetId="14" hidden="1">#REF!</definedName>
    <definedName name="BExU5XVPARTFMRYHNUTBKDIL4UJN" hidden="1">#REF!</definedName>
    <definedName name="BExU66KMFBAP8JCVG9VM1RD1TNFF" localSheetId="21" hidden="1">#REF!</definedName>
    <definedName name="BExU66KMFBAP8JCVG9VM1RD1TNFF" localSheetId="19" hidden="1">#REF!</definedName>
    <definedName name="BExU66KMFBAP8JCVG9VM1RD1TNFF" localSheetId="15" hidden="1">#REF!</definedName>
    <definedName name="BExU66KMFBAP8JCVG9VM1RD1TNFF" localSheetId="13" hidden="1">#REF!</definedName>
    <definedName name="BExU66KMFBAP8JCVG9VM1RD1TNFF" localSheetId="14" hidden="1">#REF!</definedName>
    <definedName name="BExU66KMFBAP8JCVG9VM1RD1TNFF" hidden="1">#REF!</definedName>
    <definedName name="BExU68IOM3CB3TACNAE9565TW7SH" localSheetId="21" hidden="1">#REF!</definedName>
    <definedName name="BExU68IOM3CB3TACNAE9565TW7SH" localSheetId="19" hidden="1">#REF!</definedName>
    <definedName name="BExU68IOM3CB3TACNAE9565TW7SH" localSheetId="15" hidden="1">#REF!</definedName>
    <definedName name="BExU68IOM3CB3TACNAE9565TW7SH" localSheetId="13" hidden="1">#REF!</definedName>
    <definedName name="BExU68IOM3CB3TACNAE9565TW7SH" localSheetId="14" hidden="1">#REF!</definedName>
    <definedName name="BExU68IOM3CB3TACNAE9565TW7SH" hidden="1">#REF!</definedName>
    <definedName name="BExU6AM82KN21E82HMWVP3LWP9IL" localSheetId="21" hidden="1">#REF!</definedName>
    <definedName name="BExU6AM82KN21E82HMWVP3LWP9IL" localSheetId="19" hidden="1">#REF!</definedName>
    <definedName name="BExU6AM82KN21E82HMWVP3LWP9IL" localSheetId="15" hidden="1">#REF!</definedName>
    <definedName name="BExU6AM82KN21E82HMWVP3LWP9IL" localSheetId="13" hidden="1">#REF!</definedName>
    <definedName name="BExU6AM82KN21E82HMWVP3LWP9IL" localSheetId="14" hidden="1">#REF!</definedName>
    <definedName name="BExU6AM82KN21E82HMWVP3LWP9IL" hidden="1">#REF!</definedName>
    <definedName name="BExU6FEU1MRHU98R9YOJC5OKUJ6L" localSheetId="21" hidden="1">#REF!</definedName>
    <definedName name="BExU6FEU1MRHU98R9YOJC5OKUJ6L" localSheetId="19" hidden="1">#REF!</definedName>
    <definedName name="BExU6FEU1MRHU98R9YOJC5OKUJ6L" localSheetId="15" hidden="1">#REF!</definedName>
    <definedName name="BExU6FEU1MRHU98R9YOJC5OKUJ6L" localSheetId="13" hidden="1">#REF!</definedName>
    <definedName name="BExU6FEU1MRHU98R9YOJC5OKUJ6L" localSheetId="14" hidden="1">#REF!</definedName>
    <definedName name="BExU6FEU1MRHU98R9YOJC5OKUJ6L" hidden="1">#REF!</definedName>
    <definedName name="BExU6KIAJ663Y8W8QMU4HCF183DF" localSheetId="21" hidden="1">#REF!</definedName>
    <definedName name="BExU6KIAJ663Y8W8QMU4HCF183DF" localSheetId="19" hidden="1">#REF!</definedName>
    <definedName name="BExU6KIAJ663Y8W8QMU4HCF183DF" localSheetId="15" hidden="1">#REF!</definedName>
    <definedName name="BExU6KIAJ663Y8W8QMU4HCF183DF" localSheetId="13" hidden="1">#REF!</definedName>
    <definedName name="BExU6KIAJ663Y8W8QMU4HCF183DF" localSheetId="14" hidden="1">#REF!</definedName>
    <definedName name="BExU6KIAJ663Y8W8QMU4HCF183DF" hidden="1">#REF!</definedName>
    <definedName name="BExU6KT19B4PG6SHXFBGBPLM66KT" localSheetId="21" hidden="1">#REF!</definedName>
    <definedName name="BExU6KT19B4PG6SHXFBGBPLM66KT" localSheetId="19" hidden="1">#REF!</definedName>
    <definedName name="BExU6KT19B4PG6SHXFBGBPLM66KT" localSheetId="15" hidden="1">#REF!</definedName>
    <definedName name="BExU6KT19B4PG6SHXFBGBPLM66KT" localSheetId="13" hidden="1">#REF!</definedName>
    <definedName name="BExU6KT19B4PG6SHXFBGBPLM66KT" localSheetId="14" hidden="1">#REF!</definedName>
    <definedName name="BExU6KT19B4PG6SHXFBGBPLM66KT" hidden="1">#REF!</definedName>
    <definedName name="BExU6PAVKIOAIMQ9XQIHHF1SUAGO" localSheetId="21" hidden="1">#REF!</definedName>
    <definedName name="BExU6PAVKIOAIMQ9XQIHHF1SUAGO" localSheetId="19" hidden="1">#REF!</definedName>
    <definedName name="BExU6PAVKIOAIMQ9XQIHHF1SUAGO" localSheetId="15" hidden="1">#REF!</definedName>
    <definedName name="BExU6PAVKIOAIMQ9XQIHHF1SUAGO" localSheetId="13" hidden="1">#REF!</definedName>
    <definedName name="BExU6PAVKIOAIMQ9XQIHHF1SUAGO" localSheetId="14" hidden="1">#REF!</definedName>
    <definedName name="BExU6PAVKIOAIMQ9XQIHHF1SUAGO" hidden="1">#REF!</definedName>
    <definedName name="BExU6SLKTWV0YINVLTI6BCG9ANZM" localSheetId="21" hidden="1">#REF!</definedName>
    <definedName name="BExU6SLKTWV0YINVLTI6BCG9ANZM" localSheetId="19" hidden="1">#REF!</definedName>
    <definedName name="BExU6SLKTWV0YINVLTI6BCG9ANZM" localSheetId="15" hidden="1">#REF!</definedName>
    <definedName name="BExU6SLKTWV0YINVLTI6BCG9ANZM" localSheetId="13" hidden="1">#REF!</definedName>
    <definedName name="BExU6SLKTWV0YINVLTI6BCG9ANZM" localSheetId="14" hidden="1">#REF!</definedName>
    <definedName name="BExU6SLKTWV0YINVLTI6BCG9ANZM" hidden="1">#REF!</definedName>
    <definedName name="BExU6WXXC7SSQDMHSLUN5C2V4IYX" localSheetId="21" hidden="1">#REF!</definedName>
    <definedName name="BExU6WXXC7SSQDMHSLUN5C2V4IYX" localSheetId="19" hidden="1">#REF!</definedName>
    <definedName name="BExU6WXXC7SSQDMHSLUN5C2V4IYX" localSheetId="15" hidden="1">#REF!</definedName>
    <definedName name="BExU6WXXC7SSQDMHSLUN5C2V4IYX" localSheetId="13" hidden="1">#REF!</definedName>
    <definedName name="BExU6WXXC7SSQDMHSLUN5C2V4IYX" localSheetId="14" hidden="1">#REF!</definedName>
    <definedName name="BExU6WXXC7SSQDMHSLUN5C2V4IYX" hidden="1">#REF!</definedName>
    <definedName name="BExU73387E74XE8A9UKZLZNJYY65" localSheetId="21" hidden="1">#REF!</definedName>
    <definedName name="BExU73387E74XE8A9UKZLZNJYY65" localSheetId="19" hidden="1">#REF!</definedName>
    <definedName name="BExU73387E74XE8A9UKZLZNJYY65" localSheetId="15" hidden="1">#REF!</definedName>
    <definedName name="BExU73387E74XE8A9UKZLZNJYY65" localSheetId="13" hidden="1">#REF!</definedName>
    <definedName name="BExU73387E74XE8A9UKZLZNJYY65" localSheetId="14" hidden="1">#REF!</definedName>
    <definedName name="BExU73387E74XE8A9UKZLZNJYY65" hidden="1">#REF!</definedName>
    <definedName name="BExU76ZHCJM8I7VSICCMSTC33O6U" localSheetId="21" hidden="1">#REF!</definedName>
    <definedName name="BExU76ZHCJM8I7VSICCMSTC33O6U" localSheetId="19" hidden="1">#REF!</definedName>
    <definedName name="BExU76ZHCJM8I7VSICCMSTC33O6U" localSheetId="15" hidden="1">#REF!</definedName>
    <definedName name="BExU76ZHCJM8I7VSICCMSTC33O6U" localSheetId="13" hidden="1">#REF!</definedName>
    <definedName name="BExU76ZHCJM8I7VSICCMSTC33O6U" localSheetId="14" hidden="1">#REF!</definedName>
    <definedName name="BExU76ZHCJM8I7VSICCMSTC33O6U" hidden="1">#REF!</definedName>
    <definedName name="BExU7BBTUF8BQ42DSGM94X5TG5GF" localSheetId="21" hidden="1">#REF!</definedName>
    <definedName name="BExU7BBTUF8BQ42DSGM94X5TG5GF" localSheetId="19" hidden="1">#REF!</definedName>
    <definedName name="BExU7BBTUF8BQ42DSGM94X5TG5GF" localSheetId="15" hidden="1">#REF!</definedName>
    <definedName name="BExU7BBTUF8BQ42DSGM94X5TG5GF" localSheetId="13" hidden="1">#REF!</definedName>
    <definedName name="BExU7BBTUF8BQ42DSGM94X5TG5GF" localSheetId="14" hidden="1">#REF!</definedName>
    <definedName name="BExU7BBTUF8BQ42DSGM94X5TG5GF" hidden="1">#REF!</definedName>
    <definedName name="BExU7HH4EAHFQHT4AXKGWAWZP3I0" localSheetId="21" hidden="1">#REF!</definedName>
    <definedName name="BExU7HH4EAHFQHT4AXKGWAWZP3I0" localSheetId="19" hidden="1">#REF!</definedName>
    <definedName name="BExU7HH4EAHFQHT4AXKGWAWZP3I0" localSheetId="15" hidden="1">#REF!</definedName>
    <definedName name="BExU7HH4EAHFQHT4AXKGWAWZP3I0" localSheetId="13" hidden="1">#REF!</definedName>
    <definedName name="BExU7HH4EAHFQHT4AXKGWAWZP3I0" localSheetId="14" hidden="1">#REF!</definedName>
    <definedName name="BExU7HH4EAHFQHT4AXKGWAWZP3I0" hidden="1">#REF!</definedName>
    <definedName name="BExU7L7WPQSA0ELXZ0I86V33QCCJ" localSheetId="21" hidden="1">#REF!</definedName>
    <definedName name="BExU7L7WPQSA0ELXZ0I86V33QCCJ" localSheetId="19" hidden="1">#REF!</definedName>
    <definedName name="BExU7L7WPQSA0ELXZ0I86V33QCCJ" localSheetId="15" hidden="1">#REF!</definedName>
    <definedName name="BExU7L7WPQSA0ELXZ0I86V33QCCJ" localSheetId="13" hidden="1">#REF!</definedName>
    <definedName name="BExU7L7WPQSA0ELXZ0I86V33QCCJ" localSheetId="14" hidden="1">#REF!</definedName>
    <definedName name="BExU7L7WPQSA0ELXZ0I86V33QCCJ" hidden="1">#REF!</definedName>
    <definedName name="BExU7MF1ZVPDHOSMCAXOSYICHZ4I" localSheetId="21" hidden="1">#REF!</definedName>
    <definedName name="BExU7MF1ZVPDHOSMCAXOSYICHZ4I" localSheetId="19" hidden="1">#REF!</definedName>
    <definedName name="BExU7MF1ZVPDHOSMCAXOSYICHZ4I" localSheetId="15" hidden="1">#REF!</definedName>
    <definedName name="BExU7MF1ZVPDHOSMCAXOSYICHZ4I" localSheetId="13" hidden="1">#REF!</definedName>
    <definedName name="BExU7MF1ZVPDHOSMCAXOSYICHZ4I" localSheetId="14" hidden="1">#REF!</definedName>
    <definedName name="BExU7MF1ZVPDHOSMCAXOSYICHZ4I" hidden="1">#REF!</definedName>
    <definedName name="BExU7O2BJ6D5YCKEL6FD2EFCWYRX" localSheetId="21" hidden="1">#REF!</definedName>
    <definedName name="BExU7O2BJ6D5YCKEL6FD2EFCWYRX" localSheetId="19" hidden="1">#REF!</definedName>
    <definedName name="BExU7O2BJ6D5YCKEL6FD2EFCWYRX" localSheetId="15" hidden="1">#REF!</definedName>
    <definedName name="BExU7O2BJ6D5YCKEL6FD2EFCWYRX" localSheetId="13" hidden="1">#REF!</definedName>
    <definedName name="BExU7O2BJ6D5YCKEL6FD2EFCWYRX" localSheetId="14" hidden="1">#REF!</definedName>
    <definedName name="BExU7O2BJ6D5YCKEL6FD2EFCWYRX" hidden="1">#REF!</definedName>
    <definedName name="BExU7Q0JS9YIUKUPNSSAIDK2KJAV" localSheetId="21" hidden="1">#REF!</definedName>
    <definedName name="BExU7Q0JS9YIUKUPNSSAIDK2KJAV" localSheetId="19" hidden="1">#REF!</definedName>
    <definedName name="BExU7Q0JS9YIUKUPNSSAIDK2KJAV" localSheetId="15" hidden="1">#REF!</definedName>
    <definedName name="BExU7Q0JS9YIUKUPNSSAIDK2KJAV" localSheetId="13" hidden="1">#REF!</definedName>
    <definedName name="BExU7Q0JS9YIUKUPNSSAIDK2KJAV" localSheetId="14" hidden="1">#REF!</definedName>
    <definedName name="BExU7Q0JS9YIUKUPNSSAIDK2KJAV" hidden="1">#REF!</definedName>
    <definedName name="BExU80I6AE5OU7P7F5V7HWIZBJ4P" localSheetId="21" hidden="1">#REF!</definedName>
    <definedName name="BExU80I6AE5OU7P7F5V7HWIZBJ4P" localSheetId="19" hidden="1">#REF!</definedName>
    <definedName name="BExU80I6AE5OU7P7F5V7HWIZBJ4P" localSheetId="15" hidden="1">#REF!</definedName>
    <definedName name="BExU80I6AE5OU7P7F5V7HWIZBJ4P" localSheetId="13" hidden="1">#REF!</definedName>
    <definedName name="BExU80I6AE5OU7P7F5V7HWIZBJ4P" localSheetId="14" hidden="1">#REF!</definedName>
    <definedName name="BExU80I6AE5OU7P7F5V7HWIZBJ4P" hidden="1">#REF!</definedName>
    <definedName name="BExU86NB26MCPYIISZ36HADONGT2" localSheetId="21" hidden="1">#REF!</definedName>
    <definedName name="BExU86NB26MCPYIISZ36HADONGT2" localSheetId="19" hidden="1">#REF!</definedName>
    <definedName name="BExU86NB26MCPYIISZ36HADONGT2" localSheetId="15" hidden="1">#REF!</definedName>
    <definedName name="BExU86NB26MCPYIISZ36HADONGT2" localSheetId="13" hidden="1">#REF!</definedName>
    <definedName name="BExU86NB26MCPYIISZ36HADONGT2" localSheetId="14" hidden="1">#REF!</definedName>
    <definedName name="BExU86NB26MCPYIISZ36HADONGT2" hidden="1">#REF!</definedName>
    <definedName name="BExU885EZZNSZV3GP298UJ8LB7OL" localSheetId="21" hidden="1">#REF!</definedName>
    <definedName name="BExU885EZZNSZV3GP298UJ8LB7OL" localSheetId="19" hidden="1">#REF!</definedName>
    <definedName name="BExU885EZZNSZV3GP298UJ8LB7OL" localSheetId="15" hidden="1">#REF!</definedName>
    <definedName name="BExU885EZZNSZV3GP298UJ8LB7OL" localSheetId="13" hidden="1">#REF!</definedName>
    <definedName name="BExU885EZZNSZV3GP298UJ8LB7OL" localSheetId="14" hidden="1">#REF!</definedName>
    <definedName name="BExU885EZZNSZV3GP298UJ8LB7OL" hidden="1">#REF!</definedName>
    <definedName name="BExU8FSAUP9TUZ1NO9WXK80QPHWV" localSheetId="21" hidden="1">#REF!</definedName>
    <definedName name="BExU8FSAUP9TUZ1NO9WXK80QPHWV" localSheetId="19" hidden="1">#REF!</definedName>
    <definedName name="BExU8FSAUP9TUZ1NO9WXK80QPHWV" localSheetId="15" hidden="1">#REF!</definedName>
    <definedName name="BExU8FSAUP9TUZ1NO9WXK80QPHWV" localSheetId="13" hidden="1">#REF!</definedName>
    <definedName name="BExU8FSAUP9TUZ1NO9WXK80QPHWV" localSheetId="14" hidden="1">#REF!</definedName>
    <definedName name="BExU8FSAUP9TUZ1NO9WXK80QPHWV" hidden="1">#REF!</definedName>
    <definedName name="BExU8KFLAN778MBN93NYZB0FV30G" localSheetId="21" hidden="1">#REF!</definedName>
    <definedName name="BExU8KFLAN778MBN93NYZB0FV30G" localSheetId="19" hidden="1">#REF!</definedName>
    <definedName name="BExU8KFLAN778MBN93NYZB0FV30G" localSheetId="15" hidden="1">#REF!</definedName>
    <definedName name="BExU8KFLAN778MBN93NYZB0FV30G" localSheetId="13" hidden="1">#REF!</definedName>
    <definedName name="BExU8KFLAN778MBN93NYZB0FV30G" localSheetId="14" hidden="1">#REF!</definedName>
    <definedName name="BExU8KFLAN778MBN93NYZB0FV30G" hidden="1">#REF!</definedName>
    <definedName name="BExU8PZC6845UUDFG9M8FTC3P3DK" localSheetId="21" hidden="1">#REF!</definedName>
    <definedName name="BExU8PZC6845UUDFG9M8FTC3P3DK" localSheetId="19" hidden="1">#REF!</definedName>
    <definedName name="BExU8PZC6845UUDFG9M8FTC3P3DK" localSheetId="15" hidden="1">#REF!</definedName>
    <definedName name="BExU8PZC6845UUDFG9M8FTC3P3DK" localSheetId="13" hidden="1">#REF!</definedName>
    <definedName name="BExU8PZC6845UUDFG9M8FTC3P3DK" localSheetId="14" hidden="1">#REF!</definedName>
    <definedName name="BExU8PZC6845UUDFG9M8FTC3P3DK" hidden="1">#REF!</definedName>
    <definedName name="BExU8UX9JX3XLB47YZ8GFXE0V7R2" localSheetId="21" hidden="1">#REF!</definedName>
    <definedName name="BExU8UX9JX3XLB47YZ8GFXE0V7R2" localSheetId="19" hidden="1">#REF!</definedName>
    <definedName name="BExU8UX9JX3XLB47YZ8GFXE0V7R2" localSheetId="15" hidden="1">#REF!</definedName>
    <definedName name="BExU8UX9JX3XLB47YZ8GFXE0V7R2" localSheetId="13" hidden="1">#REF!</definedName>
    <definedName name="BExU8UX9JX3XLB47YZ8GFXE0V7R2" localSheetId="14" hidden="1">#REF!</definedName>
    <definedName name="BExU8UX9JX3XLB47YZ8GFXE0V7R2" hidden="1">#REF!</definedName>
    <definedName name="BExU8WVGMRSFNWCNHODQ9JQCMZB0" localSheetId="21" hidden="1">#REF!</definedName>
    <definedName name="BExU8WVGMRSFNWCNHODQ9JQCMZB0" localSheetId="19" hidden="1">#REF!</definedName>
    <definedName name="BExU8WVGMRSFNWCNHODQ9JQCMZB0" localSheetId="15" hidden="1">#REF!</definedName>
    <definedName name="BExU8WVGMRSFNWCNHODQ9JQCMZB0" localSheetId="13" hidden="1">#REF!</definedName>
    <definedName name="BExU8WVGMRSFNWCNHODQ9JQCMZB0" localSheetId="14" hidden="1">#REF!</definedName>
    <definedName name="BExU8WVGMRSFNWCNHODQ9JQCMZB0" hidden="1">#REF!</definedName>
    <definedName name="BExU96M1J7P9DZQ3S9H0C12KGYTW" localSheetId="21" hidden="1">#REF!</definedName>
    <definedName name="BExU96M1J7P9DZQ3S9H0C12KGYTW" localSheetId="19" hidden="1">#REF!</definedName>
    <definedName name="BExU96M1J7P9DZQ3S9H0C12KGYTW" localSheetId="15" hidden="1">#REF!</definedName>
    <definedName name="BExU96M1J7P9DZQ3S9H0C12KGYTW" localSheetId="13" hidden="1">#REF!</definedName>
    <definedName name="BExU96M1J7P9DZQ3S9H0C12KGYTW" localSheetId="14" hidden="1">#REF!</definedName>
    <definedName name="BExU96M1J7P9DZQ3S9H0C12KGYTW" hidden="1">#REF!</definedName>
    <definedName name="BExU9F05OR1GZ3057R6UL3WPEIYI" localSheetId="21" hidden="1">#REF!</definedName>
    <definedName name="BExU9F05OR1GZ3057R6UL3WPEIYI" localSheetId="19" hidden="1">#REF!</definedName>
    <definedName name="BExU9F05OR1GZ3057R6UL3WPEIYI" localSheetId="15" hidden="1">#REF!</definedName>
    <definedName name="BExU9F05OR1GZ3057R6UL3WPEIYI" localSheetId="13" hidden="1">#REF!</definedName>
    <definedName name="BExU9F05OR1GZ3057R6UL3WPEIYI" localSheetId="14" hidden="1">#REF!</definedName>
    <definedName name="BExU9F05OR1GZ3057R6UL3WPEIYI" hidden="1">#REF!</definedName>
    <definedName name="BExU9GCSO5YILIKG6VAHN13DL75K" localSheetId="21" hidden="1">#REF!</definedName>
    <definedName name="BExU9GCSO5YILIKG6VAHN13DL75K" localSheetId="19" hidden="1">#REF!</definedName>
    <definedName name="BExU9GCSO5YILIKG6VAHN13DL75K" localSheetId="15" hidden="1">#REF!</definedName>
    <definedName name="BExU9GCSO5YILIKG6VAHN13DL75K" localSheetId="13" hidden="1">#REF!</definedName>
    <definedName name="BExU9GCSO5YILIKG6VAHN13DL75K" localSheetId="14" hidden="1">#REF!</definedName>
    <definedName name="BExU9GCSO5YILIKG6VAHN13DL75K" hidden="1">#REF!</definedName>
    <definedName name="BExU9KJOZLO15N11MJVN782NFGJ0" localSheetId="21" hidden="1">#REF!</definedName>
    <definedName name="BExU9KJOZLO15N11MJVN782NFGJ0" localSheetId="19" hidden="1">#REF!</definedName>
    <definedName name="BExU9KJOZLO15N11MJVN782NFGJ0" localSheetId="15" hidden="1">#REF!</definedName>
    <definedName name="BExU9KJOZLO15N11MJVN782NFGJ0" localSheetId="13" hidden="1">#REF!</definedName>
    <definedName name="BExU9KJOZLO15N11MJVN782NFGJ0" localSheetId="14" hidden="1">#REF!</definedName>
    <definedName name="BExU9KJOZLO15N11MJVN782NFGJ0" hidden="1">#REF!</definedName>
    <definedName name="BExU9LG29XU2K1GNKRO4438JYQZE" localSheetId="21" hidden="1">#REF!</definedName>
    <definedName name="BExU9LG29XU2K1GNKRO4438JYQZE" localSheetId="19" hidden="1">#REF!</definedName>
    <definedName name="BExU9LG29XU2K1GNKRO4438JYQZE" localSheetId="15" hidden="1">#REF!</definedName>
    <definedName name="BExU9LG29XU2K1GNKRO4438JYQZE" localSheetId="13" hidden="1">#REF!</definedName>
    <definedName name="BExU9LG29XU2K1GNKRO4438JYQZE" localSheetId="14" hidden="1">#REF!</definedName>
    <definedName name="BExU9LG29XU2K1GNKRO4438JYQZE" hidden="1">#REF!</definedName>
    <definedName name="BExU9RW36I5Z6JIXUIUB3PJH86LT" localSheetId="21" hidden="1">#REF!</definedName>
    <definedName name="BExU9RW36I5Z6JIXUIUB3PJH86LT" localSheetId="19" hidden="1">#REF!</definedName>
    <definedName name="BExU9RW36I5Z6JIXUIUB3PJH86LT" localSheetId="15" hidden="1">#REF!</definedName>
    <definedName name="BExU9RW36I5Z6JIXUIUB3PJH86LT" localSheetId="13" hidden="1">#REF!</definedName>
    <definedName name="BExU9RW36I5Z6JIXUIUB3PJH86LT" localSheetId="14" hidden="1">#REF!</definedName>
    <definedName name="BExU9RW36I5Z6JIXUIUB3PJH86LT" hidden="1">#REF!</definedName>
    <definedName name="BExU9WU19DJ2VAGISPFEGDWWOO4V" localSheetId="21" hidden="1">#REF!</definedName>
    <definedName name="BExU9WU19DJ2VAGISPFEGDWWOO4V" localSheetId="19" hidden="1">#REF!</definedName>
    <definedName name="BExU9WU19DJ2VAGISPFEGDWWOO4V" localSheetId="15" hidden="1">#REF!</definedName>
    <definedName name="BExU9WU19DJ2VAGISPFEGDWWOO4V" localSheetId="13" hidden="1">#REF!</definedName>
    <definedName name="BExU9WU19DJ2VAGISPFEGDWWOO4V" localSheetId="14" hidden="1">#REF!</definedName>
    <definedName name="BExU9WU19DJ2VAGISPFEGDWWOO4V" hidden="1">#REF!</definedName>
    <definedName name="BExUA28AO7OWDG3H23Q0CL4B7BHW" localSheetId="21" hidden="1">#REF!</definedName>
    <definedName name="BExUA28AO7OWDG3H23Q0CL4B7BHW" localSheetId="19" hidden="1">#REF!</definedName>
    <definedName name="BExUA28AO7OWDG3H23Q0CL4B7BHW" localSheetId="15" hidden="1">#REF!</definedName>
    <definedName name="BExUA28AO7OWDG3H23Q0CL4B7BHW" localSheetId="13" hidden="1">#REF!</definedName>
    <definedName name="BExUA28AO7OWDG3H23Q0CL4B7BHW" localSheetId="14" hidden="1">#REF!</definedName>
    <definedName name="BExUA28AO7OWDG3H23Q0CL4B7BHW" hidden="1">#REF!</definedName>
    <definedName name="BExUA34N2C083NSTAHQGZZ3BCYGK" localSheetId="21" hidden="1">#REF!</definedName>
    <definedName name="BExUA34N2C083NSTAHQGZZ3BCYGK" localSheetId="19" hidden="1">#REF!</definedName>
    <definedName name="BExUA34N2C083NSTAHQGZZ3BCYGK" localSheetId="15" hidden="1">#REF!</definedName>
    <definedName name="BExUA34N2C083NSTAHQGZZ3BCYGK" localSheetId="13" hidden="1">#REF!</definedName>
    <definedName name="BExUA34N2C083NSTAHQGZZ3BCYGK" localSheetId="14" hidden="1">#REF!</definedName>
    <definedName name="BExUA34N2C083NSTAHQGZZ3BCYGK" hidden="1">#REF!</definedName>
    <definedName name="BExUA5O923FFNEBY8BPO1TU3QGBM" localSheetId="21" hidden="1">#REF!</definedName>
    <definedName name="BExUA5O923FFNEBY8BPO1TU3QGBM" localSheetId="19" hidden="1">#REF!</definedName>
    <definedName name="BExUA5O923FFNEBY8BPO1TU3QGBM" localSheetId="15" hidden="1">#REF!</definedName>
    <definedName name="BExUA5O923FFNEBY8BPO1TU3QGBM" localSheetId="13" hidden="1">#REF!</definedName>
    <definedName name="BExUA5O923FFNEBY8BPO1TU3QGBM" localSheetId="14" hidden="1">#REF!</definedName>
    <definedName name="BExUA5O923FFNEBY8BPO1TU3QGBM" hidden="1">#REF!</definedName>
    <definedName name="BExUA6Q4K25VH452AQ3ZIRBCMS61" localSheetId="21" hidden="1">#REF!</definedName>
    <definedName name="BExUA6Q4K25VH452AQ3ZIRBCMS61" localSheetId="19" hidden="1">#REF!</definedName>
    <definedName name="BExUA6Q4K25VH452AQ3ZIRBCMS61" localSheetId="15" hidden="1">#REF!</definedName>
    <definedName name="BExUA6Q4K25VH452AQ3ZIRBCMS61" localSheetId="13" hidden="1">#REF!</definedName>
    <definedName name="BExUA6Q4K25VH452AQ3ZIRBCMS61" localSheetId="14" hidden="1">#REF!</definedName>
    <definedName name="BExUA6Q4K25VH452AQ3ZIRBCMS61" hidden="1">#REF!</definedName>
    <definedName name="BExUAFV4JMBSM2SKBQL9NHL0NIBS" localSheetId="21" hidden="1">#REF!</definedName>
    <definedName name="BExUAFV4JMBSM2SKBQL9NHL0NIBS" localSheetId="19" hidden="1">#REF!</definedName>
    <definedName name="BExUAFV4JMBSM2SKBQL9NHL0NIBS" localSheetId="15" hidden="1">#REF!</definedName>
    <definedName name="BExUAFV4JMBSM2SKBQL9NHL0NIBS" localSheetId="13" hidden="1">#REF!</definedName>
    <definedName name="BExUAFV4JMBSM2SKBQL9NHL0NIBS" localSheetId="14" hidden="1">#REF!</definedName>
    <definedName name="BExUAFV4JMBSM2SKBQL9NHL0NIBS" hidden="1">#REF!</definedName>
    <definedName name="BExUAMWQODKBXMRH1QCMJLJBF8M7" localSheetId="21" hidden="1">#REF!</definedName>
    <definedName name="BExUAMWQODKBXMRH1QCMJLJBF8M7" localSheetId="19" hidden="1">#REF!</definedName>
    <definedName name="BExUAMWQODKBXMRH1QCMJLJBF8M7" localSheetId="15" hidden="1">#REF!</definedName>
    <definedName name="BExUAMWQODKBXMRH1QCMJLJBF8M7" localSheetId="13" hidden="1">#REF!</definedName>
    <definedName name="BExUAMWQODKBXMRH1QCMJLJBF8M7" localSheetId="14" hidden="1">#REF!</definedName>
    <definedName name="BExUAMWQODKBXMRH1QCMJLJBF8M7" hidden="1">#REF!</definedName>
    <definedName name="BExUAPR6Y32097JKJCTGC4C6EGE9" localSheetId="21" hidden="1">#REF!</definedName>
    <definedName name="BExUAPR6Y32097JKJCTGC4C6EGE9" localSheetId="19" hidden="1">#REF!</definedName>
    <definedName name="BExUAPR6Y32097JKJCTGC4C6EGE9" localSheetId="15" hidden="1">#REF!</definedName>
    <definedName name="BExUAPR6Y32097JKJCTGC4C6EGE9" localSheetId="13" hidden="1">#REF!</definedName>
    <definedName name="BExUAPR6Y32097JKJCTGC4C6EGE9" localSheetId="14" hidden="1">#REF!</definedName>
    <definedName name="BExUAPR6Y32097JKJCTGC4C6EGE9" hidden="1">#REF!</definedName>
    <definedName name="BExUARUP0MX710TNZSAA01HUEAVC" localSheetId="21" hidden="1">#REF!</definedName>
    <definedName name="BExUARUP0MX710TNZSAA01HUEAVC" localSheetId="19" hidden="1">#REF!</definedName>
    <definedName name="BExUARUP0MX710TNZSAA01HUEAVC" localSheetId="15" hidden="1">#REF!</definedName>
    <definedName name="BExUARUP0MX710TNZSAA01HUEAVC" localSheetId="13" hidden="1">#REF!</definedName>
    <definedName name="BExUARUP0MX710TNZSAA01HUEAVC" localSheetId="14" hidden="1">#REF!</definedName>
    <definedName name="BExUARUP0MX710TNZSAA01HUEAVC" hidden="1">#REF!</definedName>
    <definedName name="BExUAX8WS5OPVLCDXRGKTU2QMTFO" localSheetId="21" hidden="1">#REF!</definedName>
    <definedName name="BExUAX8WS5OPVLCDXRGKTU2QMTFO" localSheetId="19" hidden="1">#REF!</definedName>
    <definedName name="BExUAX8WS5OPVLCDXRGKTU2QMTFO" localSheetId="15" hidden="1">#REF!</definedName>
    <definedName name="BExUAX8WS5OPVLCDXRGKTU2QMTFO" localSheetId="13" hidden="1">#REF!</definedName>
    <definedName name="BExUAX8WS5OPVLCDXRGKTU2QMTFO" localSheetId="14" hidden="1">#REF!</definedName>
    <definedName name="BExUAX8WS5OPVLCDXRGKTU2QMTFO" hidden="1">#REF!</definedName>
    <definedName name="BExUB1FYAZ433NX9GD7WGACX5IZD" localSheetId="21" hidden="1">#REF!</definedName>
    <definedName name="BExUB1FYAZ433NX9GD7WGACX5IZD" localSheetId="19" hidden="1">#REF!</definedName>
    <definedName name="BExUB1FYAZ433NX9GD7WGACX5IZD" localSheetId="15" hidden="1">#REF!</definedName>
    <definedName name="BExUB1FYAZ433NX9GD7WGACX5IZD" localSheetId="13" hidden="1">#REF!</definedName>
    <definedName name="BExUB1FYAZ433NX9GD7WGACX5IZD" localSheetId="14" hidden="1">#REF!</definedName>
    <definedName name="BExUB1FYAZ433NX9GD7WGACX5IZD" hidden="1">#REF!</definedName>
    <definedName name="BExUB8HLEXSBVPZ5AXNQEK96F1N4" localSheetId="21" hidden="1">#REF!</definedName>
    <definedName name="BExUB8HLEXSBVPZ5AXNQEK96F1N4" localSheetId="19" hidden="1">#REF!</definedName>
    <definedName name="BExUB8HLEXSBVPZ5AXNQEK96F1N4" localSheetId="15" hidden="1">#REF!</definedName>
    <definedName name="BExUB8HLEXSBVPZ5AXNQEK96F1N4" localSheetId="13" hidden="1">#REF!</definedName>
    <definedName name="BExUB8HLEXSBVPZ5AXNQEK96F1N4" localSheetId="14" hidden="1">#REF!</definedName>
    <definedName name="BExUB8HLEXSBVPZ5AXNQEK96F1N4" hidden="1">#REF!</definedName>
    <definedName name="BExUBCDVZIEA7YT0LPSMHL5ZSERQ" localSheetId="21" hidden="1">#REF!</definedName>
    <definedName name="BExUBCDVZIEA7YT0LPSMHL5ZSERQ" localSheetId="19" hidden="1">#REF!</definedName>
    <definedName name="BExUBCDVZIEA7YT0LPSMHL5ZSERQ" localSheetId="15" hidden="1">#REF!</definedName>
    <definedName name="BExUBCDVZIEA7YT0LPSMHL5ZSERQ" localSheetId="13" hidden="1">#REF!</definedName>
    <definedName name="BExUBCDVZIEA7YT0LPSMHL5ZSERQ" localSheetId="14" hidden="1">#REF!</definedName>
    <definedName name="BExUBCDVZIEA7YT0LPSMHL5ZSERQ" hidden="1">#REF!</definedName>
    <definedName name="BExUBDA8WU087BUIMXC1U1CKA2RA" localSheetId="21" hidden="1">#REF!</definedName>
    <definedName name="BExUBDA8WU087BUIMXC1U1CKA2RA" localSheetId="19" hidden="1">#REF!</definedName>
    <definedName name="BExUBDA8WU087BUIMXC1U1CKA2RA" localSheetId="15" hidden="1">#REF!</definedName>
    <definedName name="BExUBDA8WU087BUIMXC1U1CKA2RA" localSheetId="13" hidden="1">#REF!</definedName>
    <definedName name="BExUBDA8WU087BUIMXC1U1CKA2RA" localSheetId="14" hidden="1">#REF!</definedName>
    <definedName name="BExUBDA8WU087BUIMXC1U1CKA2RA" hidden="1">#REF!</definedName>
    <definedName name="BExUBKXBUCN760QYU7Q8GESBWOQH" localSheetId="21" hidden="1">#REF!</definedName>
    <definedName name="BExUBKXBUCN760QYU7Q8GESBWOQH" localSheetId="19" hidden="1">#REF!</definedName>
    <definedName name="BExUBKXBUCN760QYU7Q8GESBWOQH" localSheetId="15" hidden="1">#REF!</definedName>
    <definedName name="BExUBKXBUCN760QYU7Q8GESBWOQH" localSheetId="13" hidden="1">#REF!</definedName>
    <definedName name="BExUBKXBUCN760QYU7Q8GESBWOQH" localSheetId="14" hidden="1">#REF!</definedName>
    <definedName name="BExUBKXBUCN760QYU7Q8GESBWOQH" hidden="1">#REF!</definedName>
    <definedName name="BExUBL83ED0P076RN9RJ8P1MZ299" localSheetId="21" hidden="1">#REF!</definedName>
    <definedName name="BExUBL83ED0P076RN9RJ8P1MZ299" localSheetId="19" hidden="1">#REF!</definedName>
    <definedName name="BExUBL83ED0P076RN9RJ8P1MZ299" localSheetId="15" hidden="1">#REF!</definedName>
    <definedName name="BExUBL83ED0P076RN9RJ8P1MZ299" localSheetId="13" hidden="1">#REF!</definedName>
    <definedName name="BExUBL83ED0P076RN9RJ8P1MZ299" localSheetId="14" hidden="1">#REF!</definedName>
    <definedName name="BExUBL83ED0P076RN9RJ8P1MZ299" hidden="1">#REF!</definedName>
    <definedName name="BExUC1EPS2CZ5CKFA0AQRIVRSHS8" localSheetId="21" hidden="1">#REF!</definedName>
    <definedName name="BExUC1EPS2CZ5CKFA0AQRIVRSHS8" localSheetId="19" hidden="1">#REF!</definedName>
    <definedName name="BExUC1EPS2CZ5CKFA0AQRIVRSHS8" localSheetId="15" hidden="1">#REF!</definedName>
    <definedName name="BExUC1EPS2CZ5CKFA0AQRIVRSHS8" localSheetId="13" hidden="1">#REF!</definedName>
    <definedName name="BExUC1EPS2CZ5CKFA0AQRIVRSHS8" localSheetId="14" hidden="1">#REF!</definedName>
    <definedName name="BExUC1EPS2CZ5CKFA0AQRIVRSHS8" hidden="1">#REF!</definedName>
    <definedName name="BExUC623BDYEODBN0N4DO6PJQ7NU" localSheetId="21" hidden="1">#REF!</definedName>
    <definedName name="BExUC623BDYEODBN0N4DO6PJQ7NU" localSheetId="19" hidden="1">#REF!</definedName>
    <definedName name="BExUC623BDYEODBN0N4DO6PJQ7NU" localSheetId="15" hidden="1">#REF!</definedName>
    <definedName name="BExUC623BDYEODBN0N4DO6PJQ7NU" localSheetId="13" hidden="1">#REF!</definedName>
    <definedName name="BExUC623BDYEODBN0N4DO6PJQ7NU" localSheetId="14" hidden="1">#REF!</definedName>
    <definedName name="BExUC623BDYEODBN0N4DO6PJQ7NU" hidden="1">#REF!</definedName>
    <definedName name="BExUC8WH8TCKBB5313JGYYQ1WFLT" localSheetId="21" hidden="1">#REF!</definedName>
    <definedName name="BExUC8WH8TCKBB5313JGYYQ1WFLT" localSheetId="19" hidden="1">#REF!</definedName>
    <definedName name="BExUC8WH8TCKBB5313JGYYQ1WFLT" localSheetId="15" hidden="1">#REF!</definedName>
    <definedName name="BExUC8WH8TCKBB5313JGYYQ1WFLT" localSheetId="13" hidden="1">#REF!</definedName>
    <definedName name="BExUC8WH8TCKBB5313JGYYQ1WFLT" localSheetId="14" hidden="1">#REF!</definedName>
    <definedName name="BExUC8WH8TCKBB5313JGYYQ1WFLT" hidden="1">#REF!</definedName>
    <definedName name="BExUCAP7GOSYPHMQKK6719YLSDIQ" localSheetId="21" hidden="1">#REF!</definedName>
    <definedName name="BExUCAP7GOSYPHMQKK6719YLSDIQ" localSheetId="19" hidden="1">#REF!</definedName>
    <definedName name="BExUCAP7GOSYPHMQKK6719YLSDIQ" localSheetId="15" hidden="1">#REF!</definedName>
    <definedName name="BExUCAP7GOSYPHMQKK6719YLSDIQ" localSheetId="13" hidden="1">#REF!</definedName>
    <definedName name="BExUCAP7GOSYPHMQKK6719YLSDIQ" localSheetId="14" hidden="1">#REF!</definedName>
    <definedName name="BExUCAP7GOSYPHMQKK6719YLSDIQ" hidden="1">#REF!</definedName>
    <definedName name="BExUCFCDK6SPH86I6STXX8X3WMC4" localSheetId="21" hidden="1">#REF!</definedName>
    <definedName name="BExUCFCDK6SPH86I6STXX8X3WMC4" localSheetId="19" hidden="1">#REF!</definedName>
    <definedName name="BExUCFCDK6SPH86I6STXX8X3WMC4" localSheetId="15" hidden="1">#REF!</definedName>
    <definedName name="BExUCFCDK6SPH86I6STXX8X3WMC4" localSheetId="13" hidden="1">#REF!</definedName>
    <definedName name="BExUCFCDK6SPH86I6STXX8X3WMC4" localSheetId="14" hidden="1">#REF!</definedName>
    <definedName name="BExUCFCDK6SPH86I6STXX8X3WMC4" hidden="1">#REF!</definedName>
    <definedName name="BExUCKL98JB87L3I6T6IFSWJNYAB" localSheetId="21" hidden="1">#REF!</definedName>
    <definedName name="BExUCKL98JB87L3I6T6IFSWJNYAB" localSheetId="19" hidden="1">#REF!</definedName>
    <definedName name="BExUCKL98JB87L3I6T6IFSWJNYAB" localSheetId="15" hidden="1">#REF!</definedName>
    <definedName name="BExUCKL98JB87L3I6T6IFSWJNYAB" localSheetId="13" hidden="1">#REF!</definedName>
    <definedName name="BExUCKL98JB87L3I6T6IFSWJNYAB" localSheetId="14" hidden="1">#REF!</definedName>
    <definedName name="BExUCKL98JB87L3I6T6IFSWJNYAB" hidden="1">#REF!</definedName>
    <definedName name="BExUCLC6AQ5KR6LXSAXV4QQ8ASVG" localSheetId="21" hidden="1">#REF!</definedName>
    <definedName name="BExUCLC6AQ5KR6LXSAXV4QQ8ASVG" localSheetId="19" hidden="1">#REF!</definedName>
    <definedName name="BExUCLC6AQ5KR6LXSAXV4QQ8ASVG" localSheetId="15" hidden="1">#REF!</definedName>
    <definedName name="BExUCLC6AQ5KR6LXSAXV4QQ8ASVG" localSheetId="13" hidden="1">#REF!</definedName>
    <definedName name="BExUCLC6AQ5KR6LXSAXV4QQ8ASVG" localSheetId="14" hidden="1">#REF!</definedName>
    <definedName name="BExUCLC6AQ5KR6LXSAXV4QQ8ASVG" hidden="1">#REF!</definedName>
    <definedName name="BExUD4IOJ12X3PJG5WXNNGDRCKAP" localSheetId="21" hidden="1">#REF!</definedName>
    <definedName name="BExUD4IOJ12X3PJG5WXNNGDRCKAP" localSheetId="19" hidden="1">#REF!</definedName>
    <definedName name="BExUD4IOJ12X3PJG5WXNNGDRCKAP" localSheetId="15" hidden="1">#REF!</definedName>
    <definedName name="BExUD4IOJ12X3PJG5WXNNGDRCKAP" localSheetId="13" hidden="1">#REF!</definedName>
    <definedName name="BExUD4IOJ12X3PJG5WXNNGDRCKAP" localSheetId="14" hidden="1">#REF!</definedName>
    <definedName name="BExUD4IOJ12X3PJG5WXNNGDRCKAP" hidden="1">#REF!</definedName>
    <definedName name="BExUD9WX9BWK72UWVSLYZJLAY5VY" localSheetId="21" hidden="1">#REF!</definedName>
    <definedName name="BExUD9WX9BWK72UWVSLYZJLAY5VY" localSheetId="19" hidden="1">#REF!</definedName>
    <definedName name="BExUD9WX9BWK72UWVSLYZJLAY5VY" localSheetId="15" hidden="1">#REF!</definedName>
    <definedName name="BExUD9WX9BWK72UWVSLYZJLAY5VY" localSheetId="13" hidden="1">#REF!</definedName>
    <definedName name="BExUD9WX9BWK72UWVSLYZJLAY5VY" localSheetId="14" hidden="1">#REF!</definedName>
    <definedName name="BExUD9WX9BWK72UWVSLYZJLAY5VY" hidden="1">#REF!</definedName>
    <definedName name="BExUDEV0CYVO7Y5IQQBEJ6FUY9S6" localSheetId="21" hidden="1">#REF!</definedName>
    <definedName name="BExUDEV0CYVO7Y5IQQBEJ6FUY9S6" localSheetId="19" hidden="1">#REF!</definedName>
    <definedName name="BExUDEV0CYVO7Y5IQQBEJ6FUY9S6" localSheetId="15" hidden="1">#REF!</definedName>
    <definedName name="BExUDEV0CYVO7Y5IQQBEJ6FUY9S6" localSheetId="13" hidden="1">#REF!</definedName>
    <definedName name="BExUDEV0CYVO7Y5IQQBEJ6FUY9S6" localSheetId="14" hidden="1">#REF!</definedName>
    <definedName name="BExUDEV0CYVO7Y5IQQBEJ6FUY9S6" hidden="1">#REF!</definedName>
    <definedName name="BExUDWOXQGIZW0EAIIYLQUPXF8YV" localSheetId="21" hidden="1">#REF!</definedName>
    <definedName name="BExUDWOXQGIZW0EAIIYLQUPXF8YV" localSheetId="19" hidden="1">#REF!</definedName>
    <definedName name="BExUDWOXQGIZW0EAIIYLQUPXF8YV" localSheetId="15" hidden="1">#REF!</definedName>
    <definedName name="BExUDWOXQGIZW0EAIIYLQUPXF8YV" localSheetId="13" hidden="1">#REF!</definedName>
    <definedName name="BExUDWOXQGIZW0EAIIYLQUPXF8YV" localSheetId="14" hidden="1">#REF!</definedName>
    <definedName name="BExUDWOXQGIZW0EAIIYLQUPXF8YV" hidden="1">#REF!</definedName>
    <definedName name="BExUDXAIC17W1FUU8Z10XUAVB7CS" localSheetId="21" hidden="1">#REF!</definedName>
    <definedName name="BExUDXAIC17W1FUU8Z10XUAVB7CS" localSheetId="19" hidden="1">#REF!</definedName>
    <definedName name="BExUDXAIC17W1FUU8Z10XUAVB7CS" localSheetId="15" hidden="1">#REF!</definedName>
    <definedName name="BExUDXAIC17W1FUU8Z10XUAVB7CS" localSheetId="13" hidden="1">#REF!</definedName>
    <definedName name="BExUDXAIC17W1FUU8Z10XUAVB7CS" localSheetId="14" hidden="1">#REF!</definedName>
    <definedName name="BExUDXAIC17W1FUU8Z10XUAVB7CS" hidden="1">#REF!</definedName>
    <definedName name="BExUE5OMY7OAJQ9WR8C8HG311ORP" localSheetId="21" hidden="1">#REF!</definedName>
    <definedName name="BExUE5OMY7OAJQ9WR8C8HG311ORP" localSheetId="19" hidden="1">#REF!</definedName>
    <definedName name="BExUE5OMY7OAJQ9WR8C8HG311ORP" localSheetId="15" hidden="1">#REF!</definedName>
    <definedName name="BExUE5OMY7OAJQ9WR8C8HG311ORP" localSheetId="13" hidden="1">#REF!</definedName>
    <definedName name="BExUE5OMY7OAJQ9WR8C8HG311ORP" localSheetId="14" hidden="1">#REF!</definedName>
    <definedName name="BExUE5OMY7OAJQ9WR8C8HG311ORP" hidden="1">#REF!</definedName>
    <definedName name="BExUEFKOQWXXGRNLAOJV2BJ66UB8" localSheetId="21" hidden="1">#REF!</definedName>
    <definedName name="BExUEFKOQWXXGRNLAOJV2BJ66UB8" localSheetId="19" hidden="1">#REF!</definedName>
    <definedName name="BExUEFKOQWXXGRNLAOJV2BJ66UB8" localSheetId="15" hidden="1">#REF!</definedName>
    <definedName name="BExUEFKOQWXXGRNLAOJV2BJ66UB8" localSheetId="13" hidden="1">#REF!</definedName>
    <definedName name="BExUEFKOQWXXGRNLAOJV2BJ66UB8" localSheetId="14" hidden="1">#REF!</definedName>
    <definedName name="BExUEFKOQWXXGRNLAOJV2BJ66UB8" hidden="1">#REF!</definedName>
    <definedName name="BExUEJGX3OQQP5KFRJSRCZ70EI9V" localSheetId="21" hidden="1">#REF!</definedName>
    <definedName name="BExUEJGX3OQQP5KFRJSRCZ70EI9V" localSheetId="19" hidden="1">#REF!</definedName>
    <definedName name="BExUEJGX3OQQP5KFRJSRCZ70EI9V" localSheetId="15" hidden="1">#REF!</definedName>
    <definedName name="BExUEJGX3OQQP5KFRJSRCZ70EI9V" localSheetId="13" hidden="1">#REF!</definedName>
    <definedName name="BExUEJGX3OQQP5KFRJSRCZ70EI9V" localSheetId="14" hidden="1">#REF!</definedName>
    <definedName name="BExUEJGX3OQQP5KFRJSRCZ70EI9V" hidden="1">#REF!</definedName>
    <definedName name="BExUEKDB2RWXF3WMTZ6JSBCHNSDT" localSheetId="21" hidden="1">#REF!</definedName>
    <definedName name="BExUEKDB2RWXF3WMTZ6JSBCHNSDT" localSheetId="19" hidden="1">#REF!</definedName>
    <definedName name="BExUEKDB2RWXF3WMTZ6JSBCHNSDT" localSheetId="15" hidden="1">#REF!</definedName>
    <definedName name="BExUEKDB2RWXF3WMTZ6JSBCHNSDT" localSheetId="13" hidden="1">#REF!</definedName>
    <definedName name="BExUEKDB2RWXF3WMTZ6JSBCHNSDT" localSheetId="14" hidden="1">#REF!</definedName>
    <definedName name="BExUEKDB2RWXF3WMTZ6JSBCHNSDT" hidden="1">#REF!</definedName>
    <definedName name="BExUEYR71COFS2X8PDNU21IPMQEU" localSheetId="21" hidden="1">#REF!</definedName>
    <definedName name="BExUEYR71COFS2X8PDNU21IPMQEU" localSheetId="19" hidden="1">#REF!</definedName>
    <definedName name="BExUEYR71COFS2X8PDNU21IPMQEU" localSheetId="15" hidden="1">#REF!</definedName>
    <definedName name="BExUEYR71COFS2X8PDNU21IPMQEU" localSheetId="13" hidden="1">#REF!</definedName>
    <definedName name="BExUEYR71COFS2X8PDNU21IPMQEU" localSheetId="14" hidden="1">#REF!</definedName>
    <definedName name="BExUEYR71COFS2X8PDNU21IPMQEU" hidden="1">#REF!</definedName>
    <definedName name="BExVPRLJ9I6RX45EDVFSQGCPJSOK" localSheetId="21" hidden="1">#REF!</definedName>
    <definedName name="BExVPRLJ9I6RX45EDVFSQGCPJSOK" localSheetId="19" hidden="1">#REF!</definedName>
    <definedName name="BExVPRLJ9I6RX45EDVFSQGCPJSOK" localSheetId="15" hidden="1">#REF!</definedName>
    <definedName name="BExVPRLJ9I6RX45EDVFSQGCPJSOK" localSheetId="13" hidden="1">#REF!</definedName>
    <definedName name="BExVPRLJ9I6RX45EDVFSQGCPJSOK" localSheetId="14" hidden="1">#REF!</definedName>
    <definedName name="BExVPRLJ9I6RX45EDVFSQGCPJSOK" hidden="1">#REF!</definedName>
    <definedName name="BExVRFU8RWFT8A80ZVAW185SG2G6" localSheetId="21" hidden="1">#REF!</definedName>
    <definedName name="BExVRFU8RWFT8A80ZVAW185SG2G6" localSheetId="19" hidden="1">#REF!</definedName>
    <definedName name="BExVRFU8RWFT8A80ZVAW185SG2G6" localSheetId="15" hidden="1">#REF!</definedName>
    <definedName name="BExVRFU8RWFT8A80ZVAW185SG2G6" localSheetId="13" hidden="1">#REF!</definedName>
    <definedName name="BExVRFU8RWFT8A80ZVAW185SG2G6" localSheetId="14" hidden="1">#REF!</definedName>
    <definedName name="BExVRFU8RWFT8A80ZVAW185SG2G6" hidden="1">#REF!</definedName>
    <definedName name="BExVSJ3NHETBAIZTZQSM8LAVT76V" localSheetId="21" hidden="1">#REF!</definedName>
    <definedName name="BExVSJ3NHETBAIZTZQSM8LAVT76V" localSheetId="19" hidden="1">#REF!</definedName>
    <definedName name="BExVSJ3NHETBAIZTZQSM8LAVT76V" localSheetId="15" hidden="1">#REF!</definedName>
    <definedName name="BExVSJ3NHETBAIZTZQSM8LAVT76V" localSheetId="13" hidden="1">#REF!</definedName>
    <definedName name="BExVSJ3NHETBAIZTZQSM8LAVT76V" localSheetId="14" hidden="1">#REF!</definedName>
    <definedName name="BExVSJ3NHETBAIZTZQSM8LAVT76V" hidden="1">#REF!</definedName>
    <definedName name="BExVSL787C8E4HFQZ2NVLT35I2XV" localSheetId="21" hidden="1">#REF!</definedName>
    <definedName name="BExVSL787C8E4HFQZ2NVLT35I2XV" localSheetId="19" hidden="1">#REF!</definedName>
    <definedName name="BExVSL787C8E4HFQZ2NVLT35I2XV" localSheetId="15" hidden="1">#REF!</definedName>
    <definedName name="BExVSL787C8E4HFQZ2NVLT35I2XV" localSheetId="13" hidden="1">#REF!</definedName>
    <definedName name="BExVSL787C8E4HFQZ2NVLT35I2XV" localSheetId="14" hidden="1">#REF!</definedName>
    <definedName name="BExVSL787C8E4HFQZ2NVLT35I2XV" hidden="1">#REF!</definedName>
    <definedName name="BExVSTFTVV14SFGHQUOJL5SQ5TX9" localSheetId="21" hidden="1">#REF!</definedName>
    <definedName name="BExVSTFTVV14SFGHQUOJL5SQ5TX9" localSheetId="19" hidden="1">#REF!</definedName>
    <definedName name="BExVSTFTVV14SFGHQUOJL5SQ5TX9" localSheetId="15" hidden="1">#REF!</definedName>
    <definedName name="BExVSTFTVV14SFGHQUOJL5SQ5TX9" localSheetId="13" hidden="1">#REF!</definedName>
    <definedName name="BExVSTFTVV14SFGHQUOJL5SQ5TX9" localSheetId="14" hidden="1">#REF!</definedName>
    <definedName name="BExVSTFTVV14SFGHQUOJL5SQ5TX9" hidden="1">#REF!</definedName>
    <definedName name="BExVT017S14M5X928ARKQ2GNUFE0" localSheetId="21" hidden="1">#REF!</definedName>
    <definedName name="BExVT017S14M5X928ARKQ2GNUFE0" localSheetId="19" hidden="1">#REF!</definedName>
    <definedName name="BExVT017S14M5X928ARKQ2GNUFE0" localSheetId="15" hidden="1">#REF!</definedName>
    <definedName name="BExVT017S14M5X928ARKQ2GNUFE0" localSheetId="13" hidden="1">#REF!</definedName>
    <definedName name="BExVT017S14M5X928ARKQ2GNUFE0" localSheetId="14" hidden="1">#REF!</definedName>
    <definedName name="BExVT017S14M5X928ARKQ2GNUFE0" hidden="1">#REF!</definedName>
    <definedName name="BExVT3MPE8LQ5JFN3HQIFKSQ80U4" localSheetId="21" hidden="1">#REF!</definedName>
    <definedName name="BExVT3MPE8LQ5JFN3HQIFKSQ80U4" localSheetId="19" hidden="1">#REF!</definedName>
    <definedName name="BExVT3MPE8LQ5JFN3HQIFKSQ80U4" localSheetId="15" hidden="1">#REF!</definedName>
    <definedName name="BExVT3MPE8LQ5JFN3HQIFKSQ80U4" localSheetId="13" hidden="1">#REF!</definedName>
    <definedName name="BExVT3MPE8LQ5JFN3HQIFKSQ80U4" localSheetId="14" hidden="1">#REF!</definedName>
    <definedName name="BExVT3MPE8LQ5JFN3HQIFKSQ80U4" hidden="1">#REF!</definedName>
    <definedName name="BExVT7TRK3NZHPME2TFBXOF1WBR9" localSheetId="21" hidden="1">#REF!</definedName>
    <definedName name="BExVT7TRK3NZHPME2TFBXOF1WBR9" localSheetId="19" hidden="1">#REF!</definedName>
    <definedName name="BExVT7TRK3NZHPME2TFBXOF1WBR9" localSheetId="15" hidden="1">#REF!</definedName>
    <definedName name="BExVT7TRK3NZHPME2TFBXOF1WBR9" localSheetId="13" hidden="1">#REF!</definedName>
    <definedName name="BExVT7TRK3NZHPME2TFBXOF1WBR9" localSheetId="14" hidden="1">#REF!</definedName>
    <definedName name="BExVT7TRK3NZHPME2TFBXOF1WBR9" hidden="1">#REF!</definedName>
    <definedName name="BExVT9H0R0T7WGQAAC0HABMG54YM" localSheetId="21" hidden="1">#REF!</definedName>
    <definedName name="BExVT9H0R0T7WGQAAC0HABMG54YM" localSheetId="19" hidden="1">#REF!</definedName>
    <definedName name="BExVT9H0R0T7WGQAAC0HABMG54YM" localSheetId="15" hidden="1">#REF!</definedName>
    <definedName name="BExVT9H0R0T7WGQAAC0HABMG54YM" localSheetId="13" hidden="1">#REF!</definedName>
    <definedName name="BExVT9H0R0T7WGQAAC0HABMG54YM" localSheetId="14" hidden="1">#REF!</definedName>
    <definedName name="BExVT9H0R0T7WGQAAC0HABMG54YM" hidden="1">#REF!</definedName>
    <definedName name="BExVTAO57POUXSZQJQ6MABMZQA13" localSheetId="21" hidden="1">#REF!</definedName>
    <definedName name="BExVTAO57POUXSZQJQ6MABMZQA13" localSheetId="19" hidden="1">#REF!</definedName>
    <definedName name="BExVTAO57POUXSZQJQ6MABMZQA13" localSheetId="15" hidden="1">#REF!</definedName>
    <definedName name="BExVTAO57POUXSZQJQ6MABMZQA13" localSheetId="13" hidden="1">#REF!</definedName>
    <definedName name="BExVTAO57POUXSZQJQ6MABMZQA13" localSheetId="14" hidden="1">#REF!</definedName>
    <definedName name="BExVTAO57POUXSZQJQ6MABMZQA13" hidden="1">#REF!</definedName>
    <definedName name="BExVTCMDDEDGLUIMUU6BSFHEWTOP" localSheetId="21" hidden="1">#REF!</definedName>
    <definedName name="BExVTCMDDEDGLUIMUU6BSFHEWTOP" localSheetId="19" hidden="1">#REF!</definedName>
    <definedName name="BExVTCMDDEDGLUIMUU6BSFHEWTOP" localSheetId="15" hidden="1">#REF!</definedName>
    <definedName name="BExVTCMDDEDGLUIMUU6BSFHEWTOP" localSheetId="13" hidden="1">#REF!</definedName>
    <definedName name="BExVTCMDDEDGLUIMUU6BSFHEWTOP" localSheetId="14" hidden="1">#REF!</definedName>
    <definedName name="BExVTCMDDEDGLUIMUU6BSFHEWTOP" hidden="1">#REF!</definedName>
    <definedName name="BExVTCMDQMLKRA2NQR72XU6Y54IK" localSheetId="21" hidden="1">#REF!</definedName>
    <definedName name="BExVTCMDQMLKRA2NQR72XU6Y54IK" localSheetId="19" hidden="1">#REF!</definedName>
    <definedName name="BExVTCMDQMLKRA2NQR72XU6Y54IK" localSheetId="15" hidden="1">#REF!</definedName>
    <definedName name="BExVTCMDQMLKRA2NQR72XU6Y54IK" localSheetId="13" hidden="1">#REF!</definedName>
    <definedName name="BExVTCMDQMLKRA2NQR72XU6Y54IK" localSheetId="14" hidden="1">#REF!</definedName>
    <definedName name="BExVTCMDQMLKRA2NQR72XU6Y54IK" hidden="1">#REF!</definedName>
    <definedName name="BExVTCRV8FQ5U9OYWWL44N6KFNHU" localSheetId="21" hidden="1">#REF!</definedName>
    <definedName name="BExVTCRV8FQ5U9OYWWL44N6KFNHU" localSheetId="19" hidden="1">#REF!</definedName>
    <definedName name="BExVTCRV8FQ5U9OYWWL44N6KFNHU" localSheetId="15" hidden="1">#REF!</definedName>
    <definedName name="BExVTCRV8FQ5U9OYWWL44N6KFNHU" localSheetId="13" hidden="1">#REF!</definedName>
    <definedName name="BExVTCRV8FQ5U9OYWWL44N6KFNHU" localSheetId="14" hidden="1">#REF!</definedName>
    <definedName name="BExVTCRV8FQ5U9OYWWL44N6KFNHU" hidden="1">#REF!</definedName>
    <definedName name="BExVTNESHPVG0A0KZ7BRX26MS0PF" localSheetId="21" hidden="1">#REF!</definedName>
    <definedName name="BExVTNESHPVG0A0KZ7BRX26MS0PF" localSheetId="19" hidden="1">#REF!</definedName>
    <definedName name="BExVTNESHPVG0A0KZ7BRX26MS0PF" localSheetId="15" hidden="1">#REF!</definedName>
    <definedName name="BExVTNESHPVG0A0KZ7BRX26MS0PF" localSheetId="13" hidden="1">#REF!</definedName>
    <definedName name="BExVTNESHPVG0A0KZ7BRX26MS0PF" localSheetId="14" hidden="1">#REF!</definedName>
    <definedName name="BExVTNESHPVG0A0KZ7BRX26MS0PF" hidden="1">#REF!</definedName>
    <definedName name="BExVTTJVTNRSBHBTUZ78WG2JM5MK" localSheetId="21" hidden="1">#REF!</definedName>
    <definedName name="BExVTTJVTNRSBHBTUZ78WG2JM5MK" localSheetId="19" hidden="1">#REF!</definedName>
    <definedName name="BExVTTJVTNRSBHBTUZ78WG2JM5MK" localSheetId="15" hidden="1">#REF!</definedName>
    <definedName name="BExVTTJVTNRSBHBTUZ78WG2JM5MK" localSheetId="13" hidden="1">#REF!</definedName>
    <definedName name="BExVTTJVTNRSBHBTUZ78WG2JM5MK" localSheetId="14" hidden="1">#REF!</definedName>
    <definedName name="BExVTTJVTNRSBHBTUZ78WG2JM5MK" hidden="1">#REF!</definedName>
    <definedName name="BExVTXLMYR87BC04D1ERALPUFVPG" localSheetId="21" hidden="1">#REF!</definedName>
    <definedName name="BExVTXLMYR87BC04D1ERALPUFVPG" localSheetId="19" hidden="1">#REF!</definedName>
    <definedName name="BExVTXLMYR87BC04D1ERALPUFVPG" localSheetId="15" hidden="1">#REF!</definedName>
    <definedName name="BExVTXLMYR87BC04D1ERALPUFVPG" localSheetId="13" hidden="1">#REF!</definedName>
    <definedName name="BExVTXLMYR87BC04D1ERALPUFVPG" localSheetId="14" hidden="1">#REF!</definedName>
    <definedName name="BExVTXLMYR87BC04D1ERALPUFVPG" hidden="1">#REF!</definedName>
    <definedName name="BExVUL9V3H8ZF6Y72LQBBN639YAA" localSheetId="21" hidden="1">#REF!</definedName>
    <definedName name="BExVUL9V3H8ZF6Y72LQBBN639YAA" localSheetId="19" hidden="1">#REF!</definedName>
    <definedName name="BExVUL9V3H8ZF6Y72LQBBN639YAA" localSheetId="15" hidden="1">#REF!</definedName>
    <definedName name="BExVUL9V3H8ZF6Y72LQBBN639YAA" localSheetId="13" hidden="1">#REF!</definedName>
    <definedName name="BExVUL9V3H8ZF6Y72LQBBN639YAA" localSheetId="14" hidden="1">#REF!</definedName>
    <definedName name="BExVUL9V3H8ZF6Y72LQBBN639YAA" hidden="1">#REF!</definedName>
    <definedName name="BExVUZT95UAU8XG5X9XSE25CHQGA" localSheetId="21" hidden="1">#REF!</definedName>
    <definedName name="BExVUZT95UAU8XG5X9XSE25CHQGA" localSheetId="19" hidden="1">#REF!</definedName>
    <definedName name="BExVUZT95UAU8XG5X9XSE25CHQGA" localSheetId="15" hidden="1">#REF!</definedName>
    <definedName name="BExVUZT95UAU8XG5X9XSE25CHQGA" localSheetId="13" hidden="1">#REF!</definedName>
    <definedName name="BExVUZT95UAU8XG5X9XSE25CHQGA" localSheetId="14" hidden="1">#REF!</definedName>
    <definedName name="BExVUZT95UAU8XG5X9XSE25CHQGA" hidden="1">#REF!</definedName>
    <definedName name="BExVV5T14N2HZIK7HQ4P2KG09U0J" localSheetId="21" hidden="1">#REF!</definedName>
    <definedName name="BExVV5T14N2HZIK7HQ4P2KG09U0J" localSheetId="19" hidden="1">#REF!</definedName>
    <definedName name="BExVV5T14N2HZIK7HQ4P2KG09U0J" localSheetId="15" hidden="1">#REF!</definedName>
    <definedName name="BExVV5T14N2HZIK7HQ4P2KG09U0J" localSheetId="13" hidden="1">#REF!</definedName>
    <definedName name="BExVV5T14N2HZIK7HQ4P2KG09U0J" localSheetId="14" hidden="1">#REF!</definedName>
    <definedName name="BExVV5T14N2HZIK7HQ4P2KG09U0J" hidden="1">#REF!</definedName>
    <definedName name="BExVV7R410VYLADLX9LNG63ID6H1" localSheetId="21" hidden="1">#REF!</definedName>
    <definedName name="BExVV7R410VYLADLX9LNG63ID6H1" localSheetId="19" hidden="1">#REF!</definedName>
    <definedName name="BExVV7R410VYLADLX9LNG63ID6H1" localSheetId="15" hidden="1">#REF!</definedName>
    <definedName name="BExVV7R410VYLADLX9LNG63ID6H1" localSheetId="13" hidden="1">#REF!</definedName>
    <definedName name="BExVV7R410VYLADLX9LNG63ID6H1" localSheetId="14" hidden="1">#REF!</definedName>
    <definedName name="BExVV7R410VYLADLX9LNG63ID6H1" hidden="1">#REF!</definedName>
    <definedName name="BExVVAAVDXGWAVI6J2W0BCU58MBM" localSheetId="21" hidden="1">#REF!</definedName>
    <definedName name="BExVVAAVDXGWAVI6J2W0BCU58MBM" localSheetId="19" hidden="1">#REF!</definedName>
    <definedName name="BExVVAAVDXGWAVI6J2W0BCU58MBM" localSheetId="15" hidden="1">#REF!</definedName>
    <definedName name="BExVVAAVDXGWAVI6J2W0BCU58MBM" localSheetId="13" hidden="1">#REF!</definedName>
    <definedName name="BExVVAAVDXGWAVI6J2W0BCU58MBM" localSheetId="14" hidden="1">#REF!</definedName>
    <definedName name="BExVVAAVDXGWAVI6J2W0BCU58MBM" hidden="1">#REF!</definedName>
    <definedName name="BExVVCEED4JEKF59OV0G3T4XFMFO" localSheetId="21" hidden="1">#REF!</definedName>
    <definedName name="BExVVCEED4JEKF59OV0G3T4XFMFO" localSheetId="19" hidden="1">#REF!</definedName>
    <definedName name="BExVVCEED4JEKF59OV0G3T4XFMFO" localSheetId="15" hidden="1">#REF!</definedName>
    <definedName name="BExVVCEED4JEKF59OV0G3T4XFMFO" localSheetId="13" hidden="1">#REF!</definedName>
    <definedName name="BExVVCEED4JEKF59OV0G3T4XFMFO" localSheetId="14" hidden="1">#REF!</definedName>
    <definedName name="BExVVCEED4JEKF59OV0G3T4XFMFO" hidden="1">#REF!</definedName>
    <definedName name="BExVVPFO2J7FMSRPD36909HN4BZJ" localSheetId="21" hidden="1">#REF!</definedName>
    <definedName name="BExVVPFO2J7FMSRPD36909HN4BZJ" localSheetId="19" hidden="1">#REF!</definedName>
    <definedName name="BExVVPFO2J7FMSRPD36909HN4BZJ" localSheetId="15" hidden="1">#REF!</definedName>
    <definedName name="BExVVPFO2J7FMSRPD36909HN4BZJ" localSheetId="13" hidden="1">#REF!</definedName>
    <definedName name="BExVVPFO2J7FMSRPD36909HN4BZJ" localSheetId="14" hidden="1">#REF!</definedName>
    <definedName name="BExVVPFO2J7FMSRPD36909HN4BZJ" hidden="1">#REF!</definedName>
    <definedName name="BExVVQ19AQ3VCARJOC38SF7OYE9Y" localSheetId="21" hidden="1">#REF!</definedName>
    <definedName name="BExVVQ19AQ3VCARJOC38SF7OYE9Y" localSheetId="19" hidden="1">#REF!</definedName>
    <definedName name="BExVVQ19AQ3VCARJOC38SF7OYE9Y" localSheetId="15" hidden="1">#REF!</definedName>
    <definedName name="BExVVQ19AQ3VCARJOC38SF7OYE9Y" localSheetId="13" hidden="1">#REF!</definedName>
    <definedName name="BExVVQ19AQ3VCARJOC38SF7OYE9Y" localSheetId="14" hidden="1">#REF!</definedName>
    <definedName name="BExVVQ19AQ3VCARJOC38SF7OYE9Y" hidden="1">#REF!</definedName>
    <definedName name="BExVVQ19TAECID45CS4HXT1RD3AQ" localSheetId="21" hidden="1">#REF!</definedName>
    <definedName name="BExVVQ19TAECID45CS4HXT1RD3AQ" localSheetId="19" hidden="1">#REF!</definedName>
    <definedName name="BExVVQ19TAECID45CS4HXT1RD3AQ" localSheetId="15" hidden="1">#REF!</definedName>
    <definedName name="BExVVQ19TAECID45CS4HXT1RD3AQ" localSheetId="13" hidden="1">#REF!</definedName>
    <definedName name="BExVVQ19TAECID45CS4HXT1RD3AQ" localSheetId="14" hidden="1">#REF!</definedName>
    <definedName name="BExVVQ19TAECID45CS4HXT1RD3AQ" hidden="1">#REF!</definedName>
    <definedName name="BExVVYKOYB7OX8Y0B4UIUF79PVDO" localSheetId="21" hidden="1">#REF!</definedName>
    <definedName name="BExVVYKOYB7OX8Y0B4UIUF79PVDO" localSheetId="19" hidden="1">#REF!</definedName>
    <definedName name="BExVVYKOYB7OX8Y0B4UIUF79PVDO" localSheetId="15" hidden="1">#REF!</definedName>
    <definedName name="BExVVYKOYB7OX8Y0B4UIUF79PVDO" localSheetId="13" hidden="1">#REF!</definedName>
    <definedName name="BExVVYKOYB7OX8Y0B4UIUF79PVDO" localSheetId="14" hidden="1">#REF!</definedName>
    <definedName name="BExVVYKOYB7OX8Y0B4UIUF79PVDO" hidden="1">#REF!</definedName>
    <definedName name="BExVW3YV5XGIVJ97UUPDJGJ2P15B" localSheetId="21" hidden="1">#REF!</definedName>
    <definedName name="BExVW3YV5XGIVJ97UUPDJGJ2P15B" localSheetId="19" hidden="1">#REF!</definedName>
    <definedName name="BExVW3YV5XGIVJ97UUPDJGJ2P15B" localSheetId="15" hidden="1">#REF!</definedName>
    <definedName name="BExVW3YV5XGIVJ97UUPDJGJ2P15B" localSheetId="13" hidden="1">#REF!</definedName>
    <definedName name="BExVW3YV5XGIVJ97UUPDJGJ2P15B" localSheetId="14" hidden="1">#REF!</definedName>
    <definedName name="BExVW3YV5XGIVJ97UUPDJGJ2P15B" hidden="1">#REF!</definedName>
    <definedName name="BExVW5X571GEYR5SCU1Z2DHKWM79" localSheetId="21" hidden="1">#REF!</definedName>
    <definedName name="BExVW5X571GEYR5SCU1Z2DHKWM79" localSheetId="19" hidden="1">#REF!</definedName>
    <definedName name="BExVW5X571GEYR5SCU1Z2DHKWM79" localSheetId="15" hidden="1">#REF!</definedName>
    <definedName name="BExVW5X571GEYR5SCU1Z2DHKWM79" localSheetId="13" hidden="1">#REF!</definedName>
    <definedName name="BExVW5X571GEYR5SCU1Z2DHKWM79" localSheetId="14" hidden="1">#REF!</definedName>
    <definedName name="BExVW5X571GEYR5SCU1Z2DHKWM79" hidden="1">#REF!</definedName>
    <definedName name="BExVW6YTKA098AF57M4PHNQ54XMH" localSheetId="21" hidden="1">#REF!</definedName>
    <definedName name="BExVW6YTKA098AF57M4PHNQ54XMH" localSheetId="19" hidden="1">#REF!</definedName>
    <definedName name="BExVW6YTKA098AF57M4PHNQ54XMH" localSheetId="15" hidden="1">#REF!</definedName>
    <definedName name="BExVW6YTKA098AF57M4PHNQ54XMH" localSheetId="13" hidden="1">#REF!</definedName>
    <definedName name="BExVW6YTKA098AF57M4PHNQ54XMH" localSheetId="14" hidden="1">#REF!</definedName>
    <definedName name="BExVW6YTKA098AF57M4PHNQ54XMH" hidden="1">#REF!</definedName>
    <definedName name="BExVWHRDIJBRFANMKJFY05BHP7RS" localSheetId="21" hidden="1">#REF!</definedName>
    <definedName name="BExVWHRDIJBRFANMKJFY05BHP7RS" localSheetId="19" hidden="1">#REF!</definedName>
    <definedName name="BExVWHRDIJBRFANMKJFY05BHP7RS" localSheetId="15" hidden="1">#REF!</definedName>
    <definedName name="BExVWHRDIJBRFANMKJFY05BHP7RS" localSheetId="13" hidden="1">#REF!</definedName>
    <definedName name="BExVWHRDIJBRFANMKJFY05BHP7RS" localSheetId="14" hidden="1">#REF!</definedName>
    <definedName name="BExVWHRDIJBRFANMKJFY05BHP7RS" hidden="1">#REF!</definedName>
    <definedName name="BExVWINKCH0V0NUWH363SMXAZE62" localSheetId="21" hidden="1">#REF!</definedName>
    <definedName name="BExVWINKCH0V0NUWH363SMXAZE62" localSheetId="19" hidden="1">#REF!</definedName>
    <definedName name="BExVWINKCH0V0NUWH363SMXAZE62" localSheetId="15" hidden="1">#REF!</definedName>
    <definedName name="BExVWINKCH0V0NUWH363SMXAZE62" localSheetId="13" hidden="1">#REF!</definedName>
    <definedName name="BExVWINKCH0V0NUWH363SMXAZE62" localSheetId="14" hidden="1">#REF!</definedName>
    <definedName name="BExVWINKCH0V0NUWH363SMXAZE62" hidden="1">#REF!</definedName>
    <definedName name="BExVWYU8EK669NP172GEIGCTVPPA" localSheetId="21" hidden="1">#REF!</definedName>
    <definedName name="BExVWYU8EK669NP172GEIGCTVPPA" localSheetId="19" hidden="1">#REF!</definedName>
    <definedName name="BExVWYU8EK669NP172GEIGCTVPPA" localSheetId="15" hidden="1">#REF!</definedName>
    <definedName name="BExVWYU8EK669NP172GEIGCTVPPA" localSheetId="13" hidden="1">#REF!</definedName>
    <definedName name="BExVWYU8EK669NP172GEIGCTVPPA" localSheetId="14" hidden="1">#REF!</definedName>
    <definedName name="BExVWYU8EK669NP172GEIGCTVPPA" hidden="1">#REF!</definedName>
    <definedName name="BExVX3XN2DRJKL8EDBIG58RYQ36R" localSheetId="21" hidden="1">#REF!</definedName>
    <definedName name="BExVX3XN2DRJKL8EDBIG58RYQ36R" localSheetId="19" hidden="1">#REF!</definedName>
    <definedName name="BExVX3XN2DRJKL8EDBIG58RYQ36R" localSheetId="15" hidden="1">#REF!</definedName>
    <definedName name="BExVX3XN2DRJKL8EDBIG58RYQ36R" localSheetId="13" hidden="1">#REF!</definedName>
    <definedName name="BExVX3XN2DRJKL8EDBIG58RYQ36R" localSheetId="14" hidden="1">#REF!</definedName>
    <definedName name="BExVX3XN2DRJKL8EDBIG58RYQ36R" hidden="1">#REF!</definedName>
    <definedName name="BExVXBA38Z5WNQUH39HHZ2SAMC1T" localSheetId="21" hidden="1">#REF!</definedName>
    <definedName name="BExVXBA38Z5WNQUH39HHZ2SAMC1T" localSheetId="19" hidden="1">#REF!</definedName>
    <definedName name="BExVXBA38Z5WNQUH39HHZ2SAMC1T" localSheetId="15" hidden="1">#REF!</definedName>
    <definedName name="BExVXBA38Z5WNQUH39HHZ2SAMC1T" localSheetId="13" hidden="1">#REF!</definedName>
    <definedName name="BExVXBA38Z5WNQUH39HHZ2SAMC1T" localSheetId="14" hidden="1">#REF!</definedName>
    <definedName name="BExVXBA38Z5WNQUH39HHZ2SAMC1T" hidden="1">#REF!</definedName>
    <definedName name="BExVXDZ63PUART77BBR5SI63TPC6" localSheetId="21" hidden="1">#REF!</definedName>
    <definedName name="BExVXDZ63PUART77BBR5SI63TPC6" localSheetId="19" hidden="1">#REF!</definedName>
    <definedName name="BExVXDZ63PUART77BBR5SI63TPC6" localSheetId="15" hidden="1">#REF!</definedName>
    <definedName name="BExVXDZ63PUART77BBR5SI63TPC6" localSheetId="13" hidden="1">#REF!</definedName>
    <definedName name="BExVXDZ63PUART77BBR5SI63TPC6" localSheetId="14" hidden="1">#REF!</definedName>
    <definedName name="BExVXDZ63PUART77BBR5SI63TPC6" hidden="1">#REF!</definedName>
    <definedName name="BExVXHKI6LFYMGWISMPACMO247HL" localSheetId="21" hidden="1">#REF!</definedName>
    <definedName name="BExVXHKI6LFYMGWISMPACMO247HL" localSheetId="19" hidden="1">#REF!</definedName>
    <definedName name="BExVXHKI6LFYMGWISMPACMO247HL" localSheetId="15" hidden="1">#REF!</definedName>
    <definedName name="BExVXHKI6LFYMGWISMPACMO247HL" localSheetId="13" hidden="1">#REF!</definedName>
    <definedName name="BExVXHKI6LFYMGWISMPACMO247HL" localSheetId="14" hidden="1">#REF!</definedName>
    <definedName name="BExVXHKI6LFYMGWISMPACMO247HL" hidden="1">#REF!</definedName>
    <definedName name="BExVXK9SK580O7MYHVNJ3V911ALP" localSheetId="21" hidden="1">#REF!</definedName>
    <definedName name="BExVXK9SK580O7MYHVNJ3V911ALP" localSheetId="19" hidden="1">#REF!</definedName>
    <definedName name="BExVXK9SK580O7MYHVNJ3V911ALP" localSheetId="15" hidden="1">#REF!</definedName>
    <definedName name="BExVXK9SK580O7MYHVNJ3V911ALP" localSheetId="13" hidden="1">#REF!</definedName>
    <definedName name="BExVXK9SK580O7MYHVNJ3V911ALP" localSheetId="14" hidden="1">#REF!</definedName>
    <definedName name="BExVXK9SK580O7MYHVNJ3V911ALP" hidden="1">#REF!</definedName>
    <definedName name="BExVXLX2BZ5EF2X6R41BTKRJR1NM" localSheetId="21" hidden="1">#REF!</definedName>
    <definedName name="BExVXLX2BZ5EF2X6R41BTKRJR1NM" localSheetId="19" hidden="1">#REF!</definedName>
    <definedName name="BExVXLX2BZ5EF2X6R41BTKRJR1NM" localSheetId="15" hidden="1">#REF!</definedName>
    <definedName name="BExVXLX2BZ5EF2X6R41BTKRJR1NM" localSheetId="13" hidden="1">#REF!</definedName>
    <definedName name="BExVXLX2BZ5EF2X6R41BTKRJR1NM" localSheetId="14" hidden="1">#REF!</definedName>
    <definedName name="BExVXLX2BZ5EF2X6R41BTKRJR1NM" hidden="1">#REF!</definedName>
    <definedName name="BExVXYT01U5IPYA7E44FWS6KCEFC" localSheetId="21" hidden="1">#REF!</definedName>
    <definedName name="BExVXYT01U5IPYA7E44FWS6KCEFC" localSheetId="19" hidden="1">#REF!</definedName>
    <definedName name="BExVXYT01U5IPYA7E44FWS6KCEFC" localSheetId="15" hidden="1">#REF!</definedName>
    <definedName name="BExVXYT01U5IPYA7E44FWS6KCEFC" localSheetId="13" hidden="1">#REF!</definedName>
    <definedName name="BExVXYT01U5IPYA7E44FWS6KCEFC" localSheetId="14" hidden="1">#REF!</definedName>
    <definedName name="BExVXYT01U5IPYA7E44FWS6KCEFC" hidden="1">#REF!</definedName>
    <definedName name="BExVY11V7U1SAY4QKYE0PBSPD7LW" localSheetId="21" hidden="1">#REF!</definedName>
    <definedName name="BExVY11V7U1SAY4QKYE0PBSPD7LW" localSheetId="19" hidden="1">#REF!</definedName>
    <definedName name="BExVY11V7U1SAY4QKYE0PBSPD7LW" localSheetId="15" hidden="1">#REF!</definedName>
    <definedName name="BExVY11V7U1SAY4QKYE0PBSPD7LW" localSheetId="13" hidden="1">#REF!</definedName>
    <definedName name="BExVY11V7U1SAY4QKYE0PBSPD7LW" localSheetId="14" hidden="1">#REF!</definedName>
    <definedName name="BExVY11V7U1SAY4QKYE0PBSPD7LW" hidden="1">#REF!</definedName>
    <definedName name="BExVY1SV37DL5YU59HS4IG3VBCP4" localSheetId="21" hidden="1">#REF!</definedName>
    <definedName name="BExVY1SV37DL5YU59HS4IG3VBCP4" localSheetId="19" hidden="1">#REF!</definedName>
    <definedName name="BExVY1SV37DL5YU59HS4IG3VBCP4" localSheetId="15" hidden="1">#REF!</definedName>
    <definedName name="BExVY1SV37DL5YU59HS4IG3VBCP4" localSheetId="13" hidden="1">#REF!</definedName>
    <definedName name="BExVY1SV37DL5YU59HS4IG3VBCP4" localSheetId="14" hidden="1">#REF!</definedName>
    <definedName name="BExVY1SV37DL5YU59HS4IG3VBCP4" hidden="1">#REF!</definedName>
    <definedName name="BExVY3WFGJKSQA08UF9NCMST928Y" localSheetId="21" hidden="1">#REF!</definedName>
    <definedName name="BExVY3WFGJKSQA08UF9NCMST928Y" localSheetId="19" hidden="1">#REF!</definedName>
    <definedName name="BExVY3WFGJKSQA08UF9NCMST928Y" localSheetId="15" hidden="1">#REF!</definedName>
    <definedName name="BExVY3WFGJKSQA08UF9NCMST928Y" localSheetId="13" hidden="1">#REF!</definedName>
    <definedName name="BExVY3WFGJKSQA08UF9NCMST928Y" localSheetId="14" hidden="1">#REF!</definedName>
    <definedName name="BExVY3WFGJKSQA08UF9NCMST928Y" hidden="1">#REF!</definedName>
    <definedName name="BExVY954UOEVQEIC5OFO4NEWVKAQ" localSheetId="21" hidden="1">#REF!</definedName>
    <definedName name="BExVY954UOEVQEIC5OFO4NEWVKAQ" localSheetId="19" hidden="1">#REF!</definedName>
    <definedName name="BExVY954UOEVQEIC5OFO4NEWVKAQ" localSheetId="15" hidden="1">#REF!</definedName>
    <definedName name="BExVY954UOEVQEIC5OFO4NEWVKAQ" localSheetId="13" hidden="1">#REF!</definedName>
    <definedName name="BExVY954UOEVQEIC5OFO4NEWVKAQ" localSheetId="14" hidden="1">#REF!</definedName>
    <definedName name="BExVY954UOEVQEIC5OFO4NEWVKAQ" hidden="1">#REF!</definedName>
    <definedName name="BExVYHDYIV5397LC02V4FEP8VD6W" localSheetId="21" hidden="1">#REF!</definedName>
    <definedName name="BExVYHDYIV5397LC02V4FEP8VD6W" localSheetId="19" hidden="1">#REF!</definedName>
    <definedName name="BExVYHDYIV5397LC02V4FEP8VD6W" localSheetId="15" hidden="1">#REF!</definedName>
    <definedName name="BExVYHDYIV5397LC02V4FEP8VD6W" localSheetId="13" hidden="1">#REF!</definedName>
    <definedName name="BExVYHDYIV5397LC02V4FEP8VD6W" localSheetId="14" hidden="1">#REF!</definedName>
    <definedName name="BExVYHDYIV5397LC02V4FEP8VD6W" hidden="1">#REF!</definedName>
    <definedName name="BExVYO4NFDGC4ZOGHANQWX5CH4BT" localSheetId="21" hidden="1">#REF!</definedName>
    <definedName name="BExVYO4NFDGC4ZOGHANQWX5CH4BT" localSheetId="19" hidden="1">#REF!</definedName>
    <definedName name="BExVYO4NFDGC4ZOGHANQWX5CH4BT" localSheetId="15" hidden="1">#REF!</definedName>
    <definedName name="BExVYO4NFDGC4ZOGHANQWX5CH4BT" localSheetId="13" hidden="1">#REF!</definedName>
    <definedName name="BExVYO4NFDGC4ZOGHANQWX5CH4BT" localSheetId="14" hidden="1">#REF!</definedName>
    <definedName name="BExVYO4NFDGC4ZOGHANQWX5CH4BT" hidden="1">#REF!</definedName>
    <definedName name="BExVYOVIZDA18YIQ0A30Q052PCAK" localSheetId="21" hidden="1">#REF!</definedName>
    <definedName name="BExVYOVIZDA18YIQ0A30Q052PCAK" localSheetId="19" hidden="1">#REF!</definedName>
    <definedName name="BExVYOVIZDA18YIQ0A30Q052PCAK" localSheetId="15" hidden="1">#REF!</definedName>
    <definedName name="BExVYOVIZDA18YIQ0A30Q052PCAK" localSheetId="13" hidden="1">#REF!</definedName>
    <definedName name="BExVYOVIZDA18YIQ0A30Q052PCAK" localSheetId="14" hidden="1">#REF!</definedName>
    <definedName name="BExVYOVIZDA18YIQ0A30Q052PCAK" hidden="1">#REF!</definedName>
    <definedName name="BExVYPS2R6B75R1EFIUJ6G5TE4Q4" localSheetId="21" hidden="1">#REF!</definedName>
    <definedName name="BExVYPS2R6B75R1EFIUJ6G5TE4Q4" localSheetId="19" hidden="1">#REF!</definedName>
    <definedName name="BExVYPS2R6B75R1EFIUJ6G5TE4Q4" localSheetId="15" hidden="1">#REF!</definedName>
    <definedName name="BExVYPS2R6B75R1EFIUJ6G5TE4Q4" localSheetId="13" hidden="1">#REF!</definedName>
    <definedName name="BExVYPS2R6B75R1EFIUJ6G5TE4Q4" localSheetId="14" hidden="1">#REF!</definedName>
    <definedName name="BExVYPS2R6B75R1EFIUJ6G5TE4Q4" hidden="1">#REF!</definedName>
    <definedName name="BExVYQIXPEM6J4JVP78BRHIC05PV" localSheetId="21" hidden="1">#REF!</definedName>
    <definedName name="BExVYQIXPEM6J4JVP78BRHIC05PV" localSheetId="19" hidden="1">#REF!</definedName>
    <definedName name="BExVYQIXPEM6J4JVP78BRHIC05PV" localSheetId="15" hidden="1">#REF!</definedName>
    <definedName name="BExVYQIXPEM6J4JVP78BRHIC05PV" localSheetId="13" hidden="1">#REF!</definedName>
    <definedName name="BExVYQIXPEM6J4JVP78BRHIC05PV" localSheetId="14" hidden="1">#REF!</definedName>
    <definedName name="BExVYQIXPEM6J4JVP78BRHIC05PV" hidden="1">#REF!</definedName>
    <definedName name="BExVYVGWN7SONLVDH9WJ2F1JS264" localSheetId="21" hidden="1">#REF!</definedName>
    <definedName name="BExVYVGWN7SONLVDH9WJ2F1JS264" localSheetId="19" hidden="1">#REF!</definedName>
    <definedName name="BExVYVGWN7SONLVDH9WJ2F1JS264" localSheetId="15" hidden="1">#REF!</definedName>
    <definedName name="BExVYVGWN7SONLVDH9WJ2F1JS264" localSheetId="13" hidden="1">#REF!</definedName>
    <definedName name="BExVYVGWN7SONLVDH9WJ2F1JS264" localSheetId="14" hidden="1">#REF!</definedName>
    <definedName name="BExVYVGWN7SONLVDH9WJ2F1JS264" hidden="1">#REF!</definedName>
    <definedName name="BExVZ40HNAZRM8JHYYNQ7F6A4GU0" localSheetId="21" hidden="1">#REF!</definedName>
    <definedName name="BExVZ40HNAZRM8JHYYNQ7F6A4GU0" localSheetId="19" hidden="1">#REF!</definedName>
    <definedName name="BExVZ40HNAZRM8JHYYNQ7F6A4GU0" localSheetId="15" hidden="1">#REF!</definedName>
    <definedName name="BExVZ40HNAZRM8JHYYNQ7F6A4GU0" localSheetId="13" hidden="1">#REF!</definedName>
    <definedName name="BExVZ40HNAZRM8JHYYNQ7F6A4GU0" localSheetId="14" hidden="1">#REF!</definedName>
    <definedName name="BExVZ40HNAZRM8JHYYNQ7F6A4GU0" hidden="1">#REF!</definedName>
    <definedName name="BExVZ7WRO17PYILJEJGPQCO5IL66" localSheetId="21" hidden="1">#REF!</definedName>
    <definedName name="BExVZ7WRO17PYILJEJGPQCO5IL66" localSheetId="19" hidden="1">#REF!</definedName>
    <definedName name="BExVZ7WRO17PYILJEJGPQCO5IL66" localSheetId="15" hidden="1">#REF!</definedName>
    <definedName name="BExVZ7WRO17PYILJEJGPQCO5IL66" localSheetId="13" hidden="1">#REF!</definedName>
    <definedName name="BExVZ7WRO17PYILJEJGPQCO5IL66" localSheetId="14" hidden="1">#REF!</definedName>
    <definedName name="BExVZ7WRO17PYILJEJGPQCO5IL66" hidden="1">#REF!</definedName>
    <definedName name="BExVZ9EO732IK6MNMG17Y1EFTJQC" localSheetId="21" hidden="1">#REF!</definedName>
    <definedName name="BExVZ9EO732IK6MNMG17Y1EFTJQC" localSheetId="19" hidden="1">#REF!</definedName>
    <definedName name="BExVZ9EO732IK6MNMG17Y1EFTJQC" localSheetId="15" hidden="1">#REF!</definedName>
    <definedName name="BExVZ9EO732IK6MNMG17Y1EFTJQC" localSheetId="13" hidden="1">#REF!</definedName>
    <definedName name="BExVZ9EO732IK6MNMG17Y1EFTJQC" localSheetId="14" hidden="1">#REF!</definedName>
    <definedName name="BExVZ9EO732IK6MNMG17Y1EFTJQC" hidden="1">#REF!</definedName>
    <definedName name="BExVZB1Y5J4UL2LKK0363EU7GIJ1" localSheetId="21" hidden="1">#REF!</definedName>
    <definedName name="BExVZB1Y5J4UL2LKK0363EU7GIJ1" localSheetId="19" hidden="1">#REF!</definedName>
    <definedName name="BExVZB1Y5J4UL2LKK0363EU7GIJ1" localSheetId="15" hidden="1">#REF!</definedName>
    <definedName name="BExVZB1Y5J4UL2LKK0363EU7GIJ1" localSheetId="13" hidden="1">#REF!</definedName>
    <definedName name="BExVZB1Y5J4UL2LKK0363EU7GIJ1" localSheetId="14" hidden="1">#REF!</definedName>
    <definedName name="BExVZB1Y5J4UL2LKK0363EU7GIJ1" hidden="1">#REF!</definedName>
    <definedName name="BExVZGQXYK2ICC9JSNFPRHBD5KNU" localSheetId="21" hidden="1">#REF!</definedName>
    <definedName name="BExVZGQXYK2ICC9JSNFPRHBD5KNU" localSheetId="19" hidden="1">#REF!</definedName>
    <definedName name="BExVZGQXYK2ICC9JSNFPRHBD5KNU" localSheetId="15" hidden="1">#REF!</definedName>
    <definedName name="BExVZGQXYK2ICC9JSNFPRHBD5KNU" localSheetId="13" hidden="1">#REF!</definedName>
    <definedName name="BExVZGQXYK2ICC9JSNFPRHBD5KNU" localSheetId="14" hidden="1">#REF!</definedName>
    <definedName name="BExVZGQXYK2ICC9JSNFPRHBD5KNU" hidden="1">#REF!</definedName>
    <definedName name="BExVZJQVO5LQ0BJH5JEN5NOBIAF6" localSheetId="21" hidden="1">#REF!</definedName>
    <definedName name="BExVZJQVO5LQ0BJH5JEN5NOBIAF6" localSheetId="19" hidden="1">#REF!</definedName>
    <definedName name="BExVZJQVO5LQ0BJH5JEN5NOBIAF6" localSheetId="15" hidden="1">#REF!</definedName>
    <definedName name="BExVZJQVO5LQ0BJH5JEN5NOBIAF6" localSheetId="13" hidden="1">#REF!</definedName>
    <definedName name="BExVZJQVO5LQ0BJH5JEN5NOBIAF6" localSheetId="14" hidden="1">#REF!</definedName>
    <definedName name="BExVZJQVO5LQ0BJH5JEN5NOBIAF6" hidden="1">#REF!</definedName>
    <definedName name="BExVZNXWS91RD7NXV5NE2R3C8WW7" localSheetId="21" hidden="1">#REF!</definedName>
    <definedName name="BExVZNXWS91RD7NXV5NE2R3C8WW7" localSheetId="19" hidden="1">#REF!</definedName>
    <definedName name="BExVZNXWS91RD7NXV5NE2R3C8WW7" localSheetId="15" hidden="1">#REF!</definedName>
    <definedName name="BExVZNXWS91RD7NXV5NE2R3C8WW7" localSheetId="13" hidden="1">#REF!</definedName>
    <definedName name="BExVZNXWS91RD7NXV5NE2R3C8WW7" localSheetId="14" hidden="1">#REF!</definedName>
    <definedName name="BExVZNXWS91RD7NXV5NE2R3C8WW7" hidden="1">#REF!</definedName>
    <definedName name="BExW008AGT1ZRN5DFG4YOH5F7G47" localSheetId="21" hidden="1">#REF!</definedName>
    <definedName name="BExW008AGT1ZRN5DFG4YOH5F7G47" localSheetId="19" hidden="1">#REF!</definedName>
    <definedName name="BExW008AGT1ZRN5DFG4YOH5F7G47" localSheetId="15" hidden="1">#REF!</definedName>
    <definedName name="BExW008AGT1ZRN5DFG4YOH5F7G47" localSheetId="13" hidden="1">#REF!</definedName>
    <definedName name="BExW008AGT1ZRN5DFG4YOH5F7G47" localSheetId="14" hidden="1">#REF!</definedName>
    <definedName name="BExW008AGT1ZRN5DFG4YOH5F7G47" hidden="1">#REF!</definedName>
    <definedName name="BExW0386REQRCQCVT9BCX80UPTRY" localSheetId="21" hidden="1">#REF!</definedName>
    <definedName name="BExW0386REQRCQCVT9BCX80UPTRY" localSheetId="19" hidden="1">#REF!</definedName>
    <definedName name="BExW0386REQRCQCVT9BCX80UPTRY" localSheetId="15" hidden="1">#REF!</definedName>
    <definedName name="BExW0386REQRCQCVT9BCX80UPTRY" localSheetId="13" hidden="1">#REF!</definedName>
    <definedName name="BExW0386REQRCQCVT9BCX80UPTRY" localSheetId="14" hidden="1">#REF!</definedName>
    <definedName name="BExW0386REQRCQCVT9BCX80UPTRY" hidden="1">#REF!</definedName>
    <definedName name="BExW0FYP4WXY71CYUG40SUBG9UWU" localSheetId="21" hidden="1">#REF!</definedName>
    <definedName name="BExW0FYP4WXY71CYUG40SUBG9UWU" localSheetId="19" hidden="1">#REF!</definedName>
    <definedName name="BExW0FYP4WXY71CYUG40SUBG9UWU" localSheetId="15" hidden="1">#REF!</definedName>
    <definedName name="BExW0FYP4WXY71CYUG40SUBG9UWU" localSheetId="13" hidden="1">#REF!</definedName>
    <definedName name="BExW0FYP4WXY71CYUG40SUBG9UWU" localSheetId="14" hidden="1">#REF!</definedName>
    <definedName name="BExW0FYP4WXY71CYUG40SUBG9UWU" hidden="1">#REF!</definedName>
    <definedName name="BExW0MPJNQOJ7D6U780WU5XBL97X" localSheetId="21" hidden="1">#REF!</definedName>
    <definedName name="BExW0MPJNQOJ7D6U780WU5XBL97X" localSheetId="19" hidden="1">#REF!</definedName>
    <definedName name="BExW0MPJNQOJ7D6U780WU5XBL97X" localSheetId="15" hidden="1">#REF!</definedName>
    <definedName name="BExW0MPJNQOJ7D6U780WU5XBL97X" localSheetId="13" hidden="1">#REF!</definedName>
    <definedName name="BExW0MPJNQOJ7D6U780WU5XBL97X" localSheetId="14" hidden="1">#REF!</definedName>
    <definedName name="BExW0MPJNQOJ7D6U780WU5XBL97X" hidden="1">#REF!</definedName>
    <definedName name="BExW0RI61B4VV0ARXTFVBAWRA1C5" localSheetId="21" hidden="1">#REF!</definedName>
    <definedName name="BExW0RI61B4VV0ARXTFVBAWRA1C5" localSheetId="19" hidden="1">#REF!</definedName>
    <definedName name="BExW0RI61B4VV0ARXTFVBAWRA1C5" localSheetId="15" hidden="1">#REF!</definedName>
    <definedName name="BExW0RI61B4VV0ARXTFVBAWRA1C5" localSheetId="13" hidden="1">#REF!</definedName>
    <definedName name="BExW0RI61B4VV0ARXTFVBAWRA1C5" localSheetId="14" hidden="1">#REF!</definedName>
    <definedName name="BExW0RI61B4VV0ARXTFVBAWRA1C5" hidden="1">#REF!</definedName>
    <definedName name="BExW0Y8T85LBE0WS6FPX6ILTX9ON" localSheetId="21" hidden="1">#REF!</definedName>
    <definedName name="BExW0Y8T85LBE0WS6FPX6ILTX9ON" localSheetId="19" hidden="1">#REF!</definedName>
    <definedName name="BExW0Y8T85LBE0WS6FPX6ILTX9ON" localSheetId="15" hidden="1">#REF!</definedName>
    <definedName name="BExW0Y8T85LBE0WS6FPX6ILTX9ON" localSheetId="13" hidden="1">#REF!</definedName>
    <definedName name="BExW0Y8T85LBE0WS6FPX6ILTX9ON" localSheetId="14" hidden="1">#REF!</definedName>
    <definedName name="BExW0Y8T85LBE0WS6FPX6ILTX9ON" hidden="1">#REF!</definedName>
    <definedName name="BExW1BVUYQTKMOR56MW7RVRX4L1L" localSheetId="21" hidden="1">#REF!</definedName>
    <definedName name="BExW1BVUYQTKMOR56MW7RVRX4L1L" localSheetId="19" hidden="1">#REF!</definedName>
    <definedName name="BExW1BVUYQTKMOR56MW7RVRX4L1L" localSheetId="15" hidden="1">#REF!</definedName>
    <definedName name="BExW1BVUYQTKMOR56MW7RVRX4L1L" localSheetId="13" hidden="1">#REF!</definedName>
    <definedName name="BExW1BVUYQTKMOR56MW7RVRX4L1L" localSheetId="14" hidden="1">#REF!</definedName>
    <definedName name="BExW1BVUYQTKMOR56MW7RVRX4L1L" hidden="1">#REF!</definedName>
    <definedName name="BExW1F1220628FOMTW5UAATHRJHK" localSheetId="21" hidden="1">#REF!</definedName>
    <definedName name="BExW1F1220628FOMTW5UAATHRJHK" localSheetId="19" hidden="1">#REF!</definedName>
    <definedName name="BExW1F1220628FOMTW5UAATHRJHK" localSheetId="15" hidden="1">#REF!</definedName>
    <definedName name="BExW1F1220628FOMTW5UAATHRJHK" localSheetId="13" hidden="1">#REF!</definedName>
    <definedName name="BExW1F1220628FOMTW5UAATHRJHK" localSheetId="14" hidden="1">#REF!</definedName>
    <definedName name="BExW1F1220628FOMTW5UAATHRJHK" hidden="1">#REF!</definedName>
    <definedName name="BExW1PTHB0NZUF0GTD2J1UUL693E" localSheetId="21" hidden="1">#REF!</definedName>
    <definedName name="BExW1PTHB0NZUF0GTD2J1UUL693E" localSheetId="19" hidden="1">#REF!</definedName>
    <definedName name="BExW1PTHB0NZUF0GTD2J1UUL693E" localSheetId="15" hidden="1">#REF!</definedName>
    <definedName name="BExW1PTHB0NZUF0GTD2J1UUL693E" localSheetId="13" hidden="1">#REF!</definedName>
    <definedName name="BExW1PTHB0NZUF0GTD2J1UUL693E" localSheetId="14" hidden="1">#REF!</definedName>
    <definedName name="BExW1PTHB0NZUF0GTD2J1UUL693E" hidden="1">#REF!</definedName>
    <definedName name="BExW1TKA0Z9OP2DTG50GZR5EG8C7" localSheetId="21" hidden="1">#REF!</definedName>
    <definedName name="BExW1TKA0Z9OP2DTG50GZR5EG8C7" localSheetId="19" hidden="1">#REF!</definedName>
    <definedName name="BExW1TKA0Z9OP2DTG50GZR5EG8C7" localSheetId="15" hidden="1">#REF!</definedName>
    <definedName name="BExW1TKA0Z9OP2DTG50GZR5EG8C7" localSheetId="13" hidden="1">#REF!</definedName>
    <definedName name="BExW1TKA0Z9OP2DTG50GZR5EG8C7" localSheetId="14" hidden="1">#REF!</definedName>
    <definedName name="BExW1TKA0Z9OP2DTG50GZR5EG8C7" hidden="1">#REF!</definedName>
    <definedName name="BExW1U0JLKQ094DW5MMOI8UHO09V" localSheetId="21" hidden="1">#REF!</definedName>
    <definedName name="BExW1U0JLKQ094DW5MMOI8UHO09V" localSheetId="19" hidden="1">#REF!</definedName>
    <definedName name="BExW1U0JLKQ094DW5MMOI8UHO09V" localSheetId="15" hidden="1">#REF!</definedName>
    <definedName name="BExW1U0JLKQ094DW5MMOI8UHO09V" localSheetId="13" hidden="1">#REF!</definedName>
    <definedName name="BExW1U0JLKQ094DW5MMOI8UHO09V" localSheetId="14" hidden="1">#REF!</definedName>
    <definedName name="BExW1U0JLKQ094DW5MMOI8UHO09V" hidden="1">#REF!</definedName>
    <definedName name="BExW1VNZHNB5P9V6232N0DQCE0WE" localSheetId="21" hidden="1">#REF!</definedName>
    <definedName name="BExW1VNZHNB5P9V6232N0DQCE0WE" localSheetId="19" hidden="1">#REF!</definedName>
    <definedName name="BExW1VNZHNB5P9V6232N0DQCE0WE" localSheetId="15" hidden="1">#REF!</definedName>
    <definedName name="BExW1VNZHNB5P9V6232N0DQCE0WE" localSheetId="13" hidden="1">#REF!</definedName>
    <definedName name="BExW1VNZHNB5P9V6232N0DQCE0WE" localSheetId="14" hidden="1">#REF!</definedName>
    <definedName name="BExW1VNZHNB5P9V6232N0DQCE0WE" hidden="1">#REF!</definedName>
    <definedName name="BExW1WK6J1TDP29S3QDPTYZJBLIW" localSheetId="21" hidden="1">#REF!</definedName>
    <definedName name="BExW1WK6J1TDP29S3QDPTYZJBLIW" localSheetId="19" hidden="1">#REF!</definedName>
    <definedName name="BExW1WK6J1TDP29S3QDPTYZJBLIW" localSheetId="15" hidden="1">#REF!</definedName>
    <definedName name="BExW1WK6J1TDP29S3QDPTYZJBLIW" localSheetId="13" hidden="1">#REF!</definedName>
    <definedName name="BExW1WK6J1TDP29S3QDPTYZJBLIW" localSheetId="14" hidden="1">#REF!</definedName>
    <definedName name="BExW1WK6J1TDP29S3QDPTYZJBLIW" hidden="1">#REF!</definedName>
    <definedName name="BExW283NP9D366XFPXLGSCI5UB0L" localSheetId="21" hidden="1">#REF!</definedName>
    <definedName name="BExW283NP9D366XFPXLGSCI5UB0L" localSheetId="19" hidden="1">#REF!</definedName>
    <definedName name="BExW283NP9D366XFPXLGSCI5UB0L" localSheetId="15" hidden="1">#REF!</definedName>
    <definedName name="BExW283NP9D366XFPXLGSCI5UB0L" localSheetId="13" hidden="1">#REF!</definedName>
    <definedName name="BExW283NP9D366XFPXLGSCI5UB0L" localSheetId="14" hidden="1">#REF!</definedName>
    <definedName name="BExW283NP9D366XFPXLGSCI5UB0L" hidden="1">#REF!</definedName>
    <definedName name="BExW2H3C8WJSBW5FGTFKVDVJC4CL" localSheetId="21" hidden="1">#REF!</definedName>
    <definedName name="BExW2H3C8WJSBW5FGTFKVDVJC4CL" localSheetId="19" hidden="1">#REF!</definedName>
    <definedName name="BExW2H3C8WJSBW5FGTFKVDVJC4CL" localSheetId="15" hidden="1">#REF!</definedName>
    <definedName name="BExW2H3C8WJSBW5FGTFKVDVJC4CL" localSheetId="13" hidden="1">#REF!</definedName>
    <definedName name="BExW2H3C8WJSBW5FGTFKVDVJC4CL" localSheetId="14" hidden="1">#REF!</definedName>
    <definedName name="BExW2H3C8WJSBW5FGTFKVDVJC4CL" hidden="1">#REF!</definedName>
    <definedName name="BExW2MSCKPGF5K3I7TL4KF5ISUOL" localSheetId="21" hidden="1">#REF!</definedName>
    <definedName name="BExW2MSCKPGF5K3I7TL4KF5ISUOL" localSheetId="19" hidden="1">#REF!</definedName>
    <definedName name="BExW2MSCKPGF5K3I7TL4KF5ISUOL" localSheetId="15" hidden="1">#REF!</definedName>
    <definedName name="BExW2MSCKPGF5K3I7TL4KF5ISUOL" localSheetId="13" hidden="1">#REF!</definedName>
    <definedName name="BExW2MSCKPGF5K3I7TL4KF5ISUOL" localSheetId="14" hidden="1">#REF!</definedName>
    <definedName name="BExW2MSCKPGF5K3I7TL4KF5ISUOL" hidden="1">#REF!</definedName>
    <definedName name="BExW2SMO90FU9W8DVVES6Q4E6BZR" localSheetId="21" hidden="1">#REF!</definedName>
    <definedName name="BExW2SMO90FU9W8DVVES6Q4E6BZR" localSheetId="19" hidden="1">#REF!</definedName>
    <definedName name="BExW2SMO90FU9W8DVVES6Q4E6BZR" localSheetId="15" hidden="1">#REF!</definedName>
    <definedName name="BExW2SMO90FU9W8DVVES6Q4E6BZR" localSheetId="13" hidden="1">#REF!</definedName>
    <definedName name="BExW2SMO90FU9W8DVVES6Q4E6BZR" localSheetId="14" hidden="1">#REF!</definedName>
    <definedName name="BExW2SMO90FU9W8DVVES6Q4E6BZR" hidden="1">#REF!</definedName>
    <definedName name="BExW36V9N91OHCUMGWJQL3I5P4JK" localSheetId="21" hidden="1">#REF!</definedName>
    <definedName name="BExW36V9N91OHCUMGWJQL3I5P4JK" localSheetId="19" hidden="1">#REF!</definedName>
    <definedName name="BExW36V9N91OHCUMGWJQL3I5P4JK" localSheetId="15" hidden="1">#REF!</definedName>
    <definedName name="BExW36V9N91OHCUMGWJQL3I5P4JK" localSheetId="13" hidden="1">#REF!</definedName>
    <definedName name="BExW36V9N91OHCUMGWJQL3I5P4JK" localSheetId="14" hidden="1">#REF!</definedName>
    <definedName name="BExW36V9N91OHCUMGWJQL3I5P4JK" hidden="1">#REF!</definedName>
    <definedName name="BExW39V04HTFFQE7DAW9MAJT0NNF" localSheetId="21" hidden="1">#REF!</definedName>
    <definedName name="BExW39V04HTFFQE7DAW9MAJT0NNF" localSheetId="19" hidden="1">#REF!</definedName>
    <definedName name="BExW39V04HTFFQE7DAW9MAJT0NNF" localSheetId="15" hidden="1">#REF!</definedName>
    <definedName name="BExW39V04HTFFQE7DAW9MAJT0NNF" localSheetId="13" hidden="1">#REF!</definedName>
    <definedName name="BExW39V04HTFFQE7DAW9MAJT0NNF" localSheetId="14" hidden="1">#REF!</definedName>
    <definedName name="BExW39V04HTFFQE7DAW9MAJT0NNF" hidden="1">#REF!</definedName>
    <definedName name="BExW3ECU6QPMV99AITCPHAG0CGYK" localSheetId="21" hidden="1">#REF!</definedName>
    <definedName name="BExW3ECU6QPMV99AITCPHAG0CGYK" localSheetId="19" hidden="1">#REF!</definedName>
    <definedName name="BExW3ECU6QPMV99AITCPHAG0CGYK" localSheetId="15" hidden="1">#REF!</definedName>
    <definedName name="BExW3ECU6QPMV99AITCPHAG0CGYK" localSheetId="13" hidden="1">#REF!</definedName>
    <definedName name="BExW3ECU6QPMV99AITCPHAG0CGYK" localSheetId="14" hidden="1">#REF!</definedName>
    <definedName name="BExW3ECU6QPMV99AITCPHAG0CGYK" hidden="1">#REF!</definedName>
    <definedName name="BExW3EIBA1J9Q9NA9VCGZGRS8WV7" localSheetId="21" hidden="1">#REF!</definedName>
    <definedName name="BExW3EIBA1J9Q9NA9VCGZGRS8WV7" localSheetId="19" hidden="1">#REF!</definedName>
    <definedName name="BExW3EIBA1J9Q9NA9VCGZGRS8WV7" localSheetId="15" hidden="1">#REF!</definedName>
    <definedName name="BExW3EIBA1J9Q9NA9VCGZGRS8WV7" localSheetId="13" hidden="1">#REF!</definedName>
    <definedName name="BExW3EIBA1J9Q9NA9VCGZGRS8WV7" localSheetId="14" hidden="1">#REF!</definedName>
    <definedName name="BExW3EIBA1J9Q9NA9VCGZGRS8WV7" hidden="1">#REF!</definedName>
    <definedName name="BExW3FEO8FI8N6AGQKYEG4SQVJWB" localSheetId="21" hidden="1">#REF!</definedName>
    <definedName name="BExW3FEO8FI8N6AGQKYEG4SQVJWB" localSheetId="19" hidden="1">#REF!</definedName>
    <definedName name="BExW3FEO8FI8N6AGQKYEG4SQVJWB" localSheetId="15" hidden="1">#REF!</definedName>
    <definedName name="BExW3FEO8FI8N6AGQKYEG4SQVJWB" localSheetId="13" hidden="1">#REF!</definedName>
    <definedName name="BExW3FEO8FI8N6AGQKYEG4SQVJWB" localSheetId="14" hidden="1">#REF!</definedName>
    <definedName name="BExW3FEO8FI8N6AGQKYEG4SQVJWB" hidden="1">#REF!</definedName>
    <definedName name="BExW3GB28STOMJUSZEIA7YKYNS4Y" localSheetId="21" hidden="1">#REF!</definedName>
    <definedName name="BExW3GB28STOMJUSZEIA7YKYNS4Y" localSheetId="19" hidden="1">#REF!</definedName>
    <definedName name="BExW3GB28STOMJUSZEIA7YKYNS4Y" localSheetId="15" hidden="1">#REF!</definedName>
    <definedName name="BExW3GB28STOMJUSZEIA7YKYNS4Y" localSheetId="13" hidden="1">#REF!</definedName>
    <definedName name="BExW3GB28STOMJUSZEIA7YKYNS4Y" localSheetId="14" hidden="1">#REF!</definedName>
    <definedName name="BExW3GB28STOMJUSZEIA7YKYNS4Y" hidden="1">#REF!</definedName>
    <definedName name="BExW3T1K638HT5E0Y8MMK108P5JT" localSheetId="21" hidden="1">#REF!</definedName>
    <definedName name="BExW3T1K638HT5E0Y8MMK108P5JT" localSheetId="19" hidden="1">#REF!</definedName>
    <definedName name="BExW3T1K638HT5E0Y8MMK108P5JT" localSheetId="15" hidden="1">#REF!</definedName>
    <definedName name="BExW3T1K638HT5E0Y8MMK108P5JT" localSheetId="13" hidden="1">#REF!</definedName>
    <definedName name="BExW3T1K638HT5E0Y8MMK108P5JT" localSheetId="14" hidden="1">#REF!</definedName>
    <definedName name="BExW3T1K638HT5E0Y8MMK108P5JT" hidden="1">#REF!</definedName>
    <definedName name="BExW3U3D6FTAFTK3Q7DSA9FY454Q" localSheetId="21" hidden="1">#REF!</definedName>
    <definedName name="BExW3U3D6FTAFTK3Q7DSA9FY454Q" localSheetId="19" hidden="1">#REF!</definedName>
    <definedName name="BExW3U3D6FTAFTK3Q7DSA9FY454Q" localSheetId="15" hidden="1">#REF!</definedName>
    <definedName name="BExW3U3D6FTAFTK3Q7DSA9FY454Q" localSheetId="13" hidden="1">#REF!</definedName>
    <definedName name="BExW3U3D6FTAFTK3Q7DSA9FY454Q" localSheetId="14" hidden="1">#REF!</definedName>
    <definedName name="BExW3U3D6FTAFTK3Q7DSA9FY454Q" hidden="1">#REF!</definedName>
    <definedName name="BExW4217ZHL9VO39POSTJOD090WU" localSheetId="21" hidden="1">#REF!</definedName>
    <definedName name="BExW4217ZHL9VO39POSTJOD090WU" localSheetId="19" hidden="1">#REF!</definedName>
    <definedName name="BExW4217ZHL9VO39POSTJOD090WU" localSheetId="15" hidden="1">#REF!</definedName>
    <definedName name="BExW4217ZHL9VO39POSTJOD090WU" localSheetId="13" hidden="1">#REF!</definedName>
    <definedName name="BExW4217ZHL9VO39POSTJOD090WU" localSheetId="14" hidden="1">#REF!</definedName>
    <definedName name="BExW4217ZHL9VO39POSTJOD090WU" hidden="1">#REF!</definedName>
    <definedName name="BExW4GPW71EBF8XPS2QGVQHBCDX3" localSheetId="21" hidden="1">#REF!</definedName>
    <definedName name="BExW4GPW71EBF8XPS2QGVQHBCDX3" localSheetId="19" hidden="1">#REF!</definedName>
    <definedName name="BExW4GPW71EBF8XPS2QGVQHBCDX3" localSheetId="15" hidden="1">#REF!</definedName>
    <definedName name="BExW4GPW71EBF8XPS2QGVQHBCDX3" localSheetId="13" hidden="1">#REF!</definedName>
    <definedName name="BExW4GPW71EBF8XPS2QGVQHBCDX3" localSheetId="14" hidden="1">#REF!</definedName>
    <definedName name="BExW4GPW71EBF8XPS2QGVQHBCDX3" hidden="1">#REF!</definedName>
    <definedName name="BExW4JKC5837JBPCOJV337ZVYYY3" localSheetId="21" hidden="1">#REF!</definedName>
    <definedName name="BExW4JKC5837JBPCOJV337ZVYYY3" localSheetId="19" hidden="1">#REF!</definedName>
    <definedName name="BExW4JKC5837JBPCOJV337ZVYYY3" localSheetId="15" hidden="1">#REF!</definedName>
    <definedName name="BExW4JKC5837JBPCOJV337ZVYYY3" localSheetId="13" hidden="1">#REF!</definedName>
    <definedName name="BExW4JKC5837JBPCOJV337ZVYYY3" localSheetId="14" hidden="1">#REF!</definedName>
    <definedName name="BExW4JKC5837JBPCOJV337ZVYYY3" hidden="1">#REF!</definedName>
    <definedName name="BExW4O2DBZGV8KGBO9EB4BAXIH4Y" localSheetId="21" hidden="1">#REF!</definedName>
    <definedName name="BExW4O2DBZGV8KGBO9EB4BAXIH4Y" localSheetId="19" hidden="1">#REF!</definedName>
    <definedName name="BExW4O2DBZGV8KGBO9EB4BAXIH4Y" localSheetId="15" hidden="1">#REF!</definedName>
    <definedName name="BExW4O2DBZGV8KGBO9EB4BAXIH4Y" localSheetId="13" hidden="1">#REF!</definedName>
    <definedName name="BExW4O2DBZGV8KGBO9EB4BAXIH4Y" localSheetId="14" hidden="1">#REF!</definedName>
    <definedName name="BExW4O2DBZGV8KGBO9EB4BAXIH4Y" hidden="1">#REF!</definedName>
    <definedName name="BExW4QR9FV9MP5K610THBSM51RYO" localSheetId="21" hidden="1">#REF!</definedName>
    <definedName name="BExW4QR9FV9MP5K610THBSM51RYO" localSheetId="19" hidden="1">#REF!</definedName>
    <definedName name="BExW4QR9FV9MP5K610THBSM51RYO" localSheetId="15" hidden="1">#REF!</definedName>
    <definedName name="BExW4QR9FV9MP5K610THBSM51RYO" localSheetId="13" hidden="1">#REF!</definedName>
    <definedName name="BExW4QR9FV9MP5K610THBSM51RYO" localSheetId="14" hidden="1">#REF!</definedName>
    <definedName name="BExW4QR9FV9MP5K610THBSM51RYO" hidden="1">#REF!</definedName>
    <definedName name="BExW4Z029R9E19ZENN3WEA3VDAD1" localSheetId="21" hidden="1">#REF!</definedName>
    <definedName name="BExW4Z029R9E19ZENN3WEA3VDAD1" localSheetId="19" hidden="1">#REF!</definedName>
    <definedName name="BExW4Z029R9E19ZENN3WEA3VDAD1" localSheetId="15" hidden="1">#REF!</definedName>
    <definedName name="BExW4Z029R9E19ZENN3WEA3VDAD1" localSheetId="13" hidden="1">#REF!</definedName>
    <definedName name="BExW4Z029R9E19ZENN3WEA3VDAD1" localSheetId="14" hidden="1">#REF!</definedName>
    <definedName name="BExW4Z029R9E19ZENN3WEA3VDAD1" hidden="1">#REF!</definedName>
    <definedName name="BExW53SPLW3K0Y0ZVTM4NYF1B2YH" localSheetId="21" hidden="1">#REF!</definedName>
    <definedName name="BExW53SPLW3K0Y0ZVTM4NYF1B2YH" localSheetId="19" hidden="1">#REF!</definedName>
    <definedName name="BExW53SPLW3K0Y0ZVTM4NYF1B2YH" localSheetId="15" hidden="1">#REF!</definedName>
    <definedName name="BExW53SPLW3K0Y0ZVTM4NYF1B2YH" localSheetId="13" hidden="1">#REF!</definedName>
    <definedName name="BExW53SPLW3K0Y0ZVTM4NYF1B2YH" localSheetId="14" hidden="1">#REF!</definedName>
    <definedName name="BExW53SPLW3K0Y0ZVTM4NYF1B2YH" hidden="1">#REF!</definedName>
    <definedName name="BExW591F7X34FVKJ2OUT09PFUW1B" localSheetId="21" hidden="1">#REF!</definedName>
    <definedName name="BExW591F7X34FVKJ2OUT09PFUW1B" localSheetId="19" hidden="1">#REF!</definedName>
    <definedName name="BExW591F7X34FVKJ2OUT09PFUW1B" localSheetId="15" hidden="1">#REF!</definedName>
    <definedName name="BExW591F7X34FVKJ2OUT09PFUW1B" localSheetId="13" hidden="1">#REF!</definedName>
    <definedName name="BExW591F7X34FVKJ2OUT09PFUW1B" localSheetId="14" hidden="1">#REF!</definedName>
    <definedName name="BExW591F7X34FVKJ2OUT09PFUW1B" hidden="1">#REF!</definedName>
    <definedName name="BExW5AZNT6IAZGNF2C879ODHY1B8" localSheetId="21" hidden="1">#REF!</definedName>
    <definedName name="BExW5AZNT6IAZGNF2C879ODHY1B8" localSheetId="19" hidden="1">#REF!</definedName>
    <definedName name="BExW5AZNT6IAZGNF2C879ODHY1B8" localSheetId="15" hidden="1">#REF!</definedName>
    <definedName name="BExW5AZNT6IAZGNF2C879ODHY1B8" localSheetId="13" hidden="1">#REF!</definedName>
    <definedName name="BExW5AZNT6IAZGNF2C879ODHY1B8" localSheetId="14" hidden="1">#REF!</definedName>
    <definedName name="BExW5AZNT6IAZGNF2C879ODHY1B8" hidden="1">#REF!</definedName>
    <definedName name="BExW5F6OUXHEWQU5VYE7W7P8DD78" localSheetId="21" hidden="1">#REF!</definedName>
    <definedName name="BExW5F6OUXHEWQU5VYE7W7P8DD78" localSheetId="19" hidden="1">#REF!</definedName>
    <definedName name="BExW5F6OUXHEWQU5VYE7W7P8DD78" localSheetId="15" hidden="1">#REF!</definedName>
    <definedName name="BExW5F6OUXHEWQU5VYE7W7P8DD78" localSheetId="13" hidden="1">#REF!</definedName>
    <definedName name="BExW5F6OUXHEWQU5VYE7W7P8DD78" localSheetId="14" hidden="1">#REF!</definedName>
    <definedName name="BExW5F6OUXHEWQU5VYE7W7P8DD78" hidden="1">#REF!</definedName>
    <definedName name="BExW5WPU27WD4NWZOT0ZEJIDLX5J" localSheetId="21" hidden="1">#REF!</definedName>
    <definedName name="BExW5WPU27WD4NWZOT0ZEJIDLX5J" localSheetId="19" hidden="1">#REF!</definedName>
    <definedName name="BExW5WPU27WD4NWZOT0ZEJIDLX5J" localSheetId="15" hidden="1">#REF!</definedName>
    <definedName name="BExW5WPU27WD4NWZOT0ZEJIDLX5J" localSheetId="13" hidden="1">#REF!</definedName>
    <definedName name="BExW5WPU27WD4NWZOT0ZEJIDLX5J" localSheetId="14" hidden="1">#REF!</definedName>
    <definedName name="BExW5WPU27WD4NWZOT0ZEJIDLX5J" hidden="1">#REF!</definedName>
    <definedName name="BExW5YD97EMSUYC4KDEFH1FB4FY3" localSheetId="21" hidden="1">#REF!</definedName>
    <definedName name="BExW5YD97EMSUYC4KDEFH1FB4FY3" localSheetId="19" hidden="1">#REF!</definedName>
    <definedName name="BExW5YD97EMSUYC4KDEFH1FB4FY3" localSheetId="15" hidden="1">#REF!</definedName>
    <definedName name="BExW5YD97EMSUYC4KDEFH1FB4FY3" localSheetId="13" hidden="1">#REF!</definedName>
    <definedName name="BExW5YD97EMSUYC4KDEFH1FB4FY3" localSheetId="14" hidden="1">#REF!</definedName>
    <definedName name="BExW5YD97EMSUYC4KDEFH1FB4FY3" hidden="1">#REF!</definedName>
    <definedName name="BExW5Z469DSRWTA6T0KVLA7SMIPL" localSheetId="21" hidden="1">#REF!</definedName>
    <definedName name="BExW5Z469DSRWTA6T0KVLA7SMIPL" localSheetId="19" hidden="1">#REF!</definedName>
    <definedName name="BExW5Z469DSRWTA6T0KVLA7SMIPL" localSheetId="15" hidden="1">#REF!</definedName>
    <definedName name="BExW5Z469DSRWTA6T0KVLA7SMIPL" localSheetId="13" hidden="1">#REF!</definedName>
    <definedName name="BExW5Z469DSRWTA6T0KVLA7SMIPL" localSheetId="14" hidden="1">#REF!</definedName>
    <definedName name="BExW5Z469DSRWTA6T0KVLA7SMIPL" hidden="1">#REF!</definedName>
    <definedName name="BExW62ETJAPBX5X53FTGUCHZXI2K" localSheetId="21" hidden="1">#REF!</definedName>
    <definedName name="BExW62ETJAPBX5X53FTGUCHZXI2K" localSheetId="19" hidden="1">#REF!</definedName>
    <definedName name="BExW62ETJAPBX5X53FTGUCHZXI2K" localSheetId="15" hidden="1">#REF!</definedName>
    <definedName name="BExW62ETJAPBX5X53FTGUCHZXI2K" localSheetId="13" hidden="1">#REF!</definedName>
    <definedName name="BExW62ETJAPBX5X53FTGUCHZXI2K" localSheetId="14" hidden="1">#REF!</definedName>
    <definedName name="BExW62ETJAPBX5X53FTGUCHZXI2K" hidden="1">#REF!</definedName>
    <definedName name="BExW660AV1TUV2XNUPD65RZR3QOO" localSheetId="21" hidden="1">#REF!</definedName>
    <definedName name="BExW660AV1TUV2XNUPD65RZR3QOO" localSheetId="19" hidden="1">#REF!</definedName>
    <definedName name="BExW660AV1TUV2XNUPD65RZR3QOO" localSheetId="15" hidden="1">#REF!</definedName>
    <definedName name="BExW660AV1TUV2XNUPD65RZR3QOO" localSheetId="13" hidden="1">#REF!</definedName>
    <definedName name="BExW660AV1TUV2XNUPD65RZR3QOO" localSheetId="14" hidden="1">#REF!</definedName>
    <definedName name="BExW660AV1TUV2XNUPD65RZR3QOO" hidden="1">#REF!</definedName>
    <definedName name="BExW66LVVZK656PQY1257QMHP2AY" localSheetId="21" hidden="1">#REF!</definedName>
    <definedName name="BExW66LVVZK656PQY1257QMHP2AY" localSheetId="19" hidden="1">#REF!</definedName>
    <definedName name="BExW66LVVZK656PQY1257QMHP2AY" localSheetId="15" hidden="1">#REF!</definedName>
    <definedName name="BExW66LVVZK656PQY1257QMHP2AY" localSheetId="13" hidden="1">#REF!</definedName>
    <definedName name="BExW66LVVZK656PQY1257QMHP2AY" localSheetId="14" hidden="1">#REF!</definedName>
    <definedName name="BExW66LVVZK656PQY1257QMHP2AY" hidden="1">#REF!</definedName>
    <definedName name="BExW6EJPHAP1TWT380AZLXNHR22P" localSheetId="21" hidden="1">#REF!</definedName>
    <definedName name="BExW6EJPHAP1TWT380AZLXNHR22P" localSheetId="19" hidden="1">#REF!</definedName>
    <definedName name="BExW6EJPHAP1TWT380AZLXNHR22P" localSheetId="15" hidden="1">#REF!</definedName>
    <definedName name="BExW6EJPHAP1TWT380AZLXNHR22P" localSheetId="13" hidden="1">#REF!</definedName>
    <definedName name="BExW6EJPHAP1TWT380AZLXNHR22P" localSheetId="14" hidden="1">#REF!</definedName>
    <definedName name="BExW6EJPHAP1TWT380AZLXNHR22P" hidden="1">#REF!</definedName>
    <definedName name="BExW6G1PJ38H10DVLL8WPQ736OEB" localSheetId="21" hidden="1">#REF!</definedName>
    <definedName name="BExW6G1PJ38H10DVLL8WPQ736OEB" localSheetId="19" hidden="1">#REF!</definedName>
    <definedName name="BExW6G1PJ38H10DVLL8WPQ736OEB" localSheetId="15" hidden="1">#REF!</definedName>
    <definedName name="BExW6G1PJ38H10DVLL8WPQ736OEB" localSheetId="13" hidden="1">#REF!</definedName>
    <definedName name="BExW6G1PJ38H10DVLL8WPQ736OEB" localSheetId="14" hidden="1">#REF!</definedName>
    <definedName name="BExW6G1PJ38H10DVLL8WPQ736OEB" hidden="1">#REF!</definedName>
    <definedName name="BExW794A74Z5F2K8LVQLD6VSKXUE" localSheetId="21" hidden="1">#REF!</definedName>
    <definedName name="BExW794A74Z5F2K8LVQLD6VSKXUE" localSheetId="19" hidden="1">#REF!</definedName>
    <definedName name="BExW794A74Z5F2K8LVQLD6VSKXUE" localSheetId="15" hidden="1">#REF!</definedName>
    <definedName name="BExW794A74Z5F2K8LVQLD6VSKXUE" localSheetId="13" hidden="1">#REF!</definedName>
    <definedName name="BExW794A74Z5F2K8LVQLD6VSKXUE" localSheetId="14" hidden="1">#REF!</definedName>
    <definedName name="BExW794A74Z5F2K8LVQLD6VSKXUE" hidden="1">#REF!</definedName>
    <definedName name="BExW7Q1TQ8E6G4WYYNSOMV43S95R" localSheetId="21" hidden="1">#REF!</definedName>
    <definedName name="BExW7Q1TQ8E6G4WYYNSOMV43S95R" localSheetId="19" hidden="1">#REF!</definedName>
    <definedName name="BExW7Q1TQ8E6G4WYYNSOMV43S95R" localSheetId="15" hidden="1">#REF!</definedName>
    <definedName name="BExW7Q1TQ8E6G4WYYNSOMV43S95R" localSheetId="13" hidden="1">#REF!</definedName>
    <definedName name="BExW7Q1TQ8E6G4WYYNSOMV43S95R" localSheetId="14" hidden="1">#REF!</definedName>
    <definedName name="BExW7Q1TQ8E6G4WYYNSOMV43S95R" hidden="1">#REF!</definedName>
    <definedName name="BExW7XZTFZV0N9YM9S4PM74A5X2O" localSheetId="21" hidden="1">#REF!</definedName>
    <definedName name="BExW7XZTFZV0N9YM9S4PM74A5X2O" localSheetId="19" hidden="1">#REF!</definedName>
    <definedName name="BExW7XZTFZV0N9YM9S4PM74A5X2O" localSheetId="15" hidden="1">#REF!</definedName>
    <definedName name="BExW7XZTFZV0N9YM9S4PM74A5X2O" localSheetId="13" hidden="1">#REF!</definedName>
    <definedName name="BExW7XZTFZV0N9YM9S4PM74A5X2O" localSheetId="14" hidden="1">#REF!</definedName>
    <definedName name="BExW7XZTFZV0N9YM9S4PM74A5X2O" hidden="1">#REF!</definedName>
    <definedName name="BExW8K0SSIPSKBVP06IJ71600HJZ" localSheetId="21" hidden="1">#REF!</definedName>
    <definedName name="BExW8K0SSIPSKBVP06IJ71600HJZ" localSheetId="19" hidden="1">#REF!</definedName>
    <definedName name="BExW8K0SSIPSKBVP06IJ71600HJZ" localSheetId="15" hidden="1">#REF!</definedName>
    <definedName name="BExW8K0SSIPSKBVP06IJ71600HJZ" localSheetId="13" hidden="1">#REF!</definedName>
    <definedName name="BExW8K0SSIPSKBVP06IJ71600HJZ" localSheetId="14" hidden="1">#REF!</definedName>
    <definedName name="BExW8K0SSIPSKBVP06IJ71600HJZ" hidden="1">#REF!</definedName>
    <definedName name="BExW8T0GVY3ZYO4ACSBLHS8SH895" localSheetId="21" hidden="1">#REF!</definedName>
    <definedName name="BExW8T0GVY3ZYO4ACSBLHS8SH895" localSheetId="19" hidden="1">#REF!</definedName>
    <definedName name="BExW8T0GVY3ZYO4ACSBLHS8SH895" localSheetId="15" hidden="1">#REF!</definedName>
    <definedName name="BExW8T0GVY3ZYO4ACSBLHS8SH895" localSheetId="13" hidden="1">#REF!</definedName>
    <definedName name="BExW8T0GVY3ZYO4ACSBLHS8SH895" localSheetId="14" hidden="1">#REF!</definedName>
    <definedName name="BExW8T0GVY3ZYO4ACSBLHS8SH895" hidden="1">#REF!</definedName>
    <definedName name="BExW8YEP73JMMU9HZ08PM4WHJQZ4" localSheetId="21" hidden="1">#REF!</definedName>
    <definedName name="BExW8YEP73JMMU9HZ08PM4WHJQZ4" localSheetId="19" hidden="1">#REF!</definedName>
    <definedName name="BExW8YEP73JMMU9HZ08PM4WHJQZ4" localSheetId="15" hidden="1">#REF!</definedName>
    <definedName name="BExW8YEP73JMMU9HZ08PM4WHJQZ4" localSheetId="13" hidden="1">#REF!</definedName>
    <definedName name="BExW8YEP73JMMU9HZ08PM4WHJQZ4" localSheetId="14" hidden="1">#REF!</definedName>
    <definedName name="BExW8YEP73JMMU9HZ08PM4WHJQZ4" hidden="1">#REF!</definedName>
    <definedName name="BExW937AT53OZQRHNWQZ5BVH24IE" localSheetId="21" hidden="1">#REF!</definedName>
    <definedName name="BExW937AT53OZQRHNWQZ5BVH24IE" localSheetId="19" hidden="1">#REF!</definedName>
    <definedName name="BExW937AT53OZQRHNWQZ5BVH24IE" localSheetId="15" hidden="1">#REF!</definedName>
    <definedName name="BExW937AT53OZQRHNWQZ5BVH24IE" localSheetId="13" hidden="1">#REF!</definedName>
    <definedName name="BExW937AT53OZQRHNWQZ5BVH24IE" localSheetId="14" hidden="1">#REF!</definedName>
    <definedName name="BExW937AT53OZQRHNWQZ5BVH24IE" hidden="1">#REF!</definedName>
    <definedName name="BExW95LN5N0LYFFVP7GJEGDVDLF0" localSheetId="21" hidden="1">#REF!</definedName>
    <definedName name="BExW95LN5N0LYFFVP7GJEGDVDLF0" localSheetId="19" hidden="1">#REF!</definedName>
    <definedName name="BExW95LN5N0LYFFVP7GJEGDVDLF0" localSheetId="15" hidden="1">#REF!</definedName>
    <definedName name="BExW95LN5N0LYFFVP7GJEGDVDLF0" localSheetId="13" hidden="1">#REF!</definedName>
    <definedName name="BExW95LN5N0LYFFVP7GJEGDVDLF0" localSheetId="14" hidden="1">#REF!</definedName>
    <definedName name="BExW95LN5N0LYFFVP7GJEGDVDLF0" hidden="1">#REF!</definedName>
    <definedName name="BExW967733Q8RAJOHR2GJ3HO8JIW" localSheetId="21" hidden="1">#REF!</definedName>
    <definedName name="BExW967733Q8RAJOHR2GJ3HO8JIW" localSheetId="19" hidden="1">#REF!</definedName>
    <definedName name="BExW967733Q8RAJOHR2GJ3HO8JIW" localSheetId="15" hidden="1">#REF!</definedName>
    <definedName name="BExW967733Q8RAJOHR2GJ3HO8JIW" localSheetId="13" hidden="1">#REF!</definedName>
    <definedName name="BExW967733Q8RAJOHR2GJ3HO8JIW" localSheetId="14" hidden="1">#REF!</definedName>
    <definedName name="BExW967733Q8RAJOHR2GJ3HO8JIW" hidden="1">#REF!</definedName>
    <definedName name="BExW9POK1KIOI0ALS5MZIKTDIYMA" localSheetId="21" hidden="1">#REF!</definedName>
    <definedName name="BExW9POK1KIOI0ALS5MZIKTDIYMA" localSheetId="19" hidden="1">#REF!</definedName>
    <definedName name="BExW9POK1KIOI0ALS5MZIKTDIYMA" localSheetId="15" hidden="1">#REF!</definedName>
    <definedName name="BExW9POK1KIOI0ALS5MZIKTDIYMA" localSheetId="13" hidden="1">#REF!</definedName>
    <definedName name="BExW9POK1KIOI0ALS5MZIKTDIYMA" localSheetId="14" hidden="1">#REF!</definedName>
    <definedName name="BExW9POK1KIOI0ALS5MZIKTDIYMA" hidden="1">#REF!</definedName>
    <definedName name="BExXLDE6PN4ESWT3LXJNQCY94NE4" localSheetId="21" hidden="1">#REF!</definedName>
    <definedName name="BExXLDE6PN4ESWT3LXJNQCY94NE4" localSheetId="19" hidden="1">#REF!</definedName>
    <definedName name="BExXLDE6PN4ESWT3LXJNQCY94NE4" localSheetId="15" hidden="1">#REF!</definedName>
    <definedName name="BExXLDE6PN4ESWT3LXJNQCY94NE4" localSheetId="13" hidden="1">#REF!</definedName>
    <definedName name="BExXLDE6PN4ESWT3LXJNQCY94NE4" localSheetId="14" hidden="1">#REF!</definedName>
    <definedName name="BExXLDE6PN4ESWT3LXJNQCY94NE4" hidden="1">#REF!</definedName>
    <definedName name="BExXLQVPK2H3IF0NDDA5CT612EUK" localSheetId="21" hidden="1">#REF!</definedName>
    <definedName name="BExXLQVPK2H3IF0NDDA5CT612EUK" localSheetId="19" hidden="1">#REF!</definedName>
    <definedName name="BExXLQVPK2H3IF0NDDA5CT612EUK" localSheetId="15" hidden="1">#REF!</definedName>
    <definedName name="BExXLQVPK2H3IF0NDDA5CT612EUK" localSheetId="13" hidden="1">#REF!</definedName>
    <definedName name="BExXLQVPK2H3IF0NDDA5CT612EUK" localSheetId="14" hidden="1">#REF!</definedName>
    <definedName name="BExXLQVPK2H3IF0NDDA5CT612EUK" hidden="1">#REF!</definedName>
    <definedName name="BExXLR6IO70TYTACKQH9M5PGV24J" localSheetId="21" hidden="1">#REF!</definedName>
    <definedName name="BExXLR6IO70TYTACKQH9M5PGV24J" localSheetId="19" hidden="1">#REF!</definedName>
    <definedName name="BExXLR6IO70TYTACKQH9M5PGV24J" localSheetId="15" hidden="1">#REF!</definedName>
    <definedName name="BExXLR6IO70TYTACKQH9M5PGV24J" localSheetId="13" hidden="1">#REF!</definedName>
    <definedName name="BExXLR6IO70TYTACKQH9M5PGV24J" localSheetId="14" hidden="1">#REF!</definedName>
    <definedName name="BExXLR6IO70TYTACKQH9M5PGV24J" hidden="1">#REF!</definedName>
    <definedName name="BExXM065WOLYRYHGHOJE0OOFXA4M" localSheetId="21" hidden="1">#REF!</definedName>
    <definedName name="BExXM065WOLYRYHGHOJE0OOFXA4M" localSheetId="19" hidden="1">#REF!</definedName>
    <definedName name="BExXM065WOLYRYHGHOJE0OOFXA4M" localSheetId="15" hidden="1">#REF!</definedName>
    <definedName name="BExXM065WOLYRYHGHOJE0OOFXA4M" localSheetId="13" hidden="1">#REF!</definedName>
    <definedName name="BExXM065WOLYRYHGHOJE0OOFXA4M" localSheetId="14" hidden="1">#REF!</definedName>
    <definedName name="BExXM065WOLYRYHGHOJE0OOFXA4M" hidden="1">#REF!</definedName>
    <definedName name="BExXM3GUNXVDM82KUR17NNUMQCNI" localSheetId="21" hidden="1">#REF!</definedName>
    <definedName name="BExXM3GUNXVDM82KUR17NNUMQCNI" localSheetId="19" hidden="1">#REF!</definedName>
    <definedName name="BExXM3GUNXVDM82KUR17NNUMQCNI" localSheetId="15" hidden="1">#REF!</definedName>
    <definedName name="BExXM3GUNXVDM82KUR17NNUMQCNI" localSheetId="13" hidden="1">#REF!</definedName>
    <definedName name="BExXM3GUNXVDM82KUR17NNUMQCNI" localSheetId="14" hidden="1">#REF!</definedName>
    <definedName name="BExXM3GUNXVDM82KUR17NNUMQCNI" hidden="1">#REF!</definedName>
    <definedName name="BExXMA28M8SH7MKIGETSDA72WUIZ" localSheetId="21" hidden="1">#REF!</definedName>
    <definedName name="BExXMA28M8SH7MKIGETSDA72WUIZ" localSheetId="19" hidden="1">#REF!</definedName>
    <definedName name="BExXMA28M8SH7MKIGETSDA72WUIZ" localSheetId="15" hidden="1">#REF!</definedName>
    <definedName name="BExXMA28M8SH7MKIGETSDA72WUIZ" localSheetId="13" hidden="1">#REF!</definedName>
    <definedName name="BExXMA28M8SH7MKIGETSDA72WUIZ" localSheetId="14" hidden="1">#REF!</definedName>
    <definedName name="BExXMA28M8SH7MKIGETSDA72WUIZ" hidden="1">#REF!</definedName>
    <definedName name="BExXMOLHIAHDLFSA31PUB36SC3I9" localSheetId="21" hidden="1">#REF!</definedName>
    <definedName name="BExXMOLHIAHDLFSA31PUB36SC3I9" localSheetId="19" hidden="1">#REF!</definedName>
    <definedName name="BExXMOLHIAHDLFSA31PUB36SC3I9" localSheetId="15" hidden="1">#REF!</definedName>
    <definedName name="BExXMOLHIAHDLFSA31PUB36SC3I9" localSheetId="13" hidden="1">#REF!</definedName>
    <definedName name="BExXMOLHIAHDLFSA31PUB36SC3I9" localSheetId="14" hidden="1">#REF!</definedName>
    <definedName name="BExXMOLHIAHDLFSA31PUB36SC3I9" hidden="1">#REF!</definedName>
    <definedName name="BExXMT8T5Z3M2JBQN65X2LKH0YQI" localSheetId="21" hidden="1">#REF!</definedName>
    <definedName name="BExXMT8T5Z3M2JBQN65X2LKH0YQI" localSheetId="19" hidden="1">#REF!</definedName>
    <definedName name="BExXMT8T5Z3M2JBQN65X2LKH0YQI" localSheetId="15" hidden="1">#REF!</definedName>
    <definedName name="BExXMT8T5Z3M2JBQN65X2LKH0YQI" localSheetId="13" hidden="1">#REF!</definedName>
    <definedName name="BExXMT8T5Z3M2JBQN65X2LKH0YQI" localSheetId="14" hidden="1">#REF!</definedName>
    <definedName name="BExXMT8T5Z3M2JBQN65X2LKH0YQI" hidden="1">#REF!</definedName>
    <definedName name="BExXN1XNO7H60M9X1E7EVWFJDM5N" localSheetId="21" hidden="1">#REF!</definedName>
    <definedName name="BExXN1XNO7H60M9X1E7EVWFJDM5N" localSheetId="19" hidden="1">#REF!</definedName>
    <definedName name="BExXN1XNO7H60M9X1E7EVWFJDM5N" localSheetId="15" hidden="1">#REF!</definedName>
    <definedName name="BExXN1XNO7H60M9X1E7EVWFJDM5N" localSheetId="13" hidden="1">#REF!</definedName>
    <definedName name="BExXN1XNO7H60M9X1E7EVWFJDM5N" localSheetId="14" hidden="1">#REF!</definedName>
    <definedName name="BExXN1XNO7H60M9X1E7EVWFJDM5N" hidden="1">#REF!</definedName>
    <definedName name="BExXN1XOOOY51EZQ6II0LWEU2OYT" localSheetId="21" hidden="1">#REF!</definedName>
    <definedName name="BExXN1XOOOY51EZQ6II0LWEU2OYT" localSheetId="19" hidden="1">#REF!</definedName>
    <definedName name="BExXN1XOOOY51EZQ6II0LWEU2OYT" localSheetId="15" hidden="1">#REF!</definedName>
    <definedName name="BExXN1XOOOY51EZQ6II0LWEU2OYT" localSheetId="13" hidden="1">#REF!</definedName>
    <definedName name="BExXN1XOOOY51EZQ6II0LWEU2OYT" localSheetId="14" hidden="1">#REF!</definedName>
    <definedName name="BExXN1XOOOY51EZQ6II0LWEU2OYT" hidden="1">#REF!</definedName>
    <definedName name="BExXN22ZOTIW49GPLWFYKVM90FNZ" localSheetId="21" hidden="1">#REF!</definedName>
    <definedName name="BExXN22ZOTIW49GPLWFYKVM90FNZ" localSheetId="19" hidden="1">#REF!</definedName>
    <definedName name="BExXN22ZOTIW49GPLWFYKVM90FNZ" localSheetId="15" hidden="1">#REF!</definedName>
    <definedName name="BExXN22ZOTIW49GPLWFYKVM90FNZ" localSheetId="13" hidden="1">#REF!</definedName>
    <definedName name="BExXN22ZOTIW49GPLWFYKVM90FNZ" localSheetId="14" hidden="1">#REF!</definedName>
    <definedName name="BExXN22ZOTIW49GPLWFYKVM90FNZ" hidden="1">#REF!</definedName>
    <definedName name="BExXN6QAP8UJQVN4R4BQKPP4QK35" localSheetId="21" hidden="1">#REF!</definedName>
    <definedName name="BExXN6QAP8UJQVN4R4BQKPP4QK35" localSheetId="19" hidden="1">#REF!</definedName>
    <definedName name="BExXN6QAP8UJQVN4R4BQKPP4QK35" localSheetId="15" hidden="1">#REF!</definedName>
    <definedName name="BExXN6QAP8UJQVN4R4BQKPP4QK35" localSheetId="13" hidden="1">#REF!</definedName>
    <definedName name="BExXN6QAP8UJQVN4R4BQKPP4QK35" localSheetId="14" hidden="1">#REF!</definedName>
    <definedName name="BExXN6QAP8UJQVN4R4BQKPP4QK35" hidden="1">#REF!</definedName>
    <definedName name="BExXNBOA39T2X6Y5Y5GZ5DDNA1AX" localSheetId="21" hidden="1">#REF!</definedName>
    <definedName name="BExXNBOA39T2X6Y5Y5GZ5DDNA1AX" localSheetId="19" hidden="1">#REF!</definedName>
    <definedName name="BExXNBOA39T2X6Y5Y5GZ5DDNA1AX" localSheetId="15" hidden="1">#REF!</definedName>
    <definedName name="BExXNBOA39T2X6Y5Y5GZ5DDNA1AX" localSheetId="13" hidden="1">#REF!</definedName>
    <definedName name="BExXNBOA39T2X6Y5Y5GZ5DDNA1AX" localSheetId="14" hidden="1">#REF!</definedName>
    <definedName name="BExXNBOA39T2X6Y5Y5GZ5DDNA1AX" hidden="1">#REF!</definedName>
    <definedName name="BExXNBZ1BRDK73S9XPRR1645KLVB" localSheetId="21" hidden="1">#REF!</definedName>
    <definedName name="BExXNBZ1BRDK73S9XPRR1645KLVB" localSheetId="19" hidden="1">#REF!</definedName>
    <definedName name="BExXNBZ1BRDK73S9XPRR1645KLVB" localSheetId="15" hidden="1">#REF!</definedName>
    <definedName name="BExXNBZ1BRDK73S9XPRR1645KLVB" localSheetId="13" hidden="1">#REF!</definedName>
    <definedName name="BExXNBZ1BRDK73S9XPRR1645KLVB" localSheetId="14" hidden="1">#REF!</definedName>
    <definedName name="BExXNBZ1BRDK73S9XPRR1645KLVB" hidden="1">#REF!</definedName>
    <definedName name="BExXND6872VJ3M2PGT056WQMWBHD" localSheetId="21" hidden="1">#REF!</definedName>
    <definedName name="BExXND6872VJ3M2PGT056WQMWBHD" localSheetId="19" hidden="1">#REF!</definedName>
    <definedName name="BExXND6872VJ3M2PGT056WQMWBHD" localSheetId="15" hidden="1">#REF!</definedName>
    <definedName name="BExXND6872VJ3M2PGT056WQMWBHD" localSheetId="13" hidden="1">#REF!</definedName>
    <definedName name="BExXND6872VJ3M2PGT056WQMWBHD" localSheetId="14" hidden="1">#REF!</definedName>
    <definedName name="BExXND6872VJ3M2PGT056WQMWBHD" hidden="1">#REF!</definedName>
    <definedName name="BExXNPM24UN2PGVL9D1TUBFRIKR4" localSheetId="21" hidden="1">#REF!</definedName>
    <definedName name="BExXNPM24UN2PGVL9D1TUBFRIKR4" localSheetId="19" hidden="1">#REF!</definedName>
    <definedName name="BExXNPM24UN2PGVL9D1TUBFRIKR4" localSheetId="15" hidden="1">#REF!</definedName>
    <definedName name="BExXNPM24UN2PGVL9D1TUBFRIKR4" localSheetId="13" hidden="1">#REF!</definedName>
    <definedName name="BExXNPM24UN2PGVL9D1TUBFRIKR4" localSheetId="14" hidden="1">#REF!</definedName>
    <definedName name="BExXNPM24UN2PGVL9D1TUBFRIKR4" hidden="1">#REF!</definedName>
    <definedName name="BExXNWCR6WOY5G3VTC96QCIFQE0E" localSheetId="21" hidden="1">#REF!</definedName>
    <definedName name="BExXNWCR6WOY5G3VTC96QCIFQE0E" localSheetId="19" hidden="1">#REF!</definedName>
    <definedName name="BExXNWCR6WOY5G3VTC96QCIFQE0E" localSheetId="15" hidden="1">#REF!</definedName>
    <definedName name="BExXNWCR6WOY5G3VTC96QCIFQE0E" localSheetId="13" hidden="1">#REF!</definedName>
    <definedName name="BExXNWCR6WOY5G3VTC96QCIFQE0E" localSheetId="14" hidden="1">#REF!</definedName>
    <definedName name="BExXNWCR6WOY5G3VTC96QCIFQE0E" hidden="1">#REF!</definedName>
    <definedName name="BExXNWYB165VO9MHARCL5WLCHWS0" localSheetId="21" hidden="1">#REF!</definedName>
    <definedName name="BExXNWYB165VO9MHARCL5WLCHWS0" localSheetId="19" hidden="1">#REF!</definedName>
    <definedName name="BExXNWYB165VO9MHARCL5WLCHWS0" localSheetId="15" hidden="1">#REF!</definedName>
    <definedName name="BExXNWYB165VO9MHARCL5WLCHWS0" localSheetId="13" hidden="1">#REF!</definedName>
    <definedName name="BExXNWYB165VO9MHARCL5WLCHWS0" localSheetId="14" hidden="1">#REF!</definedName>
    <definedName name="BExXNWYB165VO9MHARCL5WLCHWS0" hidden="1">#REF!</definedName>
    <definedName name="BExXO278QHQN8JDK5425EJ615ECC" localSheetId="21" hidden="1">#REF!</definedName>
    <definedName name="BExXO278QHQN8JDK5425EJ615ECC" localSheetId="19" hidden="1">#REF!</definedName>
    <definedName name="BExXO278QHQN8JDK5425EJ615ECC" localSheetId="15" hidden="1">#REF!</definedName>
    <definedName name="BExXO278QHQN8JDK5425EJ615ECC" localSheetId="13" hidden="1">#REF!</definedName>
    <definedName name="BExXO278QHQN8JDK5425EJ615ECC" localSheetId="14" hidden="1">#REF!</definedName>
    <definedName name="BExXO278QHQN8JDK5425EJ615ECC" hidden="1">#REF!</definedName>
    <definedName name="BExXO4QVV7YZ6L5A7WZEMIA5AZOV" localSheetId="21" hidden="1">#REF!</definedName>
    <definedName name="BExXO4QVV7YZ6L5A7WZEMIA5AZOV" localSheetId="19" hidden="1">#REF!</definedName>
    <definedName name="BExXO4QVV7YZ6L5A7WZEMIA5AZOV" localSheetId="15" hidden="1">#REF!</definedName>
    <definedName name="BExXO4QVV7YZ6L5A7WZEMIA5AZOV" localSheetId="13" hidden="1">#REF!</definedName>
    <definedName name="BExXO4QVV7YZ6L5A7WZEMIA5AZOV" localSheetId="14" hidden="1">#REF!</definedName>
    <definedName name="BExXO4QVV7YZ6L5A7WZEMIA5AZOV" hidden="1">#REF!</definedName>
    <definedName name="BExXOBHOP0WGFHI2Y9AO4L440UVQ" localSheetId="21" hidden="1">#REF!</definedName>
    <definedName name="BExXOBHOP0WGFHI2Y9AO4L440UVQ" localSheetId="19" hidden="1">#REF!</definedName>
    <definedName name="BExXOBHOP0WGFHI2Y9AO4L440UVQ" localSheetId="15" hidden="1">#REF!</definedName>
    <definedName name="BExXOBHOP0WGFHI2Y9AO4L440UVQ" localSheetId="13" hidden="1">#REF!</definedName>
    <definedName name="BExXOBHOP0WGFHI2Y9AO4L440UVQ" localSheetId="14" hidden="1">#REF!</definedName>
    <definedName name="BExXOBHOP0WGFHI2Y9AO4L440UVQ" hidden="1">#REF!</definedName>
    <definedName name="BExXOHHHX25B8F97636QMXFUDZQK" localSheetId="21" hidden="1">#REF!</definedName>
    <definedName name="BExXOHHHX25B8F97636QMXFUDZQK" localSheetId="19" hidden="1">#REF!</definedName>
    <definedName name="BExXOHHHX25B8F97636QMXFUDZQK" localSheetId="15" hidden="1">#REF!</definedName>
    <definedName name="BExXOHHHX25B8F97636QMXFUDZQK" localSheetId="13" hidden="1">#REF!</definedName>
    <definedName name="BExXOHHHX25B8F97636QMXFUDZQK" localSheetId="14" hidden="1">#REF!</definedName>
    <definedName name="BExXOHHHX25B8F97636QMXFUDZQK" hidden="1">#REF!</definedName>
    <definedName name="BExXOHSAD2NSHOLLMZ2JWA4I3I1R" localSheetId="21" hidden="1">#REF!</definedName>
    <definedName name="BExXOHSAD2NSHOLLMZ2JWA4I3I1R" localSheetId="19" hidden="1">#REF!</definedName>
    <definedName name="BExXOHSAD2NSHOLLMZ2JWA4I3I1R" localSheetId="15" hidden="1">#REF!</definedName>
    <definedName name="BExXOHSAD2NSHOLLMZ2JWA4I3I1R" localSheetId="13" hidden="1">#REF!</definedName>
    <definedName name="BExXOHSAD2NSHOLLMZ2JWA4I3I1R" localSheetId="14" hidden="1">#REF!</definedName>
    <definedName name="BExXOHSAD2NSHOLLMZ2JWA4I3I1R" hidden="1">#REF!</definedName>
    <definedName name="BExXOJKWIJ6IFTV1RHIWHR91EZMW" localSheetId="21" hidden="1">#REF!</definedName>
    <definedName name="BExXOJKWIJ6IFTV1RHIWHR91EZMW" localSheetId="19" hidden="1">#REF!</definedName>
    <definedName name="BExXOJKWIJ6IFTV1RHIWHR91EZMW" localSheetId="15" hidden="1">#REF!</definedName>
    <definedName name="BExXOJKWIJ6IFTV1RHIWHR91EZMW" localSheetId="13" hidden="1">#REF!</definedName>
    <definedName name="BExXOJKWIJ6IFTV1RHIWHR91EZMW" localSheetId="14" hidden="1">#REF!</definedName>
    <definedName name="BExXOJKWIJ6IFTV1RHIWHR91EZMW" hidden="1">#REF!</definedName>
    <definedName name="BExXP80B5FGA00JCM7UXKPI3PB7Y" localSheetId="21" hidden="1">#REF!</definedName>
    <definedName name="BExXP80B5FGA00JCM7UXKPI3PB7Y" localSheetId="19" hidden="1">#REF!</definedName>
    <definedName name="BExXP80B5FGA00JCM7UXKPI3PB7Y" localSheetId="15" hidden="1">#REF!</definedName>
    <definedName name="BExXP80B5FGA00JCM7UXKPI3PB7Y" localSheetId="13" hidden="1">#REF!</definedName>
    <definedName name="BExXP80B5FGA00JCM7UXKPI3PB7Y" localSheetId="14" hidden="1">#REF!</definedName>
    <definedName name="BExXP80B5FGA00JCM7UXKPI3PB7Y" hidden="1">#REF!</definedName>
    <definedName name="BExXP85M4WXYVN1UVHUTOEKEG5XS" localSheetId="21" hidden="1">#REF!</definedName>
    <definedName name="BExXP85M4WXYVN1UVHUTOEKEG5XS" localSheetId="19" hidden="1">#REF!</definedName>
    <definedName name="BExXP85M4WXYVN1UVHUTOEKEG5XS" localSheetId="15" hidden="1">#REF!</definedName>
    <definedName name="BExXP85M4WXYVN1UVHUTOEKEG5XS" localSheetId="13" hidden="1">#REF!</definedName>
    <definedName name="BExXP85M4WXYVN1UVHUTOEKEG5XS" localSheetId="14" hidden="1">#REF!</definedName>
    <definedName name="BExXP85M4WXYVN1UVHUTOEKEG5XS" hidden="1">#REF!</definedName>
    <definedName name="BExXPELOTHOAG0OWILLAH94OZV5J" localSheetId="21" hidden="1">#REF!</definedName>
    <definedName name="BExXPELOTHOAG0OWILLAH94OZV5J" localSheetId="19" hidden="1">#REF!</definedName>
    <definedName name="BExXPELOTHOAG0OWILLAH94OZV5J" localSheetId="15" hidden="1">#REF!</definedName>
    <definedName name="BExXPELOTHOAG0OWILLAH94OZV5J" localSheetId="13" hidden="1">#REF!</definedName>
    <definedName name="BExXPELOTHOAG0OWILLAH94OZV5J" localSheetId="14" hidden="1">#REF!</definedName>
    <definedName name="BExXPELOTHOAG0OWILLAH94OZV5J" hidden="1">#REF!</definedName>
    <definedName name="BExXPOSJRLJNYPU01QNNQ5URXP2U" localSheetId="21" hidden="1">#REF!</definedName>
    <definedName name="BExXPOSJRLJNYPU01QNNQ5URXP2U" localSheetId="19" hidden="1">#REF!</definedName>
    <definedName name="BExXPOSJRLJNYPU01QNNQ5URXP2U" localSheetId="15" hidden="1">#REF!</definedName>
    <definedName name="BExXPOSJRLJNYPU01QNNQ5URXP2U" localSheetId="13" hidden="1">#REF!</definedName>
    <definedName name="BExXPOSJRLJNYPU01QNNQ5URXP2U" localSheetId="14" hidden="1">#REF!</definedName>
    <definedName name="BExXPOSJRLJNYPU01QNNQ5URXP2U" hidden="1">#REF!</definedName>
    <definedName name="BExXPS31W1VD2NMIE4E37LHVDF0L" localSheetId="21" hidden="1">#REF!</definedName>
    <definedName name="BExXPS31W1VD2NMIE4E37LHVDF0L" localSheetId="19" hidden="1">#REF!</definedName>
    <definedName name="BExXPS31W1VD2NMIE4E37LHVDF0L" localSheetId="15" hidden="1">#REF!</definedName>
    <definedName name="BExXPS31W1VD2NMIE4E37LHVDF0L" localSheetId="13" hidden="1">#REF!</definedName>
    <definedName name="BExXPS31W1VD2NMIE4E37LHVDF0L" localSheetId="14" hidden="1">#REF!</definedName>
    <definedName name="BExXPS31W1VD2NMIE4E37LHVDF0L" hidden="1">#REF!</definedName>
    <definedName name="BExXPZKYEMVF5JOC14HYOOYQK6JK" localSheetId="21" hidden="1">#REF!</definedName>
    <definedName name="BExXPZKYEMVF5JOC14HYOOYQK6JK" localSheetId="19" hidden="1">#REF!</definedName>
    <definedName name="BExXPZKYEMVF5JOC14HYOOYQK6JK" localSheetId="15" hidden="1">#REF!</definedName>
    <definedName name="BExXPZKYEMVF5JOC14HYOOYQK6JK" localSheetId="13" hidden="1">#REF!</definedName>
    <definedName name="BExXPZKYEMVF5JOC14HYOOYQK6JK" localSheetId="14" hidden="1">#REF!</definedName>
    <definedName name="BExXPZKYEMVF5JOC14HYOOYQK6JK" hidden="1">#REF!</definedName>
    <definedName name="BExXQ89PA10X79WBWOEP1AJX1OQM" localSheetId="21" hidden="1">#REF!</definedName>
    <definedName name="BExXQ89PA10X79WBWOEP1AJX1OQM" localSheetId="19" hidden="1">#REF!</definedName>
    <definedName name="BExXQ89PA10X79WBWOEP1AJX1OQM" localSheetId="15" hidden="1">#REF!</definedName>
    <definedName name="BExXQ89PA10X79WBWOEP1AJX1OQM" localSheetId="13" hidden="1">#REF!</definedName>
    <definedName name="BExXQ89PA10X79WBWOEP1AJX1OQM" localSheetId="14" hidden="1">#REF!</definedName>
    <definedName name="BExXQ89PA10X79WBWOEP1AJX1OQM" hidden="1">#REF!</definedName>
    <definedName name="BExXQCGQGGYSI0LTRVR73MUO50AW" localSheetId="21" hidden="1">#REF!</definedName>
    <definedName name="BExXQCGQGGYSI0LTRVR73MUO50AW" localSheetId="19" hidden="1">#REF!</definedName>
    <definedName name="BExXQCGQGGYSI0LTRVR73MUO50AW" localSheetId="15" hidden="1">#REF!</definedName>
    <definedName name="BExXQCGQGGYSI0LTRVR73MUO50AW" localSheetId="13" hidden="1">#REF!</definedName>
    <definedName name="BExXQCGQGGYSI0LTRVR73MUO50AW" localSheetId="14" hidden="1">#REF!</definedName>
    <definedName name="BExXQCGQGGYSI0LTRVR73MUO50AW" hidden="1">#REF!</definedName>
    <definedName name="BExXQEEXFHDQ8DSRAJSB5ET6J004" localSheetId="21" hidden="1">#REF!</definedName>
    <definedName name="BExXQEEXFHDQ8DSRAJSB5ET6J004" localSheetId="19" hidden="1">#REF!</definedName>
    <definedName name="BExXQEEXFHDQ8DSRAJSB5ET6J004" localSheetId="15" hidden="1">#REF!</definedName>
    <definedName name="BExXQEEXFHDQ8DSRAJSB5ET6J004" localSheetId="13" hidden="1">#REF!</definedName>
    <definedName name="BExXQEEXFHDQ8DSRAJSB5ET6J004" localSheetId="14" hidden="1">#REF!</definedName>
    <definedName name="BExXQEEXFHDQ8DSRAJSB5ET6J004" hidden="1">#REF!</definedName>
    <definedName name="BExXQH41O5HZAH8BO6HCFY8YC3TU" localSheetId="21" hidden="1">#REF!</definedName>
    <definedName name="BExXQH41O5HZAH8BO6HCFY8YC3TU" localSheetId="19" hidden="1">#REF!</definedName>
    <definedName name="BExXQH41O5HZAH8BO6HCFY8YC3TU" localSheetId="15" hidden="1">#REF!</definedName>
    <definedName name="BExXQH41O5HZAH8BO6HCFY8YC3TU" localSheetId="13" hidden="1">#REF!</definedName>
    <definedName name="BExXQH41O5HZAH8BO6HCFY8YC3TU" localSheetId="14" hidden="1">#REF!</definedName>
    <definedName name="BExXQH41O5HZAH8BO6HCFY8YC3TU" hidden="1">#REF!</definedName>
    <definedName name="BExXQJIEF5R3QQ6D8HO3NGPU0IQC" localSheetId="21" hidden="1">#REF!</definedName>
    <definedName name="BExXQJIEF5R3QQ6D8HO3NGPU0IQC" localSheetId="19" hidden="1">#REF!</definedName>
    <definedName name="BExXQJIEF5R3QQ6D8HO3NGPU0IQC" localSheetId="15" hidden="1">#REF!</definedName>
    <definedName name="BExXQJIEF5R3QQ6D8HO3NGPU0IQC" localSheetId="13" hidden="1">#REF!</definedName>
    <definedName name="BExXQJIEF5R3QQ6D8HO3NGPU0IQC" localSheetId="14" hidden="1">#REF!</definedName>
    <definedName name="BExXQJIEF5R3QQ6D8HO3NGPU0IQC" hidden="1">#REF!</definedName>
    <definedName name="BExXQRAVW0KPQXIJ59NG6UGTZB59" localSheetId="21" hidden="1">#REF!</definedName>
    <definedName name="BExXQRAVW0KPQXIJ59NG6UGTZB59" localSheetId="19" hidden="1">#REF!</definedName>
    <definedName name="BExXQRAVW0KPQXIJ59NG6UGTZB59" localSheetId="15" hidden="1">#REF!</definedName>
    <definedName name="BExXQRAVW0KPQXIJ59NG6UGTZB59" localSheetId="13" hidden="1">#REF!</definedName>
    <definedName name="BExXQRAVW0KPQXIJ59NG6UGTZB59" localSheetId="14" hidden="1">#REF!</definedName>
    <definedName name="BExXQRAVW0KPQXIJ59NG6UGTZB59" hidden="1">#REF!</definedName>
    <definedName name="BExXQU00K9ER4I1WM7T9J0W1E7ZC" localSheetId="21" hidden="1">#REF!</definedName>
    <definedName name="BExXQU00K9ER4I1WM7T9J0W1E7ZC" localSheetId="19" hidden="1">#REF!</definedName>
    <definedName name="BExXQU00K9ER4I1WM7T9J0W1E7ZC" localSheetId="15" hidden="1">#REF!</definedName>
    <definedName name="BExXQU00K9ER4I1WM7T9J0W1E7ZC" localSheetId="13" hidden="1">#REF!</definedName>
    <definedName name="BExXQU00K9ER4I1WM7T9J0W1E7ZC" localSheetId="14" hidden="1">#REF!</definedName>
    <definedName name="BExXQU00K9ER4I1WM7T9J0W1E7ZC" hidden="1">#REF!</definedName>
    <definedName name="BExXQU00KOR7XLM8B13DGJ1MIQDY" localSheetId="21" hidden="1">#REF!</definedName>
    <definedName name="BExXQU00KOR7XLM8B13DGJ1MIQDY" localSheetId="19" hidden="1">#REF!</definedName>
    <definedName name="BExXQU00KOR7XLM8B13DGJ1MIQDY" localSheetId="15" hidden="1">#REF!</definedName>
    <definedName name="BExXQU00KOR7XLM8B13DGJ1MIQDY" localSheetId="13" hidden="1">#REF!</definedName>
    <definedName name="BExXQU00KOR7XLM8B13DGJ1MIQDY" localSheetId="14" hidden="1">#REF!</definedName>
    <definedName name="BExXQU00KOR7XLM8B13DGJ1MIQDY" hidden="1">#REF!</definedName>
    <definedName name="BExXQUG48Q1ISN53FE4MRROM0HSJ" localSheetId="21" hidden="1">#REF!</definedName>
    <definedName name="BExXQUG48Q1ISN53FE4MRROM0HSJ" localSheetId="19" hidden="1">#REF!</definedName>
    <definedName name="BExXQUG48Q1ISN53FE4MRROM0HSJ" localSheetId="15" hidden="1">#REF!</definedName>
    <definedName name="BExXQUG48Q1ISN53FE4MRROM0HSJ" localSheetId="13" hidden="1">#REF!</definedName>
    <definedName name="BExXQUG48Q1ISN53FE4MRROM0HSJ" localSheetId="14" hidden="1">#REF!</definedName>
    <definedName name="BExXQUG48Q1ISN53FE4MRROM0HSJ" hidden="1">#REF!</definedName>
    <definedName name="BExXQXG18PS8HGBOS03OSTQ0KEYC" localSheetId="21" hidden="1">#REF!</definedName>
    <definedName name="BExXQXG18PS8HGBOS03OSTQ0KEYC" localSheetId="19" hidden="1">#REF!</definedName>
    <definedName name="BExXQXG18PS8HGBOS03OSTQ0KEYC" localSheetId="15" hidden="1">#REF!</definedName>
    <definedName name="BExXQXG18PS8HGBOS03OSTQ0KEYC" localSheetId="13" hidden="1">#REF!</definedName>
    <definedName name="BExXQXG18PS8HGBOS03OSTQ0KEYC" localSheetId="14" hidden="1">#REF!</definedName>
    <definedName name="BExXQXG18PS8HGBOS03OSTQ0KEYC" hidden="1">#REF!</definedName>
    <definedName name="BExXQXQT4OAFQT5B0YB3USDJOJOB" localSheetId="21" hidden="1">#REF!</definedName>
    <definedName name="BExXQXQT4OAFQT5B0YB3USDJOJOB" localSheetId="19" hidden="1">#REF!</definedName>
    <definedName name="BExXQXQT4OAFQT5B0YB3USDJOJOB" localSheetId="15" hidden="1">#REF!</definedName>
    <definedName name="BExXQXQT4OAFQT5B0YB3USDJOJOB" localSheetId="13" hidden="1">#REF!</definedName>
    <definedName name="BExXQXQT4OAFQT5B0YB3USDJOJOB" localSheetId="14" hidden="1">#REF!</definedName>
    <definedName name="BExXQXQT4OAFQT5B0YB3USDJOJOB" hidden="1">#REF!</definedName>
    <definedName name="BExXR3FSEXAHSXEQNJORWFCPX86N" localSheetId="21" hidden="1">#REF!</definedName>
    <definedName name="BExXR3FSEXAHSXEQNJORWFCPX86N" localSheetId="19" hidden="1">#REF!</definedName>
    <definedName name="BExXR3FSEXAHSXEQNJORWFCPX86N" localSheetId="15" hidden="1">#REF!</definedName>
    <definedName name="BExXR3FSEXAHSXEQNJORWFCPX86N" localSheetId="13" hidden="1">#REF!</definedName>
    <definedName name="BExXR3FSEXAHSXEQNJORWFCPX86N" localSheetId="14" hidden="1">#REF!</definedName>
    <definedName name="BExXR3FSEXAHSXEQNJORWFCPX86N" hidden="1">#REF!</definedName>
    <definedName name="BExXR3W3FKYQBLR299HO9RZ70C43" localSheetId="21" hidden="1">#REF!</definedName>
    <definedName name="BExXR3W3FKYQBLR299HO9RZ70C43" localSheetId="19" hidden="1">#REF!</definedName>
    <definedName name="BExXR3W3FKYQBLR299HO9RZ70C43" localSheetId="15" hidden="1">#REF!</definedName>
    <definedName name="BExXR3W3FKYQBLR299HO9RZ70C43" localSheetId="13" hidden="1">#REF!</definedName>
    <definedName name="BExXR3W3FKYQBLR299HO9RZ70C43" localSheetId="14" hidden="1">#REF!</definedName>
    <definedName name="BExXR3W3FKYQBLR299HO9RZ70C43" hidden="1">#REF!</definedName>
    <definedName name="BExXR46U23CRRBV6IZT982MAEQKI" localSheetId="21" hidden="1">#REF!</definedName>
    <definedName name="BExXR46U23CRRBV6IZT982MAEQKI" localSheetId="19" hidden="1">#REF!</definedName>
    <definedName name="BExXR46U23CRRBV6IZT982MAEQKI" localSheetId="15" hidden="1">#REF!</definedName>
    <definedName name="BExXR46U23CRRBV6IZT982MAEQKI" localSheetId="13" hidden="1">#REF!</definedName>
    <definedName name="BExXR46U23CRRBV6IZT982MAEQKI" localSheetId="14" hidden="1">#REF!</definedName>
    <definedName name="BExXR46U23CRRBV6IZT982MAEQKI" hidden="1">#REF!</definedName>
    <definedName name="BExXR6A8W3ND3XDZXBMQZ1VCAXHG" localSheetId="21" hidden="1">#REF!</definedName>
    <definedName name="BExXR6A8W3ND3XDZXBMQZ1VCAXHG" localSheetId="19" hidden="1">#REF!</definedName>
    <definedName name="BExXR6A8W3ND3XDZXBMQZ1VCAXHG" localSheetId="15" hidden="1">#REF!</definedName>
    <definedName name="BExXR6A8W3ND3XDZXBMQZ1VCAXHG" localSheetId="13" hidden="1">#REF!</definedName>
    <definedName name="BExXR6A8W3ND3XDZXBMQZ1VCAXHG" localSheetId="14" hidden="1">#REF!</definedName>
    <definedName name="BExXR6A8W3ND3XDZXBMQZ1VCAXHG" hidden="1">#REF!</definedName>
    <definedName name="BExXR7HKNHT37B4OOA9K9191PP22" localSheetId="21" hidden="1">#REF!</definedName>
    <definedName name="BExXR7HKNHT37B4OOA9K9191PP22" localSheetId="19" hidden="1">#REF!</definedName>
    <definedName name="BExXR7HKNHT37B4OOA9K9191PP22" localSheetId="15" hidden="1">#REF!</definedName>
    <definedName name="BExXR7HKNHT37B4OOA9K9191PP22" localSheetId="13" hidden="1">#REF!</definedName>
    <definedName name="BExXR7HKNHT37B4OOA9K9191PP22" localSheetId="14" hidden="1">#REF!</definedName>
    <definedName name="BExXR7HKNHT37B4OOA9K9191PP22" hidden="1">#REF!</definedName>
    <definedName name="BExXR8OKAVX7O70V5IYG2PRKXSTI" localSheetId="21" hidden="1">#REF!</definedName>
    <definedName name="BExXR8OKAVX7O70V5IYG2PRKXSTI" localSheetId="19" hidden="1">#REF!</definedName>
    <definedName name="BExXR8OKAVX7O70V5IYG2PRKXSTI" localSheetId="15" hidden="1">#REF!</definedName>
    <definedName name="BExXR8OKAVX7O70V5IYG2PRKXSTI" localSheetId="13" hidden="1">#REF!</definedName>
    <definedName name="BExXR8OKAVX7O70V5IYG2PRKXSTI" localSheetId="14" hidden="1">#REF!</definedName>
    <definedName name="BExXR8OKAVX7O70V5IYG2PRKXSTI" hidden="1">#REF!</definedName>
    <definedName name="BExXRA6N6XCLQM6XDV724ZIH6G93" localSheetId="21" hidden="1">#REF!</definedName>
    <definedName name="BExXRA6N6XCLQM6XDV724ZIH6G93" localSheetId="19" hidden="1">#REF!</definedName>
    <definedName name="BExXRA6N6XCLQM6XDV724ZIH6G93" localSheetId="15" hidden="1">#REF!</definedName>
    <definedName name="BExXRA6N6XCLQM6XDV724ZIH6G93" localSheetId="13" hidden="1">#REF!</definedName>
    <definedName name="BExXRA6N6XCLQM6XDV724ZIH6G93" localSheetId="14" hidden="1">#REF!</definedName>
    <definedName name="BExXRA6N6XCLQM6XDV724ZIH6G93" hidden="1">#REF!</definedName>
    <definedName name="BExXRABZ1CNKCG6K1MR6OUFHF7J9" localSheetId="21" hidden="1">#REF!</definedName>
    <definedName name="BExXRABZ1CNKCG6K1MR6OUFHF7J9" localSheetId="19" hidden="1">#REF!</definedName>
    <definedName name="BExXRABZ1CNKCG6K1MR6OUFHF7J9" localSheetId="15" hidden="1">#REF!</definedName>
    <definedName name="BExXRABZ1CNKCG6K1MR6OUFHF7J9" localSheetId="13" hidden="1">#REF!</definedName>
    <definedName name="BExXRABZ1CNKCG6K1MR6OUFHF7J9" localSheetId="14" hidden="1">#REF!</definedName>
    <definedName name="BExXRABZ1CNKCG6K1MR6OUFHF7J9" hidden="1">#REF!</definedName>
    <definedName name="BExXRBOFETC0OTJ6WY3VPMFH03VB" localSheetId="21" hidden="1">#REF!</definedName>
    <definedName name="BExXRBOFETC0OTJ6WY3VPMFH03VB" localSheetId="19" hidden="1">#REF!</definedName>
    <definedName name="BExXRBOFETC0OTJ6WY3VPMFH03VB" localSheetId="15" hidden="1">#REF!</definedName>
    <definedName name="BExXRBOFETC0OTJ6WY3VPMFH03VB" localSheetId="13" hidden="1">#REF!</definedName>
    <definedName name="BExXRBOFETC0OTJ6WY3VPMFH03VB" localSheetId="14" hidden="1">#REF!</definedName>
    <definedName name="BExXRBOFETC0OTJ6WY3VPMFH03VB" hidden="1">#REF!</definedName>
    <definedName name="BExXRD13K1S9Y3JGR7CXSONT7RJZ" localSheetId="21" hidden="1">#REF!</definedName>
    <definedName name="BExXRD13K1S9Y3JGR7CXSONT7RJZ" localSheetId="19" hidden="1">#REF!</definedName>
    <definedName name="BExXRD13K1S9Y3JGR7CXSONT7RJZ" localSheetId="15" hidden="1">#REF!</definedName>
    <definedName name="BExXRD13K1S9Y3JGR7CXSONT7RJZ" localSheetId="13" hidden="1">#REF!</definedName>
    <definedName name="BExXRD13K1S9Y3JGR7CXSONT7RJZ" localSheetId="14" hidden="1">#REF!</definedName>
    <definedName name="BExXRD13K1S9Y3JGR7CXSONT7RJZ" hidden="1">#REF!</definedName>
    <definedName name="BExXRIFB4QQ87QIGA9AG0NXP577K" localSheetId="21" hidden="1">#REF!</definedName>
    <definedName name="BExXRIFB4QQ87QIGA9AG0NXP577K" localSheetId="19" hidden="1">#REF!</definedName>
    <definedName name="BExXRIFB4QQ87QIGA9AG0NXP577K" localSheetId="15" hidden="1">#REF!</definedName>
    <definedName name="BExXRIFB4QQ87QIGA9AG0NXP577K" localSheetId="13" hidden="1">#REF!</definedName>
    <definedName name="BExXRIFB4QQ87QIGA9AG0NXP577K" localSheetId="14" hidden="1">#REF!</definedName>
    <definedName name="BExXRIFB4QQ87QIGA9AG0NXP577K" hidden="1">#REF!</definedName>
    <definedName name="BExXRIQ2JF2CVTRDQX2D9SPH7FTN" localSheetId="21" hidden="1">#REF!</definedName>
    <definedName name="BExXRIQ2JF2CVTRDQX2D9SPH7FTN" localSheetId="19" hidden="1">#REF!</definedName>
    <definedName name="BExXRIQ2JF2CVTRDQX2D9SPH7FTN" localSheetId="15" hidden="1">#REF!</definedName>
    <definedName name="BExXRIQ2JF2CVTRDQX2D9SPH7FTN" localSheetId="13" hidden="1">#REF!</definedName>
    <definedName name="BExXRIQ2JF2CVTRDQX2D9SPH7FTN" localSheetId="14" hidden="1">#REF!</definedName>
    <definedName name="BExXRIQ2JF2CVTRDQX2D9SPH7FTN" hidden="1">#REF!</definedName>
    <definedName name="BExXRO4A6VUH1F4XV8N1BRJ4896W" localSheetId="21" hidden="1">#REF!</definedName>
    <definedName name="BExXRO4A6VUH1F4XV8N1BRJ4896W" localSheetId="19" hidden="1">#REF!</definedName>
    <definedName name="BExXRO4A6VUH1F4XV8N1BRJ4896W" localSheetId="15" hidden="1">#REF!</definedName>
    <definedName name="BExXRO4A6VUH1F4XV8N1BRJ4896W" localSheetId="13" hidden="1">#REF!</definedName>
    <definedName name="BExXRO4A6VUH1F4XV8N1BRJ4896W" localSheetId="14" hidden="1">#REF!</definedName>
    <definedName name="BExXRO4A6VUH1F4XV8N1BRJ4896W" hidden="1">#REF!</definedName>
    <definedName name="BExXRO9N1SNJZGKD90P4K7FU1J0P" localSheetId="21" hidden="1">#REF!</definedName>
    <definedName name="BExXRO9N1SNJZGKD90P4K7FU1J0P" localSheetId="19" hidden="1">#REF!</definedName>
    <definedName name="BExXRO9N1SNJZGKD90P4K7FU1J0P" localSheetId="15" hidden="1">#REF!</definedName>
    <definedName name="BExXRO9N1SNJZGKD90P4K7FU1J0P" localSheetId="13" hidden="1">#REF!</definedName>
    <definedName name="BExXRO9N1SNJZGKD90P4K7FU1J0P" localSheetId="14" hidden="1">#REF!</definedName>
    <definedName name="BExXRO9N1SNJZGKD90P4K7FU1J0P" hidden="1">#REF!</definedName>
    <definedName name="BExXROF2MWDZ7IFXX27XOJ79Q86E" localSheetId="21" hidden="1">#REF!</definedName>
    <definedName name="BExXROF2MWDZ7IFXX27XOJ79Q86E" localSheetId="19" hidden="1">#REF!</definedName>
    <definedName name="BExXROF2MWDZ7IFXX27XOJ79Q86E" localSheetId="15" hidden="1">#REF!</definedName>
    <definedName name="BExXROF2MWDZ7IFXX27XOJ79Q86E" localSheetId="13" hidden="1">#REF!</definedName>
    <definedName name="BExXROF2MWDZ7IFXX27XOJ79Q86E" localSheetId="14" hidden="1">#REF!</definedName>
    <definedName name="BExXROF2MWDZ7IFXX27XOJ79Q86E" hidden="1">#REF!</definedName>
    <definedName name="BExXRV5QP3Z0KAQ1EQT9JYT2FV0L" localSheetId="21" hidden="1">#REF!</definedName>
    <definedName name="BExXRV5QP3Z0KAQ1EQT9JYT2FV0L" localSheetId="19" hidden="1">#REF!</definedName>
    <definedName name="BExXRV5QP3Z0KAQ1EQT9JYT2FV0L" localSheetId="15" hidden="1">#REF!</definedName>
    <definedName name="BExXRV5QP3Z0KAQ1EQT9JYT2FV0L" localSheetId="13" hidden="1">#REF!</definedName>
    <definedName name="BExXRV5QP3Z0KAQ1EQT9JYT2FV0L" localSheetId="14" hidden="1">#REF!</definedName>
    <definedName name="BExXRV5QP3Z0KAQ1EQT9JYT2FV0L" hidden="1">#REF!</definedName>
    <definedName name="BExXRZ20LZZCW8LVGDK0XETOTSAI" localSheetId="21" hidden="1">#REF!</definedName>
    <definedName name="BExXRZ20LZZCW8LVGDK0XETOTSAI" localSheetId="19" hidden="1">#REF!</definedName>
    <definedName name="BExXRZ20LZZCW8LVGDK0XETOTSAI" localSheetId="15" hidden="1">#REF!</definedName>
    <definedName name="BExXRZ20LZZCW8LVGDK0XETOTSAI" localSheetId="13" hidden="1">#REF!</definedName>
    <definedName name="BExXRZ20LZZCW8LVGDK0XETOTSAI" localSheetId="14" hidden="1">#REF!</definedName>
    <definedName name="BExXRZ20LZZCW8LVGDK0XETOTSAI" hidden="1">#REF!</definedName>
    <definedName name="BExXS4R1GKUJQX6MHUIUN4S3SCAS" localSheetId="21" hidden="1">#REF!</definedName>
    <definedName name="BExXS4R1GKUJQX6MHUIUN4S3SCAS" localSheetId="19" hidden="1">#REF!</definedName>
    <definedName name="BExXS4R1GKUJQX6MHUIUN4S3SCAS" localSheetId="15" hidden="1">#REF!</definedName>
    <definedName name="BExXS4R1GKUJQX6MHUIUN4S3SCAS" localSheetId="13" hidden="1">#REF!</definedName>
    <definedName name="BExXS4R1GKUJQX6MHUIUN4S3SCAS" localSheetId="14" hidden="1">#REF!</definedName>
    <definedName name="BExXS4R1GKUJQX6MHUIUN4S3SCAS" hidden="1">#REF!</definedName>
    <definedName name="BExXS63O4OMWMNXXAODZQFSDG33N" localSheetId="21" hidden="1">#REF!</definedName>
    <definedName name="BExXS63O4OMWMNXXAODZQFSDG33N" localSheetId="19" hidden="1">#REF!</definedName>
    <definedName name="BExXS63O4OMWMNXXAODZQFSDG33N" localSheetId="15" hidden="1">#REF!</definedName>
    <definedName name="BExXS63O4OMWMNXXAODZQFSDG33N" localSheetId="13" hidden="1">#REF!</definedName>
    <definedName name="BExXS63O4OMWMNXXAODZQFSDG33N" localSheetId="14" hidden="1">#REF!</definedName>
    <definedName name="BExXS63O4OMWMNXXAODZQFSDG33N" hidden="1">#REF!</definedName>
    <definedName name="BExXSBSP1TOY051HSPEPM0AEIO2M" localSheetId="21" hidden="1">#REF!</definedName>
    <definedName name="BExXSBSP1TOY051HSPEPM0AEIO2M" localSheetId="19" hidden="1">#REF!</definedName>
    <definedName name="BExXSBSP1TOY051HSPEPM0AEIO2M" localSheetId="15" hidden="1">#REF!</definedName>
    <definedName name="BExXSBSP1TOY051HSPEPM0AEIO2M" localSheetId="13" hidden="1">#REF!</definedName>
    <definedName name="BExXSBSP1TOY051HSPEPM0AEIO2M" localSheetId="14" hidden="1">#REF!</definedName>
    <definedName name="BExXSBSP1TOY051HSPEPM0AEIO2M" hidden="1">#REF!</definedName>
    <definedName name="BExXSC8RFK5D68FJD2HI4K66SA6I" localSheetId="21" hidden="1">#REF!</definedName>
    <definedName name="BExXSC8RFK5D68FJD2HI4K66SA6I" localSheetId="19" hidden="1">#REF!</definedName>
    <definedName name="BExXSC8RFK5D68FJD2HI4K66SA6I" localSheetId="15" hidden="1">#REF!</definedName>
    <definedName name="BExXSC8RFK5D68FJD2HI4K66SA6I" localSheetId="13" hidden="1">#REF!</definedName>
    <definedName name="BExXSC8RFK5D68FJD2HI4K66SA6I" localSheetId="14" hidden="1">#REF!</definedName>
    <definedName name="BExXSC8RFK5D68FJD2HI4K66SA6I" hidden="1">#REF!</definedName>
    <definedName name="BExXSCP0AZ5MYCC2UFG2GLBCV1CC" localSheetId="21" hidden="1">#REF!</definedName>
    <definedName name="BExXSCP0AZ5MYCC2UFG2GLBCV1CC" localSheetId="19" hidden="1">#REF!</definedName>
    <definedName name="BExXSCP0AZ5MYCC2UFG2GLBCV1CC" localSheetId="15" hidden="1">#REF!</definedName>
    <definedName name="BExXSCP0AZ5MYCC2UFG2GLBCV1CC" localSheetId="13" hidden="1">#REF!</definedName>
    <definedName name="BExXSCP0AZ5MYCC2UFG2GLBCV1CC" localSheetId="14" hidden="1">#REF!</definedName>
    <definedName name="BExXSCP0AZ5MYCC2UFG2GLBCV1CC" hidden="1">#REF!</definedName>
    <definedName name="BExXSNHC88W4UMXEOIOOATJAIKZO" localSheetId="21" hidden="1">#REF!</definedName>
    <definedName name="BExXSNHC88W4UMXEOIOOATJAIKZO" localSheetId="19" hidden="1">#REF!</definedName>
    <definedName name="BExXSNHC88W4UMXEOIOOATJAIKZO" localSheetId="15" hidden="1">#REF!</definedName>
    <definedName name="BExXSNHC88W4UMXEOIOOATJAIKZO" localSheetId="13" hidden="1">#REF!</definedName>
    <definedName name="BExXSNHC88W4UMXEOIOOATJAIKZO" localSheetId="14" hidden="1">#REF!</definedName>
    <definedName name="BExXSNHC88W4UMXEOIOOATJAIKZO" hidden="1">#REF!</definedName>
    <definedName name="BExXSTBS08WIA9TLALV3UQ2Z3MRG" localSheetId="21" hidden="1">#REF!</definedName>
    <definedName name="BExXSTBS08WIA9TLALV3UQ2Z3MRG" localSheetId="19" hidden="1">#REF!</definedName>
    <definedName name="BExXSTBS08WIA9TLALV3UQ2Z3MRG" localSheetId="15" hidden="1">#REF!</definedName>
    <definedName name="BExXSTBS08WIA9TLALV3UQ2Z3MRG" localSheetId="13" hidden="1">#REF!</definedName>
    <definedName name="BExXSTBS08WIA9TLALV3UQ2Z3MRG" localSheetId="14" hidden="1">#REF!</definedName>
    <definedName name="BExXSTBS08WIA9TLALV3UQ2Z3MRG" hidden="1">#REF!</definedName>
    <definedName name="BExXSVQ2WOJJ73YEO8Q2FK60V4G8" localSheetId="21" hidden="1">#REF!</definedName>
    <definedName name="BExXSVQ2WOJJ73YEO8Q2FK60V4G8" localSheetId="19" hidden="1">#REF!</definedName>
    <definedName name="BExXSVQ2WOJJ73YEO8Q2FK60V4G8" localSheetId="15" hidden="1">#REF!</definedName>
    <definedName name="BExXSVQ2WOJJ73YEO8Q2FK60V4G8" localSheetId="13" hidden="1">#REF!</definedName>
    <definedName name="BExXSVQ2WOJJ73YEO8Q2FK60V4G8" localSheetId="14" hidden="1">#REF!</definedName>
    <definedName name="BExXSVQ2WOJJ73YEO8Q2FK60V4G8" hidden="1">#REF!</definedName>
    <definedName name="BExXTER5A2EQ14KN6J0MVATIHVKN" localSheetId="21" hidden="1">#REF!</definedName>
    <definedName name="BExXTER5A2EQ14KN6J0MVATIHVKN" localSheetId="19" hidden="1">#REF!</definedName>
    <definedName name="BExXTER5A2EQ14KN6J0MVATIHVKN" localSheetId="15" hidden="1">#REF!</definedName>
    <definedName name="BExXTER5A2EQ14KN6J0MVATIHVKN" localSheetId="13" hidden="1">#REF!</definedName>
    <definedName name="BExXTER5A2EQ14KN6J0MVATIHVKN" localSheetId="14" hidden="1">#REF!</definedName>
    <definedName name="BExXTER5A2EQ14KN6J0MVATIHVKN" hidden="1">#REF!</definedName>
    <definedName name="BExXTHLRNL82GN7KZY3TOLO508N7" localSheetId="21" hidden="1">#REF!</definedName>
    <definedName name="BExXTHLRNL82GN7KZY3TOLO508N7" localSheetId="19" hidden="1">#REF!</definedName>
    <definedName name="BExXTHLRNL82GN7KZY3TOLO508N7" localSheetId="15" hidden="1">#REF!</definedName>
    <definedName name="BExXTHLRNL82GN7KZY3TOLO508N7" localSheetId="13" hidden="1">#REF!</definedName>
    <definedName name="BExXTHLRNL82GN7KZY3TOLO508N7" localSheetId="14" hidden="1">#REF!</definedName>
    <definedName name="BExXTHLRNL82GN7KZY3TOLO508N7" hidden="1">#REF!</definedName>
    <definedName name="BExXTL72MKEQSQH9L2OTFLU8DM2B" localSheetId="21" hidden="1">#REF!</definedName>
    <definedName name="BExXTL72MKEQSQH9L2OTFLU8DM2B" localSheetId="19" hidden="1">#REF!</definedName>
    <definedName name="BExXTL72MKEQSQH9L2OTFLU8DM2B" localSheetId="15" hidden="1">#REF!</definedName>
    <definedName name="BExXTL72MKEQSQH9L2OTFLU8DM2B" localSheetId="13" hidden="1">#REF!</definedName>
    <definedName name="BExXTL72MKEQSQH9L2OTFLU8DM2B" localSheetId="14" hidden="1">#REF!</definedName>
    <definedName name="BExXTL72MKEQSQH9L2OTFLU8DM2B" hidden="1">#REF!</definedName>
    <definedName name="BExXTM3M4RTCRSX7VGAXGQNPP668" localSheetId="21" hidden="1">#REF!</definedName>
    <definedName name="BExXTM3M4RTCRSX7VGAXGQNPP668" localSheetId="19" hidden="1">#REF!</definedName>
    <definedName name="BExXTM3M4RTCRSX7VGAXGQNPP668" localSheetId="15" hidden="1">#REF!</definedName>
    <definedName name="BExXTM3M4RTCRSX7VGAXGQNPP668" localSheetId="13" hidden="1">#REF!</definedName>
    <definedName name="BExXTM3M4RTCRSX7VGAXGQNPP668" localSheetId="14" hidden="1">#REF!</definedName>
    <definedName name="BExXTM3M4RTCRSX7VGAXGQNPP668" hidden="1">#REF!</definedName>
    <definedName name="BExXTOCF78J7WY6FOVBRY1N2RBBR" localSheetId="21" hidden="1">#REF!</definedName>
    <definedName name="BExXTOCF78J7WY6FOVBRY1N2RBBR" localSheetId="19" hidden="1">#REF!</definedName>
    <definedName name="BExXTOCF78J7WY6FOVBRY1N2RBBR" localSheetId="15" hidden="1">#REF!</definedName>
    <definedName name="BExXTOCF78J7WY6FOVBRY1N2RBBR" localSheetId="13" hidden="1">#REF!</definedName>
    <definedName name="BExXTOCF78J7WY6FOVBRY1N2RBBR" localSheetId="14" hidden="1">#REF!</definedName>
    <definedName name="BExXTOCF78J7WY6FOVBRY1N2RBBR" hidden="1">#REF!</definedName>
    <definedName name="BExXTP3GYO6Z9RTKKT10XA0UTV3T" localSheetId="21" hidden="1">#REF!</definedName>
    <definedName name="BExXTP3GYO6Z9RTKKT10XA0UTV3T" localSheetId="19" hidden="1">#REF!</definedName>
    <definedName name="BExXTP3GYO6Z9RTKKT10XA0UTV3T" localSheetId="15" hidden="1">#REF!</definedName>
    <definedName name="BExXTP3GYO6Z9RTKKT10XA0UTV3T" localSheetId="13" hidden="1">#REF!</definedName>
    <definedName name="BExXTP3GYO6Z9RTKKT10XA0UTV3T" localSheetId="14" hidden="1">#REF!</definedName>
    <definedName name="BExXTP3GYO6Z9RTKKT10XA0UTV3T" hidden="1">#REF!</definedName>
    <definedName name="BExXTRN4AFX9QW6YC4HNGBBD5R08" localSheetId="21" hidden="1">#REF!</definedName>
    <definedName name="BExXTRN4AFX9QW6YC4HNGBBD5R08" localSheetId="19" hidden="1">#REF!</definedName>
    <definedName name="BExXTRN4AFX9QW6YC4HNGBBD5R08" localSheetId="15" hidden="1">#REF!</definedName>
    <definedName name="BExXTRN4AFX9QW6YC4HNGBBD5R08" localSheetId="13" hidden="1">#REF!</definedName>
    <definedName name="BExXTRN4AFX9QW6YC4HNGBBD5R08" localSheetId="14" hidden="1">#REF!</definedName>
    <definedName name="BExXTRN4AFX9QW6YC4HNGBBD5R08" hidden="1">#REF!</definedName>
    <definedName name="BExXTV8M7YIG5C64O046DN613ZRO" localSheetId="21" hidden="1">#REF!</definedName>
    <definedName name="BExXTV8M7YIG5C64O046DN613ZRO" localSheetId="19" hidden="1">#REF!</definedName>
    <definedName name="BExXTV8M7YIG5C64O046DN613ZRO" localSheetId="15" hidden="1">#REF!</definedName>
    <definedName name="BExXTV8M7YIG5C64O046DN613ZRO" localSheetId="13" hidden="1">#REF!</definedName>
    <definedName name="BExXTV8M7YIG5C64O046DN613ZRO" localSheetId="14" hidden="1">#REF!</definedName>
    <definedName name="BExXTV8M7YIG5C64O046DN613ZRO" hidden="1">#REF!</definedName>
    <definedName name="BExXTVDXQ7ZX3THNLFJXFAONW0AI" localSheetId="21" hidden="1">#REF!</definedName>
    <definedName name="BExXTVDXQ7ZX3THNLFJXFAONW0AI" localSheetId="19" hidden="1">#REF!</definedName>
    <definedName name="BExXTVDXQ7ZX3THNLFJXFAONW0AI" localSheetId="15" hidden="1">#REF!</definedName>
    <definedName name="BExXTVDXQ7ZX3THNLFJXFAONW0AI" localSheetId="13" hidden="1">#REF!</definedName>
    <definedName name="BExXTVDXQ7ZX3THNLFJXFAONW0AI" localSheetId="14" hidden="1">#REF!</definedName>
    <definedName name="BExXTVDXQ7ZX3THNLFJXFAONW0AI" hidden="1">#REF!</definedName>
    <definedName name="BExXTZKZ4CG92ZQLIRKEXXH9BFIR" localSheetId="21" hidden="1">#REF!</definedName>
    <definedName name="BExXTZKZ4CG92ZQLIRKEXXH9BFIR" localSheetId="19" hidden="1">#REF!</definedName>
    <definedName name="BExXTZKZ4CG92ZQLIRKEXXH9BFIR" localSheetId="15" hidden="1">#REF!</definedName>
    <definedName name="BExXTZKZ4CG92ZQLIRKEXXH9BFIR" localSheetId="13" hidden="1">#REF!</definedName>
    <definedName name="BExXTZKZ4CG92ZQLIRKEXXH9BFIR" localSheetId="14" hidden="1">#REF!</definedName>
    <definedName name="BExXTZKZ4CG92ZQLIRKEXXH9BFIR" hidden="1">#REF!</definedName>
    <definedName name="BExXU4J2BM2964GD5UZHM752Q4NS" localSheetId="21" hidden="1">#REF!</definedName>
    <definedName name="BExXU4J2BM2964GD5UZHM752Q4NS" localSheetId="19" hidden="1">#REF!</definedName>
    <definedName name="BExXU4J2BM2964GD5UZHM752Q4NS" localSheetId="15" hidden="1">#REF!</definedName>
    <definedName name="BExXU4J2BM2964GD5UZHM752Q4NS" localSheetId="13" hidden="1">#REF!</definedName>
    <definedName name="BExXU4J2BM2964GD5UZHM752Q4NS" localSheetId="14" hidden="1">#REF!</definedName>
    <definedName name="BExXU4J2BM2964GD5UZHM752Q4NS" hidden="1">#REF!</definedName>
    <definedName name="BExXU6XDTT7RM93KILIDEYPA9XKF" localSheetId="21" hidden="1">#REF!</definedName>
    <definedName name="BExXU6XDTT7RM93KILIDEYPA9XKF" localSheetId="19" hidden="1">#REF!</definedName>
    <definedName name="BExXU6XDTT7RM93KILIDEYPA9XKF" localSheetId="15" hidden="1">#REF!</definedName>
    <definedName name="BExXU6XDTT7RM93KILIDEYPA9XKF" localSheetId="13" hidden="1">#REF!</definedName>
    <definedName name="BExXU6XDTT7RM93KILIDEYPA9XKF" localSheetId="14" hidden="1">#REF!</definedName>
    <definedName name="BExXU6XDTT7RM93KILIDEYPA9XKF" hidden="1">#REF!</definedName>
    <definedName name="BExXU8VLZA7WLPZ3RAQZGNERUD26" localSheetId="21" hidden="1">#REF!</definedName>
    <definedName name="BExXU8VLZA7WLPZ3RAQZGNERUD26" localSheetId="19" hidden="1">#REF!</definedName>
    <definedName name="BExXU8VLZA7WLPZ3RAQZGNERUD26" localSheetId="15" hidden="1">#REF!</definedName>
    <definedName name="BExXU8VLZA7WLPZ3RAQZGNERUD26" localSheetId="13" hidden="1">#REF!</definedName>
    <definedName name="BExXU8VLZA7WLPZ3RAQZGNERUD26" localSheetId="14" hidden="1">#REF!</definedName>
    <definedName name="BExXU8VLZA7WLPZ3RAQZGNERUD26" hidden="1">#REF!</definedName>
    <definedName name="BExXUB9RSLSCNN5ETLXY72DAPZZM" localSheetId="21" hidden="1">#REF!</definedName>
    <definedName name="BExXUB9RSLSCNN5ETLXY72DAPZZM" localSheetId="19" hidden="1">#REF!</definedName>
    <definedName name="BExXUB9RSLSCNN5ETLXY72DAPZZM" localSheetId="15" hidden="1">#REF!</definedName>
    <definedName name="BExXUB9RSLSCNN5ETLXY72DAPZZM" localSheetId="13" hidden="1">#REF!</definedName>
    <definedName name="BExXUB9RSLSCNN5ETLXY72DAPZZM" localSheetId="14" hidden="1">#REF!</definedName>
    <definedName name="BExXUB9RSLSCNN5ETLXY72DAPZZM" hidden="1">#REF!</definedName>
    <definedName name="BExXUFRM82XQIN2T8KGLDQL1IBQW" localSheetId="21" hidden="1">#REF!</definedName>
    <definedName name="BExXUFRM82XQIN2T8KGLDQL1IBQW" localSheetId="19" hidden="1">#REF!</definedName>
    <definedName name="BExXUFRM82XQIN2T8KGLDQL1IBQW" localSheetId="15" hidden="1">#REF!</definedName>
    <definedName name="BExXUFRM82XQIN2T8KGLDQL1IBQW" localSheetId="13" hidden="1">#REF!</definedName>
    <definedName name="BExXUFRM82XQIN2T8KGLDQL1IBQW" localSheetId="14" hidden="1">#REF!</definedName>
    <definedName name="BExXUFRM82XQIN2T8KGLDQL1IBQW" hidden="1">#REF!</definedName>
    <definedName name="BExXUQEQBF6FI240ZGIF9YXZSRAU" localSheetId="21" hidden="1">#REF!</definedName>
    <definedName name="BExXUQEQBF6FI240ZGIF9YXZSRAU" localSheetId="19" hidden="1">#REF!</definedName>
    <definedName name="BExXUQEQBF6FI240ZGIF9YXZSRAU" localSheetId="15" hidden="1">#REF!</definedName>
    <definedName name="BExXUQEQBF6FI240ZGIF9YXZSRAU" localSheetId="13" hidden="1">#REF!</definedName>
    <definedName name="BExXUQEQBF6FI240ZGIF9YXZSRAU" localSheetId="14" hidden="1">#REF!</definedName>
    <definedName name="BExXUQEQBF6FI240ZGIF9YXZSRAU" hidden="1">#REF!</definedName>
    <definedName name="BExXUX02UQ8LJPBZ4YBORILFR0W0" localSheetId="21" hidden="1">#REF!</definedName>
    <definedName name="BExXUX02UQ8LJPBZ4YBORILFR0W0" localSheetId="19" hidden="1">#REF!</definedName>
    <definedName name="BExXUX02UQ8LJPBZ4YBORILFR0W0" localSheetId="15" hidden="1">#REF!</definedName>
    <definedName name="BExXUX02UQ8LJPBZ4YBORILFR0W0" localSheetId="13" hidden="1">#REF!</definedName>
    <definedName name="BExXUX02UQ8LJPBZ4YBORILFR0W0" localSheetId="14" hidden="1">#REF!</definedName>
    <definedName name="BExXUX02UQ8LJPBZ4YBORILFR0W0" hidden="1">#REF!</definedName>
    <definedName name="BExXUYND6EJO7CJ5KRICV4O1JNWK" localSheetId="21" hidden="1">#REF!</definedName>
    <definedName name="BExXUYND6EJO7CJ5KRICV4O1JNWK" localSheetId="19" hidden="1">#REF!</definedName>
    <definedName name="BExXUYND6EJO7CJ5KRICV4O1JNWK" localSheetId="15" hidden="1">#REF!</definedName>
    <definedName name="BExXUYND6EJO7CJ5KRICV4O1JNWK" localSheetId="13" hidden="1">#REF!</definedName>
    <definedName name="BExXUYND6EJO7CJ5KRICV4O1JNWK" localSheetId="14" hidden="1">#REF!</definedName>
    <definedName name="BExXUYND6EJO7CJ5KRICV4O1JNWK" hidden="1">#REF!</definedName>
    <definedName name="BExXV6FWG4H3S2QEUJZYIXILNGJ7" localSheetId="21" hidden="1">#REF!</definedName>
    <definedName name="BExXV6FWG4H3S2QEUJZYIXILNGJ7" localSheetId="19" hidden="1">#REF!</definedName>
    <definedName name="BExXV6FWG4H3S2QEUJZYIXILNGJ7" localSheetId="15" hidden="1">#REF!</definedName>
    <definedName name="BExXV6FWG4H3S2QEUJZYIXILNGJ7" localSheetId="13" hidden="1">#REF!</definedName>
    <definedName name="BExXV6FWG4H3S2QEUJZYIXILNGJ7" localSheetId="14" hidden="1">#REF!</definedName>
    <definedName name="BExXV6FWG4H3S2QEUJZYIXILNGJ7" hidden="1">#REF!</definedName>
    <definedName name="BExXVK87BMMO6LHKV0CFDNIQVIBS" localSheetId="21" hidden="1">#REF!</definedName>
    <definedName name="BExXVK87BMMO6LHKV0CFDNIQVIBS" localSheetId="19" hidden="1">#REF!</definedName>
    <definedName name="BExXVK87BMMO6LHKV0CFDNIQVIBS" localSheetId="15" hidden="1">#REF!</definedName>
    <definedName name="BExXVK87BMMO6LHKV0CFDNIQVIBS" localSheetId="13" hidden="1">#REF!</definedName>
    <definedName name="BExXVK87BMMO6LHKV0CFDNIQVIBS" localSheetId="14" hidden="1">#REF!</definedName>
    <definedName name="BExXVK87BMMO6LHKV0CFDNIQVIBS" hidden="1">#REF!</definedName>
    <definedName name="BExXVKZ9WXPGL6IVY6T61IDD771I" localSheetId="21" hidden="1">#REF!</definedName>
    <definedName name="BExXVKZ9WXPGL6IVY6T61IDD771I" localSheetId="19" hidden="1">#REF!</definedName>
    <definedName name="BExXVKZ9WXPGL6IVY6T61IDD771I" localSheetId="15" hidden="1">#REF!</definedName>
    <definedName name="BExXVKZ9WXPGL6IVY6T61IDD771I" localSheetId="13" hidden="1">#REF!</definedName>
    <definedName name="BExXVKZ9WXPGL6IVY6T61IDD771I" localSheetId="14" hidden="1">#REF!</definedName>
    <definedName name="BExXVKZ9WXPGL6IVY6T61IDD771I" hidden="1">#REF!</definedName>
    <definedName name="BExXVLA319WCSEOVHB05KDUSU054" localSheetId="21" hidden="1">#REF!</definedName>
    <definedName name="BExXVLA319WCSEOVHB05KDUSU054" localSheetId="19" hidden="1">#REF!</definedName>
    <definedName name="BExXVLA319WCSEOVHB05KDUSU054" localSheetId="15" hidden="1">#REF!</definedName>
    <definedName name="BExXVLA319WCSEOVHB05KDUSU054" localSheetId="13" hidden="1">#REF!</definedName>
    <definedName name="BExXVLA319WCSEOVHB05KDUSU054" localSheetId="14" hidden="1">#REF!</definedName>
    <definedName name="BExXVLA319WCSEOVHB05KDUSU054" hidden="1">#REF!</definedName>
    <definedName name="BExXVTTG5YRCSTI0UL141BKR36SU" localSheetId="21" hidden="1">#REF!</definedName>
    <definedName name="BExXVTTG5YRCSTI0UL141BKR36SU" localSheetId="19" hidden="1">#REF!</definedName>
    <definedName name="BExXVTTG5YRCSTI0UL141BKR36SU" localSheetId="15" hidden="1">#REF!</definedName>
    <definedName name="BExXVTTG5YRCSTI0UL141BKR36SU" localSheetId="13" hidden="1">#REF!</definedName>
    <definedName name="BExXVTTG5YRCSTI0UL141BKR36SU" localSheetId="14" hidden="1">#REF!</definedName>
    <definedName name="BExXVTTG5YRCSTI0UL141BKR36SU" hidden="1">#REF!</definedName>
    <definedName name="BExXVYWX74VKI8BDDSX9U85460MB" localSheetId="21" hidden="1">#REF!</definedName>
    <definedName name="BExXVYWX74VKI8BDDSX9U85460MB" localSheetId="19" hidden="1">#REF!</definedName>
    <definedName name="BExXVYWX74VKI8BDDSX9U85460MB" localSheetId="15" hidden="1">#REF!</definedName>
    <definedName name="BExXVYWX74VKI8BDDSX9U85460MB" localSheetId="13" hidden="1">#REF!</definedName>
    <definedName name="BExXVYWX74VKI8BDDSX9U85460MB" localSheetId="14" hidden="1">#REF!</definedName>
    <definedName name="BExXVYWX74VKI8BDDSX9U85460MB" hidden="1">#REF!</definedName>
    <definedName name="BExXW27MMXHXUXX78SDTBE1JYTHT" localSheetId="21" hidden="1">#REF!</definedName>
    <definedName name="BExXW27MMXHXUXX78SDTBE1JYTHT" localSheetId="19" hidden="1">#REF!</definedName>
    <definedName name="BExXW27MMXHXUXX78SDTBE1JYTHT" localSheetId="15" hidden="1">#REF!</definedName>
    <definedName name="BExXW27MMXHXUXX78SDTBE1JYTHT" localSheetId="13" hidden="1">#REF!</definedName>
    <definedName name="BExXW27MMXHXUXX78SDTBE1JYTHT" localSheetId="14" hidden="1">#REF!</definedName>
    <definedName name="BExXW27MMXHXUXX78SDTBE1JYTHT" hidden="1">#REF!</definedName>
    <definedName name="BExXW2YIM2MYBSHRIX0RP9D4PRMN" localSheetId="21" hidden="1">#REF!</definedName>
    <definedName name="BExXW2YIM2MYBSHRIX0RP9D4PRMN" localSheetId="19" hidden="1">#REF!</definedName>
    <definedName name="BExXW2YIM2MYBSHRIX0RP9D4PRMN" localSheetId="15" hidden="1">#REF!</definedName>
    <definedName name="BExXW2YIM2MYBSHRIX0RP9D4PRMN" localSheetId="13" hidden="1">#REF!</definedName>
    <definedName name="BExXW2YIM2MYBSHRIX0RP9D4PRMN" localSheetId="14" hidden="1">#REF!</definedName>
    <definedName name="BExXW2YIM2MYBSHRIX0RP9D4PRMN" hidden="1">#REF!</definedName>
    <definedName name="BExXWBNE4KTFSXKVSRF6WX039WPB" localSheetId="21" hidden="1">#REF!</definedName>
    <definedName name="BExXWBNE4KTFSXKVSRF6WX039WPB" localSheetId="19" hidden="1">#REF!</definedName>
    <definedName name="BExXWBNE4KTFSXKVSRF6WX039WPB" localSheetId="15" hidden="1">#REF!</definedName>
    <definedName name="BExXWBNE4KTFSXKVSRF6WX039WPB" localSheetId="13" hidden="1">#REF!</definedName>
    <definedName name="BExXWBNE4KTFSXKVSRF6WX039WPB" localSheetId="14" hidden="1">#REF!</definedName>
    <definedName name="BExXWBNE4KTFSXKVSRF6WX039WPB" hidden="1">#REF!</definedName>
    <definedName name="BExXWFP5AYE7EHYTJWBZSQ8PQ0YX" localSheetId="21" hidden="1">#REF!</definedName>
    <definedName name="BExXWFP5AYE7EHYTJWBZSQ8PQ0YX" localSheetId="19" hidden="1">#REF!</definedName>
    <definedName name="BExXWFP5AYE7EHYTJWBZSQ8PQ0YX" localSheetId="15" hidden="1">#REF!</definedName>
    <definedName name="BExXWFP5AYE7EHYTJWBZSQ8PQ0YX" localSheetId="13" hidden="1">#REF!</definedName>
    <definedName name="BExXWFP5AYE7EHYTJWBZSQ8PQ0YX" localSheetId="14" hidden="1">#REF!</definedName>
    <definedName name="BExXWFP5AYE7EHYTJWBZSQ8PQ0YX" hidden="1">#REF!</definedName>
    <definedName name="BExXWIUCR0LXM58OVKZT2APLVTIA" localSheetId="21" hidden="1">#REF!</definedName>
    <definedName name="BExXWIUCR0LXM58OVKZT2APLVTIA" localSheetId="19" hidden="1">#REF!</definedName>
    <definedName name="BExXWIUCR0LXM58OVKZT2APLVTIA" localSheetId="15" hidden="1">#REF!</definedName>
    <definedName name="BExXWIUCR0LXM58OVKZT2APLVTIA" localSheetId="13" hidden="1">#REF!</definedName>
    <definedName name="BExXWIUCR0LXM58OVKZT2APLVTIA" localSheetId="14" hidden="1">#REF!</definedName>
    <definedName name="BExXWIUCR0LXM58OVKZT2APLVTIA" hidden="1">#REF!</definedName>
    <definedName name="BExXWTXJEA32DLC6QKN10QB955JT" localSheetId="21" hidden="1">#REF!</definedName>
    <definedName name="BExXWTXJEA32DLC6QKN10QB955JT" localSheetId="19" hidden="1">#REF!</definedName>
    <definedName name="BExXWTXJEA32DLC6QKN10QB955JT" localSheetId="15" hidden="1">#REF!</definedName>
    <definedName name="BExXWTXJEA32DLC6QKN10QB955JT" localSheetId="13" hidden="1">#REF!</definedName>
    <definedName name="BExXWTXJEA32DLC6QKN10QB955JT" localSheetId="14" hidden="1">#REF!</definedName>
    <definedName name="BExXWTXJEA32DLC6QKN10QB955JT" hidden="1">#REF!</definedName>
    <definedName name="BExXWVFIBQT8OY1O41FRFPFGXQHK" localSheetId="21" hidden="1">#REF!</definedName>
    <definedName name="BExXWVFIBQT8OY1O41FRFPFGXQHK" localSheetId="19" hidden="1">#REF!</definedName>
    <definedName name="BExXWVFIBQT8OY1O41FRFPFGXQHK" localSheetId="15" hidden="1">#REF!</definedName>
    <definedName name="BExXWVFIBQT8OY1O41FRFPFGXQHK" localSheetId="13" hidden="1">#REF!</definedName>
    <definedName name="BExXWVFIBQT8OY1O41FRFPFGXQHK" localSheetId="14" hidden="1">#REF!</definedName>
    <definedName name="BExXWVFIBQT8OY1O41FRFPFGXQHK" hidden="1">#REF!</definedName>
    <definedName name="BExXWWXHBZHA9J3N8K47F84X0M0L" localSheetId="21" hidden="1">#REF!</definedName>
    <definedName name="BExXWWXHBZHA9J3N8K47F84X0M0L" localSheetId="19" hidden="1">#REF!</definedName>
    <definedName name="BExXWWXHBZHA9J3N8K47F84X0M0L" localSheetId="15" hidden="1">#REF!</definedName>
    <definedName name="BExXWWXHBZHA9J3N8K47F84X0M0L" localSheetId="13" hidden="1">#REF!</definedName>
    <definedName name="BExXWWXHBZHA9J3N8K47F84X0M0L" localSheetId="14" hidden="1">#REF!</definedName>
    <definedName name="BExXWWXHBZHA9J3N8K47F84X0M0L" hidden="1">#REF!</definedName>
    <definedName name="BExXXBM521DL8R4ZX7NZ3DBCUOR5" localSheetId="21" hidden="1">#REF!</definedName>
    <definedName name="BExXXBM521DL8R4ZX7NZ3DBCUOR5" localSheetId="19" hidden="1">#REF!</definedName>
    <definedName name="BExXXBM521DL8R4ZX7NZ3DBCUOR5" localSheetId="15" hidden="1">#REF!</definedName>
    <definedName name="BExXXBM521DL8R4ZX7NZ3DBCUOR5" localSheetId="13" hidden="1">#REF!</definedName>
    <definedName name="BExXXBM521DL8R4ZX7NZ3DBCUOR5" localSheetId="14" hidden="1">#REF!</definedName>
    <definedName name="BExXXBM521DL8R4ZX7NZ3DBCUOR5" hidden="1">#REF!</definedName>
    <definedName name="BExXXC7OZI33XZ03NRMEP7VRLQK4" localSheetId="21" hidden="1">#REF!</definedName>
    <definedName name="BExXXC7OZI33XZ03NRMEP7VRLQK4" localSheetId="19" hidden="1">#REF!</definedName>
    <definedName name="BExXXC7OZI33XZ03NRMEP7VRLQK4" localSheetId="15" hidden="1">#REF!</definedName>
    <definedName name="BExXXC7OZI33XZ03NRMEP7VRLQK4" localSheetId="13" hidden="1">#REF!</definedName>
    <definedName name="BExXXC7OZI33XZ03NRMEP7VRLQK4" localSheetId="14" hidden="1">#REF!</definedName>
    <definedName name="BExXXC7OZI33XZ03NRMEP7VRLQK4" hidden="1">#REF!</definedName>
    <definedName name="BExXXH5N3NKBQ7BCJPJTBF8CYM2Q" localSheetId="21" hidden="1">#REF!</definedName>
    <definedName name="BExXXH5N3NKBQ7BCJPJTBF8CYM2Q" localSheetId="19" hidden="1">#REF!</definedName>
    <definedName name="BExXXH5N3NKBQ7BCJPJTBF8CYM2Q" localSheetId="15" hidden="1">#REF!</definedName>
    <definedName name="BExXXH5N3NKBQ7BCJPJTBF8CYM2Q" localSheetId="13" hidden="1">#REF!</definedName>
    <definedName name="BExXXH5N3NKBQ7BCJPJTBF8CYM2Q" localSheetId="14" hidden="1">#REF!</definedName>
    <definedName name="BExXXH5N3NKBQ7BCJPJTBF8CYM2Q" hidden="1">#REF!</definedName>
    <definedName name="BExXXI7HHXLBLUEW7EQ73TALJF48" localSheetId="21" hidden="1">#REF!</definedName>
    <definedName name="BExXXI7HHXLBLUEW7EQ73TALJF48" localSheetId="19" hidden="1">#REF!</definedName>
    <definedName name="BExXXI7HHXLBLUEW7EQ73TALJF48" localSheetId="15" hidden="1">#REF!</definedName>
    <definedName name="BExXXI7HHXLBLUEW7EQ73TALJF48" localSheetId="13" hidden="1">#REF!</definedName>
    <definedName name="BExXXI7HHXLBLUEW7EQ73TALJF48" localSheetId="14" hidden="1">#REF!</definedName>
    <definedName name="BExXXI7HHXLBLUEW7EQ73TALJF48" hidden="1">#REF!</definedName>
    <definedName name="BExXXKWLM4D541BH6O8GOJMHFHMW" localSheetId="21" hidden="1">#REF!</definedName>
    <definedName name="BExXXKWLM4D541BH6O8GOJMHFHMW" localSheetId="19" hidden="1">#REF!</definedName>
    <definedName name="BExXXKWLM4D541BH6O8GOJMHFHMW" localSheetId="15" hidden="1">#REF!</definedName>
    <definedName name="BExXXKWLM4D541BH6O8GOJMHFHMW" localSheetId="13" hidden="1">#REF!</definedName>
    <definedName name="BExXXKWLM4D541BH6O8GOJMHFHMW" localSheetId="14" hidden="1">#REF!</definedName>
    <definedName name="BExXXKWLM4D541BH6O8GOJMHFHMW" hidden="1">#REF!</definedName>
    <definedName name="BExXXNR17I6P4FQZPQF2ZXDFYB6C" localSheetId="21" hidden="1">#REF!</definedName>
    <definedName name="BExXXNR17I6P4FQZPQF2ZXDFYB6C" localSheetId="19" hidden="1">#REF!</definedName>
    <definedName name="BExXXNR17I6P4FQZPQF2ZXDFYB6C" localSheetId="15" hidden="1">#REF!</definedName>
    <definedName name="BExXXNR17I6P4FQZPQF2ZXDFYB6C" localSheetId="13" hidden="1">#REF!</definedName>
    <definedName name="BExXXNR17I6P4FQZPQF2ZXDFYB6C" localSheetId="14" hidden="1">#REF!</definedName>
    <definedName name="BExXXNR17I6P4FQZPQF2ZXDFYB6C" hidden="1">#REF!</definedName>
    <definedName name="BExXXPPA1Q87XPI97X0OXCPBPDON" localSheetId="21" hidden="1">#REF!</definedName>
    <definedName name="BExXXPPA1Q87XPI97X0OXCPBPDON" localSheetId="19" hidden="1">#REF!</definedName>
    <definedName name="BExXXPPA1Q87XPI97X0OXCPBPDON" localSheetId="15" hidden="1">#REF!</definedName>
    <definedName name="BExXXPPA1Q87XPI97X0OXCPBPDON" localSheetId="13" hidden="1">#REF!</definedName>
    <definedName name="BExXXPPA1Q87XPI97X0OXCPBPDON" localSheetId="14" hidden="1">#REF!</definedName>
    <definedName name="BExXXPPA1Q87XPI97X0OXCPBPDON" hidden="1">#REF!</definedName>
    <definedName name="BExXXVUDA98IZTQ6MANKU4MTTDVR" localSheetId="21" hidden="1">#REF!</definedName>
    <definedName name="BExXXVUDA98IZTQ6MANKU4MTTDVR" localSheetId="19" hidden="1">#REF!</definedName>
    <definedName name="BExXXVUDA98IZTQ6MANKU4MTTDVR" localSheetId="15" hidden="1">#REF!</definedName>
    <definedName name="BExXXVUDA98IZTQ6MANKU4MTTDVR" localSheetId="13" hidden="1">#REF!</definedName>
    <definedName name="BExXXVUDA98IZTQ6MANKU4MTTDVR" localSheetId="14" hidden="1">#REF!</definedName>
    <definedName name="BExXXVUDA98IZTQ6MANKU4MTTDVR" hidden="1">#REF!</definedName>
    <definedName name="BExXXZQNZY6IZI45DJXJK0MQZWA7" localSheetId="21" hidden="1">#REF!</definedName>
    <definedName name="BExXXZQNZY6IZI45DJXJK0MQZWA7" localSheetId="19" hidden="1">#REF!</definedName>
    <definedName name="BExXXZQNZY6IZI45DJXJK0MQZWA7" localSheetId="15" hidden="1">#REF!</definedName>
    <definedName name="BExXXZQNZY6IZI45DJXJK0MQZWA7" localSheetId="13" hidden="1">#REF!</definedName>
    <definedName name="BExXXZQNZY6IZI45DJXJK0MQZWA7" localSheetId="14" hidden="1">#REF!</definedName>
    <definedName name="BExXXZQNZY6IZI45DJXJK0MQZWA7" hidden="1">#REF!</definedName>
    <definedName name="BExXY5QFG6QP94SFT3935OBM8Y4K" localSheetId="21" hidden="1">#REF!</definedName>
    <definedName name="BExXY5QFG6QP94SFT3935OBM8Y4K" localSheetId="19" hidden="1">#REF!</definedName>
    <definedName name="BExXY5QFG6QP94SFT3935OBM8Y4K" localSheetId="15" hidden="1">#REF!</definedName>
    <definedName name="BExXY5QFG6QP94SFT3935OBM8Y4K" localSheetId="13" hidden="1">#REF!</definedName>
    <definedName name="BExXY5QFG6QP94SFT3935OBM8Y4K" localSheetId="14" hidden="1">#REF!</definedName>
    <definedName name="BExXY5QFG6QP94SFT3935OBM8Y4K" hidden="1">#REF!</definedName>
    <definedName name="BExXY7TYEBFXRYUYIFHTN65RJ8EW" localSheetId="21" hidden="1">#REF!</definedName>
    <definedName name="BExXY7TYEBFXRYUYIFHTN65RJ8EW" localSheetId="19" hidden="1">#REF!</definedName>
    <definedName name="BExXY7TYEBFXRYUYIFHTN65RJ8EW" localSheetId="15" hidden="1">#REF!</definedName>
    <definedName name="BExXY7TYEBFXRYUYIFHTN65RJ8EW" localSheetId="13" hidden="1">#REF!</definedName>
    <definedName name="BExXY7TYEBFXRYUYIFHTN65RJ8EW" localSheetId="14" hidden="1">#REF!</definedName>
    <definedName name="BExXY7TYEBFXRYUYIFHTN65RJ8EW" hidden="1">#REF!</definedName>
    <definedName name="BExXYLBHANUXC5FCTDDTGOVD3GQS" localSheetId="21" hidden="1">#REF!</definedName>
    <definedName name="BExXYLBHANUXC5FCTDDTGOVD3GQS" localSheetId="19" hidden="1">#REF!</definedName>
    <definedName name="BExXYLBHANUXC5FCTDDTGOVD3GQS" localSheetId="15" hidden="1">#REF!</definedName>
    <definedName name="BExXYLBHANUXC5FCTDDTGOVD3GQS" localSheetId="13" hidden="1">#REF!</definedName>
    <definedName name="BExXYLBHANUXC5FCTDDTGOVD3GQS" localSheetId="14" hidden="1">#REF!</definedName>
    <definedName name="BExXYLBHANUXC5FCTDDTGOVD3GQS" hidden="1">#REF!</definedName>
    <definedName name="BExXYMNYAYH3WA2ZCFAYKZID9ZCI" localSheetId="21" hidden="1">#REF!</definedName>
    <definedName name="BExXYMNYAYH3WA2ZCFAYKZID9ZCI" localSheetId="19" hidden="1">#REF!</definedName>
    <definedName name="BExXYMNYAYH3WA2ZCFAYKZID9ZCI" localSheetId="15" hidden="1">#REF!</definedName>
    <definedName name="BExXYMNYAYH3WA2ZCFAYKZID9ZCI" localSheetId="13" hidden="1">#REF!</definedName>
    <definedName name="BExXYMNYAYH3WA2ZCFAYKZID9ZCI" localSheetId="14" hidden="1">#REF!</definedName>
    <definedName name="BExXYMNYAYH3WA2ZCFAYKZID9ZCI" hidden="1">#REF!</definedName>
    <definedName name="BExXYYT12SVN2VDMLVNV4P3ISD8T" localSheetId="21" hidden="1">#REF!</definedName>
    <definedName name="BExXYYT12SVN2VDMLVNV4P3ISD8T" localSheetId="19" hidden="1">#REF!</definedName>
    <definedName name="BExXYYT12SVN2VDMLVNV4P3ISD8T" localSheetId="15" hidden="1">#REF!</definedName>
    <definedName name="BExXYYT12SVN2VDMLVNV4P3ISD8T" localSheetId="13" hidden="1">#REF!</definedName>
    <definedName name="BExXYYT12SVN2VDMLVNV4P3ISD8T" localSheetId="14" hidden="1">#REF!</definedName>
    <definedName name="BExXYYT12SVN2VDMLVNV4P3ISD8T" hidden="1">#REF!</definedName>
    <definedName name="BExXYZ3SPSRCWM4YHTPZDCOLZPHR" localSheetId="21" hidden="1">#REF!</definedName>
    <definedName name="BExXYZ3SPSRCWM4YHTPZDCOLZPHR" localSheetId="19" hidden="1">#REF!</definedName>
    <definedName name="BExXYZ3SPSRCWM4YHTPZDCOLZPHR" localSheetId="15" hidden="1">#REF!</definedName>
    <definedName name="BExXYZ3SPSRCWM4YHTPZDCOLZPHR" localSheetId="13" hidden="1">#REF!</definedName>
    <definedName name="BExXYZ3SPSRCWM4YHTPZDCOLZPHR" localSheetId="14" hidden="1">#REF!</definedName>
    <definedName name="BExXYZ3SPSRCWM4YHTPZDCOLZPHR" hidden="1">#REF!</definedName>
    <definedName name="BExXZFVV4YB42AZ3H1I40YG3JAPU" localSheetId="21" hidden="1">#REF!</definedName>
    <definedName name="BExXZFVV4YB42AZ3H1I40YG3JAPU" localSheetId="19" hidden="1">#REF!</definedName>
    <definedName name="BExXZFVV4YB42AZ3H1I40YG3JAPU" localSheetId="15" hidden="1">#REF!</definedName>
    <definedName name="BExXZFVV4YB42AZ3H1I40YG3JAPU" localSheetId="13" hidden="1">#REF!</definedName>
    <definedName name="BExXZFVV4YB42AZ3H1I40YG3JAPU" localSheetId="14" hidden="1">#REF!</definedName>
    <definedName name="BExXZFVV4YB42AZ3H1I40YG3JAPU" hidden="1">#REF!</definedName>
    <definedName name="BExXZG1CQE1M9TDJ99253H6JVGIH" localSheetId="21" hidden="1">#REF!</definedName>
    <definedName name="BExXZG1CQE1M9TDJ99253H6JVGIH" localSheetId="19" hidden="1">#REF!</definedName>
    <definedName name="BExXZG1CQE1M9TDJ99253H6JVGIH" localSheetId="15" hidden="1">#REF!</definedName>
    <definedName name="BExXZG1CQE1M9TDJ99253H6JVGIH" localSheetId="13" hidden="1">#REF!</definedName>
    <definedName name="BExXZG1CQE1M9TDJ99253H6JVGIH" localSheetId="14" hidden="1">#REF!</definedName>
    <definedName name="BExXZG1CQE1M9TDJ99253H6JVGIH" hidden="1">#REF!</definedName>
    <definedName name="BExXZHJ9T2JELF12CHHGD54J1B0C" localSheetId="21" hidden="1">#REF!</definedName>
    <definedName name="BExXZHJ9T2JELF12CHHGD54J1B0C" localSheetId="19" hidden="1">#REF!</definedName>
    <definedName name="BExXZHJ9T2JELF12CHHGD54J1B0C" localSheetId="15" hidden="1">#REF!</definedName>
    <definedName name="BExXZHJ9T2JELF12CHHGD54J1B0C" localSheetId="13" hidden="1">#REF!</definedName>
    <definedName name="BExXZHJ9T2JELF12CHHGD54J1B0C" localSheetId="14" hidden="1">#REF!</definedName>
    <definedName name="BExXZHJ9T2JELF12CHHGD54J1B0C" hidden="1">#REF!</definedName>
    <definedName name="BExXZNJ2X1TK2LRK5ZY3MX49H5T7" localSheetId="21" hidden="1">#REF!</definedName>
    <definedName name="BExXZNJ2X1TK2LRK5ZY3MX49H5T7" localSheetId="19" hidden="1">#REF!</definedName>
    <definedName name="BExXZNJ2X1TK2LRK5ZY3MX49H5T7" localSheetId="15" hidden="1">#REF!</definedName>
    <definedName name="BExXZNJ2X1TK2LRK5ZY3MX49H5T7" localSheetId="13" hidden="1">#REF!</definedName>
    <definedName name="BExXZNJ2X1TK2LRK5ZY3MX49H5T7" localSheetId="14" hidden="1">#REF!</definedName>
    <definedName name="BExXZNJ2X1TK2LRK5ZY3MX49H5T7" hidden="1">#REF!</definedName>
    <definedName name="BExXZOVPCEP495TQSON6PSRQ8XCY" localSheetId="21" hidden="1">#REF!</definedName>
    <definedName name="BExXZOVPCEP495TQSON6PSRQ8XCY" localSheetId="19" hidden="1">#REF!</definedName>
    <definedName name="BExXZOVPCEP495TQSON6PSRQ8XCY" localSheetId="15" hidden="1">#REF!</definedName>
    <definedName name="BExXZOVPCEP495TQSON6PSRQ8XCY" localSheetId="13" hidden="1">#REF!</definedName>
    <definedName name="BExXZOVPCEP495TQSON6PSRQ8XCY" localSheetId="14" hidden="1">#REF!</definedName>
    <definedName name="BExXZOVPCEP495TQSON6PSRQ8XCY" hidden="1">#REF!</definedName>
    <definedName name="BExXZXKH7NBARQQAZM69Z57IH1MM" localSheetId="21" hidden="1">#REF!</definedName>
    <definedName name="BExXZXKH7NBARQQAZM69Z57IH1MM" localSheetId="19" hidden="1">#REF!</definedName>
    <definedName name="BExXZXKH7NBARQQAZM69Z57IH1MM" localSheetId="15" hidden="1">#REF!</definedName>
    <definedName name="BExXZXKH7NBARQQAZM69Z57IH1MM" localSheetId="13" hidden="1">#REF!</definedName>
    <definedName name="BExXZXKH7NBARQQAZM69Z57IH1MM" localSheetId="14" hidden="1">#REF!</definedName>
    <definedName name="BExXZXKH7NBARQQAZM69Z57IH1MM" hidden="1">#REF!</definedName>
    <definedName name="BExY07WSDH5QEVM7BJXJK2ZRAI1O" localSheetId="21" hidden="1">#REF!</definedName>
    <definedName name="BExY07WSDH5QEVM7BJXJK2ZRAI1O" localSheetId="19" hidden="1">#REF!</definedName>
    <definedName name="BExY07WSDH5QEVM7BJXJK2ZRAI1O" localSheetId="15" hidden="1">#REF!</definedName>
    <definedName name="BExY07WSDH5QEVM7BJXJK2ZRAI1O" localSheetId="13" hidden="1">#REF!</definedName>
    <definedName name="BExY07WSDH5QEVM7BJXJK2ZRAI1O" localSheetId="14" hidden="1">#REF!</definedName>
    <definedName name="BExY07WSDH5QEVM7BJXJK2ZRAI1O" hidden="1">#REF!</definedName>
    <definedName name="BExY09PJJWYWGWWLX3YT8EVK0YV4" localSheetId="21" hidden="1">#REF!</definedName>
    <definedName name="BExY09PJJWYWGWWLX3YT8EVK0YV4" localSheetId="19" hidden="1">#REF!</definedName>
    <definedName name="BExY09PJJWYWGWWLX3YT8EVK0YV4" localSheetId="15" hidden="1">#REF!</definedName>
    <definedName name="BExY09PJJWYWGWWLX3YT8EVK0YV4" localSheetId="13" hidden="1">#REF!</definedName>
    <definedName name="BExY09PJJWYWGWWLX3YT8EVK0YV4" localSheetId="14" hidden="1">#REF!</definedName>
    <definedName name="BExY09PJJWYWGWWLX3YT8EVK0YV4" hidden="1">#REF!</definedName>
    <definedName name="BExY0C3UBVC4M59JIRXVQ8OWAJC1" localSheetId="21" hidden="1">#REF!</definedName>
    <definedName name="BExY0C3UBVC4M59JIRXVQ8OWAJC1" localSheetId="19" hidden="1">#REF!</definedName>
    <definedName name="BExY0C3UBVC4M59JIRXVQ8OWAJC1" localSheetId="15" hidden="1">#REF!</definedName>
    <definedName name="BExY0C3UBVC4M59JIRXVQ8OWAJC1" localSheetId="13" hidden="1">#REF!</definedName>
    <definedName name="BExY0C3UBVC4M59JIRXVQ8OWAJC1" localSheetId="14" hidden="1">#REF!</definedName>
    <definedName name="BExY0C3UBVC4M59JIRXVQ8OWAJC1" hidden="1">#REF!</definedName>
    <definedName name="BExY0ENH6ZXHW155XIGS0F46T43M" localSheetId="21" hidden="1">#REF!</definedName>
    <definedName name="BExY0ENH6ZXHW155XIGS0F46T43M" localSheetId="19" hidden="1">#REF!</definedName>
    <definedName name="BExY0ENH6ZXHW155XIGS0F46T43M" localSheetId="15" hidden="1">#REF!</definedName>
    <definedName name="BExY0ENH6ZXHW155XIGS0F46T43M" localSheetId="13" hidden="1">#REF!</definedName>
    <definedName name="BExY0ENH6ZXHW155XIGS0F46T43M" localSheetId="14" hidden="1">#REF!</definedName>
    <definedName name="BExY0ENH6ZXHW155XIGS0F46T43M" hidden="1">#REF!</definedName>
    <definedName name="BExY0IEEUB9SRGD9I14IDCPO5GV4" localSheetId="21" hidden="1">#REF!</definedName>
    <definedName name="BExY0IEEUB9SRGD9I14IDCPO5GV4" localSheetId="19" hidden="1">#REF!</definedName>
    <definedName name="BExY0IEEUB9SRGD9I14IDCPO5GV4" localSheetId="15" hidden="1">#REF!</definedName>
    <definedName name="BExY0IEEUB9SRGD9I14IDCPO5GV4" localSheetId="13" hidden="1">#REF!</definedName>
    <definedName name="BExY0IEEUB9SRGD9I14IDCPO5GV4" localSheetId="14" hidden="1">#REF!</definedName>
    <definedName name="BExY0IEEUB9SRGD9I14IDCPO5GV4" hidden="1">#REF!</definedName>
    <definedName name="BExY0LEAAM7MUGBRLXD6KXBOHZ6S" localSheetId="21" hidden="1">#REF!</definedName>
    <definedName name="BExY0LEAAM7MUGBRLXD6KXBOHZ6S" localSheetId="19" hidden="1">#REF!</definedName>
    <definedName name="BExY0LEAAM7MUGBRLXD6KXBOHZ6S" localSheetId="15" hidden="1">#REF!</definedName>
    <definedName name="BExY0LEAAM7MUGBRLXD6KXBOHZ6S" localSheetId="13" hidden="1">#REF!</definedName>
    <definedName name="BExY0LEAAM7MUGBRLXD6KXBOHZ6S" localSheetId="14" hidden="1">#REF!</definedName>
    <definedName name="BExY0LEAAM7MUGBRLXD6KXBOHZ6S" hidden="1">#REF!</definedName>
    <definedName name="BExY0OE8GFHMLLTEAFIOQTOPEVPB" localSheetId="21" hidden="1">#REF!</definedName>
    <definedName name="BExY0OE8GFHMLLTEAFIOQTOPEVPB" localSheetId="19" hidden="1">#REF!</definedName>
    <definedName name="BExY0OE8GFHMLLTEAFIOQTOPEVPB" localSheetId="15" hidden="1">#REF!</definedName>
    <definedName name="BExY0OE8GFHMLLTEAFIOQTOPEVPB" localSheetId="13" hidden="1">#REF!</definedName>
    <definedName name="BExY0OE8GFHMLLTEAFIOQTOPEVPB" localSheetId="14" hidden="1">#REF!</definedName>
    <definedName name="BExY0OE8GFHMLLTEAFIOQTOPEVPB" hidden="1">#REF!</definedName>
    <definedName name="BExY0OJHW85S0VKBA8T4HTYPYBOS" localSheetId="21" hidden="1">#REF!</definedName>
    <definedName name="BExY0OJHW85S0VKBA8T4HTYPYBOS" localSheetId="19" hidden="1">#REF!</definedName>
    <definedName name="BExY0OJHW85S0VKBA8T4HTYPYBOS" localSheetId="15" hidden="1">#REF!</definedName>
    <definedName name="BExY0OJHW85S0VKBA8T4HTYPYBOS" localSheetId="13" hidden="1">#REF!</definedName>
    <definedName name="BExY0OJHW85S0VKBA8T4HTYPYBOS" localSheetId="14" hidden="1">#REF!</definedName>
    <definedName name="BExY0OJHW85S0VKBA8T4HTYPYBOS" hidden="1">#REF!</definedName>
    <definedName name="BExY0T1E034D7XAXNC6F7540LLIE" localSheetId="21" hidden="1">#REF!</definedName>
    <definedName name="BExY0T1E034D7XAXNC6F7540LLIE" localSheetId="19" hidden="1">#REF!</definedName>
    <definedName name="BExY0T1E034D7XAXNC6F7540LLIE" localSheetId="15" hidden="1">#REF!</definedName>
    <definedName name="BExY0T1E034D7XAXNC6F7540LLIE" localSheetId="13" hidden="1">#REF!</definedName>
    <definedName name="BExY0T1E034D7XAXNC6F7540LLIE" localSheetId="14" hidden="1">#REF!</definedName>
    <definedName name="BExY0T1E034D7XAXNC6F7540LLIE" hidden="1">#REF!</definedName>
    <definedName name="BExY0XTZLHN49J2JH94BYTKBJLT3" localSheetId="21" hidden="1">#REF!</definedName>
    <definedName name="BExY0XTZLHN49J2JH94BYTKBJLT3" localSheetId="19" hidden="1">#REF!</definedName>
    <definedName name="BExY0XTZLHN49J2JH94BYTKBJLT3" localSheetId="15" hidden="1">#REF!</definedName>
    <definedName name="BExY0XTZLHN49J2JH94BYTKBJLT3" localSheetId="13" hidden="1">#REF!</definedName>
    <definedName name="BExY0XTZLHN49J2JH94BYTKBJLT3" localSheetId="14" hidden="1">#REF!</definedName>
    <definedName name="BExY0XTZLHN49J2JH94BYTKBJLT3" hidden="1">#REF!</definedName>
    <definedName name="BExY11FH9TXHERUYGG8FE50U7H7J" localSheetId="21" hidden="1">#REF!</definedName>
    <definedName name="BExY11FH9TXHERUYGG8FE50U7H7J" localSheetId="19" hidden="1">#REF!</definedName>
    <definedName name="BExY11FH9TXHERUYGG8FE50U7H7J" localSheetId="15" hidden="1">#REF!</definedName>
    <definedName name="BExY11FH9TXHERUYGG8FE50U7H7J" localSheetId="13" hidden="1">#REF!</definedName>
    <definedName name="BExY11FH9TXHERUYGG8FE50U7H7J" localSheetId="14" hidden="1">#REF!</definedName>
    <definedName name="BExY11FH9TXHERUYGG8FE50U7H7J" hidden="1">#REF!</definedName>
    <definedName name="BExY180UKNW5NIAWD6ZUYTFEH8QS" localSheetId="21" hidden="1">#REF!</definedName>
    <definedName name="BExY180UKNW5NIAWD6ZUYTFEH8QS" localSheetId="19" hidden="1">#REF!</definedName>
    <definedName name="BExY180UKNW5NIAWD6ZUYTFEH8QS" localSheetId="15" hidden="1">#REF!</definedName>
    <definedName name="BExY180UKNW5NIAWD6ZUYTFEH8QS" localSheetId="13" hidden="1">#REF!</definedName>
    <definedName name="BExY180UKNW5NIAWD6ZUYTFEH8QS" localSheetId="14" hidden="1">#REF!</definedName>
    <definedName name="BExY180UKNW5NIAWD6ZUYTFEH8QS" hidden="1">#REF!</definedName>
    <definedName name="BExY1DPTV4LSY9MEOUGXF8X052NA" localSheetId="21" hidden="1">#REF!</definedName>
    <definedName name="BExY1DPTV4LSY9MEOUGXF8X052NA" localSheetId="19" hidden="1">#REF!</definedName>
    <definedName name="BExY1DPTV4LSY9MEOUGXF8X052NA" localSheetId="15" hidden="1">#REF!</definedName>
    <definedName name="BExY1DPTV4LSY9MEOUGXF8X052NA" localSheetId="13" hidden="1">#REF!</definedName>
    <definedName name="BExY1DPTV4LSY9MEOUGXF8X052NA" localSheetId="14" hidden="1">#REF!</definedName>
    <definedName name="BExY1DPTV4LSY9MEOUGXF8X052NA" hidden="1">#REF!</definedName>
    <definedName name="BExY1GK9ELBEKDD7O6HR6DUO8YGO" localSheetId="21" hidden="1">#REF!</definedName>
    <definedName name="BExY1GK9ELBEKDD7O6HR6DUO8YGO" localSheetId="19" hidden="1">#REF!</definedName>
    <definedName name="BExY1GK9ELBEKDD7O6HR6DUO8YGO" localSheetId="15" hidden="1">#REF!</definedName>
    <definedName name="BExY1GK9ELBEKDD7O6HR6DUO8YGO" localSheetId="13" hidden="1">#REF!</definedName>
    <definedName name="BExY1GK9ELBEKDD7O6HR6DUO8YGO" localSheetId="14" hidden="1">#REF!</definedName>
    <definedName name="BExY1GK9ELBEKDD7O6HR6DUO8YGO" hidden="1">#REF!</definedName>
    <definedName name="BExY1NWOXXFV9GGZ3PX444LZ8TVX" localSheetId="21" hidden="1">#REF!</definedName>
    <definedName name="BExY1NWOXXFV9GGZ3PX444LZ8TVX" localSheetId="19" hidden="1">#REF!</definedName>
    <definedName name="BExY1NWOXXFV9GGZ3PX444LZ8TVX" localSheetId="15" hidden="1">#REF!</definedName>
    <definedName name="BExY1NWOXXFV9GGZ3PX444LZ8TVX" localSheetId="13" hidden="1">#REF!</definedName>
    <definedName name="BExY1NWOXXFV9GGZ3PX444LZ8TVX" localSheetId="14" hidden="1">#REF!</definedName>
    <definedName name="BExY1NWOXXFV9GGZ3PX444LZ8TVX" hidden="1">#REF!</definedName>
    <definedName name="BExY1UCL0RND63LLSM9X5SFRG117" localSheetId="21" hidden="1">#REF!</definedName>
    <definedName name="BExY1UCL0RND63LLSM9X5SFRG117" localSheetId="19" hidden="1">#REF!</definedName>
    <definedName name="BExY1UCL0RND63LLSM9X5SFRG117" localSheetId="15" hidden="1">#REF!</definedName>
    <definedName name="BExY1UCL0RND63LLSM9X5SFRG117" localSheetId="13" hidden="1">#REF!</definedName>
    <definedName name="BExY1UCL0RND63LLSM9X5SFRG117" localSheetId="14" hidden="1">#REF!</definedName>
    <definedName name="BExY1UCL0RND63LLSM9X5SFRG117" hidden="1">#REF!</definedName>
    <definedName name="BExY1WAT3937L08HLHIRQHMP2A3H" localSheetId="21" hidden="1">#REF!</definedName>
    <definedName name="BExY1WAT3937L08HLHIRQHMP2A3H" localSheetId="19" hidden="1">#REF!</definedName>
    <definedName name="BExY1WAT3937L08HLHIRQHMP2A3H" localSheetId="15" hidden="1">#REF!</definedName>
    <definedName name="BExY1WAT3937L08HLHIRQHMP2A3H" localSheetId="13" hidden="1">#REF!</definedName>
    <definedName name="BExY1WAT3937L08HLHIRQHMP2A3H" localSheetId="14" hidden="1">#REF!</definedName>
    <definedName name="BExY1WAT3937L08HLHIRQHMP2A3H" hidden="1">#REF!</definedName>
    <definedName name="BExY1YEBOSLMID7LURP8QB46AI91" localSheetId="21" hidden="1">#REF!</definedName>
    <definedName name="BExY1YEBOSLMID7LURP8QB46AI91" localSheetId="19" hidden="1">#REF!</definedName>
    <definedName name="BExY1YEBOSLMID7LURP8QB46AI91" localSheetId="15" hidden="1">#REF!</definedName>
    <definedName name="BExY1YEBOSLMID7LURP8QB46AI91" localSheetId="13" hidden="1">#REF!</definedName>
    <definedName name="BExY1YEBOSLMID7LURP8QB46AI91" localSheetId="14" hidden="1">#REF!</definedName>
    <definedName name="BExY1YEBOSLMID7LURP8QB46AI91" hidden="1">#REF!</definedName>
    <definedName name="BExY236UB98PA9PNCHMCSZYCHJBD" localSheetId="21" hidden="1">#REF!</definedName>
    <definedName name="BExY236UB98PA9PNCHMCSZYCHJBD" localSheetId="19" hidden="1">#REF!</definedName>
    <definedName name="BExY236UB98PA9PNCHMCSZYCHJBD" localSheetId="15" hidden="1">#REF!</definedName>
    <definedName name="BExY236UB98PA9PNCHMCSZYCHJBD" localSheetId="13" hidden="1">#REF!</definedName>
    <definedName name="BExY236UB98PA9PNCHMCSZYCHJBD" localSheetId="14" hidden="1">#REF!</definedName>
    <definedName name="BExY236UB98PA9PNCHMCSZYCHJBD" hidden="1">#REF!</definedName>
    <definedName name="BExY2FS4LFX9OHOTQT7SJ2PXAC25" localSheetId="21" hidden="1">#REF!</definedName>
    <definedName name="BExY2FS4LFX9OHOTQT7SJ2PXAC25" localSheetId="19" hidden="1">#REF!</definedName>
    <definedName name="BExY2FS4LFX9OHOTQT7SJ2PXAC25" localSheetId="15" hidden="1">#REF!</definedName>
    <definedName name="BExY2FS4LFX9OHOTQT7SJ2PXAC25" localSheetId="13" hidden="1">#REF!</definedName>
    <definedName name="BExY2FS4LFX9OHOTQT7SJ2PXAC25" localSheetId="14" hidden="1">#REF!</definedName>
    <definedName name="BExY2FS4LFX9OHOTQT7SJ2PXAC25" hidden="1">#REF!</definedName>
    <definedName name="BExY2GDPCZPVU0IQ6IJIB1YQQRQ6" localSheetId="21" hidden="1">#REF!</definedName>
    <definedName name="BExY2GDPCZPVU0IQ6IJIB1YQQRQ6" localSheetId="19" hidden="1">#REF!</definedName>
    <definedName name="BExY2GDPCZPVU0IQ6IJIB1YQQRQ6" localSheetId="15" hidden="1">#REF!</definedName>
    <definedName name="BExY2GDPCZPVU0IQ6IJIB1YQQRQ6" localSheetId="13" hidden="1">#REF!</definedName>
    <definedName name="BExY2GDPCZPVU0IQ6IJIB1YQQRQ6" localSheetId="14" hidden="1">#REF!</definedName>
    <definedName name="BExY2GDPCZPVU0IQ6IJIB1YQQRQ6" hidden="1">#REF!</definedName>
    <definedName name="BExY2GTSZ3VA9TXLY7KW1LIAKJ61" localSheetId="21" hidden="1">#REF!</definedName>
    <definedName name="BExY2GTSZ3VA9TXLY7KW1LIAKJ61" localSheetId="19" hidden="1">#REF!</definedName>
    <definedName name="BExY2GTSZ3VA9TXLY7KW1LIAKJ61" localSheetId="15" hidden="1">#REF!</definedName>
    <definedName name="BExY2GTSZ3VA9TXLY7KW1LIAKJ61" localSheetId="13" hidden="1">#REF!</definedName>
    <definedName name="BExY2GTSZ3VA9TXLY7KW1LIAKJ61" localSheetId="14" hidden="1">#REF!</definedName>
    <definedName name="BExY2GTSZ3VA9TXLY7KW1LIAKJ61" hidden="1">#REF!</definedName>
    <definedName name="BExY2IXBR1SGYZH08T7QHKEFS8HA" localSheetId="21" hidden="1">#REF!</definedName>
    <definedName name="BExY2IXBR1SGYZH08T7QHKEFS8HA" localSheetId="19" hidden="1">#REF!</definedName>
    <definedName name="BExY2IXBR1SGYZH08T7QHKEFS8HA" localSheetId="15" hidden="1">#REF!</definedName>
    <definedName name="BExY2IXBR1SGYZH08T7QHKEFS8HA" localSheetId="13" hidden="1">#REF!</definedName>
    <definedName name="BExY2IXBR1SGYZH08T7QHKEFS8HA" localSheetId="14" hidden="1">#REF!</definedName>
    <definedName name="BExY2IXBR1SGYZH08T7QHKEFS8HA" hidden="1">#REF!</definedName>
    <definedName name="BExY2Q4B5FUDA5VU4VRUHX327QN0" localSheetId="21" hidden="1">#REF!</definedName>
    <definedName name="BExY2Q4B5FUDA5VU4VRUHX327QN0" localSheetId="19" hidden="1">#REF!</definedName>
    <definedName name="BExY2Q4B5FUDA5VU4VRUHX327QN0" localSheetId="15" hidden="1">#REF!</definedName>
    <definedName name="BExY2Q4B5FUDA5VU4VRUHX327QN0" localSheetId="13" hidden="1">#REF!</definedName>
    <definedName name="BExY2Q4B5FUDA5VU4VRUHX327QN0" localSheetId="14" hidden="1">#REF!</definedName>
    <definedName name="BExY2Q4B5FUDA5VU4VRUHX327QN0" hidden="1">#REF!</definedName>
    <definedName name="BExY2S7TM2NG7A1NFYPWIFAIKUCO" localSheetId="21" hidden="1">#REF!</definedName>
    <definedName name="BExY2S7TM2NG7A1NFYPWIFAIKUCO" localSheetId="19" hidden="1">#REF!</definedName>
    <definedName name="BExY2S7TM2NG7A1NFYPWIFAIKUCO" localSheetId="15" hidden="1">#REF!</definedName>
    <definedName name="BExY2S7TM2NG7A1NFYPWIFAIKUCO" localSheetId="13" hidden="1">#REF!</definedName>
    <definedName name="BExY2S7TM2NG7A1NFYPWIFAIKUCO" localSheetId="14" hidden="1">#REF!</definedName>
    <definedName name="BExY2S7TM2NG7A1NFYPWIFAIKUCO" hidden="1">#REF!</definedName>
    <definedName name="BExY2Z3ZGRGD12RWANJZ8DFQO776" localSheetId="21" hidden="1">#REF!</definedName>
    <definedName name="BExY2Z3ZGRGD12RWANJZ8DFQO776" localSheetId="19" hidden="1">#REF!</definedName>
    <definedName name="BExY2Z3ZGRGD12RWANJZ8DFQO776" localSheetId="15" hidden="1">#REF!</definedName>
    <definedName name="BExY2Z3ZGRGD12RWANJZ8DFQO776" localSheetId="13" hidden="1">#REF!</definedName>
    <definedName name="BExY2Z3ZGRGD12RWANJZ8DFQO776" localSheetId="14" hidden="1">#REF!</definedName>
    <definedName name="BExY2Z3ZGRGD12RWANJZ8DFQO776" hidden="1">#REF!</definedName>
    <definedName name="BExY30WPXLJ01P42XKBSUF8KNOOK" localSheetId="21" hidden="1">#REF!</definedName>
    <definedName name="BExY30WPXLJ01P42XKBSUF8KNOOK" localSheetId="19" hidden="1">#REF!</definedName>
    <definedName name="BExY30WPXLJ01P42XKBSUF8KNOOK" localSheetId="15" hidden="1">#REF!</definedName>
    <definedName name="BExY30WPXLJ01P42XKBSUF8KNOOK" localSheetId="13" hidden="1">#REF!</definedName>
    <definedName name="BExY30WPXLJ01P42XKBSUF8KNOOK" localSheetId="14" hidden="1">#REF!</definedName>
    <definedName name="BExY30WPXLJ01P42XKBSUF8KNOOK" hidden="1">#REF!</definedName>
    <definedName name="BExY3297KIB0C8Z1G99OS1MCEGTO" localSheetId="21" hidden="1">#REF!</definedName>
    <definedName name="BExY3297KIB0C8Z1G99OS1MCEGTO" localSheetId="19" hidden="1">#REF!</definedName>
    <definedName name="BExY3297KIB0C8Z1G99OS1MCEGTO" localSheetId="15" hidden="1">#REF!</definedName>
    <definedName name="BExY3297KIB0C8Z1G99OS1MCEGTO" localSheetId="13" hidden="1">#REF!</definedName>
    <definedName name="BExY3297KIB0C8Z1G99OS1MCEGTO" localSheetId="14" hidden="1">#REF!</definedName>
    <definedName name="BExY3297KIB0C8Z1G99OS1MCEGTO" hidden="1">#REF!</definedName>
    <definedName name="BExY3HOSK7YI364K15OX70AVR6F1" localSheetId="21" hidden="1">#REF!</definedName>
    <definedName name="BExY3HOSK7YI364K15OX70AVR6F1" localSheetId="19" hidden="1">#REF!</definedName>
    <definedName name="BExY3HOSK7YI364K15OX70AVR6F1" localSheetId="15" hidden="1">#REF!</definedName>
    <definedName name="BExY3HOSK7YI364K15OX70AVR6F1" localSheetId="13" hidden="1">#REF!</definedName>
    <definedName name="BExY3HOSK7YI364K15OX70AVR6F1" localSheetId="14" hidden="1">#REF!</definedName>
    <definedName name="BExY3HOSK7YI364K15OX70AVR6F1" hidden="1">#REF!</definedName>
    <definedName name="BExY3I526B4VA8JBTKXWE3FGVT0D" localSheetId="21" hidden="1">#REF!</definedName>
    <definedName name="BExY3I526B4VA8JBTKXWE3FGVT0D" localSheetId="19" hidden="1">#REF!</definedName>
    <definedName name="BExY3I526B4VA8JBTKXWE3FGVT0D" localSheetId="15" hidden="1">#REF!</definedName>
    <definedName name="BExY3I526B4VA8JBTKXWE3FGVT0D" localSheetId="13" hidden="1">#REF!</definedName>
    <definedName name="BExY3I526B4VA8JBTKXWE3FGVT0D" localSheetId="14" hidden="1">#REF!</definedName>
    <definedName name="BExY3I526B4VA8JBTKXWE3FGVT0D" hidden="1">#REF!</definedName>
    <definedName name="BExY3I52TZR3GXQ9HDVDNIYLIGEH" localSheetId="21" hidden="1">#REF!</definedName>
    <definedName name="BExY3I52TZR3GXQ9HDVDNIYLIGEH" localSheetId="19" hidden="1">#REF!</definedName>
    <definedName name="BExY3I52TZR3GXQ9HDVDNIYLIGEH" localSheetId="15" hidden="1">#REF!</definedName>
    <definedName name="BExY3I52TZR3GXQ9HDVDNIYLIGEH" localSheetId="13" hidden="1">#REF!</definedName>
    <definedName name="BExY3I52TZR3GXQ9HDVDNIYLIGEH" localSheetId="14" hidden="1">#REF!</definedName>
    <definedName name="BExY3I52TZR3GXQ9HDVDNIYLIGEH" hidden="1">#REF!</definedName>
    <definedName name="BExY3T89AUR83SOAZZ3OMDEJDQ39" localSheetId="21" hidden="1">#REF!</definedName>
    <definedName name="BExY3T89AUR83SOAZZ3OMDEJDQ39" localSheetId="19" hidden="1">#REF!</definedName>
    <definedName name="BExY3T89AUR83SOAZZ3OMDEJDQ39" localSheetId="15" hidden="1">#REF!</definedName>
    <definedName name="BExY3T89AUR83SOAZZ3OMDEJDQ39" localSheetId="13" hidden="1">#REF!</definedName>
    <definedName name="BExY3T89AUR83SOAZZ3OMDEJDQ39" localSheetId="14" hidden="1">#REF!</definedName>
    <definedName name="BExY3T89AUR83SOAZZ3OMDEJDQ39" hidden="1">#REF!</definedName>
    <definedName name="BExY3WZ7VO2K6TYCHDY754FY24AA" localSheetId="21" hidden="1">#REF!</definedName>
    <definedName name="BExY3WZ7VO2K6TYCHDY754FY24AA" localSheetId="19" hidden="1">#REF!</definedName>
    <definedName name="BExY3WZ7VO2K6TYCHDY754FY24AA" localSheetId="15" hidden="1">#REF!</definedName>
    <definedName name="BExY3WZ7VO2K6TYCHDY754FY24AA" localSheetId="13" hidden="1">#REF!</definedName>
    <definedName name="BExY3WZ7VO2K6TYCHDY754FY24AA" localSheetId="14" hidden="1">#REF!</definedName>
    <definedName name="BExY3WZ7VO2K6TYCHDY754FY24AA" hidden="1">#REF!</definedName>
    <definedName name="BExY4BIG95HDDO6MY6WBUSWJIOLR" localSheetId="21" hidden="1">#REF!</definedName>
    <definedName name="BExY4BIG95HDDO6MY6WBUSWJIOLR" localSheetId="19" hidden="1">#REF!</definedName>
    <definedName name="BExY4BIG95HDDO6MY6WBUSWJIOLR" localSheetId="15" hidden="1">#REF!</definedName>
    <definedName name="BExY4BIG95HDDO6MY6WBUSWJIOLR" localSheetId="13" hidden="1">#REF!</definedName>
    <definedName name="BExY4BIG95HDDO6MY6WBUSWJIOLR" localSheetId="14" hidden="1">#REF!</definedName>
    <definedName name="BExY4BIG95HDDO6MY6WBUSWJIOLR" hidden="1">#REF!</definedName>
    <definedName name="BExY4MG771JQ84EMIVB6HQGGHZY7" localSheetId="21" hidden="1">#REF!</definedName>
    <definedName name="BExY4MG771JQ84EMIVB6HQGGHZY7" localSheetId="19" hidden="1">#REF!</definedName>
    <definedName name="BExY4MG771JQ84EMIVB6HQGGHZY7" localSheetId="15" hidden="1">#REF!</definedName>
    <definedName name="BExY4MG771JQ84EMIVB6HQGGHZY7" localSheetId="13" hidden="1">#REF!</definedName>
    <definedName name="BExY4MG771JQ84EMIVB6HQGGHZY7" localSheetId="14" hidden="1">#REF!</definedName>
    <definedName name="BExY4MG771JQ84EMIVB6HQGGHZY7" hidden="1">#REF!</definedName>
    <definedName name="BExY4PWCSFB8P3J3TBQB2MD67263" localSheetId="21" hidden="1">#REF!</definedName>
    <definedName name="BExY4PWCSFB8P3J3TBQB2MD67263" localSheetId="19" hidden="1">#REF!</definedName>
    <definedName name="BExY4PWCSFB8P3J3TBQB2MD67263" localSheetId="15" hidden="1">#REF!</definedName>
    <definedName name="BExY4PWCSFB8P3J3TBQB2MD67263" localSheetId="13" hidden="1">#REF!</definedName>
    <definedName name="BExY4PWCSFB8P3J3TBQB2MD67263" localSheetId="14" hidden="1">#REF!</definedName>
    <definedName name="BExY4PWCSFB8P3J3TBQB2MD67263" hidden="1">#REF!</definedName>
    <definedName name="BExY4RP3BE6KYZDIKQZO4U4DIT33" localSheetId="21" hidden="1">#REF!</definedName>
    <definedName name="BExY4RP3BE6KYZDIKQZO4U4DIT33" localSheetId="19" hidden="1">#REF!</definedName>
    <definedName name="BExY4RP3BE6KYZDIKQZO4U4DIT33" localSheetId="15" hidden="1">#REF!</definedName>
    <definedName name="BExY4RP3BE6KYZDIKQZO4U4DIT33" localSheetId="13" hidden="1">#REF!</definedName>
    <definedName name="BExY4RP3BE6KYZDIKQZO4U4DIT33" localSheetId="14" hidden="1">#REF!</definedName>
    <definedName name="BExY4RP3BE6KYZDIKQZO4U4DIT33" hidden="1">#REF!</definedName>
    <definedName name="BExY4RZW3KK11JLYBA4DWZ92M6LQ" localSheetId="21" hidden="1">#REF!</definedName>
    <definedName name="BExY4RZW3KK11JLYBA4DWZ92M6LQ" localSheetId="19" hidden="1">#REF!</definedName>
    <definedName name="BExY4RZW3KK11JLYBA4DWZ92M6LQ" localSheetId="15" hidden="1">#REF!</definedName>
    <definedName name="BExY4RZW3KK11JLYBA4DWZ92M6LQ" localSheetId="13" hidden="1">#REF!</definedName>
    <definedName name="BExY4RZW3KK11JLYBA4DWZ92M6LQ" localSheetId="14" hidden="1">#REF!</definedName>
    <definedName name="BExY4RZW3KK11JLYBA4DWZ92M6LQ" hidden="1">#REF!</definedName>
    <definedName name="BExY4XOVTTNVZ577RLIEC7NZQFIX" localSheetId="21" hidden="1">#REF!</definedName>
    <definedName name="BExY4XOVTTNVZ577RLIEC7NZQFIX" localSheetId="19" hidden="1">#REF!</definedName>
    <definedName name="BExY4XOVTTNVZ577RLIEC7NZQFIX" localSheetId="15" hidden="1">#REF!</definedName>
    <definedName name="BExY4XOVTTNVZ577RLIEC7NZQFIX" localSheetId="13" hidden="1">#REF!</definedName>
    <definedName name="BExY4XOVTTNVZ577RLIEC7NZQFIX" localSheetId="14" hidden="1">#REF!</definedName>
    <definedName name="BExY4XOVTTNVZ577RLIEC7NZQFIX" hidden="1">#REF!</definedName>
    <definedName name="BExY50JAF5CG01GTHAUS7I4ZLUDC" localSheetId="21" hidden="1">#REF!</definedName>
    <definedName name="BExY50JAF5CG01GTHAUS7I4ZLUDC" localSheetId="19" hidden="1">#REF!</definedName>
    <definedName name="BExY50JAF5CG01GTHAUS7I4ZLUDC" localSheetId="15" hidden="1">#REF!</definedName>
    <definedName name="BExY50JAF5CG01GTHAUS7I4ZLUDC" localSheetId="13" hidden="1">#REF!</definedName>
    <definedName name="BExY50JAF5CG01GTHAUS7I4ZLUDC" localSheetId="14" hidden="1">#REF!</definedName>
    <definedName name="BExY50JAF5CG01GTHAUS7I4ZLUDC" hidden="1">#REF!</definedName>
    <definedName name="BExY53J7EXFEOFTRNAHLK7IH3ACB" localSheetId="21" hidden="1">#REF!</definedName>
    <definedName name="BExY53J7EXFEOFTRNAHLK7IH3ACB" localSheetId="19" hidden="1">#REF!</definedName>
    <definedName name="BExY53J7EXFEOFTRNAHLK7IH3ACB" localSheetId="15" hidden="1">#REF!</definedName>
    <definedName name="BExY53J7EXFEOFTRNAHLK7IH3ACB" localSheetId="13" hidden="1">#REF!</definedName>
    <definedName name="BExY53J7EXFEOFTRNAHLK7IH3ACB" localSheetId="14" hidden="1">#REF!</definedName>
    <definedName name="BExY53J7EXFEOFTRNAHLK7IH3ACB" hidden="1">#REF!</definedName>
    <definedName name="BExY5515SJTJS3VM80M3YYR0WF37" localSheetId="21" hidden="1">#REF!</definedName>
    <definedName name="BExY5515SJTJS3VM80M3YYR0WF37" localSheetId="19" hidden="1">#REF!</definedName>
    <definedName name="BExY5515SJTJS3VM80M3YYR0WF37" localSheetId="15" hidden="1">#REF!</definedName>
    <definedName name="BExY5515SJTJS3VM80M3YYR0WF37" localSheetId="13" hidden="1">#REF!</definedName>
    <definedName name="BExY5515SJTJS3VM80M3YYR0WF37" localSheetId="14" hidden="1">#REF!</definedName>
    <definedName name="BExY5515SJTJS3VM80M3YYR0WF37" hidden="1">#REF!</definedName>
    <definedName name="BExY5515WE39FQ3EG5QHG67V9C0O" localSheetId="21" hidden="1">#REF!</definedName>
    <definedName name="BExY5515WE39FQ3EG5QHG67V9C0O" localSheetId="19" hidden="1">#REF!</definedName>
    <definedName name="BExY5515WE39FQ3EG5QHG67V9C0O" localSheetId="15" hidden="1">#REF!</definedName>
    <definedName name="BExY5515WE39FQ3EG5QHG67V9C0O" localSheetId="13" hidden="1">#REF!</definedName>
    <definedName name="BExY5515WE39FQ3EG5QHG67V9C0O" localSheetId="14" hidden="1">#REF!</definedName>
    <definedName name="BExY5515WE39FQ3EG5QHG67V9C0O" hidden="1">#REF!</definedName>
    <definedName name="BExY5986WNAD8NFCPXC9TVLBU4FG" localSheetId="21" hidden="1">#REF!</definedName>
    <definedName name="BExY5986WNAD8NFCPXC9TVLBU4FG" localSheetId="19" hidden="1">#REF!</definedName>
    <definedName name="BExY5986WNAD8NFCPXC9TVLBU4FG" localSheetId="15" hidden="1">#REF!</definedName>
    <definedName name="BExY5986WNAD8NFCPXC9TVLBU4FG" localSheetId="13" hidden="1">#REF!</definedName>
    <definedName name="BExY5986WNAD8NFCPXC9TVLBU4FG" localSheetId="14" hidden="1">#REF!</definedName>
    <definedName name="BExY5986WNAD8NFCPXC9TVLBU4FG" hidden="1">#REF!</definedName>
    <definedName name="BExY5DF9MS25IFNWGJ1YAS5MDN8R" localSheetId="21" hidden="1">#REF!</definedName>
    <definedName name="BExY5DF9MS25IFNWGJ1YAS5MDN8R" localSheetId="19" hidden="1">#REF!</definedName>
    <definedName name="BExY5DF9MS25IFNWGJ1YAS5MDN8R" localSheetId="15" hidden="1">#REF!</definedName>
    <definedName name="BExY5DF9MS25IFNWGJ1YAS5MDN8R" localSheetId="13" hidden="1">#REF!</definedName>
    <definedName name="BExY5DF9MS25IFNWGJ1YAS5MDN8R" localSheetId="14" hidden="1">#REF!</definedName>
    <definedName name="BExY5DF9MS25IFNWGJ1YAS5MDN8R" hidden="1">#REF!</definedName>
    <definedName name="BExY5ERVGL3UM2MGT8LJ0XPKTZEK" localSheetId="21" hidden="1">#REF!</definedName>
    <definedName name="BExY5ERVGL3UM2MGT8LJ0XPKTZEK" localSheetId="19" hidden="1">#REF!</definedName>
    <definedName name="BExY5ERVGL3UM2MGT8LJ0XPKTZEK" localSheetId="15" hidden="1">#REF!</definedName>
    <definedName name="BExY5ERVGL3UM2MGT8LJ0XPKTZEK" localSheetId="13" hidden="1">#REF!</definedName>
    <definedName name="BExY5ERVGL3UM2MGT8LJ0XPKTZEK" localSheetId="14" hidden="1">#REF!</definedName>
    <definedName name="BExY5ERVGL3UM2MGT8LJ0XPKTZEK" hidden="1">#REF!</definedName>
    <definedName name="BExY5EX6NJFK8W754ZVZDN5DS04K" localSheetId="21" hidden="1">#REF!</definedName>
    <definedName name="BExY5EX6NJFK8W754ZVZDN5DS04K" localSheetId="19" hidden="1">#REF!</definedName>
    <definedName name="BExY5EX6NJFK8W754ZVZDN5DS04K" localSheetId="15" hidden="1">#REF!</definedName>
    <definedName name="BExY5EX6NJFK8W754ZVZDN5DS04K" localSheetId="13" hidden="1">#REF!</definedName>
    <definedName name="BExY5EX6NJFK8W754ZVZDN5DS04K" localSheetId="14" hidden="1">#REF!</definedName>
    <definedName name="BExY5EX6NJFK8W754ZVZDN5DS04K" hidden="1">#REF!</definedName>
    <definedName name="BExY5S3XD1NJT109CV54IFOHVLQ6" localSheetId="21" hidden="1">#REF!</definedName>
    <definedName name="BExY5S3XD1NJT109CV54IFOHVLQ6" localSheetId="19" hidden="1">#REF!</definedName>
    <definedName name="BExY5S3XD1NJT109CV54IFOHVLQ6" localSheetId="15" hidden="1">#REF!</definedName>
    <definedName name="BExY5S3XD1NJT109CV54IFOHVLQ6" localSheetId="13" hidden="1">#REF!</definedName>
    <definedName name="BExY5S3XD1NJT109CV54IFOHVLQ6" localSheetId="14" hidden="1">#REF!</definedName>
    <definedName name="BExY5S3XD1NJT109CV54IFOHVLQ6" hidden="1">#REF!</definedName>
    <definedName name="BExY5W088PPAPLSMR2P7FV2CRDCT" localSheetId="21" hidden="1">#REF!</definedName>
    <definedName name="BExY5W088PPAPLSMR2P7FV2CRDCT" localSheetId="19" hidden="1">#REF!</definedName>
    <definedName name="BExY5W088PPAPLSMR2P7FV2CRDCT" localSheetId="15" hidden="1">#REF!</definedName>
    <definedName name="BExY5W088PPAPLSMR2P7FV2CRDCT" localSheetId="13" hidden="1">#REF!</definedName>
    <definedName name="BExY5W088PPAPLSMR2P7FV2CRDCT" localSheetId="14" hidden="1">#REF!</definedName>
    <definedName name="BExY5W088PPAPLSMR2P7FV2CRDCT" hidden="1">#REF!</definedName>
    <definedName name="BExY6KA6BQ6H4SH5EMJBVF8UR4ZY" localSheetId="21" hidden="1">#REF!</definedName>
    <definedName name="BExY6KA6BQ6H4SH5EMJBVF8UR4ZY" localSheetId="19" hidden="1">#REF!</definedName>
    <definedName name="BExY6KA6BQ6H4SH5EMJBVF8UR4ZY" localSheetId="15" hidden="1">#REF!</definedName>
    <definedName name="BExY6KA6BQ6H4SH5EMJBVF8UR4ZY" localSheetId="13" hidden="1">#REF!</definedName>
    <definedName name="BExY6KA6BQ6H4SH5EMJBVF8UR4ZY" localSheetId="14" hidden="1">#REF!</definedName>
    <definedName name="BExY6KA6BQ6H4SH5EMJBVF8UR4ZY" hidden="1">#REF!</definedName>
    <definedName name="BExY6KVS1MMZ2R34PGEFR2BMTU9W" localSheetId="21" hidden="1">#REF!</definedName>
    <definedName name="BExY6KVS1MMZ2R34PGEFR2BMTU9W" localSheetId="19" hidden="1">#REF!</definedName>
    <definedName name="BExY6KVS1MMZ2R34PGEFR2BMTU9W" localSheetId="15" hidden="1">#REF!</definedName>
    <definedName name="BExY6KVS1MMZ2R34PGEFR2BMTU9W" localSheetId="13" hidden="1">#REF!</definedName>
    <definedName name="BExY6KVS1MMZ2R34PGEFR2BMTU9W" localSheetId="14" hidden="1">#REF!</definedName>
    <definedName name="BExY6KVS1MMZ2R34PGEFR2BMTU9W" hidden="1">#REF!</definedName>
    <definedName name="BExY6Q9YY7LW745GP7CYOGGSPHGE" localSheetId="21" hidden="1">#REF!</definedName>
    <definedName name="BExY6Q9YY7LW745GP7CYOGGSPHGE" localSheetId="19" hidden="1">#REF!</definedName>
    <definedName name="BExY6Q9YY7LW745GP7CYOGGSPHGE" localSheetId="15" hidden="1">#REF!</definedName>
    <definedName name="BExY6Q9YY7LW745GP7CYOGGSPHGE" localSheetId="13" hidden="1">#REF!</definedName>
    <definedName name="BExY6Q9YY7LW745GP7CYOGGSPHGE" localSheetId="14" hidden="1">#REF!</definedName>
    <definedName name="BExY6Q9YY7LW745GP7CYOGGSPHGE" hidden="1">#REF!</definedName>
    <definedName name="BExY6R6BYIQZ4OR1E7YI0OVOC08W" localSheetId="21" hidden="1">#REF!</definedName>
    <definedName name="BExY6R6BYIQZ4OR1E7YI0OVOC08W" localSheetId="19" hidden="1">#REF!</definedName>
    <definedName name="BExY6R6BYIQZ4OR1E7YI0OVOC08W" localSheetId="15" hidden="1">#REF!</definedName>
    <definedName name="BExY6R6BYIQZ4OR1E7YI0OVOC08W" localSheetId="13" hidden="1">#REF!</definedName>
    <definedName name="BExY6R6BYIQZ4OR1E7YI0OVOC08W" localSheetId="14" hidden="1">#REF!</definedName>
    <definedName name="BExY6R6BYIQZ4OR1E7YI0OVOC08W" hidden="1">#REF!</definedName>
    <definedName name="BExZIA3C8LKJTEH3MKQ57KJH5TA2" localSheetId="21" hidden="1">#REF!</definedName>
    <definedName name="BExZIA3C8LKJTEH3MKQ57KJH5TA2" localSheetId="19" hidden="1">#REF!</definedName>
    <definedName name="BExZIA3C8LKJTEH3MKQ57KJH5TA2" localSheetId="15" hidden="1">#REF!</definedName>
    <definedName name="BExZIA3C8LKJTEH3MKQ57KJH5TA2" localSheetId="13" hidden="1">#REF!</definedName>
    <definedName name="BExZIA3C8LKJTEH3MKQ57KJH5TA2" localSheetId="14" hidden="1">#REF!</definedName>
    <definedName name="BExZIA3C8LKJTEH3MKQ57KJH5TA2" hidden="1">#REF!</definedName>
    <definedName name="BExZIGDWFIOPMMVCRWX45OIJ5AP3" localSheetId="21" hidden="1">#REF!</definedName>
    <definedName name="BExZIGDWFIOPMMVCRWX45OIJ5AP3" localSheetId="19" hidden="1">#REF!</definedName>
    <definedName name="BExZIGDWFIOPMMVCRWX45OIJ5AP3" localSheetId="15" hidden="1">#REF!</definedName>
    <definedName name="BExZIGDWFIOPMMVCRWX45OIJ5AP3" localSheetId="13" hidden="1">#REF!</definedName>
    <definedName name="BExZIGDWFIOPMMVCRWX45OIJ5AP3" localSheetId="14" hidden="1">#REF!</definedName>
    <definedName name="BExZIGDWFIOPMMVCRWX45OIJ5AP3" hidden="1">#REF!</definedName>
    <definedName name="BExZIIHH3QNQE3GFMHEE4UMHY6WQ" localSheetId="21" hidden="1">#REF!</definedName>
    <definedName name="BExZIIHH3QNQE3GFMHEE4UMHY6WQ" localSheetId="19" hidden="1">#REF!</definedName>
    <definedName name="BExZIIHH3QNQE3GFMHEE4UMHY6WQ" localSheetId="15" hidden="1">#REF!</definedName>
    <definedName name="BExZIIHH3QNQE3GFMHEE4UMHY6WQ" localSheetId="13" hidden="1">#REF!</definedName>
    <definedName name="BExZIIHH3QNQE3GFMHEE4UMHY6WQ" localSheetId="14" hidden="1">#REF!</definedName>
    <definedName name="BExZIIHH3QNQE3GFMHEE4UMHY6WQ" hidden="1">#REF!</definedName>
    <definedName name="BExZIYO22G5UXOB42GDLYGVRJ6U7" localSheetId="21" hidden="1">#REF!</definedName>
    <definedName name="BExZIYO22G5UXOB42GDLYGVRJ6U7" localSheetId="19" hidden="1">#REF!</definedName>
    <definedName name="BExZIYO22G5UXOB42GDLYGVRJ6U7" localSheetId="15" hidden="1">#REF!</definedName>
    <definedName name="BExZIYO22G5UXOB42GDLYGVRJ6U7" localSheetId="13" hidden="1">#REF!</definedName>
    <definedName name="BExZIYO22G5UXOB42GDLYGVRJ6U7" localSheetId="14" hidden="1">#REF!</definedName>
    <definedName name="BExZIYO22G5UXOB42GDLYGVRJ6U7" hidden="1">#REF!</definedName>
    <definedName name="BExZJ7I9T8XU4MZRKJ1VVU76V2LZ" localSheetId="21" hidden="1">#REF!</definedName>
    <definedName name="BExZJ7I9T8XU4MZRKJ1VVU76V2LZ" localSheetId="19" hidden="1">#REF!</definedName>
    <definedName name="BExZJ7I9T8XU4MZRKJ1VVU76V2LZ" localSheetId="15" hidden="1">#REF!</definedName>
    <definedName name="BExZJ7I9T8XU4MZRKJ1VVU76V2LZ" localSheetId="13" hidden="1">#REF!</definedName>
    <definedName name="BExZJ7I9T8XU4MZRKJ1VVU76V2LZ" localSheetId="14" hidden="1">#REF!</definedName>
    <definedName name="BExZJ7I9T8XU4MZRKJ1VVU76V2LZ" hidden="1">#REF!</definedName>
    <definedName name="BExZJMY170JCUU1RWASNZ1HJPRTA" localSheetId="21" hidden="1">#REF!</definedName>
    <definedName name="BExZJMY170JCUU1RWASNZ1HJPRTA" localSheetId="19" hidden="1">#REF!</definedName>
    <definedName name="BExZJMY170JCUU1RWASNZ1HJPRTA" localSheetId="15" hidden="1">#REF!</definedName>
    <definedName name="BExZJMY170JCUU1RWASNZ1HJPRTA" localSheetId="13" hidden="1">#REF!</definedName>
    <definedName name="BExZJMY170JCUU1RWASNZ1HJPRTA" localSheetId="14" hidden="1">#REF!</definedName>
    <definedName name="BExZJMY170JCUU1RWASNZ1HJPRTA" hidden="1">#REF!</definedName>
    <definedName name="BExZJOQR77H0P4SUKVYACDCFBBXO" localSheetId="21" hidden="1">#REF!</definedName>
    <definedName name="BExZJOQR77H0P4SUKVYACDCFBBXO" localSheetId="19" hidden="1">#REF!</definedName>
    <definedName name="BExZJOQR77H0P4SUKVYACDCFBBXO" localSheetId="15" hidden="1">#REF!</definedName>
    <definedName name="BExZJOQR77H0P4SUKVYACDCFBBXO" localSheetId="13" hidden="1">#REF!</definedName>
    <definedName name="BExZJOQR77H0P4SUKVYACDCFBBXO" localSheetId="14" hidden="1">#REF!</definedName>
    <definedName name="BExZJOQR77H0P4SUKVYACDCFBBXO" hidden="1">#REF!</definedName>
    <definedName name="BExZJS6RG34ODDY9HMZ0O34MEMSB" localSheetId="21" hidden="1">#REF!</definedName>
    <definedName name="BExZJS6RG34ODDY9HMZ0O34MEMSB" localSheetId="19" hidden="1">#REF!</definedName>
    <definedName name="BExZJS6RG34ODDY9HMZ0O34MEMSB" localSheetId="15" hidden="1">#REF!</definedName>
    <definedName name="BExZJS6RG34ODDY9HMZ0O34MEMSB" localSheetId="13" hidden="1">#REF!</definedName>
    <definedName name="BExZJS6RG34ODDY9HMZ0O34MEMSB" localSheetId="14" hidden="1">#REF!</definedName>
    <definedName name="BExZJS6RG34ODDY9HMZ0O34MEMSB" hidden="1">#REF!</definedName>
    <definedName name="BExZK34NR4BAD7HJAP7SQ926UQP3" localSheetId="21" hidden="1">#REF!</definedName>
    <definedName name="BExZK34NR4BAD7HJAP7SQ926UQP3" localSheetId="19" hidden="1">#REF!</definedName>
    <definedName name="BExZK34NR4BAD7HJAP7SQ926UQP3" localSheetId="15" hidden="1">#REF!</definedName>
    <definedName name="BExZK34NR4BAD7HJAP7SQ926UQP3" localSheetId="13" hidden="1">#REF!</definedName>
    <definedName name="BExZK34NR4BAD7HJAP7SQ926UQP3" localSheetId="14" hidden="1">#REF!</definedName>
    <definedName name="BExZK34NR4BAD7HJAP7SQ926UQP3" hidden="1">#REF!</definedName>
    <definedName name="BExZK3FGPHH5H771U7D5XY7XBS6E" localSheetId="21" hidden="1">#REF!</definedName>
    <definedName name="BExZK3FGPHH5H771U7D5XY7XBS6E" localSheetId="19" hidden="1">#REF!</definedName>
    <definedName name="BExZK3FGPHH5H771U7D5XY7XBS6E" localSheetId="15" hidden="1">#REF!</definedName>
    <definedName name="BExZK3FGPHH5H771U7D5XY7XBS6E" localSheetId="13" hidden="1">#REF!</definedName>
    <definedName name="BExZK3FGPHH5H771U7D5XY7XBS6E" localSheetId="14" hidden="1">#REF!</definedName>
    <definedName name="BExZK3FGPHH5H771U7D5XY7XBS6E" hidden="1">#REF!</definedName>
    <definedName name="BExZK46CVVS9X1BZ6LLL71016ENT" localSheetId="21" hidden="1">#REF!</definedName>
    <definedName name="BExZK46CVVS9X1BZ6LLL71016ENT" localSheetId="19" hidden="1">#REF!</definedName>
    <definedName name="BExZK46CVVS9X1BZ6LLL71016ENT" localSheetId="15" hidden="1">#REF!</definedName>
    <definedName name="BExZK46CVVS9X1BZ6LLL71016ENT" localSheetId="13" hidden="1">#REF!</definedName>
    <definedName name="BExZK46CVVS9X1BZ6LLL71016ENT" localSheetId="14" hidden="1">#REF!</definedName>
    <definedName name="BExZK46CVVS9X1BZ6LLL71016ENT" hidden="1">#REF!</definedName>
    <definedName name="BExZK52PZLTP1F04T09MP30BVT7H" localSheetId="21" hidden="1">#REF!</definedName>
    <definedName name="BExZK52PZLTP1F04T09MP30BVT7H" localSheetId="19" hidden="1">#REF!</definedName>
    <definedName name="BExZK52PZLTP1F04T09MP30BVT7H" localSheetId="15" hidden="1">#REF!</definedName>
    <definedName name="BExZK52PZLTP1F04T09MP30BVT7H" localSheetId="13" hidden="1">#REF!</definedName>
    <definedName name="BExZK52PZLTP1F04T09MP30BVT7H" localSheetId="14" hidden="1">#REF!</definedName>
    <definedName name="BExZK52PZLTP1F04T09MP30BVT7H" hidden="1">#REF!</definedName>
    <definedName name="BExZKHYORG3O8C772XPFHM1N8T80" localSheetId="21" hidden="1">#REF!</definedName>
    <definedName name="BExZKHYORG3O8C772XPFHM1N8T80" localSheetId="19" hidden="1">#REF!</definedName>
    <definedName name="BExZKHYORG3O8C772XPFHM1N8T80" localSheetId="15" hidden="1">#REF!</definedName>
    <definedName name="BExZKHYORG3O8C772XPFHM1N8T80" localSheetId="13" hidden="1">#REF!</definedName>
    <definedName name="BExZKHYORG3O8C772XPFHM1N8T80" localSheetId="14" hidden="1">#REF!</definedName>
    <definedName name="BExZKHYORG3O8C772XPFHM1N8T80" hidden="1">#REF!</definedName>
    <definedName name="BExZKJRF2IRR57DG9CLC7MSHWNNN" localSheetId="21" hidden="1">#REF!</definedName>
    <definedName name="BExZKJRF2IRR57DG9CLC7MSHWNNN" localSheetId="19" hidden="1">#REF!</definedName>
    <definedName name="BExZKJRF2IRR57DG9CLC7MSHWNNN" localSheetId="15" hidden="1">#REF!</definedName>
    <definedName name="BExZKJRF2IRR57DG9CLC7MSHWNNN" localSheetId="13" hidden="1">#REF!</definedName>
    <definedName name="BExZKJRF2IRR57DG9CLC7MSHWNNN" localSheetId="14" hidden="1">#REF!</definedName>
    <definedName name="BExZKJRF2IRR57DG9CLC7MSHWNNN" hidden="1">#REF!</definedName>
    <definedName name="BExZKV5GYXO0X760SBD9TWTIQHGI" localSheetId="21" hidden="1">#REF!</definedName>
    <definedName name="BExZKV5GYXO0X760SBD9TWTIQHGI" localSheetId="19" hidden="1">#REF!</definedName>
    <definedName name="BExZKV5GYXO0X760SBD9TWTIQHGI" localSheetId="15" hidden="1">#REF!</definedName>
    <definedName name="BExZKV5GYXO0X760SBD9TWTIQHGI" localSheetId="13" hidden="1">#REF!</definedName>
    <definedName name="BExZKV5GYXO0X760SBD9TWTIQHGI" localSheetId="14" hidden="1">#REF!</definedName>
    <definedName name="BExZKV5GYXO0X760SBD9TWTIQHGI" hidden="1">#REF!</definedName>
    <definedName name="BExZKZCGNEA9IPON37A91L4H4H17" localSheetId="21" hidden="1">#REF!</definedName>
    <definedName name="BExZKZCGNEA9IPON37A91L4H4H17" localSheetId="19" hidden="1">#REF!</definedName>
    <definedName name="BExZKZCGNEA9IPON37A91L4H4H17" localSheetId="15" hidden="1">#REF!</definedName>
    <definedName name="BExZKZCGNEA9IPON37A91L4H4H17" localSheetId="13" hidden="1">#REF!</definedName>
    <definedName name="BExZKZCGNEA9IPON37A91L4H4H17" localSheetId="14" hidden="1">#REF!</definedName>
    <definedName name="BExZKZCGNEA9IPON37A91L4H4H17" hidden="1">#REF!</definedName>
    <definedName name="BExZL6E4YVXRUN7ZGF2BIGIXFR8K" localSheetId="21" hidden="1">#REF!</definedName>
    <definedName name="BExZL6E4YVXRUN7ZGF2BIGIXFR8K" localSheetId="19" hidden="1">#REF!</definedName>
    <definedName name="BExZL6E4YVXRUN7ZGF2BIGIXFR8K" localSheetId="15" hidden="1">#REF!</definedName>
    <definedName name="BExZL6E4YVXRUN7ZGF2BIGIXFR8K" localSheetId="13" hidden="1">#REF!</definedName>
    <definedName name="BExZL6E4YVXRUN7ZGF2BIGIXFR8K" localSheetId="14" hidden="1">#REF!</definedName>
    <definedName name="BExZL6E4YVXRUN7ZGF2BIGIXFR8K" hidden="1">#REF!</definedName>
    <definedName name="BExZLF2ZTA4EPN0GHO7C5O8DZ1SN" localSheetId="21" hidden="1">#REF!</definedName>
    <definedName name="BExZLF2ZTA4EPN0GHO7C5O8DZ1SN" localSheetId="19" hidden="1">#REF!</definedName>
    <definedName name="BExZLF2ZTA4EPN0GHO7C5O8DZ1SN" localSheetId="15" hidden="1">#REF!</definedName>
    <definedName name="BExZLF2ZTA4EPN0GHO7C5O8DZ1SN" localSheetId="13" hidden="1">#REF!</definedName>
    <definedName name="BExZLF2ZTA4EPN0GHO7C5O8DZ1SN" localSheetId="14" hidden="1">#REF!</definedName>
    <definedName name="BExZLF2ZTA4EPN0GHO7C5O8DZ1SN" hidden="1">#REF!</definedName>
    <definedName name="BExZLGVLMKTPFXG42QYT0PO81G7F" localSheetId="21" hidden="1">#REF!</definedName>
    <definedName name="BExZLGVLMKTPFXG42QYT0PO81G7F" localSheetId="19" hidden="1">#REF!</definedName>
    <definedName name="BExZLGVLMKTPFXG42QYT0PO81G7F" localSheetId="15" hidden="1">#REF!</definedName>
    <definedName name="BExZLGVLMKTPFXG42QYT0PO81G7F" localSheetId="13" hidden="1">#REF!</definedName>
    <definedName name="BExZLGVLMKTPFXG42QYT0PO81G7F" localSheetId="14" hidden="1">#REF!</definedName>
    <definedName name="BExZLGVLMKTPFXG42QYT0PO81G7F" hidden="1">#REF!</definedName>
    <definedName name="BExZLHRYQQ7BYD3VQWHVTZGYGRCT" localSheetId="21" hidden="1">#REF!</definedName>
    <definedName name="BExZLHRYQQ7BYD3VQWHVTZGYGRCT" localSheetId="19" hidden="1">#REF!</definedName>
    <definedName name="BExZLHRYQQ7BYD3VQWHVTZGYGRCT" localSheetId="15" hidden="1">#REF!</definedName>
    <definedName name="BExZLHRYQQ7BYD3VQWHVTZGYGRCT" localSheetId="13" hidden="1">#REF!</definedName>
    <definedName name="BExZLHRYQQ7BYD3VQWHVTZGYGRCT" localSheetId="14" hidden="1">#REF!</definedName>
    <definedName name="BExZLHRYQQ7BYD3VQWHVTZGYGRCT" hidden="1">#REF!</definedName>
    <definedName name="BExZLKMK7LRK14S09WLMH7MXSQXM" localSheetId="21" hidden="1">#REF!</definedName>
    <definedName name="BExZLKMK7LRK14S09WLMH7MXSQXM" localSheetId="19" hidden="1">#REF!</definedName>
    <definedName name="BExZLKMK7LRK14S09WLMH7MXSQXM" localSheetId="15" hidden="1">#REF!</definedName>
    <definedName name="BExZLKMK7LRK14S09WLMH7MXSQXM" localSheetId="13" hidden="1">#REF!</definedName>
    <definedName name="BExZLKMK7LRK14S09WLMH7MXSQXM" localSheetId="14" hidden="1">#REF!</definedName>
    <definedName name="BExZLKMK7LRK14S09WLMH7MXSQXM" hidden="1">#REF!</definedName>
    <definedName name="BExZM503X0NZBS0FF22LK2RGG6GP" localSheetId="21" hidden="1">#REF!</definedName>
    <definedName name="BExZM503X0NZBS0FF22LK2RGG6GP" localSheetId="19" hidden="1">#REF!</definedName>
    <definedName name="BExZM503X0NZBS0FF22LK2RGG6GP" localSheetId="15" hidden="1">#REF!</definedName>
    <definedName name="BExZM503X0NZBS0FF22LK2RGG6GP" localSheetId="13" hidden="1">#REF!</definedName>
    <definedName name="BExZM503X0NZBS0FF22LK2RGG6GP" localSheetId="14" hidden="1">#REF!</definedName>
    <definedName name="BExZM503X0NZBS0FF22LK2RGG6GP" hidden="1">#REF!</definedName>
    <definedName name="BExZM7JVLG0W8EG5RBU915U3SKBY" localSheetId="21" hidden="1">#REF!</definedName>
    <definedName name="BExZM7JVLG0W8EG5RBU915U3SKBY" localSheetId="19" hidden="1">#REF!</definedName>
    <definedName name="BExZM7JVLG0W8EG5RBU915U3SKBY" localSheetId="15" hidden="1">#REF!</definedName>
    <definedName name="BExZM7JVLG0W8EG5RBU915U3SKBY" localSheetId="13" hidden="1">#REF!</definedName>
    <definedName name="BExZM7JVLG0W8EG5RBU915U3SKBY" localSheetId="14" hidden="1">#REF!</definedName>
    <definedName name="BExZM7JVLG0W8EG5RBU915U3SKBY" hidden="1">#REF!</definedName>
    <definedName name="BExZM85FOVUFF110XMQ9O2ODSJUK" localSheetId="21" hidden="1">#REF!</definedName>
    <definedName name="BExZM85FOVUFF110XMQ9O2ODSJUK" localSheetId="19" hidden="1">#REF!</definedName>
    <definedName name="BExZM85FOVUFF110XMQ9O2ODSJUK" localSheetId="15" hidden="1">#REF!</definedName>
    <definedName name="BExZM85FOVUFF110XMQ9O2ODSJUK" localSheetId="13" hidden="1">#REF!</definedName>
    <definedName name="BExZM85FOVUFF110XMQ9O2ODSJUK" localSheetId="14" hidden="1">#REF!</definedName>
    <definedName name="BExZM85FOVUFF110XMQ9O2ODSJUK" hidden="1">#REF!</definedName>
    <definedName name="BExZMF1MMTZ1TA14PZ8ASSU2CBSP" localSheetId="21" hidden="1">#REF!</definedName>
    <definedName name="BExZMF1MMTZ1TA14PZ8ASSU2CBSP" localSheetId="19" hidden="1">#REF!</definedName>
    <definedName name="BExZMF1MMTZ1TA14PZ8ASSU2CBSP" localSheetId="15" hidden="1">#REF!</definedName>
    <definedName name="BExZMF1MMTZ1TA14PZ8ASSU2CBSP" localSheetId="13" hidden="1">#REF!</definedName>
    <definedName name="BExZMF1MMTZ1TA14PZ8ASSU2CBSP" localSheetId="14" hidden="1">#REF!</definedName>
    <definedName name="BExZMF1MMTZ1TA14PZ8ASSU2CBSP" hidden="1">#REF!</definedName>
    <definedName name="BExZMH54ZU6X4KM0375X9K5VJDZN" localSheetId="21" hidden="1">#REF!</definedName>
    <definedName name="BExZMH54ZU6X4KM0375X9K5VJDZN" localSheetId="19" hidden="1">#REF!</definedName>
    <definedName name="BExZMH54ZU6X4KM0375X9K5VJDZN" localSheetId="15" hidden="1">#REF!</definedName>
    <definedName name="BExZMH54ZU6X4KM0375X9K5VJDZN" localSheetId="13" hidden="1">#REF!</definedName>
    <definedName name="BExZMH54ZU6X4KM0375X9K5VJDZN" localSheetId="14" hidden="1">#REF!</definedName>
    <definedName name="BExZMH54ZU6X4KM0375X9K5VJDZN" hidden="1">#REF!</definedName>
    <definedName name="BExZMKL5YQZD7F0FUCSVFGLPFK52" localSheetId="21" hidden="1">#REF!</definedName>
    <definedName name="BExZMKL5YQZD7F0FUCSVFGLPFK52" localSheetId="19" hidden="1">#REF!</definedName>
    <definedName name="BExZMKL5YQZD7F0FUCSVFGLPFK52" localSheetId="15" hidden="1">#REF!</definedName>
    <definedName name="BExZMKL5YQZD7F0FUCSVFGLPFK52" localSheetId="13" hidden="1">#REF!</definedName>
    <definedName name="BExZMKL5YQZD7F0FUCSVFGLPFK52" localSheetId="14" hidden="1">#REF!</definedName>
    <definedName name="BExZMKL5YQZD7F0FUCSVFGLPFK52" hidden="1">#REF!</definedName>
    <definedName name="BExZMOC3VNZALJM71X2T6FV91GTB" localSheetId="21" hidden="1">#REF!</definedName>
    <definedName name="BExZMOC3VNZALJM71X2T6FV91GTB" localSheetId="19" hidden="1">#REF!</definedName>
    <definedName name="BExZMOC3VNZALJM71X2T6FV91GTB" localSheetId="15" hidden="1">#REF!</definedName>
    <definedName name="BExZMOC3VNZALJM71X2T6FV91GTB" localSheetId="13" hidden="1">#REF!</definedName>
    <definedName name="BExZMOC3VNZALJM71X2T6FV91GTB" localSheetId="14" hidden="1">#REF!</definedName>
    <definedName name="BExZMOC3VNZALJM71X2T6FV91GTB" hidden="1">#REF!</definedName>
    <definedName name="BExZMRHA7TTR9QKJOMONHRVY3YOF" localSheetId="21" hidden="1">#REF!</definedName>
    <definedName name="BExZMRHA7TTR9QKJOMONHRVY3YOF" localSheetId="19" hidden="1">#REF!</definedName>
    <definedName name="BExZMRHA7TTR9QKJOMONHRVY3YOF" localSheetId="15" hidden="1">#REF!</definedName>
    <definedName name="BExZMRHA7TTR9QKJOMONHRVY3YOF" localSheetId="13" hidden="1">#REF!</definedName>
    <definedName name="BExZMRHA7TTR9QKJOMONHRVY3YOF" localSheetId="14" hidden="1">#REF!</definedName>
    <definedName name="BExZMRHA7TTR9QKJOMONHRVY3YOF" hidden="1">#REF!</definedName>
    <definedName name="BExZMXH39OB0I43XEL3K11U3G9PM" localSheetId="21" hidden="1">#REF!</definedName>
    <definedName name="BExZMXH39OB0I43XEL3K11U3G9PM" localSheetId="19" hidden="1">#REF!</definedName>
    <definedName name="BExZMXH39OB0I43XEL3K11U3G9PM" localSheetId="15" hidden="1">#REF!</definedName>
    <definedName name="BExZMXH39OB0I43XEL3K11U3G9PM" localSheetId="13" hidden="1">#REF!</definedName>
    <definedName name="BExZMXH39OB0I43XEL3K11U3G9PM" localSheetId="14" hidden="1">#REF!</definedName>
    <definedName name="BExZMXH39OB0I43XEL3K11U3G9PM" hidden="1">#REF!</definedName>
    <definedName name="BExZMZQ3RBKDHT5GLFNLS52OSJA0" localSheetId="21" hidden="1">#REF!</definedName>
    <definedName name="BExZMZQ3RBKDHT5GLFNLS52OSJA0" localSheetId="19" hidden="1">#REF!</definedName>
    <definedName name="BExZMZQ3RBKDHT5GLFNLS52OSJA0" localSheetId="15" hidden="1">#REF!</definedName>
    <definedName name="BExZMZQ3RBKDHT5GLFNLS52OSJA0" localSheetId="13" hidden="1">#REF!</definedName>
    <definedName name="BExZMZQ3RBKDHT5GLFNLS52OSJA0" localSheetId="14" hidden="1">#REF!</definedName>
    <definedName name="BExZMZQ3RBKDHT5GLFNLS52OSJA0" hidden="1">#REF!</definedName>
    <definedName name="BExZN2F7Y2J2L2LN5WZRG949MS4A" localSheetId="21" hidden="1">#REF!</definedName>
    <definedName name="BExZN2F7Y2J2L2LN5WZRG949MS4A" localSheetId="19" hidden="1">#REF!</definedName>
    <definedName name="BExZN2F7Y2J2L2LN5WZRG949MS4A" localSheetId="15" hidden="1">#REF!</definedName>
    <definedName name="BExZN2F7Y2J2L2LN5WZRG949MS4A" localSheetId="13" hidden="1">#REF!</definedName>
    <definedName name="BExZN2F7Y2J2L2LN5WZRG949MS4A" localSheetId="14" hidden="1">#REF!</definedName>
    <definedName name="BExZN2F7Y2J2L2LN5WZRG949MS4A" hidden="1">#REF!</definedName>
    <definedName name="BExZN847WUWKRYTZWG9TCQZJS3OL" localSheetId="21" hidden="1">#REF!</definedName>
    <definedName name="BExZN847WUWKRYTZWG9TCQZJS3OL" localSheetId="19" hidden="1">#REF!</definedName>
    <definedName name="BExZN847WUWKRYTZWG9TCQZJS3OL" localSheetId="15" hidden="1">#REF!</definedName>
    <definedName name="BExZN847WUWKRYTZWG9TCQZJS3OL" localSheetId="13" hidden="1">#REF!</definedName>
    <definedName name="BExZN847WUWKRYTZWG9TCQZJS3OL" localSheetId="14" hidden="1">#REF!</definedName>
    <definedName name="BExZN847WUWKRYTZWG9TCQZJS3OL" hidden="1">#REF!</definedName>
    <definedName name="BExZNA2ALK6RDWFAXZQCL9TWRDCF" localSheetId="21" hidden="1">#REF!</definedName>
    <definedName name="BExZNA2ALK6RDWFAXZQCL9TWRDCF" localSheetId="19" hidden="1">#REF!</definedName>
    <definedName name="BExZNA2ALK6RDWFAXZQCL9TWRDCF" localSheetId="15" hidden="1">#REF!</definedName>
    <definedName name="BExZNA2ALK6RDWFAXZQCL9TWRDCF" localSheetId="13" hidden="1">#REF!</definedName>
    <definedName name="BExZNA2ALK6RDWFAXZQCL9TWRDCF" localSheetId="14" hidden="1">#REF!</definedName>
    <definedName name="BExZNA2ALK6RDWFAXZQCL9TWRDCF" hidden="1">#REF!</definedName>
    <definedName name="BExZNH3VISFF4NQI11BZDP5IQ7VG" localSheetId="21" hidden="1">#REF!</definedName>
    <definedName name="BExZNH3VISFF4NQI11BZDP5IQ7VG" localSheetId="19" hidden="1">#REF!</definedName>
    <definedName name="BExZNH3VISFF4NQI11BZDP5IQ7VG" localSheetId="15" hidden="1">#REF!</definedName>
    <definedName name="BExZNH3VISFF4NQI11BZDP5IQ7VG" localSheetId="13" hidden="1">#REF!</definedName>
    <definedName name="BExZNH3VISFF4NQI11BZDP5IQ7VG" localSheetId="14" hidden="1">#REF!</definedName>
    <definedName name="BExZNH3VISFF4NQI11BZDP5IQ7VG" hidden="1">#REF!</definedName>
    <definedName name="BExZNJYCFYVMAOI62GB2BABK1ELE" localSheetId="21" hidden="1">#REF!</definedName>
    <definedName name="BExZNJYCFYVMAOI62GB2BABK1ELE" localSheetId="19" hidden="1">#REF!</definedName>
    <definedName name="BExZNJYCFYVMAOI62GB2BABK1ELE" localSheetId="15" hidden="1">#REF!</definedName>
    <definedName name="BExZNJYCFYVMAOI62GB2BABK1ELE" localSheetId="13" hidden="1">#REF!</definedName>
    <definedName name="BExZNJYCFYVMAOI62GB2BABK1ELE" localSheetId="14" hidden="1">#REF!</definedName>
    <definedName name="BExZNJYCFYVMAOI62GB2BABK1ELE" hidden="1">#REF!</definedName>
    <definedName name="BExZNLGAA6ATMJW0Y28J4OI5W27I" localSheetId="21" hidden="1">#REF!</definedName>
    <definedName name="BExZNLGAA6ATMJW0Y28J4OI5W27I" localSheetId="19" hidden="1">#REF!</definedName>
    <definedName name="BExZNLGAA6ATMJW0Y28J4OI5W27I" localSheetId="15" hidden="1">#REF!</definedName>
    <definedName name="BExZNLGAA6ATMJW0Y28J4OI5W27I" localSheetId="13" hidden="1">#REF!</definedName>
    <definedName name="BExZNLGAA6ATMJW0Y28J4OI5W27I" localSheetId="14" hidden="1">#REF!</definedName>
    <definedName name="BExZNLGAA6ATMJW0Y28J4OI5W27I" hidden="1">#REF!</definedName>
    <definedName name="BExZNP7916CH3QP4VCZEULUIKKS5" localSheetId="21" hidden="1">#REF!</definedName>
    <definedName name="BExZNP7916CH3QP4VCZEULUIKKS5" localSheetId="19" hidden="1">#REF!</definedName>
    <definedName name="BExZNP7916CH3QP4VCZEULUIKKS5" localSheetId="15" hidden="1">#REF!</definedName>
    <definedName name="BExZNP7916CH3QP4VCZEULUIKKS5" localSheetId="13" hidden="1">#REF!</definedName>
    <definedName name="BExZNP7916CH3QP4VCZEULUIKKS5" localSheetId="14" hidden="1">#REF!</definedName>
    <definedName name="BExZNP7916CH3QP4VCZEULUIKKS5" hidden="1">#REF!</definedName>
    <definedName name="BExZNV707LIU6Z5H6QI6H67LHTI1" localSheetId="21" hidden="1">#REF!</definedName>
    <definedName name="BExZNV707LIU6Z5H6QI6H67LHTI1" localSheetId="19" hidden="1">#REF!</definedName>
    <definedName name="BExZNV707LIU6Z5H6QI6H67LHTI1" localSheetId="15" hidden="1">#REF!</definedName>
    <definedName name="BExZNV707LIU6Z5H6QI6H67LHTI1" localSheetId="13" hidden="1">#REF!</definedName>
    <definedName name="BExZNV707LIU6Z5H6QI6H67LHTI1" localSheetId="14" hidden="1">#REF!</definedName>
    <definedName name="BExZNV707LIU6Z5H6QI6H67LHTI1" hidden="1">#REF!</definedName>
    <definedName name="BExZNVCBKB930QQ9QW7KSGOZ0V1M" localSheetId="21" hidden="1">#REF!</definedName>
    <definedName name="BExZNVCBKB930QQ9QW7KSGOZ0V1M" localSheetId="19" hidden="1">#REF!</definedName>
    <definedName name="BExZNVCBKB930QQ9QW7KSGOZ0V1M" localSheetId="15" hidden="1">#REF!</definedName>
    <definedName name="BExZNVCBKB930QQ9QW7KSGOZ0V1M" localSheetId="13" hidden="1">#REF!</definedName>
    <definedName name="BExZNVCBKB930QQ9QW7KSGOZ0V1M" localSheetId="14" hidden="1">#REF!</definedName>
    <definedName name="BExZNVCBKB930QQ9QW7KSGOZ0V1M" hidden="1">#REF!</definedName>
    <definedName name="BExZNW8QJ18X0RSGFDWAE9ZSDX39" localSheetId="21" hidden="1">#REF!</definedName>
    <definedName name="BExZNW8QJ18X0RSGFDWAE9ZSDX39" localSheetId="19" hidden="1">#REF!</definedName>
    <definedName name="BExZNW8QJ18X0RSGFDWAE9ZSDX39" localSheetId="15" hidden="1">#REF!</definedName>
    <definedName name="BExZNW8QJ18X0RSGFDWAE9ZSDX39" localSheetId="13" hidden="1">#REF!</definedName>
    <definedName name="BExZNW8QJ18X0RSGFDWAE9ZSDX39" localSheetId="14" hidden="1">#REF!</definedName>
    <definedName name="BExZNW8QJ18X0RSGFDWAE9ZSDX39" hidden="1">#REF!</definedName>
    <definedName name="BExZNZDWRS6Q40L8OCWFEIVI0A1O" localSheetId="21" hidden="1">#REF!</definedName>
    <definedName name="BExZNZDWRS6Q40L8OCWFEIVI0A1O" localSheetId="19" hidden="1">#REF!</definedName>
    <definedName name="BExZNZDWRS6Q40L8OCWFEIVI0A1O" localSheetId="15" hidden="1">#REF!</definedName>
    <definedName name="BExZNZDWRS6Q40L8OCWFEIVI0A1O" localSheetId="13" hidden="1">#REF!</definedName>
    <definedName name="BExZNZDWRS6Q40L8OCWFEIVI0A1O" localSheetId="14" hidden="1">#REF!</definedName>
    <definedName name="BExZNZDWRS6Q40L8OCWFEIVI0A1O" hidden="1">#REF!</definedName>
    <definedName name="BExZOBO9NYLGVJQ31LVQ9XS2ZT4N" localSheetId="21" hidden="1">#REF!</definedName>
    <definedName name="BExZOBO9NYLGVJQ31LVQ9XS2ZT4N" localSheetId="19" hidden="1">#REF!</definedName>
    <definedName name="BExZOBO9NYLGVJQ31LVQ9XS2ZT4N" localSheetId="15" hidden="1">#REF!</definedName>
    <definedName name="BExZOBO9NYLGVJQ31LVQ9XS2ZT4N" localSheetId="13" hidden="1">#REF!</definedName>
    <definedName name="BExZOBO9NYLGVJQ31LVQ9XS2ZT4N" localSheetId="14" hidden="1">#REF!</definedName>
    <definedName name="BExZOBO9NYLGVJQ31LVQ9XS2ZT4N" hidden="1">#REF!</definedName>
    <definedName name="BExZOETNB1CJ3Y2RKLI1ZK0S8Z6H" localSheetId="21" hidden="1">#REF!</definedName>
    <definedName name="BExZOETNB1CJ3Y2RKLI1ZK0S8Z6H" localSheetId="19" hidden="1">#REF!</definedName>
    <definedName name="BExZOETNB1CJ3Y2RKLI1ZK0S8Z6H" localSheetId="15" hidden="1">#REF!</definedName>
    <definedName name="BExZOETNB1CJ3Y2RKLI1ZK0S8Z6H" localSheetId="13" hidden="1">#REF!</definedName>
    <definedName name="BExZOETNB1CJ3Y2RKLI1ZK0S8Z6H" localSheetId="14" hidden="1">#REF!</definedName>
    <definedName name="BExZOETNB1CJ3Y2RKLI1ZK0S8Z6H" hidden="1">#REF!</definedName>
    <definedName name="BExZOREMVSK4E5VSWM838KHUB8AI" localSheetId="21" hidden="1">#REF!</definedName>
    <definedName name="BExZOREMVSK4E5VSWM838KHUB8AI" localSheetId="19" hidden="1">#REF!</definedName>
    <definedName name="BExZOREMVSK4E5VSWM838KHUB8AI" localSheetId="15" hidden="1">#REF!</definedName>
    <definedName name="BExZOREMVSK4E5VSWM838KHUB8AI" localSheetId="13" hidden="1">#REF!</definedName>
    <definedName name="BExZOREMVSK4E5VSWM838KHUB8AI" localSheetId="14" hidden="1">#REF!</definedName>
    <definedName name="BExZOREMVSK4E5VSWM838KHUB8AI" hidden="1">#REF!</definedName>
    <definedName name="BExZOVR745T5P1KS9NV2PXZPZVRG" localSheetId="21" hidden="1">#REF!</definedName>
    <definedName name="BExZOVR745T5P1KS9NV2PXZPZVRG" localSheetId="19" hidden="1">#REF!</definedName>
    <definedName name="BExZOVR745T5P1KS9NV2PXZPZVRG" localSheetId="15" hidden="1">#REF!</definedName>
    <definedName name="BExZOVR745T5P1KS9NV2PXZPZVRG" localSheetId="13" hidden="1">#REF!</definedName>
    <definedName name="BExZOVR745T5P1KS9NV2PXZPZVRG" localSheetId="14" hidden="1">#REF!</definedName>
    <definedName name="BExZOVR745T5P1KS9NV2PXZPZVRG" hidden="1">#REF!</definedName>
    <definedName name="BExZOZSWGLSY2XYVRIS6VSNJDSGD" localSheetId="21" hidden="1">#REF!</definedName>
    <definedName name="BExZOZSWGLSY2XYVRIS6VSNJDSGD" localSheetId="19" hidden="1">#REF!</definedName>
    <definedName name="BExZOZSWGLSY2XYVRIS6VSNJDSGD" localSheetId="15" hidden="1">#REF!</definedName>
    <definedName name="BExZOZSWGLSY2XYVRIS6VSNJDSGD" localSheetId="13" hidden="1">#REF!</definedName>
    <definedName name="BExZOZSWGLSY2XYVRIS6VSNJDSGD" localSheetId="14" hidden="1">#REF!</definedName>
    <definedName name="BExZOZSWGLSY2XYVRIS6VSNJDSGD" hidden="1">#REF!</definedName>
    <definedName name="BExZP7AIJKLM6C6CSUIIFAHFBNX2" localSheetId="21" hidden="1">#REF!</definedName>
    <definedName name="BExZP7AIJKLM6C6CSUIIFAHFBNX2" localSheetId="19" hidden="1">#REF!</definedName>
    <definedName name="BExZP7AIJKLM6C6CSUIIFAHFBNX2" localSheetId="15" hidden="1">#REF!</definedName>
    <definedName name="BExZP7AIJKLM6C6CSUIIFAHFBNX2" localSheetId="13" hidden="1">#REF!</definedName>
    <definedName name="BExZP7AIJKLM6C6CSUIIFAHFBNX2" localSheetId="14" hidden="1">#REF!</definedName>
    <definedName name="BExZP7AIJKLM6C6CSUIIFAHFBNX2" hidden="1">#REF!</definedName>
    <definedName name="BExZPALCPOH27L4MUPX2RFT3F8OM" localSheetId="21" hidden="1">#REF!</definedName>
    <definedName name="BExZPALCPOH27L4MUPX2RFT3F8OM" localSheetId="19" hidden="1">#REF!</definedName>
    <definedName name="BExZPALCPOH27L4MUPX2RFT3F8OM" localSheetId="15" hidden="1">#REF!</definedName>
    <definedName name="BExZPALCPOH27L4MUPX2RFT3F8OM" localSheetId="13" hidden="1">#REF!</definedName>
    <definedName name="BExZPALCPOH27L4MUPX2RFT3F8OM" localSheetId="14" hidden="1">#REF!</definedName>
    <definedName name="BExZPALCPOH27L4MUPX2RFT3F8OM" hidden="1">#REF!</definedName>
    <definedName name="BExZPQ0XY507N8FJMVPKCTK8HC9H" localSheetId="21" hidden="1">#REF!</definedName>
    <definedName name="BExZPQ0XY507N8FJMVPKCTK8HC9H" localSheetId="19" hidden="1">#REF!</definedName>
    <definedName name="BExZPQ0XY507N8FJMVPKCTK8HC9H" localSheetId="15" hidden="1">#REF!</definedName>
    <definedName name="BExZPQ0XY507N8FJMVPKCTK8HC9H" localSheetId="13" hidden="1">#REF!</definedName>
    <definedName name="BExZPQ0XY507N8FJMVPKCTK8HC9H" localSheetId="14" hidden="1">#REF!</definedName>
    <definedName name="BExZPQ0XY507N8FJMVPKCTK8HC9H" hidden="1">#REF!</definedName>
    <definedName name="BExZPXTHEWEN48J9E5ARSA8IGRBI" localSheetId="21" hidden="1">#REF!</definedName>
    <definedName name="BExZPXTHEWEN48J9E5ARSA8IGRBI" localSheetId="19" hidden="1">#REF!</definedName>
    <definedName name="BExZPXTHEWEN48J9E5ARSA8IGRBI" localSheetId="15" hidden="1">#REF!</definedName>
    <definedName name="BExZPXTHEWEN48J9E5ARSA8IGRBI" localSheetId="13" hidden="1">#REF!</definedName>
    <definedName name="BExZPXTHEWEN48J9E5ARSA8IGRBI" localSheetId="14" hidden="1">#REF!</definedName>
    <definedName name="BExZPXTHEWEN48J9E5ARSA8IGRBI" hidden="1">#REF!</definedName>
    <definedName name="BExZQ37OVBR25U32CO2YYVPZOMR5" localSheetId="21" hidden="1">#REF!</definedName>
    <definedName name="BExZQ37OVBR25U32CO2YYVPZOMR5" localSheetId="19" hidden="1">#REF!</definedName>
    <definedName name="BExZQ37OVBR25U32CO2YYVPZOMR5" localSheetId="15" hidden="1">#REF!</definedName>
    <definedName name="BExZQ37OVBR25U32CO2YYVPZOMR5" localSheetId="13" hidden="1">#REF!</definedName>
    <definedName name="BExZQ37OVBR25U32CO2YYVPZOMR5" localSheetId="14" hidden="1">#REF!</definedName>
    <definedName name="BExZQ37OVBR25U32CO2YYVPZOMR5" hidden="1">#REF!</definedName>
    <definedName name="BExZQ3NT7H06VO0AR48WHZULZB93" localSheetId="21" hidden="1">#REF!</definedName>
    <definedName name="BExZQ3NT7H06VO0AR48WHZULZB93" localSheetId="19" hidden="1">#REF!</definedName>
    <definedName name="BExZQ3NT7H06VO0AR48WHZULZB93" localSheetId="15" hidden="1">#REF!</definedName>
    <definedName name="BExZQ3NT7H06VO0AR48WHZULZB93" localSheetId="13" hidden="1">#REF!</definedName>
    <definedName name="BExZQ3NT7H06VO0AR48WHZULZB93" localSheetId="14" hidden="1">#REF!</definedName>
    <definedName name="BExZQ3NT7H06VO0AR48WHZULZB93" hidden="1">#REF!</definedName>
    <definedName name="BExZQ5RCYU1R0DUT1MFN99S1C408" localSheetId="21" hidden="1">#REF!</definedName>
    <definedName name="BExZQ5RCYU1R0DUT1MFN99S1C408" localSheetId="19" hidden="1">#REF!</definedName>
    <definedName name="BExZQ5RCYU1R0DUT1MFN99S1C408" localSheetId="15" hidden="1">#REF!</definedName>
    <definedName name="BExZQ5RCYU1R0DUT1MFN99S1C408" localSheetId="13" hidden="1">#REF!</definedName>
    <definedName name="BExZQ5RCYU1R0DUT1MFN99S1C408" localSheetId="14" hidden="1">#REF!</definedName>
    <definedName name="BExZQ5RCYU1R0DUT1MFN99S1C408" hidden="1">#REF!</definedName>
    <definedName name="BExZQ7PJU07SEJMDX18U9YVDC2GU" localSheetId="21" hidden="1">#REF!</definedName>
    <definedName name="BExZQ7PJU07SEJMDX18U9YVDC2GU" localSheetId="19" hidden="1">#REF!</definedName>
    <definedName name="BExZQ7PJU07SEJMDX18U9YVDC2GU" localSheetId="15" hidden="1">#REF!</definedName>
    <definedName name="BExZQ7PJU07SEJMDX18U9YVDC2GU" localSheetId="13" hidden="1">#REF!</definedName>
    <definedName name="BExZQ7PJU07SEJMDX18U9YVDC2GU" localSheetId="14" hidden="1">#REF!</definedName>
    <definedName name="BExZQ7PJU07SEJMDX18U9YVDC2GU" hidden="1">#REF!</definedName>
    <definedName name="BExZQAJXQ5IJ5RB71EDSPGTRO5HC" localSheetId="21" hidden="1">#REF!</definedName>
    <definedName name="BExZQAJXQ5IJ5RB71EDSPGTRO5HC" localSheetId="19" hidden="1">#REF!</definedName>
    <definedName name="BExZQAJXQ5IJ5RB71EDSPGTRO5HC" localSheetId="15" hidden="1">#REF!</definedName>
    <definedName name="BExZQAJXQ5IJ5RB71EDSPGTRO5HC" localSheetId="13" hidden="1">#REF!</definedName>
    <definedName name="BExZQAJXQ5IJ5RB71EDSPGTRO5HC" localSheetId="14" hidden="1">#REF!</definedName>
    <definedName name="BExZQAJXQ5IJ5RB71EDSPGTRO5HC" hidden="1">#REF!</definedName>
    <definedName name="BExZQBLTKPF3O4MCH6L4LE544FQB" localSheetId="21" hidden="1">#REF!</definedName>
    <definedName name="BExZQBLTKPF3O4MCH6L4LE544FQB" localSheetId="19" hidden="1">#REF!</definedName>
    <definedName name="BExZQBLTKPF3O4MCH6L4LE544FQB" localSheetId="15" hidden="1">#REF!</definedName>
    <definedName name="BExZQBLTKPF3O4MCH6L4LE544FQB" localSheetId="13" hidden="1">#REF!</definedName>
    <definedName name="BExZQBLTKPF3O4MCH6L4LE544FQB" localSheetId="14" hidden="1">#REF!</definedName>
    <definedName name="BExZQBLTKPF3O4MCH6L4LE544FQB" hidden="1">#REF!</definedName>
    <definedName name="BExZQIHTGHK7OOI2Y2PN3JYBY82I" localSheetId="21" hidden="1">#REF!</definedName>
    <definedName name="BExZQIHTGHK7OOI2Y2PN3JYBY82I" localSheetId="19" hidden="1">#REF!</definedName>
    <definedName name="BExZQIHTGHK7OOI2Y2PN3JYBY82I" localSheetId="15" hidden="1">#REF!</definedName>
    <definedName name="BExZQIHTGHK7OOI2Y2PN3JYBY82I" localSheetId="13" hidden="1">#REF!</definedName>
    <definedName name="BExZQIHTGHK7OOI2Y2PN3JYBY82I" localSheetId="14" hidden="1">#REF!</definedName>
    <definedName name="BExZQIHTGHK7OOI2Y2PN3JYBY82I" hidden="1">#REF!</definedName>
    <definedName name="BExZQJJMGU5MHQOILGXGJPAQI5XI" localSheetId="21" hidden="1">#REF!</definedName>
    <definedName name="BExZQJJMGU5MHQOILGXGJPAQI5XI" localSheetId="19" hidden="1">#REF!</definedName>
    <definedName name="BExZQJJMGU5MHQOILGXGJPAQI5XI" localSheetId="15" hidden="1">#REF!</definedName>
    <definedName name="BExZQJJMGU5MHQOILGXGJPAQI5XI" localSheetId="13" hidden="1">#REF!</definedName>
    <definedName name="BExZQJJMGU5MHQOILGXGJPAQI5XI" localSheetId="14" hidden="1">#REF!</definedName>
    <definedName name="BExZQJJMGU5MHQOILGXGJPAQI5XI" hidden="1">#REF!</definedName>
    <definedName name="BExZQL1M2EX5YEQBMNQKVD747N3I" localSheetId="21" hidden="1">#REF!</definedName>
    <definedName name="BExZQL1M2EX5YEQBMNQKVD747N3I" localSheetId="19" hidden="1">#REF!</definedName>
    <definedName name="BExZQL1M2EX5YEQBMNQKVD747N3I" localSheetId="15" hidden="1">#REF!</definedName>
    <definedName name="BExZQL1M2EX5YEQBMNQKVD747N3I" localSheetId="13" hidden="1">#REF!</definedName>
    <definedName name="BExZQL1M2EX5YEQBMNQKVD747N3I" localSheetId="14" hidden="1">#REF!</definedName>
    <definedName name="BExZQL1M2EX5YEQBMNQKVD747N3I" hidden="1">#REF!</definedName>
    <definedName name="BExZQPDYUBJL0C1OME996KHU23N5" localSheetId="21" hidden="1">#REF!</definedName>
    <definedName name="BExZQPDYUBJL0C1OME996KHU23N5" localSheetId="19" hidden="1">#REF!</definedName>
    <definedName name="BExZQPDYUBJL0C1OME996KHU23N5" localSheetId="15" hidden="1">#REF!</definedName>
    <definedName name="BExZQPDYUBJL0C1OME996KHU23N5" localSheetId="13" hidden="1">#REF!</definedName>
    <definedName name="BExZQPDYUBJL0C1OME996KHU23N5" localSheetId="14" hidden="1">#REF!</definedName>
    <definedName name="BExZQPDYUBJL0C1OME996KHU23N5" hidden="1">#REF!</definedName>
    <definedName name="BExZQXBYEBN28QUH1KOVW6KKA5UM" localSheetId="21" hidden="1">#REF!</definedName>
    <definedName name="BExZQXBYEBN28QUH1KOVW6KKA5UM" localSheetId="19" hidden="1">#REF!</definedName>
    <definedName name="BExZQXBYEBN28QUH1KOVW6KKA5UM" localSheetId="15" hidden="1">#REF!</definedName>
    <definedName name="BExZQXBYEBN28QUH1KOVW6KKA5UM" localSheetId="13" hidden="1">#REF!</definedName>
    <definedName name="BExZQXBYEBN28QUH1KOVW6KKA5UM" localSheetId="14" hidden="1">#REF!</definedName>
    <definedName name="BExZQXBYEBN28QUH1KOVW6KKA5UM" hidden="1">#REF!</definedName>
    <definedName name="BExZQZKT146WEN8FTVZ7Y5TSB8L5" localSheetId="21" hidden="1">#REF!</definedName>
    <definedName name="BExZQZKT146WEN8FTVZ7Y5TSB8L5" localSheetId="19" hidden="1">#REF!</definedName>
    <definedName name="BExZQZKT146WEN8FTVZ7Y5TSB8L5" localSheetId="15" hidden="1">#REF!</definedName>
    <definedName name="BExZQZKT146WEN8FTVZ7Y5TSB8L5" localSheetId="13" hidden="1">#REF!</definedName>
    <definedName name="BExZQZKT146WEN8FTVZ7Y5TSB8L5" localSheetId="14" hidden="1">#REF!</definedName>
    <definedName name="BExZQZKT146WEN8FTVZ7Y5TSB8L5" hidden="1">#REF!</definedName>
    <definedName name="BExZR485AKBH93YZ08CMUC3WROED" localSheetId="21" hidden="1">#REF!</definedName>
    <definedName name="BExZR485AKBH93YZ08CMUC3WROED" localSheetId="19" hidden="1">#REF!</definedName>
    <definedName name="BExZR485AKBH93YZ08CMUC3WROED" localSheetId="15" hidden="1">#REF!</definedName>
    <definedName name="BExZR485AKBH93YZ08CMUC3WROED" localSheetId="13" hidden="1">#REF!</definedName>
    <definedName name="BExZR485AKBH93YZ08CMUC3WROED" localSheetId="14" hidden="1">#REF!</definedName>
    <definedName name="BExZR485AKBH93YZ08CMUC3WROED" hidden="1">#REF!</definedName>
    <definedName name="BExZR7TL98P2PPUVGIZYR5873DWW" localSheetId="21" hidden="1">#REF!</definedName>
    <definedName name="BExZR7TL98P2PPUVGIZYR5873DWW" localSheetId="19" hidden="1">#REF!</definedName>
    <definedName name="BExZR7TL98P2PPUVGIZYR5873DWW" localSheetId="15" hidden="1">#REF!</definedName>
    <definedName name="BExZR7TL98P2PPUVGIZYR5873DWW" localSheetId="13" hidden="1">#REF!</definedName>
    <definedName name="BExZR7TL98P2PPUVGIZYR5873DWW" localSheetId="14" hidden="1">#REF!</definedName>
    <definedName name="BExZR7TL98P2PPUVGIZYR5873DWW" hidden="1">#REF!</definedName>
    <definedName name="BExZRAYSYOXAM1PBW1EF6YAZ9RU3" localSheetId="21" hidden="1">#REF!</definedName>
    <definedName name="BExZRAYSYOXAM1PBW1EF6YAZ9RU3" localSheetId="19" hidden="1">#REF!</definedName>
    <definedName name="BExZRAYSYOXAM1PBW1EF6YAZ9RU3" localSheetId="15" hidden="1">#REF!</definedName>
    <definedName name="BExZRAYSYOXAM1PBW1EF6YAZ9RU3" localSheetId="13" hidden="1">#REF!</definedName>
    <definedName name="BExZRAYSYOXAM1PBW1EF6YAZ9RU3" localSheetId="14" hidden="1">#REF!</definedName>
    <definedName name="BExZRAYSYOXAM1PBW1EF6YAZ9RU3" hidden="1">#REF!</definedName>
    <definedName name="BExZRGD1603X5ACFALUUDKCD7X48" localSheetId="21" hidden="1">#REF!</definedName>
    <definedName name="BExZRGD1603X5ACFALUUDKCD7X48" localSheetId="19" hidden="1">#REF!</definedName>
    <definedName name="BExZRGD1603X5ACFALUUDKCD7X48" localSheetId="15" hidden="1">#REF!</definedName>
    <definedName name="BExZRGD1603X5ACFALUUDKCD7X48" localSheetId="13" hidden="1">#REF!</definedName>
    <definedName name="BExZRGD1603X5ACFALUUDKCD7X48" localSheetId="14" hidden="1">#REF!</definedName>
    <definedName name="BExZRGD1603X5ACFALUUDKCD7X48" hidden="1">#REF!</definedName>
    <definedName name="BExZRMSYHFOP8FFWKKUSBHU85J81" localSheetId="21" hidden="1">#REF!</definedName>
    <definedName name="BExZRMSYHFOP8FFWKKUSBHU85J81" localSheetId="19" hidden="1">#REF!</definedName>
    <definedName name="BExZRMSYHFOP8FFWKKUSBHU85J81" localSheetId="15" hidden="1">#REF!</definedName>
    <definedName name="BExZRMSYHFOP8FFWKKUSBHU85J81" localSheetId="13" hidden="1">#REF!</definedName>
    <definedName name="BExZRMSYHFOP8FFWKKUSBHU85J81" localSheetId="14" hidden="1">#REF!</definedName>
    <definedName name="BExZRMSYHFOP8FFWKKUSBHU85J81" hidden="1">#REF!</definedName>
    <definedName name="BExZRP1X6UVLN1UOLHH5VF4STP1O" localSheetId="21" hidden="1">#REF!</definedName>
    <definedName name="BExZRP1X6UVLN1UOLHH5VF4STP1O" localSheetId="19" hidden="1">#REF!</definedName>
    <definedName name="BExZRP1X6UVLN1UOLHH5VF4STP1O" localSheetId="15" hidden="1">#REF!</definedName>
    <definedName name="BExZRP1X6UVLN1UOLHH5VF4STP1O" localSheetId="13" hidden="1">#REF!</definedName>
    <definedName name="BExZRP1X6UVLN1UOLHH5VF4STP1O" localSheetId="14" hidden="1">#REF!</definedName>
    <definedName name="BExZRP1X6UVLN1UOLHH5VF4STP1O" hidden="1">#REF!</definedName>
    <definedName name="BExZRQ930U6OCYNV00CH5I0Q4LPE" localSheetId="21" hidden="1">#REF!</definedName>
    <definedName name="BExZRQ930U6OCYNV00CH5I0Q4LPE" localSheetId="19" hidden="1">#REF!</definedName>
    <definedName name="BExZRQ930U6OCYNV00CH5I0Q4LPE" localSheetId="15" hidden="1">#REF!</definedName>
    <definedName name="BExZRQ930U6OCYNV00CH5I0Q4LPE" localSheetId="13" hidden="1">#REF!</definedName>
    <definedName name="BExZRQ930U6OCYNV00CH5I0Q4LPE" localSheetId="14" hidden="1">#REF!</definedName>
    <definedName name="BExZRQ930U6OCYNV00CH5I0Q4LPE" hidden="1">#REF!</definedName>
    <definedName name="BExZRQP7JLKS45QOGATXS7MK5GUZ" localSheetId="21" hidden="1">#REF!</definedName>
    <definedName name="BExZRQP7JLKS45QOGATXS7MK5GUZ" localSheetId="19" hidden="1">#REF!</definedName>
    <definedName name="BExZRQP7JLKS45QOGATXS7MK5GUZ" localSheetId="15" hidden="1">#REF!</definedName>
    <definedName name="BExZRQP7JLKS45QOGATXS7MK5GUZ" localSheetId="13" hidden="1">#REF!</definedName>
    <definedName name="BExZRQP7JLKS45QOGATXS7MK5GUZ" localSheetId="14" hidden="1">#REF!</definedName>
    <definedName name="BExZRQP7JLKS45QOGATXS7MK5GUZ" hidden="1">#REF!</definedName>
    <definedName name="BExZRW8W514W8OZ72YBONYJ64GXF" localSheetId="21" hidden="1">#REF!</definedName>
    <definedName name="BExZRW8W514W8OZ72YBONYJ64GXF" localSheetId="19" hidden="1">#REF!</definedName>
    <definedName name="BExZRW8W514W8OZ72YBONYJ64GXF" localSheetId="15" hidden="1">#REF!</definedName>
    <definedName name="BExZRW8W514W8OZ72YBONYJ64GXF" localSheetId="13" hidden="1">#REF!</definedName>
    <definedName name="BExZRW8W514W8OZ72YBONYJ64GXF" localSheetId="14" hidden="1">#REF!</definedName>
    <definedName name="BExZRW8W514W8OZ72YBONYJ64GXF" hidden="1">#REF!</definedName>
    <definedName name="BExZRWJP2BUVFJPO8U8ATQEP0LZU" localSheetId="21" hidden="1">#REF!</definedName>
    <definedName name="BExZRWJP2BUVFJPO8U8ATQEP0LZU" localSheetId="19" hidden="1">#REF!</definedName>
    <definedName name="BExZRWJP2BUVFJPO8U8ATQEP0LZU" localSheetId="15" hidden="1">#REF!</definedName>
    <definedName name="BExZRWJP2BUVFJPO8U8ATQEP0LZU" localSheetId="13" hidden="1">#REF!</definedName>
    <definedName name="BExZRWJP2BUVFJPO8U8ATQEP0LZU" localSheetId="14" hidden="1">#REF!</definedName>
    <definedName name="BExZRWJP2BUVFJPO8U8ATQEP0LZU" hidden="1">#REF!</definedName>
    <definedName name="BExZSI9USDLZAN8LI8M4YYQL24GZ" localSheetId="21" hidden="1">#REF!</definedName>
    <definedName name="BExZSI9USDLZAN8LI8M4YYQL24GZ" localSheetId="19" hidden="1">#REF!</definedName>
    <definedName name="BExZSI9USDLZAN8LI8M4YYQL24GZ" localSheetId="15" hidden="1">#REF!</definedName>
    <definedName name="BExZSI9USDLZAN8LI8M4YYQL24GZ" localSheetId="13" hidden="1">#REF!</definedName>
    <definedName name="BExZSI9USDLZAN8LI8M4YYQL24GZ" localSheetId="14" hidden="1">#REF!</definedName>
    <definedName name="BExZSI9USDLZAN8LI8M4YYQL24GZ" hidden="1">#REF!</definedName>
    <definedName name="BExZSLKO175YAM0RMMZH1FPXL4V2" localSheetId="21" hidden="1">#REF!</definedName>
    <definedName name="BExZSLKO175YAM0RMMZH1FPXL4V2" localSheetId="19" hidden="1">#REF!</definedName>
    <definedName name="BExZSLKO175YAM0RMMZH1FPXL4V2" localSheetId="15" hidden="1">#REF!</definedName>
    <definedName name="BExZSLKO175YAM0RMMZH1FPXL4V2" localSheetId="13" hidden="1">#REF!</definedName>
    <definedName name="BExZSLKO175YAM0RMMZH1FPXL4V2" localSheetId="14" hidden="1">#REF!</definedName>
    <definedName name="BExZSLKO175YAM0RMMZH1FPXL4V2" hidden="1">#REF!</definedName>
    <definedName name="BExZSS0LA2JY4ZLJ1Z5YCMLJJZCH" localSheetId="21" hidden="1">#REF!</definedName>
    <definedName name="BExZSS0LA2JY4ZLJ1Z5YCMLJJZCH" localSheetId="19" hidden="1">#REF!</definedName>
    <definedName name="BExZSS0LA2JY4ZLJ1Z5YCMLJJZCH" localSheetId="15" hidden="1">#REF!</definedName>
    <definedName name="BExZSS0LA2JY4ZLJ1Z5YCMLJJZCH" localSheetId="13" hidden="1">#REF!</definedName>
    <definedName name="BExZSS0LA2JY4ZLJ1Z5YCMLJJZCH" localSheetId="14" hidden="1">#REF!</definedName>
    <definedName name="BExZSS0LA2JY4ZLJ1Z5YCMLJJZCH" hidden="1">#REF!</definedName>
    <definedName name="BExZSTNUWCRNCL22SMKXKFSLCJ0O" localSheetId="21" hidden="1">#REF!</definedName>
    <definedName name="BExZSTNUWCRNCL22SMKXKFSLCJ0O" localSheetId="19" hidden="1">#REF!</definedName>
    <definedName name="BExZSTNUWCRNCL22SMKXKFSLCJ0O" localSheetId="15" hidden="1">#REF!</definedName>
    <definedName name="BExZSTNUWCRNCL22SMKXKFSLCJ0O" localSheetId="13" hidden="1">#REF!</definedName>
    <definedName name="BExZSTNUWCRNCL22SMKXKFSLCJ0O" localSheetId="14" hidden="1">#REF!</definedName>
    <definedName name="BExZSTNUWCRNCL22SMKXKFSLCJ0O" hidden="1">#REF!</definedName>
    <definedName name="BExZSYRA4NR7K6RLC3I81QSG5SQR" localSheetId="21" hidden="1">#REF!</definedName>
    <definedName name="BExZSYRA4NR7K6RLC3I81QSG5SQR" localSheetId="19" hidden="1">#REF!</definedName>
    <definedName name="BExZSYRA4NR7K6RLC3I81QSG5SQR" localSheetId="15" hidden="1">#REF!</definedName>
    <definedName name="BExZSYRA4NR7K6RLC3I81QSG5SQR" localSheetId="13" hidden="1">#REF!</definedName>
    <definedName name="BExZSYRA4NR7K6RLC3I81QSG5SQR" localSheetId="14" hidden="1">#REF!</definedName>
    <definedName name="BExZSYRA4NR7K6RLC3I81QSG5SQR" hidden="1">#REF!</definedName>
    <definedName name="BExZT6JSZ8CBS0SB3T07N3LMAX7M" localSheetId="21" hidden="1">#REF!</definedName>
    <definedName name="BExZT6JSZ8CBS0SB3T07N3LMAX7M" localSheetId="19" hidden="1">#REF!</definedName>
    <definedName name="BExZT6JSZ8CBS0SB3T07N3LMAX7M" localSheetId="15" hidden="1">#REF!</definedName>
    <definedName name="BExZT6JSZ8CBS0SB3T07N3LMAX7M" localSheetId="13" hidden="1">#REF!</definedName>
    <definedName name="BExZT6JSZ8CBS0SB3T07N3LMAX7M" localSheetId="14" hidden="1">#REF!</definedName>
    <definedName name="BExZT6JSZ8CBS0SB3T07N3LMAX7M" hidden="1">#REF!</definedName>
    <definedName name="BExZTAQV2QVSZY5Y3VCCWUBSBW9P" localSheetId="21" hidden="1">#REF!</definedName>
    <definedName name="BExZTAQV2QVSZY5Y3VCCWUBSBW9P" localSheetId="19" hidden="1">#REF!</definedName>
    <definedName name="BExZTAQV2QVSZY5Y3VCCWUBSBW9P" localSheetId="15" hidden="1">#REF!</definedName>
    <definedName name="BExZTAQV2QVSZY5Y3VCCWUBSBW9P" localSheetId="13" hidden="1">#REF!</definedName>
    <definedName name="BExZTAQV2QVSZY5Y3VCCWUBSBW9P" localSheetId="14" hidden="1">#REF!</definedName>
    <definedName name="BExZTAQV2QVSZY5Y3VCCWUBSBW9P" hidden="1">#REF!</definedName>
    <definedName name="BExZTHSI2FX56PWRSNX9H5EWTZFO" localSheetId="21" hidden="1">#REF!</definedName>
    <definedName name="BExZTHSI2FX56PWRSNX9H5EWTZFO" localSheetId="19" hidden="1">#REF!</definedName>
    <definedName name="BExZTHSI2FX56PWRSNX9H5EWTZFO" localSheetId="15" hidden="1">#REF!</definedName>
    <definedName name="BExZTHSI2FX56PWRSNX9H5EWTZFO" localSheetId="13" hidden="1">#REF!</definedName>
    <definedName name="BExZTHSI2FX56PWRSNX9H5EWTZFO" localSheetId="14" hidden="1">#REF!</definedName>
    <definedName name="BExZTHSI2FX56PWRSNX9H5EWTZFO" hidden="1">#REF!</definedName>
    <definedName name="BExZTJL3HVBFY139H6CJHEQCT1EL" localSheetId="21" hidden="1">#REF!</definedName>
    <definedName name="BExZTJL3HVBFY139H6CJHEQCT1EL" localSheetId="19" hidden="1">#REF!</definedName>
    <definedName name="BExZTJL3HVBFY139H6CJHEQCT1EL" localSheetId="15" hidden="1">#REF!</definedName>
    <definedName name="BExZTJL3HVBFY139H6CJHEQCT1EL" localSheetId="13" hidden="1">#REF!</definedName>
    <definedName name="BExZTJL3HVBFY139H6CJHEQCT1EL" localSheetId="14" hidden="1">#REF!</definedName>
    <definedName name="BExZTJL3HVBFY139H6CJHEQCT1EL" hidden="1">#REF!</definedName>
    <definedName name="BExZTLOL8OPABZI453E0KVNA1GJS" localSheetId="21" hidden="1">#REF!</definedName>
    <definedName name="BExZTLOL8OPABZI453E0KVNA1GJS" localSheetId="19" hidden="1">#REF!</definedName>
    <definedName name="BExZTLOL8OPABZI453E0KVNA1GJS" localSheetId="15" hidden="1">#REF!</definedName>
    <definedName name="BExZTLOL8OPABZI453E0KVNA1GJS" localSheetId="13" hidden="1">#REF!</definedName>
    <definedName name="BExZTLOL8OPABZI453E0KVNA1GJS" localSheetId="14" hidden="1">#REF!</definedName>
    <definedName name="BExZTLOL8OPABZI453E0KVNA1GJS" hidden="1">#REF!</definedName>
    <definedName name="BExZTOTZ9F2ZI18DZM8GW39VDF1N" localSheetId="21" hidden="1">#REF!</definedName>
    <definedName name="BExZTOTZ9F2ZI18DZM8GW39VDF1N" localSheetId="19" hidden="1">#REF!</definedName>
    <definedName name="BExZTOTZ9F2ZI18DZM8GW39VDF1N" localSheetId="15" hidden="1">#REF!</definedName>
    <definedName name="BExZTOTZ9F2ZI18DZM8GW39VDF1N" localSheetId="13" hidden="1">#REF!</definedName>
    <definedName name="BExZTOTZ9F2ZI18DZM8GW39VDF1N" localSheetId="14" hidden="1">#REF!</definedName>
    <definedName name="BExZTOTZ9F2ZI18DZM8GW39VDF1N" hidden="1">#REF!</definedName>
    <definedName name="BExZTT6J3X0TOX0ZY6YPLUVMCW9X" localSheetId="21" hidden="1">#REF!</definedName>
    <definedName name="BExZTT6J3X0TOX0ZY6YPLUVMCW9X" localSheetId="19" hidden="1">#REF!</definedName>
    <definedName name="BExZTT6J3X0TOX0ZY6YPLUVMCW9X" localSheetId="15" hidden="1">#REF!</definedName>
    <definedName name="BExZTT6J3X0TOX0ZY6YPLUVMCW9X" localSheetId="13" hidden="1">#REF!</definedName>
    <definedName name="BExZTT6J3X0TOX0ZY6YPLUVMCW9X" localSheetId="14" hidden="1">#REF!</definedName>
    <definedName name="BExZTT6J3X0TOX0ZY6YPLUVMCW9X" hidden="1">#REF!</definedName>
    <definedName name="BExZTW6ECBRA0BBITWBQ8R93RMCL" localSheetId="21" hidden="1">#REF!</definedName>
    <definedName name="BExZTW6ECBRA0BBITWBQ8R93RMCL" localSheetId="19" hidden="1">#REF!</definedName>
    <definedName name="BExZTW6ECBRA0BBITWBQ8R93RMCL" localSheetId="15" hidden="1">#REF!</definedName>
    <definedName name="BExZTW6ECBRA0BBITWBQ8R93RMCL" localSheetId="13" hidden="1">#REF!</definedName>
    <definedName name="BExZTW6ECBRA0BBITWBQ8R93RMCL" localSheetId="14" hidden="1">#REF!</definedName>
    <definedName name="BExZTW6ECBRA0BBITWBQ8R93RMCL" hidden="1">#REF!</definedName>
    <definedName name="BExZU2BHYAOKSCBM3C5014ZF6IXS" localSheetId="21" hidden="1">#REF!</definedName>
    <definedName name="BExZU2BHYAOKSCBM3C5014ZF6IXS" localSheetId="19" hidden="1">#REF!</definedName>
    <definedName name="BExZU2BHYAOKSCBM3C5014ZF6IXS" localSheetId="15" hidden="1">#REF!</definedName>
    <definedName name="BExZU2BHYAOKSCBM3C5014ZF6IXS" localSheetId="13" hidden="1">#REF!</definedName>
    <definedName name="BExZU2BHYAOKSCBM3C5014ZF6IXS" localSheetId="14" hidden="1">#REF!</definedName>
    <definedName name="BExZU2BHYAOKSCBM3C5014ZF6IXS" hidden="1">#REF!</definedName>
    <definedName name="BExZU2RMJTXOCS0ROPMYPE6WTD87" localSheetId="21" hidden="1">#REF!</definedName>
    <definedName name="BExZU2RMJTXOCS0ROPMYPE6WTD87" localSheetId="19" hidden="1">#REF!</definedName>
    <definedName name="BExZU2RMJTXOCS0ROPMYPE6WTD87" localSheetId="15" hidden="1">#REF!</definedName>
    <definedName name="BExZU2RMJTXOCS0ROPMYPE6WTD87" localSheetId="13" hidden="1">#REF!</definedName>
    <definedName name="BExZU2RMJTXOCS0ROPMYPE6WTD87" localSheetId="14" hidden="1">#REF!</definedName>
    <definedName name="BExZU2RMJTXOCS0ROPMYPE6WTD87" hidden="1">#REF!</definedName>
    <definedName name="BExZUBRAHA9DNEGONEZEB2TDVFC2" localSheetId="21" hidden="1">#REF!</definedName>
    <definedName name="BExZUBRAHA9DNEGONEZEB2TDVFC2" localSheetId="19" hidden="1">#REF!</definedName>
    <definedName name="BExZUBRAHA9DNEGONEZEB2TDVFC2" localSheetId="15" hidden="1">#REF!</definedName>
    <definedName name="BExZUBRAHA9DNEGONEZEB2TDVFC2" localSheetId="13" hidden="1">#REF!</definedName>
    <definedName name="BExZUBRAHA9DNEGONEZEB2TDVFC2" localSheetId="14" hidden="1">#REF!</definedName>
    <definedName name="BExZUBRAHA9DNEGONEZEB2TDVFC2" hidden="1">#REF!</definedName>
    <definedName name="BExZUF7G8FENTJKH9R1XUWXM6CWD" localSheetId="21" hidden="1">#REF!</definedName>
    <definedName name="BExZUF7G8FENTJKH9R1XUWXM6CWD" localSheetId="19" hidden="1">#REF!</definedName>
    <definedName name="BExZUF7G8FENTJKH9R1XUWXM6CWD" localSheetId="15" hidden="1">#REF!</definedName>
    <definedName name="BExZUF7G8FENTJKH9R1XUWXM6CWD" localSheetId="13" hidden="1">#REF!</definedName>
    <definedName name="BExZUF7G8FENTJKH9R1XUWXM6CWD" localSheetId="14" hidden="1">#REF!</definedName>
    <definedName name="BExZUF7G8FENTJKH9R1XUWXM6CWD" hidden="1">#REF!</definedName>
    <definedName name="BExZUNARUJBIZ08VCAV3GEVBIR3D" localSheetId="21" hidden="1">#REF!</definedName>
    <definedName name="BExZUNARUJBIZ08VCAV3GEVBIR3D" localSheetId="19" hidden="1">#REF!</definedName>
    <definedName name="BExZUNARUJBIZ08VCAV3GEVBIR3D" localSheetId="15" hidden="1">#REF!</definedName>
    <definedName name="BExZUNARUJBIZ08VCAV3GEVBIR3D" localSheetId="13" hidden="1">#REF!</definedName>
    <definedName name="BExZUNARUJBIZ08VCAV3GEVBIR3D" localSheetId="14" hidden="1">#REF!</definedName>
    <definedName name="BExZUNARUJBIZ08VCAV3GEVBIR3D" hidden="1">#REF!</definedName>
    <definedName name="BExZUSZT5496UMBP4LFSLTR1GVEW" localSheetId="21" hidden="1">#REF!</definedName>
    <definedName name="BExZUSZT5496UMBP4LFSLTR1GVEW" localSheetId="19" hidden="1">#REF!</definedName>
    <definedName name="BExZUSZT5496UMBP4LFSLTR1GVEW" localSheetId="15" hidden="1">#REF!</definedName>
    <definedName name="BExZUSZT5496UMBP4LFSLTR1GVEW" localSheetId="13" hidden="1">#REF!</definedName>
    <definedName name="BExZUSZT5496UMBP4LFSLTR1GVEW" localSheetId="14" hidden="1">#REF!</definedName>
    <definedName name="BExZUSZT5496UMBP4LFSLTR1GVEW" hidden="1">#REF!</definedName>
    <definedName name="BExZUT54340I38GVCV79EL116WR0" localSheetId="21" hidden="1">#REF!</definedName>
    <definedName name="BExZUT54340I38GVCV79EL116WR0" localSheetId="19" hidden="1">#REF!</definedName>
    <definedName name="BExZUT54340I38GVCV79EL116WR0" localSheetId="15" hidden="1">#REF!</definedName>
    <definedName name="BExZUT54340I38GVCV79EL116WR0" localSheetId="13" hidden="1">#REF!</definedName>
    <definedName name="BExZUT54340I38GVCV79EL116WR0" localSheetId="14" hidden="1">#REF!</definedName>
    <definedName name="BExZUT54340I38GVCV79EL116WR0" hidden="1">#REF!</definedName>
    <definedName name="BExZUXC66MK2SXPXCLD8ZSU0BMTY" localSheetId="21" hidden="1">#REF!</definedName>
    <definedName name="BExZUXC66MK2SXPXCLD8ZSU0BMTY" localSheetId="19" hidden="1">#REF!</definedName>
    <definedName name="BExZUXC66MK2SXPXCLD8ZSU0BMTY" localSheetId="15" hidden="1">#REF!</definedName>
    <definedName name="BExZUXC66MK2SXPXCLD8ZSU0BMTY" localSheetId="13" hidden="1">#REF!</definedName>
    <definedName name="BExZUXC66MK2SXPXCLD8ZSU0BMTY" localSheetId="14" hidden="1">#REF!</definedName>
    <definedName name="BExZUXC66MK2SXPXCLD8ZSU0BMTY" hidden="1">#REF!</definedName>
    <definedName name="BExZUYDULCX65H9OZ9JHPBNKF3MI" localSheetId="21" hidden="1">#REF!</definedName>
    <definedName name="BExZUYDULCX65H9OZ9JHPBNKF3MI" localSheetId="19" hidden="1">#REF!</definedName>
    <definedName name="BExZUYDULCX65H9OZ9JHPBNKF3MI" localSheetId="15" hidden="1">#REF!</definedName>
    <definedName name="BExZUYDULCX65H9OZ9JHPBNKF3MI" localSheetId="13" hidden="1">#REF!</definedName>
    <definedName name="BExZUYDULCX65H9OZ9JHPBNKF3MI" localSheetId="14" hidden="1">#REF!</definedName>
    <definedName name="BExZUYDULCX65H9OZ9JHPBNKF3MI" hidden="1">#REF!</definedName>
    <definedName name="BExZV2QD5ZDK3AGDRULLA7JB46C3" localSheetId="21" hidden="1">#REF!</definedName>
    <definedName name="BExZV2QD5ZDK3AGDRULLA7JB46C3" localSheetId="19" hidden="1">#REF!</definedName>
    <definedName name="BExZV2QD5ZDK3AGDRULLA7JB46C3" localSheetId="15" hidden="1">#REF!</definedName>
    <definedName name="BExZV2QD5ZDK3AGDRULLA7JB46C3" localSheetId="13" hidden="1">#REF!</definedName>
    <definedName name="BExZV2QD5ZDK3AGDRULLA7JB46C3" localSheetId="14" hidden="1">#REF!</definedName>
    <definedName name="BExZV2QD5ZDK3AGDRULLA7JB46C3" hidden="1">#REF!</definedName>
    <definedName name="BExZVBQ29OM0V8XAL3HL0JIM0MMU" localSheetId="21" hidden="1">#REF!</definedName>
    <definedName name="BExZVBQ29OM0V8XAL3HL0JIM0MMU" localSheetId="19" hidden="1">#REF!</definedName>
    <definedName name="BExZVBQ29OM0V8XAL3HL0JIM0MMU" localSheetId="15" hidden="1">#REF!</definedName>
    <definedName name="BExZVBQ29OM0V8XAL3HL0JIM0MMU" localSheetId="13" hidden="1">#REF!</definedName>
    <definedName name="BExZVBQ29OM0V8XAL3HL0JIM0MMU" localSheetId="14" hidden="1">#REF!</definedName>
    <definedName name="BExZVBQ29OM0V8XAL3HL0JIM0MMU" hidden="1">#REF!</definedName>
    <definedName name="BExZVKV2XCPCINW1KP8Q1FI6KDNG" localSheetId="21" hidden="1">#REF!</definedName>
    <definedName name="BExZVKV2XCPCINW1KP8Q1FI6KDNG" localSheetId="19" hidden="1">#REF!</definedName>
    <definedName name="BExZVKV2XCPCINW1KP8Q1FI6KDNG" localSheetId="15" hidden="1">#REF!</definedName>
    <definedName name="BExZVKV2XCPCINW1KP8Q1FI6KDNG" localSheetId="13" hidden="1">#REF!</definedName>
    <definedName name="BExZVKV2XCPCINW1KP8Q1FI6KDNG" localSheetId="14" hidden="1">#REF!</definedName>
    <definedName name="BExZVKV2XCPCINW1KP8Q1FI6KDNG" hidden="1">#REF!</definedName>
    <definedName name="BExZVLM4T9ORS4ZWHME46U4Q103C" localSheetId="21" hidden="1">#REF!</definedName>
    <definedName name="BExZVLM4T9ORS4ZWHME46U4Q103C" localSheetId="19" hidden="1">#REF!</definedName>
    <definedName name="BExZVLM4T9ORS4ZWHME46U4Q103C" localSheetId="15" hidden="1">#REF!</definedName>
    <definedName name="BExZVLM4T9ORS4ZWHME46U4Q103C" localSheetId="13" hidden="1">#REF!</definedName>
    <definedName name="BExZVLM4T9ORS4ZWHME46U4Q103C" localSheetId="14" hidden="1">#REF!</definedName>
    <definedName name="BExZVLM4T9ORS4ZWHME46U4Q103C" hidden="1">#REF!</definedName>
    <definedName name="BExZVM7OZWPPRH5YQW50EYMMIW1A" localSheetId="21" hidden="1">#REF!</definedName>
    <definedName name="BExZVM7OZWPPRH5YQW50EYMMIW1A" localSheetId="19" hidden="1">#REF!</definedName>
    <definedName name="BExZVM7OZWPPRH5YQW50EYMMIW1A" localSheetId="15" hidden="1">#REF!</definedName>
    <definedName name="BExZVM7OZWPPRH5YQW50EYMMIW1A" localSheetId="13" hidden="1">#REF!</definedName>
    <definedName name="BExZVM7OZWPPRH5YQW50EYMMIW1A" localSheetId="14" hidden="1">#REF!</definedName>
    <definedName name="BExZVM7OZWPPRH5YQW50EYMMIW1A" hidden="1">#REF!</definedName>
    <definedName name="BExZVMYK7BAH6AGIAEXBE1NXDZ5Z" localSheetId="21" hidden="1">#REF!</definedName>
    <definedName name="BExZVMYK7BAH6AGIAEXBE1NXDZ5Z" localSheetId="19" hidden="1">#REF!</definedName>
    <definedName name="BExZVMYK7BAH6AGIAEXBE1NXDZ5Z" localSheetId="15" hidden="1">#REF!</definedName>
    <definedName name="BExZVMYK7BAH6AGIAEXBE1NXDZ5Z" localSheetId="13" hidden="1">#REF!</definedName>
    <definedName name="BExZVMYK7BAH6AGIAEXBE1NXDZ5Z" localSheetId="14" hidden="1">#REF!</definedName>
    <definedName name="BExZVMYK7BAH6AGIAEXBE1NXDZ5Z" hidden="1">#REF!</definedName>
    <definedName name="BExZVPYGX2C5OSHMZ6F0KBKZ6B1S" localSheetId="21" hidden="1">#REF!</definedName>
    <definedName name="BExZVPYGX2C5OSHMZ6F0KBKZ6B1S" localSheetId="19" hidden="1">#REF!</definedName>
    <definedName name="BExZVPYGX2C5OSHMZ6F0KBKZ6B1S" localSheetId="15" hidden="1">#REF!</definedName>
    <definedName name="BExZVPYGX2C5OSHMZ6F0KBKZ6B1S" localSheetId="13" hidden="1">#REF!</definedName>
    <definedName name="BExZVPYGX2C5OSHMZ6F0KBKZ6B1S" localSheetId="14" hidden="1">#REF!</definedName>
    <definedName name="BExZVPYGX2C5OSHMZ6F0KBKZ6B1S" hidden="1">#REF!</definedName>
    <definedName name="BExZW3LHTS7PFBNTYM95N8J5AFYQ" localSheetId="21" hidden="1">#REF!</definedName>
    <definedName name="BExZW3LHTS7PFBNTYM95N8J5AFYQ" localSheetId="19" hidden="1">#REF!</definedName>
    <definedName name="BExZW3LHTS7PFBNTYM95N8J5AFYQ" localSheetId="15" hidden="1">#REF!</definedName>
    <definedName name="BExZW3LHTS7PFBNTYM95N8J5AFYQ" localSheetId="13" hidden="1">#REF!</definedName>
    <definedName name="BExZW3LHTS7PFBNTYM95N8J5AFYQ" localSheetId="14" hidden="1">#REF!</definedName>
    <definedName name="BExZW3LHTS7PFBNTYM95N8J5AFYQ" hidden="1">#REF!</definedName>
    <definedName name="BExZW472V5ADKCFHIKAJ6D4R8MU4" localSheetId="21" hidden="1">#REF!</definedName>
    <definedName name="BExZW472V5ADKCFHIKAJ6D4R8MU4" localSheetId="19" hidden="1">#REF!</definedName>
    <definedName name="BExZW472V5ADKCFHIKAJ6D4R8MU4" localSheetId="15" hidden="1">#REF!</definedName>
    <definedName name="BExZW472V5ADKCFHIKAJ6D4R8MU4" localSheetId="13" hidden="1">#REF!</definedName>
    <definedName name="BExZW472V5ADKCFHIKAJ6D4R8MU4" localSheetId="14" hidden="1">#REF!</definedName>
    <definedName name="BExZW472V5ADKCFHIKAJ6D4R8MU4" hidden="1">#REF!</definedName>
    <definedName name="BExZW5UARC8W9AQNLJX2I5WQWS5F" localSheetId="21" hidden="1">#REF!</definedName>
    <definedName name="BExZW5UARC8W9AQNLJX2I5WQWS5F" localSheetId="19" hidden="1">#REF!</definedName>
    <definedName name="BExZW5UARC8W9AQNLJX2I5WQWS5F" localSheetId="15" hidden="1">#REF!</definedName>
    <definedName name="BExZW5UARC8W9AQNLJX2I5WQWS5F" localSheetId="13" hidden="1">#REF!</definedName>
    <definedName name="BExZW5UARC8W9AQNLJX2I5WQWS5F" localSheetId="14" hidden="1">#REF!</definedName>
    <definedName name="BExZW5UARC8W9AQNLJX2I5WQWS5F" hidden="1">#REF!</definedName>
    <definedName name="BExZW7HRGN6A9YS41KI2B2UUMJ7X" localSheetId="21" hidden="1">#REF!</definedName>
    <definedName name="BExZW7HRGN6A9YS41KI2B2UUMJ7X" localSheetId="19" hidden="1">#REF!</definedName>
    <definedName name="BExZW7HRGN6A9YS41KI2B2UUMJ7X" localSheetId="15" hidden="1">#REF!</definedName>
    <definedName name="BExZW7HRGN6A9YS41KI2B2UUMJ7X" localSheetId="13" hidden="1">#REF!</definedName>
    <definedName name="BExZW7HRGN6A9YS41KI2B2UUMJ7X" localSheetId="14" hidden="1">#REF!</definedName>
    <definedName name="BExZW7HRGN6A9YS41KI2B2UUMJ7X" hidden="1">#REF!</definedName>
    <definedName name="BExZW8ZPNV43UXGOT98FDNIBQHZY" localSheetId="21" hidden="1">#REF!</definedName>
    <definedName name="BExZW8ZPNV43UXGOT98FDNIBQHZY" localSheetId="19" hidden="1">#REF!</definedName>
    <definedName name="BExZW8ZPNV43UXGOT98FDNIBQHZY" localSheetId="15" hidden="1">#REF!</definedName>
    <definedName name="BExZW8ZPNV43UXGOT98FDNIBQHZY" localSheetId="13" hidden="1">#REF!</definedName>
    <definedName name="BExZW8ZPNV43UXGOT98FDNIBQHZY" localSheetId="14" hidden="1">#REF!</definedName>
    <definedName name="BExZW8ZPNV43UXGOT98FDNIBQHZY" hidden="1">#REF!</definedName>
    <definedName name="BExZWKZ5N3RDXU8MZ8HQVYYD8O0F" localSheetId="21" hidden="1">#REF!</definedName>
    <definedName name="BExZWKZ5N3RDXU8MZ8HQVYYD8O0F" localSheetId="19" hidden="1">#REF!</definedName>
    <definedName name="BExZWKZ5N3RDXU8MZ8HQVYYD8O0F" localSheetId="15" hidden="1">#REF!</definedName>
    <definedName name="BExZWKZ5N3RDXU8MZ8HQVYYD8O0F" localSheetId="13" hidden="1">#REF!</definedName>
    <definedName name="BExZWKZ5N3RDXU8MZ8HQVYYD8O0F" localSheetId="14" hidden="1">#REF!</definedName>
    <definedName name="BExZWKZ5N3RDXU8MZ8HQVYYD8O0F" hidden="1">#REF!</definedName>
    <definedName name="BExZWMBRUCPO6F4QT5FNX8JRFL7V" localSheetId="21" hidden="1">#REF!</definedName>
    <definedName name="BExZWMBRUCPO6F4QT5FNX8JRFL7V" localSheetId="19" hidden="1">#REF!</definedName>
    <definedName name="BExZWMBRUCPO6F4QT5FNX8JRFL7V" localSheetId="15" hidden="1">#REF!</definedName>
    <definedName name="BExZWMBRUCPO6F4QT5FNX8JRFL7V" localSheetId="13" hidden="1">#REF!</definedName>
    <definedName name="BExZWMBRUCPO6F4QT5FNX8JRFL7V" localSheetId="14" hidden="1">#REF!</definedName>
    <definedName name="BExZWMBRUCPO6F4QT5FNX8JRFL7V" hidden="1">#REF!</definedName>
    <definedName name="BExZWQO5171HT1OZ6D6JZBHEW4JG" localSheetId="21" hidden="1">#REF!</definedName>
    <definedName name="BExZWQO5171HT1OZ6D6JZBHEW4JG" localSheetId="19" hidden="1">#REF!</definedName>
    <definedName name="BExZWQO5171HT1OZ6D6JZBHEW4JG" localSheetId="15" hidden="1">#REF!</definedName>
    <definedName name="BExZWQO5171HT1OZ6D6JZBHEW4JG" localSheetId="13" hidden="1">#REF!</definedName>
    <definedName name="BExZWQO5171HT1OZ6D6JZBHEW4JG" localSheetId="14" hidden="1">#REF!</definedName>
    <definedName name="BExZWQO5171HT1OZ6D6JZBHEW4JG" hidden="1">#REF!</definedName>
    <definedName name="BExZWSMC9T48W74GFGQCIUJ8ZPP3" localSheetId="21" hidden="1">#REF!</definedName>
    <definedName name="BExZWSMC9T48W74GFGQCIUJ8ZPP3" localSheetId="19" hidden="1">#REF!</definedName>
    <definedName name="BExZWSMC9T48W74GFGQCIUJ8ZPP3" localSheetId="15" hidden="1">#REF!</definedName>
    <definedName name="BExZWSMC9T48W74GFGQCIUJ8ZPP3" localSheetId="13" hidden="1">#REF!</definedName>
    <definedName name="BExZWSMC9T48W74GFGQCIUJ8ZPP3" localSheetId="14" hidden="1">#REF!</definedName>
    <definedName name="BExZWSMC9T48W74GFGQCIUJ8ZPP3" hidden="1">#REF!</definedName>
    <definedName name="BExZWUF2V4HY3HI8JN9ZVPRWK1H3" localSheetId="21" hidden="1">#REF!</definedName>
    <definedName name="BExZWUF2V4HY3HI8JN9ZVPRWK1H3" localSheetId="19" hidden="1">#REF!</definedName>
    <definedName name="BExZWUF2V4HY3HI8JN9ZVPRWK1H3" localSheetId="15" hidden="1">#REF!</definedName>
    <definedName name="BExZWUF2V4HY3HI8JN9ZVPRWK1H3" localSheetId="13" hidden="1">#REF!</definedName>
    <definedName name="BExZWUF2V4HY3HI8JN9ZVPRWK1H3" localSheetId="14" hidden="1">#REF!</definedName>
    <definedName name="BExZWUF2V4HY3HI8JN9ZVPRWK1H3" hidden="1">#REF!</definedName>
    <definedName name="BExZWX45URTK9KYDJHEXL1OTZ833" localSheetId="21" hidden="1">#REF!</definedName>
    <definedName name="BExZWX45URTK9KYDJHEXL1OTZ833" localSheetId="19" hidden="1">#REF!</definedName>
    <definedName name="BExZWX45URTK9KYDJHEXL1OTZ833" localSheetId="15" hidden="1">#REF!</definedName>
    <definedName name="BExZWX45URTK9KYDJHEXL1OTZ833" localSheetId="13" hidden="1">#REF!</definedName>
    <definedName name="BExZWX45URTK9KYDJHEXL1OTZ833" localSheetId="14" hidden="1">#REF!</definedName>
    <definedName name="BExZWX45URTK9KYDJHEXL1OTZ833" hidden="1">#REF!</definedName>
    <definedName name="BExZX0EWQEZO86WDAD9A4EAEZ012" localSheetId="21" hidden="1">#REF!</definedName>
    <definedName name="BExZX0EWQEZO86WDAD9A4EAEZ012" localSheetId="19" hidden="1">#REF!</definedName>
    <definedName name="BExZX0EWQEZO86WDAD9A4EAEZ012" localSheetId="15" hidden="1">#REF!</definedName>
    <definedName name="BExZX0EWQEZO86WDAD9A4EAEZ012" localSheetId="13" hidden="1">#REF!</definedName>
    <definedName name="BExZX0EWQEZO86WDAD9A4EAEZ012" localSheetId="14" hidden="1">#REF!</definedName>
    <definedName name="BExZX0EWQEZO86WDAD9A4EAEZ012" hidden="1">#REF!</definedName>
    <definedName name="BExZX2T6ZT2DZLYSDJJBPVIT5OK2" localSheetId="21" hidden="1">#REF!</definedName>
    <definedName name="BExZX2T6ZT2DZLYSDJJBPVIT5OK2" localSheetId="19" hidden="1">#REF!</definedName>
    <definedName name="BExZX2T6ZT2DZLYSDJJBPVIT5OK2" localSheetId="15" hidden="1">#REF!</definedName>
    <definedName name="BExZX2T6ZT2DZLYSDJJBPVIT5OK2" localSheetId="13" hidden="1">#REF!</definedName>
    <definedName name="BExZX2T6ZT2DZLYSDJJBPVIT5OK2" localSheetId="14" hidden="1">#REF!</definedName>
    <definedName name="BExZX2T6ZT2DZLYSDJJBPVIT5OK2" hidden="1">#REF!</definedName>
    <definedName name="BExZXOJDELULNLEH7WG0OYJT0NJ4" localSheetId="21" hidden="1">#REF!</definedName>
    <definedName name="BExZXOJDELULNLEH7WG0OYJT0NJ4" localSheetId="19" hidden="1">#REF!</definedName>
    <definedName name="BExZXOJDELULNLEH7WG0OYJT0NJ4" localSheetId="15" hidden="1">#REF!</definedName>
    <definedName name="BExZXOJDELULNLEH7WG0OYJT0NJ4" localSheetId="13" hidden="1">#REF!</definedName>
    <definedName name="BExZXOJDELULNLEH7WG0OYJT0NJ4" localSheetId="14" hidden="1">#REF!</definedName>
    <definedName name="BExZXOJDELULNLEH7WG0OYJT0NJ4" hidden="1">#REF!</definedName>
    <definedName name="BExZXOOTRNUK8LGEAZ8ZCFW9KXQ1" localSheetId="21" hidden="1">#REF!</definedName>
    <definedName name="BExZXOOTRNUK8LGEAZ8ZCFW9KXQ1" localSheetId="19" hidden="1">#REF!</definedName>
    <definedName name="BExZXOOTRNUK8LGEAZ8ZCFW9KXQ1" localSheetId="15" hidden="1">#REF!</definedName>
    <definedName name="BExZXOOTRNUK8LGEAZ8ZCFW9KXQ1" localSheetId="13" hidden="1">#REF!</definedName>
    <definedName name="BExZXOOTRNUK8LGEAZ8ZCFW9KXQ1" localSheetId="14" hidden="1">#REF!</definedName>
    <definedName name="BExZXOOTRNUK8LGEAZ8ZCFW9KXQ1" hidden="1">#REF!</definedName>
    <definedName name="BExZXT6JOXNKEDU23DKL8XZAJZIH" localSheetId="21" hidden="1">#REF!</definedName>
    <definedName name="BExZXT6JOXNKEDU23DKL8XZAJZIH" localSheetId="19" hidden="1">#REF!</definedName>
    <definedName name="BExZXT6JOXNKEDU23DKL8XZAJZIH" localSheetId="15" hidden="1">#REF!</definedName>
    <definedName name="BExZXT6JOXNKEDU23DKL8XZAJZIH" localSheetId="13" hidden="1">#REF!</definedName>
    <definedName name="BExZXT6JOXNKEDU23DKL8XZAJZIH" localSheetId="14" hidden="1">#REF!</definedName>
    <definedName name="BExZXT6JOXNKEDU23DKL8XZAJZIH" hidden="1">#REF!</definedName>
    <definedName name="BExZXUTYW1HWEEZ1LIX4OQWC7HL1" localSheetId="21" hidden="1">#REF!</definedName>
    <definedName name="BExZXUTYW1HWEEZ1LIX4OQWC7HL1" localSheetId="19" hidden="1">#REF!</definedName>
    <definedName name="BExZXUTYW1HWEEZ1LIX4OQWC7HL1" localSheetId="15" hidden="1">#REF!</definedName>
    <definedName name="BExZXUTYW1HWEEZ1LIX4OQWC7HL1" localSheetId="13" hidden="1">#REF!</definedName>
    <definedName name="BExZXUTYW1HWEEZ1LIX4OQWC7HL1" localSheetId="14" hidden="1">#REF!</definedName>
    <definedName name="BExZXUTYW1HWEEZ1LIX4OQWC7HL1" hidden="1">#REF!</definedName>
    <definedName name="BExZXY4NKQL9QD76YMQJ15U1C2G8" localSheetId="21" hidden="1">#REF!</definedName>
    <definedName name="BExZXY4NKQL9QD76YMQJ15U1C2G8" localSheetId="19" hidden="1">#REF!</definedName>
    <definedName name="BExZXY4NKQL9QD76YMQJ15U1C2G8" localSheetId="15" hidden="1">#REF!</definedName>
    <definedName name="BExZXY4NKQL9QD76YMQJ15U1C2G8" localSheetId="13" hidden="1">#REF!</definedName>
    <definedName name="BExZXY4NKQL9QD76YMQJ15U1C2G8" localSheetId="14" hidden="1">#REF!</definedName>
    <definedName name="BExZXY4NKQL9QD76YMQJ15U1C2G8" hidden="1">#REF!</definedName>
    <definedName name="BExZXYQ7U5G08FQGUIGYT14QCBOF" localSheetId="21" hidden="1">#REF!</definedName>
    <definedName name="BExZXYQ7U5G08FQGUIGYT14QCBOF" localSheetId="19" hidden="1">#REF!</definedName>
    <definedName name="BExZXYQ7U5G08FQGUIGYT14QCBOF" localSheetId="15" hidden="1">#REF!</definedName>
    <definedName name="BExZXYQ7U5G08FQGUIGYT14QCBOF" localSheetId="13" hidden="1">#REF!</definedName>
    <definedName name="BExZXYQ7U5G08FQGUIGYT14QCBOF" localSheetId="14" hidden="1">#REF!</definedName>
    <definedName name="BExZXYQ7U5G08FQGUIGYT14QCBOF" hidden="1">#REF!</definedName>
    <definedName name="BExZY02V77YJBMODJSWZOYCMPS5X" localSheetId="21" hidden="1">#REF!</definedName>
    <definedName name="BExZY02V77YJBMODJSWZOYCMPS5X" localSheetId="19" hidden="1">#REF!</definedName>
    <definedName name="BExZY02V77YJBMODJSWZOYCMPS5X" localSheetId="15" hidden="1">#REF!</definedName>
    <definedName name="BExZY02V77YJBMODJSWZOYCMPS5X" localSheetId="13" hidden="1">#REF!</definedName>
    <definedName name="BExZY02V77YJBMODJSWZOYCMPS5X" localSheetId="14" hidden="1">#REF!</definedName>
    <definedName name="BExZY02V77YJBMODJSWZOYCMPS5X" hidden="1">#REF!</definedName>
    <definedName name="BExZY3DEOYNIHRV56IY5LJXZK8RU" localSheetId="21" hidden="1">#REF!</definedName>
    <definedName name="BExZY3DEOYNIHRV56IY5LJXZK8RU" localSheetId="19" hidden="1">#REF!</definedName>
    <definedName name="BExZY3DEOYNIHRV56IY5LJXZK8RU" localSheetId="15" hidden="1">#REF!</definedName>
    <definedName name="BExZY3DEOYNIHRV56IY5LJXZK8RU" localSheetId="13" hidden="1">#REF!</definedName>
    <definedName name="BExZY3DEOYNIHRV56IY5LJXZK8RU" localSheetId="14" hidden="1">#REF!</definedName>
    <definedName name="BExZY3DEOYNIHRV56IY5LJXZK8RU" hidden="1">#REF!</definedName>
    <definedName name="BExZY49QRZIR6CA41LFA9LM6EULU" localSheetId="21" hidden="1">#REF!</definedName>
    <definedName name="BExZY49QRZIR6CA41LFA9LM6EULU" localSheetId="19" hidden="1">#REF!</definedName>
    <definedName name="BExZY49QRZIR6CA41LFA9LM6EULU" localSheetId="15" hidden="1">#REF!</definedName>
    <definedName name="BExZY49QRZIR6CA41LFA9LM6EULU" localSheetId="13" hidden="1">#REF!</definedName>
    <definedName name="BExZY49QRZIR6CA41LFA9LM6EULU" localSheetId="14" hidden="1">#REF!</definedName>
    <definedName name="BExZY49QRZIR6CA41LFA9LM6EULU" hidden="1">#REF!</definedName>
    <definedName name="BExZYTG2G7W27YATTETFDDCZ0C4U" localSheetId="21" hidden="1">#REF!</definedName>
    <definedName name="BExZYTG2G7W27YATTETFDDCZ0C4U" localSheetId="19" hidden="1">#REF!</definedName>
    <definedName name="BExZYTG2G7W27YATTETFDDCZ0C4U" localSheetId="15" hidden="1">#REF!</definedName>
    <definedName name="BExZYTG2G7W27YATTETFDDCZ0C4U" localSheetId="13" hidden="1">#REF!</definedName>
    <definedName name="BExZYTG2G7W27YATTETFDDCZ0C4U" localSheetId="14" hidden="1">#REF!</definedName>
    <definedName name="BExZYTG2G7W27YATTETFDDCZ0C4U" hidden="1">#REF!</definedName>
    <definedName name="BExZYYOZMC36ROQDWLR5Z17WKHCR" localSheetId="21" hidden="1">#REF!</definedName>
    <definedName name="BExZYYOZMC36ROQDWLR5Z17WKHCR" localSheetId="19" hidden="1">#REF!</definedName>
    <definedName name="BExZYYOZMC36ROQDWLR5Z17WKHCR" localSheetId="15" hidden="1">#REF!</definedName>
    <definedName name="BExZYYOZMC36ROQDWLR5Z17WKHCR" localSheetId="13" hidden="1">#REF!</definedName>
    <definedName name="BExZYYOZMC36ROQDWLR5Z17WKHCR" localSheetId="14" hidden="1">#REF!</definedName>
    <definedName name="BExZYYOZMC36ROQDWLR5Z17WKHCR" hidden="1">#REF!</definedName>
    <definedName name="BExZZ2FQA9A8C7CJKMEFQ9VPSLCE" localSheetId="21" hidden="1">#REF!</definedName>
    <definedName name="BExZZ2FQA9A8C7CJKMEFQ9VPSLCE" localSheetId="19" hidden="1">#REF!</definedName>
    <definedName name="BExZZ2FQA9A8C7CJKMEFQ9VPSLCE" localSheetId="15" hidden="1">#REF!</definedName>
    <definedName name="BExZZ2FQA9A8C7CJKMEFQ9VPSLCE" localSheetId="13" hidden="1">#REF!</definedName>
    <definedName name="BExZZ2FQA9A8C7CJKMEFQ9VPSLCE" localSheetId="14" hidden="1">#REF!</definedName>
    <definedName name="BExZZ2FQA9A8C7CJKMEFQ9VPSLCE" hidden="1">#REF!</definedName>
    <definedName name="BExZZ7ZGXIMA3OVYAWY3YQSK64LF" localSheetId="21" hidden="1">#REF!</definedName>
    <definedName name="BExZZ7ZGXIMA3OVYAWY3YQSK64LF" localSheetId="19" hidden="1">#REF!</definedName>
    <definedName name="BExZZ7ZGXIMA3OVYAWY3YQSK64LF" localSheetId="15" hidden="1">#REF!</definedName>
    <definedName name="BExZZ7ZGXIMA3OVYAWY3YQSK64LF" localSheetId="13" hidden="1">#REF!</definedName>
    <definedName name="BExZZ7ZGXIMA3OVYAWY3YQSK64LF" localSheetId="14" hidden="1">#REF!</definedName>
    <definedName name="BExZZ7ZGXIMA3OVYAWY3YQSK64LF" hidden="1">#REF!</definedName>
    <definedName name="BExZZ8FKEIFG203MU6SEJ69MINCD" localSheetId="21" hidden="1">#REF!</definedName>
    <definedName name="BExZZ8FKEIFG203MU6SEJ69MINCD" localSheetId="19" hidden="1">#REF!</definedName>
    <definedName name="BExZZ8FKEIFG203MU6SEJ69MINCD" localSheetId="15" hidden="1">#REF!</definedName>
    <definedName name="BExZZ8FKEIFG203MU6SEJ69MINCD" localSheetId="13" hidden="1">#REF!</definedName>
    <definedName name="BExZZ8FKEIFG203MU6SEJ69MINCD" localSheetId="14" hidden="1">#REF!</definedName>
    <definedName name="BExZZ8FKEIFG203MU6SEJ69MINCD" hidden="1">#REF!</definedName>
    <definedName name="BExZZCHAVHW8C2H649KRGVQ0WVRT" localSheetId="21" hidden="1">#REF!</definedName>
    <definedName name="BExZZCHAVHW8C2H649KRGVQ0WVRT" localSheetId="19" hidden="1">#REF!</definedName>
    <definedName name="BExZZCHAVHW8C2H649KRGVQ0WVRT" localSheetId="15" hidden="1">#REF!</definedName>
    <definedName name="BExZZCHAVHW8C2H649KRGVQ0WVRT" localSheetId="13" hidden="1">#REF!</definedName>
    <definedName name="BExZZCHAVHW8C2H649KRGVQ0WVRT" localSheetId="14" hidden="1">#REF!</definedName>
    <definedName name="BExZZCHAVHW8C2H649KRGVQ0WVRT" hidden="1">#REF!</definedName>
    <definedName name="BExZZTK54OTLF2YB68BHGOS27GEN" localSheetId="21" hidden="1">#REF!</definedName>
    <definedName name="BExZZTK54OTLF2YB68BHGOS27GEN" localSheetId="19" hidden="1">#REF!</definedName>
    <definedName name="BExZZTK54OTLF2YB68BHGOS27GEN" localSheetId="15" hidden="1">#REF!</definedName>
    <definedName name="BExZZTK54OTLF2YB68BHGOS27GEN" localSheetId="13" hidden="1">#REF!</definedName>
    <definedName name="BExZZTK54OTLF2YB68BHGOS27GEN" localSheetId="14" hidden="1">#REF!</definedName>
    <definedName name="BExZZTK54OTLF2YB68BHGOS27GEN" hidden="1">#REF!</definedName>
    <definedName name="BExZZXB3JQQG4SIZS4MRU6NNW7HI" localSheetId="21" hidden="1">#REF!</definedName>
    <definedName name="BExZZXB3JQQG4SIZS4MRU6NNW7HI" localSheetId="19" hidden="1">#REF!</definedName>
    <definedName name="BExZZXB3JQQG4SIZS4MRU6NNW7HI" localSheetId="15" hidden="1">#REF!</definedName>
    <definedName name="BExZZXB3JQQG4SIZS4MRU6NNW7HI" localSheetId="13" hidden="1">#REF!</definedName>
    <definedName name="BExZZXB3JQQG4SIZS4MRU6NNW7HI" localSheetId="14" hidden="1">#REF!</definedName>
    <definedName name="BExZZXB3JQQG4SIZS4MRU6NNW7HI" hidden="1">#REF!</definedName>
    <definedName name="BExZZZEMIIFKMLLV4DJKX5TB9R5V" localSheetId="21" hidden="1">#REF!</definedName>
    <definedName name="BExZZZEMIIFKMLLV4DJKX5TB9R5V" localSheetId="19" hidden="1">#REF!</definedName>
    <definedName name="BExZZZEMIIFKMLLV4DJKX5TB9R5V" localSheetId="15" hidden="1">#REF!</definedName>
    <definedName name="BExZZZEMIIFKMLLV4DJKX5TB9R5V" localSheetId="13" hidden="1">#REF!</definedName>
    <definedName name="BExZZZEMIIFKMLLV4DJKX5TB9R5V" localSheetId="14" hidden="1">#REF!</definedName>
    <definedName name="BExZZZEMIIFKMLLV4DJKX5TB9R5V" hidden="1">#REF!</definedName>
    <definedName name="BL" localSheetId="2" hidden="1">{#N/A,#N/A,FALSE,"Cover Sheet";"Use of Equipment",#N/A,FALSE,"Area C";"Equipment Hours",#N/A,FALSE,"All";"Summary",#N/A,FALSE,"All"}</definedName>
    <definedName name="BL" localSheetId="15" hidden="1">{#N/A,#N/A,FALSE,"Cover Sheet";"Use of Equipment",#N/A,FALSE,"Area C";"Equipment Hours",#N/A,FALSE,"All";"Summary",#N/A,FALSE,"All"}</definedName>
    <definedName name="BL" localSheetId="13" hidden="1">{#N/A,#N/A,FALSE,"Cover Sheet";"Use of Equipment",#N/A,FALSE,"Area C";"Equipment Hours",#N/A,FALSE,"All";"Summary",#N/A,FALSE,"All"}</definedName>
    <definedName name="BL" localSheetId="1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2" hidden="1">{#N/A,#N/A,FALSE,"Cover Sheet";"Use of Equipment",#N/A,FALSE,"Area C";"Equipment Hours",#N/A,FALSE,"All";"Summary",#N/A,FALSE,"All"}</definedName>
    <definedName name="blet" localSheetId="15" hidden="1">{#N/A,#N/A,FALSE,"Cover Sheet";"Use of Equipment",#N/A,FALSE,"Area C";"Equipment Hours",#N/A,FALSE,"All";"Summary",#N/A,FALSE,"All"}</definedName>
    <definedName name="blet" localSheetId="13" hidden="1">{#N/A,#N/A,FALSE,"Cover Sheet";"Use of Equipment",#N/A,FALSE,"Area C";"Equipment Hours",#N/A,FALSE,"All";"Summary",#N/A,FALSE,"All"}</definedName>
    <definedName name="blet" localSheetId="1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localSheetId="15" hidden="1">{#N/A,#N/A,FALSE,"Cover Sheet";"Use of Equipment",#N/A,FALSE,"Area C";"Equipment Hours",#N/A,FALSE,"All";"Summary",#N/A,FALSE,"All"}</definedName>
    <definedName name="bleth" localSheetId="13" hidden="1">{#N/A,#N/A,FALSE,"Cover Sheet";"Use of Equipment",#N/A,FALSE,"Area C";"Equipment Hours",#N/A,FALSE,"All";"Summary",#N/A,FALSE,"All"}</definedName>
    <definedName name="bleth" localSheetId="1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21" hidden="1">#REF!</definedName>
    <definedName name="Bum" localSheetId="19" hidden="1">#REF!</definedName>
    <definedName name="Bum" localSheetId="15" hidden="1">#REF!</definedName>
    <definedName name="Bum" localSheetId="13" hidden="1">#REF!</definedName>
    <definedName name="Bum" localSheetId="14" hidden="1">#REF!</definedName>
    <definedName name="Bum" hidden="1">#REF!</definedName>
    <definedName name="DELETE01" localSheetId="2" hidden="1">{#N/A,#N/A,FALSE,"Coversheet";#N/A,#N/A,FALSE,"QA"}</definedName>
    <definedName name="DELETE01" localSheetId="15" hidden="1">{#N/A,#N/A,FALSE,"Coversheet";#N/A,#N/A,FALSE,"QA"}</definedName>
    <definedName name="DELETE01" localSheetId="13" hidden="1">{#N/A,#N/A,FALSE,"Coversheet";#N/A,#N/A,FALSE,"QA"}</definedName>
    <definedName name="DELETE01" localSheetId="14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15" hidden="1">{#N/A,#N/A,FALSE,"Schedule F";#N/A,#N/A,FALSE,"Schedule G"}</definedName>
    <definedName name="DELETE02" localSheetId="13" hidden="1">{#N/A,#N/A,FALSE,"Schedule F";#N/A,#N/A,FALSE,"Schedule G"}</definedName>
    <definedName name="DELETE02" localSheetId="14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15" hidden="1">{#N/A,#N/A,FALSE,"Coversheet";#N/A,#N/A,FALSE,"QA"}</definedName>
    <definedName name="Delete06" localSheetId="13" hidden="1">{#N/A,#N/A,FALSE,"Coversheet";#N/A,#N/A,FALSE,"QA"}</definedName>
    <definedName name="Delete06" localSheetId="14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15" hidden="1">{#N/A,#N/A,FALSE,"Coversheet";#N/A,#N/A,FALSE,"QA"}</definedName>
    <definedName name="Delete09" localSheetId="13" hidden="1">{#N/A,#N/A,FALSE,"Coversheet";#N/A,#N/A,FALSE,"QA"}</definedName>
    <definedName name="Delete09" localSheetId="14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15" hidden="1">{#N/A,#N/A,FALSE,"Coversheet";#N/A,#N/A,FALSE,"QA"}</definedName>
    <definedName name="Delete1" localSheetId="13" hidden="1">{#N/A,#N/A,FALSE,"Coversheet";#N/A,#N/A,FALSE,"QA"}</definedName>
    <definedName name="Delete1" localSheetId="14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15" hidden="1">{#N/A,#N/A,FALSE,"Schedule F";#N/A,#N/A,FALSE,"Schedule G"}</definedName>
    <definedName name="Delete10" localSheetId="13" hidden="1">{#N/A,#N/A,FALSE,"Schedule F";#N/A,#N/A,FALSE,"Schedule G"}</definedName>
    <definedName name="Delete10" localSheetId="14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15" hidden="1">{#N/A,#N/A,FALSE,"Coversheet";#N/A,#N/A,FALSE,"QA"}</definedName>
    <definedName name="Delete21" localSheetId="13" hidden="1">{#N/A,#N/A,FALSE,"Coversheet";#N/A,#N/A,FALSE,"QA"}</definedName>
    <definedName name="Delete21" localSheetId="14" hidden="1">{#N/A,#N/A,FALSE,"Coversheet";#N/A,#N/A,FALSE,"QA"}</definedName>
    <definedName name="Delete21" hidden="1">{#N/A,#N/A,FALSE,"Coversheet";#N/A,#N/A,FALSE,"QA"}</definedName>
    <definedName name="df" localSheetId="2" hidden="1">{#N/A,#N/A,FALSE,"CESTSUM";#N/A,#N/A,FALSE,"est sum A";#N/A,#N/A,FALSE,"est detail A"}</definedName>
    <definedName name="df" localSheetId="15" hidden="1">{#N/A,#N/A,FALSE,"CESTSUM";#N/A,#N/A,FALSE,"est sum A";#N/A,#N/A,FALSE,"est detail A"}</definedName>
    <definedName name="df" localSheetId="13" hidden="1">{#N/A,#N/A,FALSE,"CESTSUM";#N/A,#N/A,FALSE,"est sum A";#N/A,#N/A,FALSE,"est detail A"}</definedName>
    <definedName name="df" localSheetId="14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2" hidden="1">{#N/A,#N/A,FALSE,"Coversheet";#N/A,#N/A,FALSE,"QA"}</definedName>
    <definedName name="DFIT" localSheetId="15" hidden="1">{#N/A,#N/A,FALSE,"Coversheet";#N/A,#N/A,FALSE,"QA"}</definedName>
    <definedName name="DFIT" localSheetId="13" hidden="1">{#N/A,#N/A,FALSE,"Coversheet";#N/A,#N/A,FALSE,"QA"}</definedName>
    <definedName name="DFIT" localSheetId="14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localSheetId="13" hidden="1">{#N/A,#N/A,FALSE,"Month ";#N/A,#N/A,FALSE,"YTD";#N/A,#N/A,FALSE,"12 mo ended"}</definedName>
    <definedName name="ee" localSheetId="1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2" hidden="1">{#N/A,#N/A,FALSE,"Coversheet";#N/A,#N/A,FALSE,"QA"}</definedName>
    <definedName name="error" localSheetId="15" hidden="1">{#N/A,#N/A,FALSE,"Coversheet";#N/A,#N/A,FALSE,"QA"}</definedName>
    <definedName name="error" localSheetId="13" hidden="1">{#N/A,#N/A,FALSE,"Coversheet";#N/A,#N/A,FALSE,"QA"}</definedName>
    <definedName name="error" localSheetId="14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15" hidden="1">{#N/A,#N/A,FALSE,"Summ";#N/A,#N/A,FALSE,"General"}</definedName>
    <definedName name="Estimate" localSheetId="13" hidden="1">{#N/A,#N/A,FALSE,"Summ";#N/A,#N/A,FALSE,"General"}</definedName>
    <definedName name="Estimate" localSheetId="14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15" hidden="1">{#N/A,#N/A,FALSE,"Summ";#N/A,#N/A,FALSE,"General"}</definedName>
    <definedName name="ex" localSheetId="13" hidden="1">{#N/A,#N/A,FALSE,"Summ";#N/A,#N/A,FALSE,"General"}</definedName>
    <definedName name="ex" localSheetId="14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localSheetId="13" hidden="1">{#N/A,#N/A,FALSE,"Month ";#N/A,#N/A,FALSE,"YTD";#N/A,#N/A,FALSE,"12 mo ended"}</definedName>
    <definedName name="fdsafdasfdsa" localSheetId="1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localSheetId="15" hidden="1">{#N/A,#N/A,FALSE,"Coversheet";#N/A,#N/A,FALSE,"QA"}</definedName>
    <definedName name="ffff" localSheetId="13" hidden="1">{#N/A,#N/A,FALSE,"Coversheet";#N/A,#N/A,FALSE,"QA"}</definedName>
    <definedName name="ffff" localSheetId="14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15" hidden="1">{#N/A,#N/A,FALSE,"Coversheet";#N/A,#N/A,FALSE,"QA"}</definedName>
    <definedName name="fffgf" localSheetId="13" hidden="1">{#N/A,#N/A,FALSE,"Coversheet";#N/A,#N/A,FALSE,"QA"}</definedName>
    <definedName name="fffgf" localSheetId="14" hidden="1">{#N/A,#N/A,FALSE,"Coversheet";#N/A,#N/A,FALSE,"QA"}</definedName>
    <definedName name="fffgf" hidden="1">{#N/A,#N/A,FALSE,"Coversheet";#N/A,#N/A,FALSE,"QA"}</definedName>
    <definedName name="gary" localSheetId="2" hidden="1">{#N/A,#N/A,FALSE,"Cover Sheet";"Use of Equipment",#N/A,FALSE,"Area C";"Equipment Hours",#N/A,FALSE,"All";"Summary",#N/A,FALSE,"All"}</definedName>
    <definedName name="gary" localSheetId="15" hidden="1">{#N/A,#N/A,FALSE,"Cover Sheet";"Use of Equipment",#N/A,FALSE,"Area C";"Equipment Hours",#N/A,FALSE,"All";"Summary",#N/A,FALSE,"All"}</definedName>
    <definedName name="gary" localSheetId="13" hidden="1">{#N/A,#N/A,FALSE,"Cover Sheet";"Use of Equipment",#N/A,FALSE,"Area C";"Equipment Hours",#N/A,FALSE,"All";"Summary",#N/A,FALSE,"All"}</definedName>
    <definedName name="gary" localSheetId="1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2" hidden="1">{#N/A,#N/A,FALSE,"Pg 6b CustCount_Gas";#N/A,#N/A,FALSE,"QA";#N/A,#N/A,FALSE,"Report";#N/A,#N/A,FALSE,"forecast"}</definedName>
    <definedName name="helllo" localSheetId="15" hidden="1">{#N/A,#N/A,FALSE,"Pg 6b CustCount_Gas";#N/A,#N/A,FALSE,"QA";#N/A,#N/A,FALSE,"Report";#N/A,#N/A,FALSE,"forecast"}</definedName>
    <definedName name="helllo" localSheetId="13" hidden="1">{#N/A,#N/A,FALSE,"Pg 6b CustCount_Gas";#N/A,#N/A,FALSE,"QA";#N/A,#N/A,FALSE,"Report";#N/A,#N/A,FALSE,"forecast"}</definedName>
    <definedName name="helllo" localSheetId="1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15" hidden="1">{#N/A,#N/A,FALSE,"Coversheet";#N/A,#N/A,FALSE,"QA"}</definedName>
    <definedName name="HELP" localSheetId="13" hidden="1">{#N/A,#N/A,FALSE,"Coversheet";#N/A,#N/A,FALSE,"QA"}</definedName>
    <definedName name="HELP" localSheetId="14" hidden="1">{#N/A,#N/A,FALSE,"Coversheet";#N/A,#N/A,FALSE,"QA"}</definedName>
    <definedName name="HELP" hidden="1">{#N/A,#N/A,FALSE,"Coversheet";#N/A,#N/A,FALSE,"QA"}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localSheetId="15" hidden="1">{#N/A,#N/A,FALSE,"Summ";#N/A,#N/A,FALSE,"General"}</definedName>
    <definedName name="jfkljsdkljiejgr" localSheetId="13" hidden="1">{#N/A,#N/A,FALSE,"Summ";#N/A,#N/A,FALSE,"General"}</definedName>
    <definedName name="jfkljsdkljiejgr" localSheetId="14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localSheetId="15" hidden="1">{#N/A,#N/A,FALSE,"Coversheet";#N/A,#N/A,FALSE,"QA"}</definedName>
    <definedName name="lookup" localSheetId="13" hidden="1">{#N/A,#N/A,FALSE,"Coversheet";#N/A,#N/A,FALSE,"QA"}</definedName>
    <definedName name="lookup" localSheetId="14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localSheetId="15" hidden="1">{#N/A,#N/A,FALSE,"Expenditures";#N/A,#N/A,FALSE,"Property Placed In-Service";#N/A,#N/A,FALSE,"CWIP Balances"}</definedName>
    <definedName name="Miller" localSheetId="13" hidden="1">{#N/A,#N/A,FALSE,"Expenditures";#N/A,#N/A,FALSE,"Property Placed In-Service";#N/A,#N/A,FALSE,"CWIP Balances"}</definedName>
    <definedName name="Miller" localSheetId="1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15" hidden="1">{#N/A,#N/A,FALSE,"Summ";#N/A,#N/A,FALSE,"General"}</definedName>
    <definedName name="new" localSheetId="13" hidden="1">{#N/A,#N/A,FALSE,"Summ";#N/A,#N/A,FALSE,"General"}</definedName>
    <definedName name="new" localSheetId="14" hidden="1">{#N/A,#N/A,FALSE,"Summ";#N/A,#N/A,FALSE,"General"}</definedName>
    <definedName name="new" hidden="1">{#N/A,#N/A,FALSE,"Summ";#N/A,#N/A,FALSE,"General"}</definedName>
    <definedName name="NOYT" localSheetId="2" hidden="1">{#N/A,#N/A,FALSE,"Cover Sheet";"Use of Equipment",#N/A,FALSE,"Area C";"Equipment Hours",#N/A,FALSE,"All";"Summary",#N/A,FALSE,"All"}</definedName>
    <definedName name="NOYT" localSheetId="15" hidden="1">{#N/A,#N/A,FALSE,"Cover Sheet";"Use of Equipment",#N/A,FALSE,"Area C";"Equipment Hours",#N/A,FALSE,"All";"Summary",#N/A,FALSE,"All"}</definedName>
    <definedName name="NOYT" localSheetId="13" hidden="1">{#N/A,#N/A,FALSE,"Cover Sheet";"Use of Equipment",#N/A,FALSE,"Area C";"Equipment Hours",#N/A,FALSE,"All";"Summary",#N/A,FALSE,"All"}</definedName>
    <definedName name="NOYT" localSheetId="1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'2023 Weather Adj'!$A$1:$P$253</definedName>
    <definedName name="_xlnm.Print_Area" localSheetId="16">'F2023 Forecast'!$A$1:$P$52</definedName>
    <definedName name="_xlnm.Print_Area" localSheetId="23">'Gas Transfer to Amort'!$A$1:$E$42</definedName>
    <definedName name="_xlnm.Print_Area" localSheetId="5">'Rate Impacts Sch 142'!$A$1:$V$37</definedName>
    <definedName name="_xlnm.Print_Area" localSheetId="6">'Typical Res Bill Sch 142'!$B$1:$H$42</definedName>
    <definedName name="_xlnm.Print_Titles" localSheetId="10">'Historic Account Balances'!$43:$90</definedName>
    <definedName name="_xlnm.Print_Titles" localSheetId="7">'Revenue Impacts Sch 142'!$1:$8</definedName>
    <definedName name="q" localSheetId="2" hidden="1">{#N/A,#N/A,FALSE,"Coversheet";#N/A,#N/A,FALSE,"QA"}</definedName>
    <definedName name="q" localSheetId="15" hidden="1">{#N/A,#N/A,FALSE,"Coversheet";#N/A,#N/A,FALSE,"QA"}</definedName>
    <definedName name="q" localSheetId="13" hidden="1">{#N/A,#N/A,FALSE,"Coversheet";#N/A,#N/A,FALSE,"QA"}</definedName>
    <definedName name="q" localSheetId="14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15" hidden="1">{#N/A,#N/A,FALSE,"schA"}</definedName>
    <definedName name="qqq" localSheetId="13" hidden="1">{#N/A,#N/A,FALSE,"schA"}</definedName>
    <definedName name="qqq" localSheetId="14" hidden="1">{#N/A,#N/A,FALSE,"schA"}</definedName>
    <definedName name="qqq" hidden="1">{#N/A,#N/A,FALSE,"schA"}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2" hidden="1">{#N/A,#N/A,FALSE,"Summ";#N/A,#N/A,FALSE,"General"}</definedName>
    <definedName name="sdlfhsdlhfkl" localSheetId="15" hidden="1">{#N/A,#N/A,FALSE,"Summ";#N/A,#N/A,FALSE,"General"}</definedName>
    <definedName name="sdlfhsdlhfkl" localSheetId="13" hidden="1">{#N/A,#N/A,FALSE,"Summ";#N/A,#N/A,FALSE,"General"}</definedName>
    <definedName name="sdlfhsdlhfkl" localSheetId="14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localSheetId="15" hidden="1">{#N/A,#N/A,FALSE,"CRPT";#N/A,#N/A,FALSE,"TREND";#N/A,#N/A,FALSE,"%Curve"}</definedName>
    <definedName name="seven" localSheetId="13" hidden="1">{#N/A,#N/A,FALSE,"CRPT";#N/A,#N/A,FALSE,"TREND";#N/A,#N/A,FALSE,"%Curve"}</definedName>
    <definedName name="seven" localSheetId="14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localSheetId="15" hidden="1">{#N/A,#N/A,FALSE,"Drill Sites";"WP 212",#N/A,FALSE,"MWAG EOR";"WP 213",#N/A,FALSE,"MWAG EOR";#N/A,#N/A,FALSE,"Misc. Facility";#N/A,#N/A,FALSE,"WWTP"}</definedName>
    <definedName name="six" localSheetId="13" hidden="1">{#N/A,#N/A,FALSE,"Drill Sites";"WP 212",#N/A,FALSE,"MWAG EOR";"WP 213",#N/A,FALSE,"MWAG EOR";#N/A,#N/A,FALSE,"Misc. Facility";#N/A,#N/A,FALSE,"WWTP"}</definedName>
    <definedName name="six" localSheetId="1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2" hidden="1">{#N/A,#N/A,FALSE,"Cover Sheet";"Use of Equipment",#N/A,FALSE,"Area C";"Equipment Hours",#N/A,FALSE,"All";"Summary",#N/A,FALSE,"All"}</definedName>
    <definedName name="sue" localSheetId="15" hidden="1">{#N/A,#N/A,FALSE,"Cover Sheet";"Use of Equipment",#N/A,FALSE,"Area C";"Equipment Hours",#N/A,FALSE,"All";"Summary",#N/A,FALSE,"All"}</definedName>
    <definedName name="sue" localSheetId="13" hidden="1">{#N/A,#N/A,FALSE,"Cover Sheet";"Use of Equipment",#N/A,FALSE,"Area C";"Equipment Hours",#N/A,FALSE,"All";"Summary",#N/A,FALSE,"All"}</definedName>
    <definedName name="sue" localSheetId="1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localSheetId="15" hidden="1">{#N/A,#N/A,FALSE,"Cover Sheet";"Use of Equipment",#N/A,FALSE,"Area C";"Equipment Hours",#N/A,FALSE,"All";"Summary",#N/A,FALSE,"All"}</definedName>
    <definedName name="susan" localSheetId="13" hidden="1">{#N/A,#N/A,FALSE,"Cover Sheet";"Use of Equipment",#N/A,FALSE,"Area C";"Equipment Hours",#N/A,FALSE,"All";"Summary",#N/A,FALSE,"All"}</definedName>
    <definedName name="susan" localSheetId="1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2" hidden="1">{#N/A,#N/A,FALSE,"CESTSUM";#N/A,#N/A,FALSE,"est sum A";#N/A,#N/A,FALSE,"est detail A"}</definedName>
    <definedName name="t" localSheetId="15" hidden="1">{#N/A,#N/A,FALSE,"CESTSUM";#N/A,#N/A,FALSE,"est sum A";#N/A,#N/A,FALSE,"est detail A"}</definedName>
    <definedName name="t" localSheetId="13" hidden="1">{#N/A,#N/A,FALSE,"CESTSUM";#N/A,#N/A,FALSE,"est sum A";#N/A,#N/A,FALSE,"est detail A"}</definedName>
    <definedName name="t" localSheetId="1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localSheetId="15" hidden="1">{#N/A,#N/A,FALSE,"Summ";#N/A,#N/A,FALSE,"General"}</definedName>
    <definedName name="tem" localSheetId="13" hidden="1">{#N/A,#N/A,FALSE,"Summ";#N/A,#N/A,FALSE,"General"}</definedName>
    <definedName name="tem" localSheetId="14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15" hidden="1">{#N/A,#N/A,FALSE,"Summ";#N/A,#N/A,FALSE,"General"}</definedName>
    <definedName name="TEMP" localSheetId="13" hidden="1">{#N/A,#N/A,FALSE,"Summ";#N/A,#N/A,FALSE,"General"}</definedName>
    <definedName name="TEMP" localSheetId="14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15" hidden="1">{#N/A,#N/A,FALSE,"CESTSUM";#N/A,#N/A,FALSE,"est sum A";#N/A,#N/A,FALSE,"est detail A"}</definedName>
    <definedName name="Temp1" localSheetId="13" hidden="1">{#N/A,#N/A,FALSE,"CESTSUM";#N/A,#N/A,FALSE,"est sum A";#N/A,#N/A,FALSE,"est detail A"}</definedName>
    <definedName name="Temp1" localSheetId="1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15" hidden="1">{#N/A,#N/A,FALSE,"CESTSUM";#N/A,#N/A,FALSE,"est sum A";#N/A,#N/A,FALSE,"est detail A"}</definedName>
    <definedName name="temp2" localSheetId="13" hidden="1">{#N/A,#N/A,FALSE,"CESTSUM";#N/A,#N/A,FALSE,"est sum A";#N/A,#N/A,FALSE,"est detail A"}</definedName>
    <definedName name="temp2" localSheetId="1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15" hidden="1">{#N/A,#N/A,FALSE,"CESTSUM";#N/A,#N/A,FALSE,"est sum A";#N/A,#N/A,FALSE,"est detail A"}</definedName>
    <definedName name="tr" localSheetId="13" hidden="1">{#N/A,#N/A,FALSE,"CESTSUM";#N/A,#N/A,FALSE,"est sum A";#N/A,#N/A,FALSE,"est detail A"}</definedName>
    <definedName name="tr" localSheetId="1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21" hidden="1">#REF!</definedName>
    <definedName name="Transfer" localSheetId="19" hidden="1">#REF!</definedName>
    <definedName name="Transfer" localSheetId="15" hidden="1">#REF!</definedName>
    <definedName name="Transfer" localSheetId="13" hidden="1">#REF!</definedName>
    <definedName name="Transfer" localSheetId="14" hidden="1">#REF!</definedName>
    <definedName name="Transfer" hidden="1">#REF!</definedName>
    <definedName name="Transfers" localSheetId="21" hidden="1">#REF!</definedName>
    <definedName name="Transfers" localSheetId="19" hidden="1">#REF!</definedName>
    <definedName name="Transfers" localSheetId="15" hidden="1">#REF!</definedName>
    <definedName name="Transfers" localSheetId="13" hidden="1">#REF!</definedName>
    <definedName name="Transfers" localSheetId="14" hidden="1">#REF!</definedName>
    <definedName name="Transfers" hidden="1">#REF!</definedName>
    <definedName name="u" localSheetId="2" hidden="1">{#N/A,#N/A,FALSE,"Summ";#N/A,#N/A,FALSE,"General"}</definedName>
    <definedName name="u" localSheetId="15" hidden="1">{#N/A,#N/A,FALSE,"Summ";#N/A,#N/A,FALSE,"General"}</definedName>
    <definedName name="u" localSheetId="13" hidden="1">{#N/A,#N/A,FALSE,"Summ";#N/A,#N/A,FALSE,"General"}</definedName>
    <definedName name="u" localSheetId="14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localSheetId="15" hidden="1">{#N/A,#N/A,FALSE,"Coversheet";#N/A,#N/A,FALSE,"QA"}</definedName>
    <definedName name="v" localSheetId="13" hidden="1">{#N/A,#N/A,FALSE,"Coversheet";#N/A,#N/A,FALSE,"QA"}</definedName>
    <definedName name="v" localSheetId="14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localSheetId="15" hidden="1">{#N/A,#N/A,FALSE,"Summ";#N/A,#N/A,FALSE,"General"}</definedName>
    <definedName name="Value" localSheetId="13" hidden="1">{#N/A,#N/A,FALSE,"Summ";#N/A,#N/A,FALSE,"General"}</definedName>
    <definedName name="Value" localSheetId="14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localSheetId="15" hidden="1">{#N/A,#N/A,FALSE,"Schedule F";#N/A,#N/A,FALSE,"Schedule G"}</definedName>
    <definedName name="w" localSheetId="13" hidden="1">{#N/A,#N/A,FALSE,"Schedule F";#N/A,#N/A,FALSE,"Schedule G"}</definedName>
    <definedName name="w" localSheetId="14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localSheetId="13" hidden="1">{#N/A,#N/A,FALSE,"Pg 6b CustCount_Gas";#N/A,#N/A,FALSE,"QA";#N/A,#N/A,FALSE,"Report";#N/A,#N/A,FALSE,"forecast"}</definedName>
    <definedName name="we" localSheetId="1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localSheetId="15" hidden="1">{#N/A,#N/A,FALSE,"Coversheet";#N/A,#N/A,FALSE,"QA"}</definedName>
    <definedName name="WH" localSheetId="13" hidden="1">{#N/A,#N/A,FALSE,"Coversheet";#N/A,#N/A,FALSE,"QA"}</definedName>
    <definedName name="WH" localSheetId="14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15" hidden="1">{#N/A,#N/A,FALSE,"Drill Sites";"WP 212",#N/A,FALSE,"MWAG EOR";"WP 213",#N/A,FALSE,"MWAG EOR";#N/A,#N/A,FALSE,"Misc. Facility";#N/A,#N/A,FALSE,"WWTP"}</definedName>
    <definedName name="wrn.1._.Bi._.Monthly._.CR." localSheetId="13" hidden="1">{#N/A,#N/A,FALSE,"Drill Sites";"WP 212",#N/A,FALSE,"MWAG EOR";"WP 213",#N/A,FALSE,"MWAG EOR";#N/A,#N/A,FALSE,"Misc. Facility";#N/A,#N/A,FALSE,"WWTP"}</definedName>
    <definedName name="wrn.1._.Bi._.Monthly._.CR." localSheetId="1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15" hidden="1">{#N/A,#N/A,FALSE,"CRPT";#N/A,#N/A,FALSE,"TREND";#N/A,#N/A,FALSE,"%Curve"}</definedName>
    <definedName name="wrn.AAI." localSheetId="13" hidden="1">{#N/A,#N/A,FALSE,"CRPT";#N/A,#N/A,FALSE,"TREND";#N/A,#N/A,FALSE,"%Curve"}</definedName>
    <definedName name="wrn.AAI." localSheetId="1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15" hidden="1">{#N/A,#N/A,FALSE,"CRPT";#N/A,#N/A,FALSE,"TREND";#N/A,#N/A,FALSE,"% CURVE"}</definedName>
    <definedName name="wrn.AAI._.Report." localSheetId="13" hidden="1">{#N/A,#N/A,FALSE,"CRPT";#N/A,#N/A,FALSE,"TREND";#N/A,#N/A,FALSE,"% CURVE"}</definedName>
    <definedName name="wrn.AAI._.Report." localSheetId="1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localSheetId="15" hidden="1">{#N/A,#N/A,FALSE,"Cost Adjustment "}</definedName>
    <definedName name="wrn.Cost._.Adjustment." localSheetId="13" hidden="1">{#N/A,#N/A,FALSE,"Cost Adjustment "}</definedName>
    <definedName name="wrn.Cost._.Adjustment." localSheetId="14" hidden="1">{#N/A,#N/A,FALSE,"Cost Adjustment "}</definedName>
    <definedName name="wrn.Cost._.Adjustment." hidden="1">{#N/A,#N/A,FALSE,"Cost Adjustment 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1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2" hidden="1">{#N/A,#N/A,TRUE,"Depreciation Summary";#N/A,#N/A,TRUE,"18, 21 &amp; 22 Depreciation";#N/A,#N/A,TRUE,"11 &amp; 12 Depreciation"}</definedName>
    <definedName name="wrn.Depreciation." localSheetId="15" hidden="1">{#N/A,#N/A,TRUE,"Depreciation Summary";#N/A,#N/A,TRUE,"18, 21 &amp; 22 Depreciation";#N/A,#N/A,TRUE,"11 &amp; 12 Depreciation"}</definedName>
    <definedName name="wrn.Depreciation." localSheetId="13" hidden="1">{#N/A,#N/A,TRUE,"Depreciation Summary";#N/A,#N/A,TRUE,"18, 21 &amp; 22 Depreciation";#N/A,#N/A,TRUE,"11 &amp; 12 Depreciation"}</definedName>
    <definedName name="wrn.Depreciation." localSheetId="1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2" hidden="1">{#N/A,#N/A,FALSE,"schA"}</definedName>
    <definedName name="wrn.ECR." localSheetId="15" hidden="1">{#N/A,#N/A,FALSE,"schA"}</definedName>
    <definedName name="wrn.ECR." localSheetId="13" hidden="1">{#N/A,#N/A,FALSE,"schA"}</definedName>
    <definedName name="wrn.ECR." localSheetId="14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15" hidden="1">{#N/A,#N/A,FALSE,"CESTSUM";#N/A,#N/A,FALSE,"est sum A";#N/A,#N/A,FALSE,"est detail A"}</definedName>
    <definedName name="wrn.ESTIMATE." localSheetId="13" hidden="1">{#N/A,#N/A,FALSE,"CESTSUM";#N/A,#N/A,FALSE,"est sum A";#N/A,#N/A,FALSE,"est detail A"}</definedName>
    <definedName name="wrn.ESTIMATE." localSheetId="1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localSheetId="15" hidden="1">{#N/A,#N/A,TRUE,"CoverPage";#N/A,#N/A,TRUE,"Gas";#N/A,#N/A,TRUE,"Power";#N/A,#N/A,TRUE,"Historical DJ Mthly Prices"}</definedName>
    <definedName name="wrn.Fundamental." localSheetId="13" hidden="1">{#N/A,#N/A,TRUE,"CoverPage";#N/A,#N/A,TRUE,"Gas";#N/A,#N/A,TRUE,"Power";#N/A,#N/A,TRUE,"Historical DJ Mthly Prices"}</definedName>
    <definedName name="wrn.Fundamental." localSheetId="1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15" hidden="1">{#N/A,#N/A,TRUE,"CoverPage";#N/A,#N/A,TRUE,"Gas";#N/A,#N/A,TRUE,"Power";#N/A,#N/A,TRUE,"Historical DJ Mthly Prices"}</definedName>
    <definedName name="wrn.Fundamental2" localSheetId="13" hidden="1">{#N/A,#N/A,TRUE,"CoverPage";#N/A,#N/A,TRUE,"Gas";#N/A,#N/A,TRUE,"Power";#N/A,#N/A,TRUE,"Historical DJ Mthly Prices"}</definedName>
    <definedName name="wrn.Fundamental2" localSheetId="1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15" hidden="1">{#N/A,#N/A,FALSE,"SUMMARY";#N/A,#N/A,FALSE,"AE7616";#N/A,#N/A,FALSE,"AE7617";#N/A,#N/A,FALSE,"AE7618";#N/A,#N/A,FALSE,"AE7619"}</definedName>
    <definedName name="wrn.IEO." localSheetId="13" hidden="1">{#N/A,#N/A,FALSE,"SUMMARY";#N/A,#N/A,FALSE,"AE7616";#N/A,#N/A,FALSE,"AE7617";#N/A,#N/A,FALSE,"AE7618";#N/A,#N/A,FALSE,"AE7619"}</definedName>
    <definedName name="wrn.IEO." localSheetId="1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13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15" hidden="1">{#N/A,#N/A,FALSE,"Schedule F";#N/A,#N/A,FALSE,"Schedule G"}</definedName>
    <definedName name="wrn.limit_reports." localSheetId="13" hidden="1">{#N/A,#N/A,FALSE,"Schedule F";#N/A,#N/A,FALSE,"Schedule G"}</definedName>
    <definedName name="wrn.limit_reports." localSheetId="14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13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localSheetId="15" hidden="1">{#N/A,#N/A,FALSE,"Cover Sheet";"Use of Equipment",#N/A,FALSE,"Area C";"Equipment Hours",#N/A,FALSE,"All";"Summary",#N/A,FALSE,"All"}</definedName>
    <definedName name="wrn.Mining._.Flexibility." localSheetId="13" hidden="1">{#N/A,#N/A,FALSE,"Cover Sheet";"Use of Equipment",#N/A,FALSE,"Area C";"Equipment Hours",#N/A,FALSE,"All";"Summary",#N/A,FALSE,"All"}</definedName>
    <definedName name="wrn.Mining._.Flexibility." localSheetId="1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2" hidden="1">{#N/A,#N/A,FALSE,"BASE";#N/A,#N/A,FALSE,"LOOPS";#N/A,#N/A,FALSE,"PLC"}</definedName>
    <definedName name="wrn.Project._.Services." localSheetId="15" hidden="1">{#N/A,#N/A,FALSE,"BASE";#N/A,#N/A,FALSE,"LOOPS";#N/A,#N/A,FALSE,"PLC"}</definedName>
    <definedName name="wrn.Project._.Services." localSheetId="13" hidden="1">{#N/A,#N/A,FALSE,"BASE";#N/A,#N/A,FALSE,"LOOPS";#N/A,#N/A,FALSE,"PLC"}</definedName>
    <definedName name="wrn.Project._.Services." localSheetId="1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15" hidden="1">{#N/A,#N/A,FALSE,"7617 Fab";#N/A,#N/A,FALSE,"7617 NSK"}</definedName>
    <definedName name="wrn.SCHEDULE." localSheetId="13" hidden="1">{#N/A,#N/A,FALSE,"7617 Fab";#N/A,#N/A,FALSE,"7617 NSK"}</definedName>
    <definedName name="wrn.SCHEDULE." localSheetId="14" hidden="1">{#N/A,#N/A,FALSE,"7617 Fab";#N/A,#N/A,FALSE,"7617 NSK"}</definedName>
    <definedName name="wrn.SCHEDULE." hidden="1">{#N/A,#N/A,FALSE,"7617 Fab";#N/A,#N/A,FALSE,"7617 NSK"}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15" hidden="1">{#N/A,#N/A,FALSE,"SUMMARY";#N/A,#N/A,FALSE,"AE7616";#N/A,#N/A,FALSE,"AE7617";#N/A,#N/A,FALSE,"AE7618";#N/A,#N/A,FALSE,"AE7619";#N/A,#N/A,FALSE,"Target Materials"}</definedName>
    <definedName name="wrn.SLB." localSheetId="13" hidden="1">{#N/A,#N/A,FALSE,"SUMMARY";#N/A,#N/A,FALSE,"AE7616";#N/A,#N/A,FALSE,"AE7617";#N/A,#N/A,FALSE,"AE7618";#N/A,#N/A,FALSE,"AE7619";#N/A,#N/A,FALSE,"Target Materials"}</definedName>
    <definedName name="wrn.SLB." localSheetId="1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15" hidden="1">{#N/A,#N/A,FALSE,"2002 Small Tool OH";#N/A,#N/A,FALSE,"QA"}</definedName>
    <definedName name="wrn.Small._.Tools._.Overhead." localSheetId="13" hidden="1">{#N/A,#N/A,FALSE,"2002 Small Tool OH";#N/A,#N/A,FALSE,"QA"}</definedName>
    <definedName name="wrn.Small._.Tools._.Overhead." localSheetId="14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15" hidden="1">{#N/A,#N/A,FALSE,"Summ";#N/A,#N/A,FALSE,"General"}</definedName>
    <definedName name="wrn.Summary." localSheetId="13" hidden="1">{#N/A,#N/A,FALSE,"Summ";#N/A,#N/A,FALSE,"General"}</definedName>
    <definedName name="wrn.Summary." localSheetId="14" hidden="1">{#N/A,#N/A,FALSE,"Summ";#N/A,#N/A,FALSE,"General"}</definedName>
    <definedName name="wrn.Summary." hidden="1">{#N/A,#N/A,FALSE,"Summ";#N/A,#N/A,FALSE,"General"}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15" hidden="1">{#N/A,#N/A,FALSE,"Expenditures";#N/A,#N/A,FALSE,"Property Placed In-Service";#N/A,#N/A,FALSE,"CWIP Balances"}</definedName>
    <definedName name="wrn.USIM_Data_Abbrev3." localSheetId="13" hidden="1">{#N/A,#N/A,FALSE,"Expenditures";#N/A,#N/A,FALSE,"Property Placed In-Service";#N/A,#N/A,FALSE,"CWIP Balances"}</definedName>
    <definedName name="wrn.USIM_Data_Abbrev3." localSheetId="1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15" hidden="1">{#N/A,#N/A,FALSE,"schA"}</definedName>
    <definedName name="www" localSheetId="13" hidden="1">{#N/A,#N/A,FALSE,"schA"}</definedName>
    <definedName name="www" localSheetId="14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15" hidden="1">{#N/A,#N/A,FALSE,"Coversheet";#N/A,#N/A,FALSE,"QA"}</definedName>
    <definedName name="x" localSheetId="13" hidden="1">{#N/A,#N/A,FALSE,"Coversheet";#N/A,#N/A,FALSE,"QA"}</definedName>
    <definedName name="x" localSheetId="14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15" hidden="1">{#N/A,#N/A,FALSE,"Balance_Sheet";#N/A,#N/A,FALSE,"income_statement_monthly";#N/A,#N/A,FALSE,"income_statement_Quarter";#N/A,#N/A,FALSE,"income_statement_ytd";#N/A,#N/A,FALSE,"income_statement_12Months"}</definedName>
    <definedName name="xx" localSheetId="13" hidden="1">{#N/A,#N/A,FALSE,"Balance_Sheet";#N/A,#N/A,FALSE,"income_statement_monthly";#N/A,#N/A,FALSE,"income_statement_Quarter";#N/A,#N/A,FALSE,"income_statement_ytd";#N/A,#N/A,FALSE,"income_statement_12Months"}</definedName>
    <definedName name="xx" localSheetId="1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localSheetId="15" hidden="1">{#N/A,#N/A,FALSE,"Summ";#N/A,#N/A,FALSE,"General"}</definedName>
    <definedName name="yuf" localSheetId="13" hidden="1">{#N/A,#N/A,FALSE,"Summ";#N/A,#N/A,FALSE,"General"}</definedName>
    <definedName name="yuf" localSheetId="14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15" hidden="1">{#N/A,#N/A,FALSE,"Coversheet";#N/A,#N/A,FALSE,"QA"}</definedName>
    <definedName name="z" localSheetId="13" hidden="1">{#N/A,#N/A,FALSE,"Coversheet";#N/A,#N/A,FALSE,"QA"}</definedName>
    <definedName name="z" localSheetId="14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Z7" i="106" l="1"/>
  <c r="X11" i="106"/>
  <c r="D13" i="62" l="1"/>
  <c r="C28" i="103" l="1"/>
  <c r="C17" i="103" l="1"/>
  <c r="G14" i="108" l="1"/>
  <c r="G18" i="108"/>
  <c r="J18" i="108" s="1"/>
  <c r="G22" i="108"/>
  <c r="G49" i="108"/>
  <c r="G48" i="108"/>
  <c r="G46" i="108"/>
  <c r="G42" i="108"/>
  <c r="G41" i="108"/>
  <c r="G39" i="108"/>
  <c r="G38" i="108"/>
  <c r="G34" i="108"/>
  <c r="G33" i="108"/>
  <c r="G32" i="108"/>
  <c r="G30" i="108"/>
  <c r="G26" i="108"/>
  <c r="G25" i="108"/>
  <c r="G24" i="108"/>
  <c r="G13" i="108"/>
  <c r="G32" i="107"/>
  <c r="G31" i="107"/>
  <c r="G29" i="107"/>
  <c r="H29" i="107" s="1"/>
  <c r="D26" i="107"/>
  <c r="G25" i="107"/>
  <c r="G24" i="107"/>
  <c r="G23" i="107"/>
  <c r="G22" i="107"/>
  <c r="G21" i="107"/>
  <c r="G20" i="107"/>
  <c r="G19" i="107"/>
  <c r="G15" i="107"/>
  <c r="H15" i="107" s="1"/>
  <c r="E12" i="107"/>
  <c r="E13" i="107" s="1"/>
  <c r="D13" i="107"/>
  <c r="B4" i="107"/>
  <c r="B2" i="107"/>
  <c r="U33" i="106"/>
  <c r="S33" i="106"/>
  <c r="N33" i="106"/>
  <c r="M33" i="106"/>
  <c r="L33" i="106"/>
  <c r="J33" i="106"/>
  <c r="I33" i="106"/>
  <c r="U32" i="106"/>
  <c r="S32" i="106"/>
  <c r="U30" i="106"/>
  <c r="S30" i="106"/>
  <c r="R33" i="106"/>
  <c r="Q33" i="106"/>
  <c r="P33" i="106"/>
  <c r="O33" i="106"/>
  <c r="K33" i="106"/>
  <c r="G33" i="106"/>
  <c r="E33" i="106"/>
  <c r="D33" i="106"/>
  <c r="F33" i="106" s="1"/>
  <c r="F22" i="106"/>
  <c r="P32" i="106"/>
  <c r="M32" i="106"/>
  <c r="L32" i="106"/>
  <c r="K32" i="106"/>
  <c r="J32" i="106"/>
  <c r="I32" i="106"/>
  <c r="E32" i="106"/>
  <c r="D32" i="106"/>
  <c r="P31" i="106"/>
  <c r="O31" i="106"/>
  <c r="L31" i="106"/>
  <c r="J31" i="106"/>
  <c r="I31" i="106"/>
  <c r="G31" i="106"/>
  <c r="F16" i="106"/>
  <c r="R30" i="106"/>
  <c r="N30" i="106"/>
  <c r="L30" i="106"/>
  <c r="J30" i="106"/>
  <c r="I30" i="106"/>
  <c r="E30" i="106"/>
  <c r="D30" i="106"/>
  <c r="Q29" i="106"/>
  <c r="P29" i="106"/>
  <c r="O29" i="106"/>
  <c r="N29" i="106"/>
  <c r="M29" i="106"/>
  <c r="L29" i="106"/>
  <c r="J29" i="106"/>
  <c r="I29" i="106"/>
  <c r="R28" i="106"/>
  <c r="N28" i="106"/>
  <c r="L28" i="106"/>
  <c r="K28" i="106"/>
  <c r="J28" i="106"/>
  <c r="I28" i="106"/>
  <c r="E28" i="106"/>
  <c r="A13" i="106"/>
  <c r="A14" i="106" s="1"/>
  <c r="A15" i="106" s="1"/>
  <c r="A16" i="106" s="1"/>
  <c r="A17" i="106" s="1"/>
  <c r="A18" i="106" s="1"/>
  <c r="A19" i="106" s="1"/>
  <c r="A20" i="106" s="1"/>
  <c r="A21" i="106" s="1"/>
  <c r="A22" i="106" s="1"/>
  <c r="A23" i="106" s="1"/>
  <c r="A24" i="106" s="1"/>
  <c r="A27" i="106" s="1"/>
  <c r="A28" i="106" s="1"/>
  <c r="A29" i="106" s="1"/>
  <c r="A30" i="106" s="1"/>
  <c r="A31" i="106" s="1"/>
  <c r="A32" i="106" s="1"/>
  <c r="A33" i="106" s="1"/>
  <c r="A34" i="106" s="1"/>
  <c r="A12" i="106"/>
  <c r="Q27" i="106"/>
  <c r="P27" i="106"/>
  <c r="O27" i="106"/>
  <c r="M27" i="106"/>
  <c r="I27" i="106"/>
  <c r="E7" i="106"/>
  <c r="G33" i="107" l="1"/>
  <c r="H33" i="107" s="1"/>
  <c r="K27" i="106"/>
  <c r="F20" i="106"/>
  <c r="D29" i="106"/>
  <c r="R32" i="106"/>
  <c r="F19" i="106"/>
  <c r="F21" i="106"/>
  <c r="H21" i="106" s="1"/>
  <c r="D27" i="106"/>
  <c r="J27" i="106"/>
  <c r="N24" i="106"/>
  <c r="G28" i="106"/>
  <c r="P28" i="106"/>
  <c r="E29" i="106"/>
  <c r="O32" i="106"/>
  <c r="D28" i="106"/>
  <c r="F28" i="106" s="1"/>
  <c r="M28" i="106"/>
  <c r="N32" i="106"/>
  <c r="K30" i="106"/>
  <c r="O30" i="106"/>
  <c r="D31" i="106"/>
  <c r="M31" i="106"/>
  <c r="Q31" i="106"/>
  <c r="H20" i="106"/>
  <c r="T20" i="106" s="1"/>
  <c r="V20" i="106" s="1"/>
  <c r="J34" i="106"/>
  <c r="E27" i="106"/>
  <c r="Q28" i="106"/>
  <c r="G29" i="106"/>
  <c r="F15" i="106"/>
  <c r="H15" i="106" s="1"/>
  <c r="T15" i="106" s="1"/>
  <c r="X15" i="106" s="1"/>
  <c r="K29" i="106"/>
  <c r="M30" i="106"/>
  <c r="G12" i="107"/>
  <c r="E15" i="107"/>
  <c r="R27" i="106"/>
  <c r="G27" i="106"/>
  <c r="L27" i="106"/>
  <c r="L34" i="106" s="1"/>
  <c r="J24" i="106"/>
  <c r="P30" i="106"/>
  <c r="E31" i="106"/>
  <c r="N31" i="106"/>
  <c r="O28" i="106"/>
  <c r="O34" i="106" s="1"/>
  <c r="N27" i="106"/>
  <c r="D33" i="107"/>
  <c r="E33" i="107" s="1"/>
  <c r="D54" i="108"/>
  <c r="H16" i="106"/>
  <c r="H19" i="106"/>
  <c r="R29" i="106"/>
  <c r="G30" i="106"/>
  <c r="H22" i="106"/>
  <c r="T22" i="106" s="1"/>
  <c r="S18" i="106"/>
  <c r="D24" i="106"/>
  <c r="M34" i="106"/>
  <c r="R24" i="106"/>
  <c r="F17" i="106"/>
  <c r="H17" i="106" s="1"/>
  <c r="D34" i="106"/>
  <c r="I34" i="106"/>
  <c r="F32" i="106"/>
  <c r="G15" i="108"/>
  <c r="F18" i="106"/>
  <c r="H18" i="106" s="1"/>
  <c r="F30" i="106"/>
  <c r="G50" i="108"/>
  <c r="G32" i="106"/>
  <c r="F11" i="106"/>
  <c r="H11" i="106" s="1"/>
  <c r="O24" i="106"/>
  <c r="R31" i="106"/>
  <c r="L24" i="106"/>
  <c r="E29" i="107"/>
  <c r="F12" i="106"/>
  <c r="H12" i="106" s="1"/>
  <c r="T12" i="106" s="1"/>
  <c r="F14" i="106"/>
  <c r="H14" i="106" s="1"/>
  <c r="K31" i="106"/>
  <c r="K34" i="106" s="1"/>
  <c r="M24" i="106"/>
  <c r="D27" i="107"/>
  <c r="G18" i="107"/>
  <c r="G43" i="108"/>
  <c r="E24" i="106"/>
  <c r="F24" i="106" s="1"/>
  <c r="D53" i="108"/>
  <c r="Q30" i="106"/>
  <c r="Q32" i="106"/>
  <c r="K24" i="106"/>
  <c r="G10" i="108"/>
  <c r="G24" i="106"/>
  <c r="F13" i="106"/>
  <c r="H13" i="106" s="1"/>
  <c r="G35" i="108"/>
  <c r="P24" i="106"/>
  <c r="I24" i="106"/>
  <c r="Q24" i="106"/>
  <c r="G21" i="108"/>
  <c r="F23" i="106"/>
  <c r="H23" i="106" s="1"/>
  <c r="F31" i="106" l="1"/>
  <c r="N34" i="106"/>
  <c r="P34" i="106"/>
  <c r="F27" i="106"/>
  <c r="F29" i="106"/>
  <c r="R34" i="106"/>
  <c r="G34" i="106"/>
  <c r="H30" i="106"/>
  <c r="H31" i="106"/>
  <c r="X20" i="106"/>
  <c r="V22" i="106"/>
  <c r="X22" i="106"/>
  <c r="V12" i="106"/>
  <c r="X12" i="106"/>
  <c r="G13" i="107"/>
  <c r="H12" i="107"/>
  <c r="H13" i="107" s="1"/>
  <c r="Q34" i="106"/>
  <c r="E34" i="106"/>
  <c r="F34" i="106" s="1"/>
  <c r="T18" i="106"/>
  <c r="S11" i="106"/>
  <c r="H24" i="106"/>
  <c r="H27" i="106"/>
  <c r="G27" i="108"/>
  <c r="G52" i="108" s="1"/>
  <c r="S13" i="106"/>
  <c r="S28" i="106" s="1"/>
  <c r="S16" i="106"/>
  <c r="H32" i="106"/>
  <c r="T17" i="106"/>
  <c r="X17" i="106" s="1"/>
  <c r="T23" i="106"/>
  <c r="X23" i="106" s="1"/>
  <c r="H33" i="106"/>
  <c r="S19" i="106"/>
  <c r="T19" i="106" s="1"/>
  <c r="X19" i="106" s="1"/>
  <c r="S21" i="106"/>
  <c r="T21" i="106" s="1"/>
  <c r="X21" i="106" s="1"/>
  <c r="D34" i="107"/>
  <c r="E27" i="107"/>
  <c r="E34" i="107" s="1"/>
  <c r="E36" i="107" s="1"/>
  <c r="D40" i="107"/>
  <c r="H29" i="106"/>
  <c r="T30" i="106"/>
  <c r="V30" i="106" s="1"/>
  <c r="V15" i="106"/>
  <c r="H28" i="106"/>
  <c r="H34" i="106" l="1"/>
  <c r="V18" i="106"/>
  <c r="X18" i="106"/>
  <c r="T13" i="106"/>
  <c r="S14" i="106"/>
  <c r="S24" i="106" s="1"/>
  <c r="T33" i="106"/>
  <c r="V33" i="106" s="1"/>
  <c r="V23" i="106"/>
  <c r="T32" i="106"/>
  <c r="V32" i="106" s="1"/>
  <c r="V17" i="106"/>
  <c r="S27" i="106"/>
  <c r="S31" i="106"/>
  <c r="T16" i="106"/>
  <c r="X16" i="106" s="1"/>
  <c r="T11" i="106"/>
  <c r="T28" i="106" l="1"/>
  <c r="X13" i="106"/>
  <c r="T31" i="106"/>
  <c r="S29" i="106"/>
  <c r="S34" i="106" s="1"/>
  <c r="T14" i="106"/>
  <c r="X14" i="106" s="1"/>
  <c r="T27" i="106"/>
  <c r="T24" i="106"/>
  <c r="T29" i="106" l="1"/>
  <c r="EF117" i="23"/>
  <c r="Q10" i="105"/>
  <c r="Q14" i="105" s="1"/>
  <c r="EF108" i="23"/>
  <c r="Q10" i="104"/>
  <c r="Q14" i="104" s="1"/>
  <c r="EF87" i="23"/>
  <c r="P10" i="105" l="1"/>
  <c r="T34" i="106"/>
  <c r="P14" i="105"/>
  <c r="P10" i="104"/>
  <c r="P14" i="104" s="1"/>
  <c r="P10" i="103"/>
  <c r="Q10" i="103"/>
  <c r="C17" i="102" l="1"/>
  <c r="C16" i="102"/>
  <c r="C13" i="102"/>
  <c r="E6" i="105" l="1"/>
  <c r="F6" i="105"/>
  <c r="G6" i="105"/>
  <c r="H6" i="105"/>
  <c r="I6" i="105" s="1"/>
  <c r="J6" i="105" s="1"/>
  <c r="K6" i="105" s="1"/>
  <c r="L6" i="105" s="1"/>
  <c r="M6" i="105" s="1"/>
  <c r="N6" i="105" s="1"/>
  <c r="O6" i="105" s="1"/>
  <c r="P6" i="105" s="1"/>
  <c r="Q6" i="105" s="1"/>
  <c r="A9" i="105"/>
  <c r="A10" i="105" s="1"/>
  <c r="A11" i="105" s="1"/>
  <c r="A12" i="105" s="1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A30" i="105" s="1"/>
  <c r="A31" i="105" s="1"/>
  <c r="A32" i="105" s="1"/>
  <c r="A33" i="105" s="1"/>
  <c r="A34" i="105" s="1"/>
  <c r="A35" i="105" s="1"/>
  <c r="A36" i="105" s="1"/>
  <c r="C10" i="105"/>
  <c r="D10" i="105"/>
  <c r="E10" i="105"/>
  <c r="F10" i="105"/>
  <c r="G10" i="105"/>
  <c r="H10" i="105"/>
  <c r="I10" i="105"/>
  <c r="J10" i="105"/>
  <c r="K10" i="105"/>
  <c r="L10" i="105"/>
  <c r="E6" i="104"/>
  <c r="F6" i="104" s="1"/>
  <c r="G6" i="104" s="1"/>
  <c r="H6" i="104" s="1"/>
  <c r="I6" i="104" s="1"/>
  <c r="J6" i="104" s="1"/>
  <c r="K6" i="104" s="1"/>
  <c r="L6" i="104" s="1"/>
  <c r="M6" i="104" s="1"/>
  <c r="N6" i="104" s="1"/>
  <c r="O6" i="104" s="1"/>
  <c r="P6" i="104" s="1"/>
  <c r="Q6" i="104" s="1"/>
  <c r="A9" i="104"/>
  <c r="A10" i="104" s="1"/>
  <c r="A11" i="104" s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C10" i="104"/>
  <c r="D10" i="104"/>
  <c r="E10" i="104"/>
  <c r="F10" i="104"/>
  <c r="G10" i="104"/>
  <c r="H10" i="104"/>
  <c r="I10" i="104"/>
  <c r="K10" i="104"/>
  <c r="E6" i="103"/>
  <c r="F6" i="103" s="1"/>
  <c r="G6" i="103" s="1"/>
  <c r="H6" i="103" s="1"/>
  <c r="I6" i="103" s="1"/>
  <c r="J6" i="103" s="1"/>
  <c r="K6" i="103" s="1"/>
  <c r="L6" i="103" s="1"/>
  <c r="M6" i="103" s="1"/>
  <c r="N6" i="103" s="1"/>
  <c r="O6" i="103" s="1"/>
  <c r="P6" i="103" s="1"/>
  <c r="Q6" i="103" s="1"/>
  <c r="A9" i="103"/>
  <c r="A10" i="103" s="1"/>
  <c r="A11" i="103" s="1"/>
  <c r="A12" i="103" s="1"/>
  <c r="A13" i="103" s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A44" i="103" s="1"/>
  <c r="A45" i="103" s="1"/>
  <c r="A46" i="103" s="1"/>
  <c r="A47" i="103" s="1"/>
  <c r="A48" i="103" s="1"/>
  <c r="A49" i="103" s="1"/>
  <c r="C10" i="103"/>
  <c r="D10" i="103"/>
  <c r="E10" i="103"/>
  <c r="F10" i="103"/>
  <c r="G10" i="103"/>
  <c r="H10" i="103"/>
  <c r="I10" i="103"/>
  <c r="J10" i="103"/>
  <c r="K10" i="103"/>
  <c r="E13" i="103"/>
  <c r="I26" i="103"/>
  <c r="J26" i="103" s="1"/>
  <c r="K26" i="103" s="1"/>
  <c r="C14" i="104" l="1"/>
  <c r="C14" i="105"/>
  <c r="M10" i="103"/>
  <c r="N10" i="105"/>
  <c r="M10" i="104"/>
  <c r="C14" i="103"/>
  <c r="N10" i="104"/>
  <c r="O10" i="105"/>
  <c r="O10" i="104"/>
  <c r="L10" i="103"/>
  <c r="D26" i="103"/>
  <c r="E26" i="103" s="1"/>
  <c r="F26" i="103" s="1"/>
  <c r="G26" i="103" s="1"/>
  <c r="O10" i="103"/>
  <c r="N10" i="103"/>
  <c r="M10" i="105"/>
  <c r="L10" i="104"/>
  <c r="D14" i="103"/>
  <c r="J10" i="104"/>
  <c r="L26" i="103"/>
  <c r="E14" i="103"/>
  <c r="F13" i="103"/>
  <c r="K28" i="103"/>
  <c r="L28" i="103" s="1"/>
  <c r="M28" i="103" s="1"/>
  <c r="N28" i="103" s="1"/>
  <c r="O28" i="103" s="1"/>
  <c r="P28" i="103" s="1"/>
  <c r="Q28" i="103" s="1"/>
  <c r="K30" i="103" l="1"/>
  <c r="D28" i="103"/>
  <c r="C30" i="103"/>
  <c r="G13" i="103"/>
  <c r="F14" i="103"/>
  <c r="L30" i="103"/>
  <c r="M26" i="103"/>
  <c r="C18" i="103" l="1"/>
  <c r="C20" i="103" s="1"/>
  <c r="C22" i="103" s="1"/>
  <c r="D17" i="103"/>
  <c r="E28" i="103"/>
  <c r="D30" i="103"/>
  <c r="N26" i="103"/>
  <c r="M30" i="103"/>
  <c r="H17" i="103"/>
  <c r="H13" i="103"/>
  <c r="G14" i="103"/>
  <c r="E17" i="103" l="1"/>
  <c r="D18" i="103"/>
  <c r="D20" i="103" s="1"/>
  <c r="D22" i="103" s="1"/>
  <c r="F28" i="103"/>
  <c r="E30" i="103"/>
  <c r="H14" i="103"/>
  <c r="I13" i="103"/>
  <c r="H18" i="103"/>
  <c r="I17" i="103"/>
  <c r="N30" i="103"/>
  <c r="O26" i="103"/>
  <c r="O30" i="103" l="1"/>
  <c r="P26" i="103"/>
  <c r="F17" i="103"/>
  <c r="E18" i="103"/>
  <c r="E20" i="103" s="1"/>
  <c r="E22" i="103" s="1"/>
  <c r="G28" i="103"/>
  <c r="F30" i="103"/>
  <c r="I18" i="103"/>
  <c r="J17" i="103"/>
  <c r="J13" i="103"/>
  <c r="I14" i="103"/>
  <c r="H20" i="103"/>
  <c r="H22" i="103" s="1"/>
  <c r="F18" i="103" l="1"/>
  <c r="F20" i="103" s="1"/>
  <c r="F22" i="103" s="1"/>
  <c r="G17" i="103"/>
  <c r="G18" i="103" s="1"/>
  <c r="G20" i="103" s="1"/>
  <c r="G22" i="103" s="1"/>
  <c r="I20" i="103"/>
  <c r="I22" i="103" s="1"/>
  <c r="P30" i="103"/>
  <c r="Q26" i="103"/>
  <c r="Q30" i="103" s="1"/>
  <c r="H28" i="103"/>
  <c r="G30" i="103"/>
  <c r="K17" i="103"/>
  <c r="J18" i="103"/>
  <c r="K13" i="103"/>
  <c r="J14" i="103"/>
  <c r="J20" i="103" l="1"/>
  <c r="J22" i="103" s="1"/>
  <c r="H30" i="103"/>
  <c r="I28" i="103"/>
  <c r="L13" i="103"/>
  <c r="K14" i="103"/>
  <c r="L17" i="103"/>
  <c r="K18" i="103"/>
  <c r="J28" i="103" l="1"/>
  <c r="J30" i="103" s="1"/>
  <c r="I30" i="103"/>
  <c r="M17" i="103"/>
  <c r="L18" i="103"/>
  <c r="K20" i="103"/>
  <c r="K22" i="103" s="1"/>
  <c r="L14" i="103"/>
  <c r="M13" i="103"/>
  <c r="L20" i="103" l="1"/>
  <c r="L22" i="103" s="1"/>
  <c r="M14" i="103"/>
  <c r="N13" i="103"/>
  <c r="N17" i="103"/>
  <c r="M18" i="103"/>
  <c r="N18" i="103" l="1"/>
  <c r="O17" i="103"/>
  <c r="O13" i="103"/>
  <c r="N14" i="103"/>
  <c r="M20" i="103"/>
  <c r="M22" i="103" s="1"/>
  <c r="N20" i="103" l="1"/>
  <c r="N22" i="103" s="1"/>
  <c r="O18" i="103"/>
  <c r="P17" i="103"/>
  <c r="O14" i="103"/>
  <c r="O20" i="103" s="1"/>
  <c r="O22" i="103" s="1"/>
  <c r="E20" i="104"/>
  <c r="F20" i="104" s="1"/>
  <c r="G20" i="104" s="1"/>
  <c r="H20" i="104" s="1"/>
  <c r="I20" i="104" s="1"/>
  <c r="J20" i="104" s="1"/>
  <c r="K20" i="104" s="1"/>
  <c r="L20" i="104" s="1"/>
  <c r="M20" i="104" s="1"/>
  <c r="N20" i="104" s="1"/>
  <c r="O20" i="104" s="1"/>
  <c r="P20" i="104" s="1"/>
  <c r="E20" i="105"/>
  <c r="F20" i="105" s="1"/>
  <c r="G20" i="105" s="1"/>
  <c r="H20" i="105" s="1"/>
  <c r="I20" i="105" s="1"/>
  <c r="J20" i="105" s="1"/>
  <c r="K20" i="105" s="1"/>
  <c r="L20" i="105" s="1"/>
  <c r="M20" i="105" s="1"/>
  <c r="N20" i="105" s="1"/>
  <c r="O20" i="105" s="1"/>
  <c r="P20" i="105" s="1"/>
  <c r="I22" i="104"/>
  <c r="J22" i="104" s="1"/>
  <c r="K22" i="104" s="1"/>
  <c r="I22" i="105"/>
  <c r="J22" i="105" s="1"/>
  <c r="K22" i="105" s="1"/>
  <c r="E14" i="104"/>
  <c r="E26" i="104" s="1"/>
  <c r="DU68" i="23" s="1"/>
  <c r="E14" i="105"/>
  <c r="F14" i="105"/>
  <c r="M14" i="104"/>
  <c r="K14" i="104"/>
  <c r="K26" i="104" s="1"/>
  <c r="EA68" i="23" s="1"/>
  <c r="M26" i="104" l="1"/>
  <c r="EC68" i="23" s="1"/>
  <c r="Q20" i="105"/>
  <c r="Q26" i="105" s="1"/>
  <c r="P26" i="105"/>
  <c r="EF77" i="23" s="1"/>
  <c r="Q20" i="104"/>
  <c r="Q26" i="104" s="1"/>
  <c r="P26" i="104"/>
  <c r="EF68" i="23" s="1"/>
  <c r="E26" i="105"/>
  <c r="DU77" i="23" s="1"/>
  <c r="F26" i="105"/>
  <c r="DV77" i="23" s="1"/>
  <c r="Q17" i="103"/>
  <c r="Q18" i="103" s="1"/>
  <c r="P18" i="103"/>
  <c r="P14" i="103"/>
  <c r="Q13" i="103"/>
  <c r="Q14" i="103" s="1"/>
  <c r="E32" i="103"/>
  <c r="D38" i="103"/>
  <c r="I14" i="104"/>
  <c r="I26" i="104" s="1"/>
  <c r="DY68" i="23" s="1"/>
  <c r="I34" i="103"/>
  <c r="H40" i="103"/>
  <c r="DX13" i="23" s="1"/>
  <c r="K28" i="105"/>
  <c r="EA39" i="23" s="1"/>
  <c r="L22" i="105"/>
  <c r="K28" i="104"/>
  <c r="EA31" i="23" s="1"/>
  <c r="L22" i="104"/>
  <c r="J14" i="104"/>
  <c r="J26" i="104" s="1"/>
  <c r="DZ68" i="23" s="1"/>
  <c r="G14" i="104"/>
  <c r="G26" i="104" s="1"/>
  <c r="DW68" i="23" s="1"/>
  <c r="O14" i="104"/>
  <c r="O26" i="104" s="1"/>
  <c r="EE68" i="23" s="1"/>
  <c r="D14" i="105"/>
  <c r="D26" i="105" s="1"/>
  <c r="F14" i="104"/>
  <c r="F26" i="104" s="1"/>
  <c r="DV68" i="23" s="1"/>
  <c r="G14" i="105"/>
  <c r="G26" i="105" s="1"/>
  <c r="DW77" i="23" s="1"/>
  <c r="D14" i="104"/>
  <c r="D26" i="104" s="1"/>
  <c r="L14" i="104"/>
  <c r="L26" i="104" s="1"/>
  <c r="EB68" i="23" s="1"/>
  <c r="H14" i="104"/>
  <c r="H26" i="104" s="1"/>
  <c r="DX68" i="23" s="1"/>
  <c r="N14" i="104"/>
  <c r="N26" i="104" s="1"/>
  <c r="ED68" i="23" s="1"/>
  <c r="H28" i="104"/>
  <c r="DX31" i="23" s="1"/>
  <c r="H28" i="105"/>
  <c r="DX39" i="23" s="1"/>
  <c r="N14" i="105"/>
  <c r="N26" i="105" s="1"/>
  <c r="ED77" i="23" s="1"/>
  <c r="Q20" i="103" l="1"/>
  <c r="Q22" i="103" s="1"/>
  <c r="P20" i="103"/>
  <c r="P22" i="103" s="1"/>
  <c r="I28" i="105"/>
  <c r="DY39" i="23" s="1"/>
  <c r="J28" i="105"/>
  <c r="DZ39" i="23" s="1"/>
  <c r="I28" i="104"/>
  <c r="DY31" i="23" s="1"/>
  <c r="J34" i="103"/>
  <c r="I40" i="103"/>
  <c r="DY13" i="23" s="1"/>
  <c r="J28" i="104"/>
  <c r="DZ31" i="23" s="1"/>
  <c r="M22" i="104"/>
  <c r="L28" i="104"/>
  <c r="EB31" i="23" s="1"/>
  <c r="L28" i="105"/>
  <c r="EB39" i="23" s="1"/>
  <c r="M22" i="105"/>
  <c r="F32" i="103"/>
  <c r="E38" i="103"/>
  <c r="DU48" i="23" s="1"/>
  <c r="M14" i="105"/>
  <c r="M26" i="105" s="1"/>
  <c r="EC77" i="23" s="1"/>
  <c r="J14" i="105"/>
  <c r="J26" i="105" s="1"/>
  <c r="DZ77" i="23" s="1"/>
  <c r="L14" i="105"/>
  <c r="L26" i="105" s="1"/>
  <c r="EB77" i="23" s="1"/>
  <c r="I14" i="105"/>
  <c r="I26" i="105" s="1"/>
  <c r="DY77" i="23" s="1"/>
  <c r="H14" i="105"/>
  <c r="H26" i="105" s="1"/>
  <c r="DX77" i="23" s="1"/>
  <c r="K14" i="105"/>
  <c r="K26" i="105" s="1"/>
  <c r="EA77" i="23" s="1"/>
  <c r="O14" i="105"/>
  <c r="O26" i="105" s="1"/>
  <c r="EE77" i="23" s="1"/>
  <c r="K34" i="103" l="1"/>
  <c r="J40" i="103"/>
  <c r="DZ13" i="23" s="1"/>
  <c r="G32" i="103"/>
  <c r="F38" i="103"/>
  <c r="DV48" i="23" s="1"/>
  <c r="M28" i="104"/>
  <c r="EC31" i="23" s="1"/>
  <c r="N22" i="104"/>
  <c r="N22" i="105"/>
  <c r="M28" i="105"/>
  <c r="EC39" i="23" s="1"/>
  <c r="O22" i="104" l="1"/>
  <c r="N28" i="104"/>
  <c r="ED31" i="23" s="1"/>
  <c r="H32" i="103"/>
  <c r="G38" i="103"/>
  <c r="DW48" i="23" s="1"/>
  <c r="N28" i="105"/>
  <c r="ED39" i="23" s="1"/>
  <c r="O22" i="105"/>
  <c r="L34" i="103"/>
  <c r="K40" i="103"/>
  <c r="EA13" i="23" s="1"/>
  <c r="DT117" i="23"/>
  <c r="DT108" i="23"/>
  <c r="O28" i="105" l="1"/>
  <c r="EE39" i="23" s="1"/>
  <c r="P22" i="105"/>
  <c r="O28" i="104"/>
  <c r="EE31" i="23" s="1"/>
  <c r="P22" i="104"/>
  <c r="I32" i="103"/>
  <c r="H38" i="103"/>
  <c r="DX48" i="23" s="1"/>
  <c r="M34" i="103"/>
  <c r="L40" i="103"/>
  <c r="EB13" i="23" s="1"/>
  <c r="DU108" i="23"/>
  <c r="DU117" i="23"/>
  <c r="DT87" i="23" l="1"/>
  <c r="Q22" i="105"/>
  <c r="Q28" i="105" s="1"/>
  <c r="P28" i="105"/>
  <c r="EF39" i="23" s="1"/>
  <c r="Q22" i="104"/>
  <c r="Q28" i="104" s="1"/>
  <c r="P28" i="104"/>
  <c r="EF31" i="23" s="1"/>
  <c r="N34" i="103"/>
  <c r="M40" i="103"/>
  <c r="EC13" i="23" s="1"/>
  <c r="J32" i="103"/>
  <c r="I38" i="103"/>
  <c r="DY48" i="23" s="1"/>
  <c r="DU87" i="23"/>
  <c r="DV117" i="23"/>
  <c r="DV108" i="23"/>
  <c r="K32" i="103" l="1"/>
  <c r="J38" i="103"/>
  <c r="DZ48" i="23" s="1"/>
  <c r="O34" i="103"/>
  <c r="N40" i="103"/>
  <c r="ED13" i="23" s="1"/>
  <c r="DW117" i="23"/>
  <c r="DW108" i="23"/>
  <c r="DV87" i="23"/>
  <c r="O40" i="103" l="1"/>
  <c r="EE13" i="23" s="1"/>
  <c r="P34" i="103"/>
  <c r="DX87" i="23"/>
  <c r="L32" i="103"/>
  <c r="K38" i="103"/>
  <c r="EA48" i="23" s="1"/>
  <c r="DX108" i="23"/>
  <c r="DW87" i="23"/>
  <c r="Q34" i="103" l="1"/>
  <c r="Q40" i="103" s="1"/>
  <c r="P40" i="103"/>
  <c r="EF13" i="23" s="1"/>
  <c r="M32" i="103"/>
  <c r="L38" i="103"/>
  <c r="EB48" i="23" s="1"/>
  <c r="DY117" i="23"/>
  <c r="DY87" i="23"/>
  <c r="DX117" i="23"/>
  <c r="DY108" i="23"/>
  <c r="N32" i="103" l="1"/>
  <c r="M38" i="103"/>
  <c r="EC48" i="23" s="1"/>
  <c r="DZ108" i="23"/>
  <c r="DZ87" i="23"/>
  <c r="O32" i="103" l="1"/>
  <c r="O38" i="103" s="1"/>
  <c r="N38" i="103"/>
  <c r="ED48" i="23" s="1"/>
  <c r="DZ117" i="23"/>
  <c r="EA108" i="23"/>
  <c r="EA87" i="23"/>
  <c r="EE48" i="23" l="1"/>
  <c r="P32" i="103"/>
  <c r="EB108" i="23"/>
  <c r="EB87" i="23"/>
  <c r="EA117" i="23"/>
  <c r="Q32" i="103" l="1"/>
  <c r="Q38" i="103" s="1"/>
  <c r="P38" i="103"/>
  <c r="EF48" i="23" s="1"/>
  <c r="EC117" i="23"/>
  <c r="EC87" i="23"/>
  <c r="EB117" i="23"/>
  <c r="EC108" i="23"/>
  <c r="ED108" i="23" l="1"/>
  <c r="ED87" i="23"/>
  <c r="EE108" i="23"/>
  <c r="ED117" i="23"/>
  <c r="EE87" i="23" l="1"/>
  <c r="EE117" i="23"/>
  <c r="EI23" i="23" l="1"/>
  <c r="EI49" i="23"/>
  <c r="EI60" i="23"/>
  <c r="EI69" i="23"/>
  <c r="EI78" i="23"/>
  <c r="EI88" i="23"/>
  <c r="EI92" i="23"/>
  <c r="EI101" i="23" s="1"/>
  <c r="EI100" i="23"/>
  <c r="EI109" i="23"/>
  <c r="EI118" i="23"/>
  <c r="DX23" i="23"/>
  <c r="DY23" i="23"/>
  <c r="DZ23" i="23"/>
  <c r="EA23" i="23"/>
  <c r="EB23" i="23"/>
  <c r="EC23" i="23"/>
  <c r="ED23" i="23"/>
  <c r="EE23" i="23"/>
  <c r="EF23" i="23"/>
  <c r="EG23" i="23"/>
  <c r="EH23" i="23"/>
  <c r="DY32" i="23"/>
  <c r="DZ32" i="23"/>
  <c r="EA32" i="23"/>
  <c r="EG32" i="23"/>
  <c r="DX32" i="23"/>
  <c r="EB32" i="23"/>
  <c r="EC32" i="23"/>
  <c r="ED32" i="23"/>
  <c r="EE32" i="23"/>
  <c r="EF32" i="23"/>
  <c r="EC40" i="23"/>
  <c r="ED40" i="23"/>
  <c r="EE40" i="23"/>
  <c r="DX40" i="23"/>
  <c r="DY40" i="23"/>
  <c r="DZ40" i="23"/>
  <c r="EA40" i="23"/>
  <c r="EB40" i="23"/>
  <c r="EF40" i="23"/>
  <c r="EG40" i="23"/>
  <c r="DX49" i="23"/>
  <c r="DY49" i="23"/>
  <c r="DZ49" i="23"/>
  <c r="EA49" i="23"/>
  <c r="EB49" i="23"/>
  <c r="EC49" i="23"/>
  <c r="ED49" i="23"/>
  <c r="EE49" i="23"/>
  <c r="EF49" i="23"/>
  <c r="EG49" i="23"/>
  <c r="EH49" i="23"/>
  <c r="DX60" i="23"/>
  <c r="DY60" i="23"/>
  <c r="DZ60" i="23"/>
  <c r="EA60" i="23"/>
  <c r="EB60" i="23"/>
  <c r="EC60" i="23"/>
  <c r="ED60" i="23"/>
  <c r="EE60" i="23"/>
  <c r="EF60" i="23"/>
  <c r="EG60" i="23"/>
  <c r="EH60" i="23"/>
  <c r="DX69" i="23"/>
  <c r="DY69" i="23"/>
  <c r="DZ69" i="23"/>
  <c r="EA69" i="23"/>
  <c r="EB69" i="23"/>
  <c r="EC69" i="23"/>
  <c r="ED69" i="23"/>
  <c r="EE69" i="23"/>
  <c r="EF69" i="23"/>
  <c r="EG69" i="23"/>
  <c r="EH69" i="23"/>
  <c r="DX78" i="23"/>
  <c r="DY78" i="23"/>
  <c r="DZ78" i="23"/>
  <c r="EA78" i="23"/>
  <c r="EB78" i="23"/>
  <c r="EC78" i="23"/>
  <c r="ED78" i="23"/>
  <c r="EE78" i="23"/>
  <c r="EF78" i="23"/>
  <c r="EG78" i="23"/>
  <c r="EH78" i="23"/>
  <c r="DX88" i="23"/>
  <c r="DY88" i="23"/>
  <c r="DZ88" i="23"/>
  <c r="EA88" i="23"/>
  <c r="EB88" i="23"/>
  <c r="EC88" i="23"/>
  <c r="ED88" i="23"/>
  <c r="EE88" i="23"/>
  <c r="EF88" i="23"/>
  <c r="EG88" i="23"/>
  <c r="EH88" i="23"/>
  <c r="DX92" i="23"/>
  <c r="DX100" i="23"/>
  <c r="DY100" i="23"/>
  <c r="DZ100" i="23"/>
  <c r="EA100" i="23"/>
  <c r="EB100" i="23"/>
  <c r="EC100" i="23"/>
  <c r="ED100" i="23"/>
  <c r="EE100" i="23"/>
  <c r="EF100" i="23"/>
  <c r="EG100" i="23"/>
  <c r="EH100" i="23"/>
  <c r="DX101" i="23"/>
  <c r="DY92" i="23" s="1"/>
  <c r="DY101" i="23" s="1"/>
  <c r="DZ92" i="23" s="1"/>
  <c r="DZ101" i="23" s="1"/>
  <c r="EA92" i="23" s="1"/>
  <c r="EA101" i="23" s="1"/>
  <c r="EB92" i="23" s="1"/>
  <c r="EB101" i="23" s="1"/>
  <c r="EC92" i="23" s="1"/>
  <c r="EC101" i="23" s="1"/>
  <c r="ED92" i="23" s="1"/>
  <c r="ED101" i="23" s="1"/>
  <c r="EE92" i="23" s="1"/>
  <c r="EE101" i="23" s="1"/>
  <c r="EF92" i="23" s="1"/>
  <c r="EF101" i="23" s="1"/>
  <c r="EG92" i="23" s="1"/>
  <c r="EG101" i="23" s="1"/>
  <c r="EH92" i="23" s="1"/>
  <c r="EH101" i="23" s="1"/>
  <c r="DX109" i="23"/>
  <c r="DY109" i="23"/>
  <c r="DZ109" i="23"/>
  <c r="EA109" i="23"/>
  <c r="EB109" i="23"/>
  <c r="EC109" i="23"/>
  <c r="ED109" i="23"/>
  <c r="EE109" i="23"/>
  <c r="EF109" i="23"/>
  <c r="EG109" i="23"/>
  <c r="EH109" i="23"/>
  <c r="DX118" i="23"/>
  <c r="DY118" i="23"/>
  <c r="DZ118" i="23"/>
  <c r="EA118" i="23"/>
  <c r="EB118" i="23"/>
  <c r="EC118" i="23"/>
  <c r="ED118" i="23"/>
  <c r="EE118" i="23"/>
  <c r="EF118" i="23"/>
  <c r="EG118" i="23"/>
  <c r="EH118" i="23"/>
  <c r="EE14" i="23"/>
  <c r="EF14" i="23"/>
  <c r="EG14" i="23"/>
  <c r="DX14" i="23"/>
  <c r="EB14" i="23"/>
  <c r="EC14" i="23"/>
  <c r="ED14" i="23"/>
  <c r="DY14" i="23"/>
  <c r="DZ14" i="23"/>
  <c r="EA14" i="23"/>
  <c r="EG123" i="23" l="1"/>
  <c r="EF123" i="23"/>
  <c r="DX123" i="23"/>
  <c r="EA123" i="23"/>
  <c r="DZ123" i="23"/>
  <c r="DY123" i="23"/>
  <c r="EE123" i="23"/>
  <c r="ED123" i="23"/>
  <c r="EC123" i="23"/>
  <c r="EB123" i="23"/>
  <c r="D67" i="55" l="1"/>
  <c r="A4" i="64" l="1"/>
  <c r="A2" i="64"/>
  <c r="B25" i="64"/>
  <c r="B37" i="64" s="1"/>
  <c r="B33" i="64"/>
  <c r="B31" i="64"/>
  <c r="A33" i="64" l="1"/>
  <c r="A34" i="64"/>
  <c r="A35" i="64" s="1"/>
  <c r="A36" i="64" s="1"/>
  <c r="A37" i="64" s="1"/>
  <c r="A38" i="64" s="1"/>
  <c r="A39" i="64" s="1"/>
  <c r="A40" i="64" s="1"/>
  <c r="A41" i="64" s="1"/>
  <c r="F13" i="102"/>
  <c r="E13" i="102"/>
  <c r="D13" i="102"/>
  <c r="A11" i="102"/>
  <c r="A12" i="102" s="1"/>
  <c r="A13" i="102" l="1"/>
  <c r="A14" i="102" s="1"/>
  <c r="A15" i="102" s="1"/>
  <c r="A16" i="102" s="1"/>
  <c r="A17" i="102" l="1"/>
  <c r="A18" i="102" s="1"/>
  <c r="A19" i="102" s="1"/>
  <c r="A20" i="102" s="1"/>
  <c r="C18" i="102" l="1"/>
  <c r="CW118" i="23" l="1"/>
  <c r="CX118" i="23"/>
  <c r="CY118" i="23"/>
  <c r="CZ118" i="23"/>
  <c r="DA118" i="23"/>
  <c r="DB118" i="23"/>
  <c r="DC118" i="23"/>
  <c r="DD118" i="23"/>
  <c r="DE118" i="23"/>
  <c r="DF118" i="23"/>
  <c r="DG118" i="23"/>
  <c r="DC109" i="23"/>
  <c r="DD109" i="23"/>
  <c r="DE109" i="23"/>
  <c r="DF109" i="23"/>
  <c r="DG109" i="23"/>
  <c r="DC88" i="23"/>
  <c r="DD88" i="23"/>
  <c r="DE88" i="23"/>
  <c r="DF88" i="23"/>
  <c r="DG88" i="23"/>
  <c r="DC78" i="23"/>
  <c r="DD78" i="23"/>
  <c r="DE78" i="23"/>
  <c r="DF78" i="23"/>
  <c r="DG78" i="23"/>
  <c r="DC69" i="23"/>
  <c r="DD69" i="23"/>
  <c r="DE69" i="23"/>
  <c r="DF69" i="23"/>
  <c r="DG69" i="23"/>
  <c r="DC49" i="23"/>
  <c r="DD49" i="23"/>
  <c r="DE49" i="23"/>
  <c r="DF49" i="23"/>
  <c r="DG49" i="23"/>
  <c r="DD40" i="23"/>
  <c r="DE40" i="23"/>
  <c r="DF40" i="23"/>
  <c r="DG40" i="23"/>
  <c r="DE32" i="23"/>
  <c r="DE123" i="23" s="1"/>
  <c r="DF32" i="23"/>
  <c r="DF123" i="23" s="1"/>
  <c r="DG32" i="23"/>
  <c r="DG123" i="23" s="1"/>
  <c r="DE14" i="23"/>
  <c r="DF14" i="23"/>
  <c r="DG14" i="23"/>
  <c r="DU118" i="23" l="1"/>
  <c r="DT118" i="23"/>
  <c r="DI118" i="23"/>
  <c r="DJ118" i="23"/>
  <c r="DK118" i="23"/>
  <c r="DM118" i="23"/>
  <c r="DN118" i="23"/>
  <c r="DO118" i="23"/>
  <c r="DP118" i="23"/>
  <c r="DQ118" i="23"/>
  <c r="DR118" i="23"/>
  <c r="DS118" i="23"/>
  <c r="DH118" i="23"/>
  <c r="DI88" i="23"/>
  <c r="DH88" i="23"/>
  <c r="DI109" i="23"/>
  <c r="DJ109" i="23"/>
  <c r="DH109" i="23"/>
  <c r="DL118" i="23" l="1"/>
  <c r="D14" i="101" l="1"/>
  <c r="D16" i="101" s="1"/>
  <c r="D18" i="101" s="1"/>
  <c r="D19" i="101" l="1"/>
  <c r="D21" i="101" s="1"/>
  <c r="C22" i="62"/>
  <c r="C31" i="62" s="1"/>
  <c r="I14" i="101" l="1"/>
  <c r="I16" i="101" s="1"/>
  <c r="I18" i="101" s="1"/>
  <c r="D32" i="56" s="1"/>
  <c r="F32" i="56" l="1"/>
  <c r="E32" i="56"/>
  <c r="C19" i="64"/>
  <c r="D18" i="61"/>
  <c r="I19" i="101"/>
  <c r="I21" i="101" s="1"/>
  <c r="DH100" i="23"/>
  <c r="J45" i="21" l="1"/>
  <c r="I45" i="21"/>
  <c r="P8" i="21"/>
  <c r="H45" i="21"/>
  <c r="B45" i="21"/>
  <c r="N45" i="21"/>
  <c r="F45" i="21"/>
  <c r="O45" i="21"/>
  <c r="G45" i="21"/>
  <c r="M45" i="21"/>
  <c r="E45" i="21"/>
  <c r="L45" i="21"/>
  <c r="D45" i="21"/>
  <c r="K45" i="21"/>
  <c r="C45" i="21"/>
  <c r="D14" i="26" l="1"/>
  <c r="CV118" i="23" l="1"/>
  <c r="CV109" i="23"/>
  <c r="CW109" i="23"/>
  <c r="CX109" i="23"/>
  <c r="CY109" i="23"/>
  <c r="CZ109" i="23"/>
  <c r="DA109" i="23"/>
  <c r="DB109" i="23"/>
  <c r="CV100" i="23"/>
  <c r="CW100" i="23"/>
  <c r="CX100" i="23"/>
  <c r="CY100" i="23"/>
  <c r="CZ100" i="23"/>
  <c r="DA100" i="23"/>
  <c r="DB100" i="23"/>
  <c r="DC100" i="23"/>
  <c r="DD100" i="23"/>
  <c r="DE100" i="23"/>
  <c r="DF100" i="23"/>
  <c r="DG100" i="23"/>
  <c r="CV88" i="23"/>
  <c r="CW88" i="23"/>
  <c r="CX88" i="23"/>
  <c r="CY88" i="23"/>
  <c r="CZ88" i="23"/>
  <c r="DA88" i="23"/>
  <c r="DB88" i="23"/>
  <c r="CV78" i="23"/>
  <c r="CW78" i="23"/>
  <c r="CX78" i="23"/>
  <c r="CY78" i="23"/>
  <c r="CZ78" i="23"/>
  <c r="DA78" i="23"/>
  <c r="DB78" i="23"/>
  <c r="CV69" i="23"/>
  <c r="CW69" i="23"/>
  <c r="CX69" i="23"/>
  <c r="CY69" i="23"/>
  <c r="CZ69" i="23"/>
  <c r="DA69" i="23"/>
  <c r="DB69" i="23"/>
  <c r="CV60" i="23"/>
  <c r="CW60" i="23"/>
  <c r="CX60" i="23"/>
  <c r="CY60" i="23"/>
  <c r="CZ60" i="23"/>
  <c r="DA60" i="23"/>
  <c r="DB60" i="23"/>
  <c r="DC60" i="23"/>
  <c r="DD60" i="23"/>
  <c r="DE60" i="23"/>
  <c r="DF60" i="23"/>
  <c r="DG60" i="23"/>
  <c r="DH60" i="23"/>
  <c r="CV49" i="23"/>
  <c r="CW49" i="23"/>
  <c r="CX49" i="23"/>
  <c r="CY49" i="23"/>
  <c r="CZ49" i="23"/>
  <c r="DA49" i="23"/>
  <c r="DB49" i="23"/>
  <c r="CV40" i="23"/>
  <c r="CW40" i="23"/>
  <c r="CX40" i="23"/>
  <c r="CY40" i="23"/>
  <c r="CZ40" i="23"/>
  <c r="DA40" i="23"/>
  <c r="DB40" i="23"/>
  <c r="DC40" i="23"/>
  <c r="CV32" i="23"/>
  <c r="CV123" i="23" s="1"/>
  <c r="CW32" i="23"/>
  <c r="CW123" i="23" s="1"/>
  <c r="CX32" i="23"/>
  <c r="CX123" i="23" s="1"/>
  <c r="CY32" i="23"/>
  <c r="CZ32" i="23"/>
  <c r="DA32" i="23"/>
  <c r="DB32" i="23"/>
  <c r="DB123" i="23" s="1"/>
  <c r="DC32" i="23"/>
  <c r="DC123" i="23" s="1"/>
  <c r="DD32" i="23"/>
  <c r="DD123" i="23" s="1"/>
  <c r="CV23" i="23"/>
  <c r="CW23" i="23"/>
  <c r="CX23" i="23"/>
  <c r="CY23" i="23"/>
  <c r="CZ23" i="23"/>
  <c r="DA23" i="23"/>
  <c r="DB23" i="23"/>
  <c r="DC23" i="23"/>
  <c r="DD23" i="23"/>
  <c r="DE23" i="23"/>
  <c r="DF23" i="23"/>
  <c r="DG23" i="23"/>
  <c r="CV14" i="23"/>
  <c r="CW14" i="23"/>
  <c r="CX14" i="23"/>
  <c r="CY14" i="23"/>
  <c r="CZ14" i="23"/>
  <c r="DA14" i="23"/>
  <c r="DB14" i="23"/>
  <c r="DC14" i="23"/>
  <c r="DD14" i="23"/>
  <c r="DA123" i="23" l="1"/>
  <c r="CZ123" i="23"/>
  <c r="CY123" i="23"/>
  <c r="A2" i="97" l="1"/>
  <c r="A4" i="97"/>
  <c r="A12" i="97"/>
  <c r="A13" i="97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A48" i="97" s="1"/>
  <c r="A49" i="97" s="1"/>
  <c r="A50" i="97" s="1"/>
  <c r="A51" i="97" s="1"/>
  <c r="F18" i="102" l="1"/>
  <c r="F20" i="102" l="1"/>
  <c r="E18" i="102"/>
  <c r="D18" i="102"/>
  <c r="D20" i="102" s="1"/>
  <c r="E20" i="102" l="1"/>
  <c r="CJ14" i="23" l="1"/>
  <c r="CK14" i="23"/>
  <c r="CL14" i="23"/>
  <c r="CM14" i="23"/>
  <c r="CN14" i="23"/>
  <c r="CO14" i="23"/>
  <c r="CP14" i="23"/>
  <c r="CQ14" i="23"/>
  <c r="CR14" i="23"/>
  <c r="CS14" i="23"/>
  <c r="CT14" i="23"/>
  <c r="CU14" i="23"/>
  <c r="CJ23" i="23"/>
  <c r="CK23" i="23"/>
  <c r="CL23" i="23"/>
  <c r="CM23" i="23"/>
  <c r="CN23" i="23"/>
  <c r="CO23" i="23"/>
  <c r="CP23" i="23"/>
  <c r="CQ23" i="23"/>
  <c r="CR23" i="23"/>
  <c r="CS23" i="23"/>
  <c r="CT23" i="23"/>
  <c r="CU23" i="23"/>
  <c r="CJ32" i="23"/>
  <c r="CK32" i="23"/>
  <c r="CL32" i="23"/>
  <c r="CM32" i="23"/>
  <c r="CN32" i="23"/>
  <c r="CO32" i="23"/>
  <c r="CP32" i="23"/>
  <c r="CQ32" i="23"/>
  <c r="CQ123" i="23" s="1"/>
  <c r="CR32" i="23"/>
  <c r="CS32" i="23"/>
  <c r="CT32" i="23"/>
  <c r="CU32" i="23"/>
  <c r="CJ40" i="23"/>
  <c r="CK40" i="23"/>
  <c r="CL40" i="23"/>
  <c r="CM40" i="23"/>
  <c r="CN40" i="23"/>
  <c r="CO40" i="23"/>
  <c r="CP40" i="23"/>
  <c r="CQ40" i="23"/>
  <c r="CR40" i="23"/>
  <c r="CS40" i="23"/>
  <c r="CT40" i="23"/>
  <c r="CU40" i="23"/>
  <c r="CJ49" i="23"/>
  <c r="CK49" i="23"/>
  <c r="CL49" i="23"/>
  <c r="CM49" i="23"/>
  <c r="CN49" i="23"/>
  <c r="CO49" i="23"/>
  <c r="CP49" i="23"/>
  <c r="CQ49" i="23"/>
  <c r="CR49" i="23"/>
  <c r="CS49" i="23"/>
  <c r="CT49" i="23"/>
  <c r="CU49" i="23"/>
  <c r="CJ60" i="23"/>
  <c r="CK60" i="23"/>
  <c r="CL60" i="23"/>
  <c r="CM60" i="23"/>
  <c r="CN60" i="23"/>
  <c r="CO60" i="23"/>
  <c r="CP60" i="23"/>
  <c r="CQ60" i="23"/>
  <c r="CR60" i="23"/>
  <c r="CS60" i="23"/>
  <c r="CT60" i="23"/>
  <c r="CU60" i="23"/>
  <c r="CJ69" i="23"/>
  <c r="CK69" i="23"/>
  <c r="CL69" i="23"/>
  <c r="CM69" i="23"/>
  <c r="CN69" i="23"/>
  <c r="CO69" i="23"/>
  <c r="CP69" i="23"/>
  <c r="CQ69" i="23"/>
  <c r="CR69" i="23"/>
  <c r="CS69" i="23"/>
  <c r="CT69" i="23"/>
  <c r="CU69" i="23"/>
  <c r="CJ78" i="23"/>
  <c r="CK78" i="23"/>
  <c r="CL78" i="23"/>
  <c r="CM78" i="23"/>
  <c r="CN78" i="23"/>
  <c r="CO78" i="23"/>
  <c r="CP78" i="23"/>
  <c r="CQ78" i="23"/>
  <c r="CR78" i="23"/>
  <c r="CS78" i="23"/>
  <c r="CT78" i="23"/>
  <c r="CU78" i="23"/>
  <c r="CJ88" i="23"/>
  <c r="CK88" i="23"/>
  <c r="CL88" i="23"/>
  <c r="CM88" i="23"/>
  <c r="CN88" i="23"/>
  <c r="CO88" i="23"/>
  <c r="CP88" i="23"/>
  <c r="CQ88" i="23"/>
  <c r="CR88" i="23"/>
  <c r="CS88" i="23"/>
  <c r="CT88" i="23"/>
  <c r="CU88" i="23"/>
  <c r="CJ100" i="23"/>
  <c r="CK100" i="23"/>
  <c r="CL100" i="23"/>
  <c r="CM100" i="23"/>
  <c r="CN100" i="23"/>
  <c r="CO100" i="23"/>
  <c r="CP100" i="23"/>
  <c r="CQ100" i="23"/>
  <c r="CR100" i="23"/>
  <c r="CS100" i="23"/>
  <c r="CT100" i="23"/>
  <c r="CU100" i="23"/>
  <c r="CJ109" i="23"/>
  <c r="CK109" i="23"/>
  <c r="CL109" i="23"/>
  <c r="CM109" i="23"/>
  <c r="CN109" i="23"/>
  <c r="CO109" i="23"/>
  <c r="CP109" i="23"/>
  <c r="CQ109" i="23"/>
  <c r="CR109" i="23"/>
  <c r="CS109" i="23"/>
  <c r="CT109" i="23"/>
  <c r="CU109" i="23"/>
  <c r="CJ118" i="23"/>
  <c r="CK118" i="23"/>
  <c r="CL118" i="23"/>
  <c r="CM118" i="23"/>
  <c r="CN118" i="23"/>
  <c r="CO118" i="23"/>
  <c r="CP118" i="23"/>
  <c r="CQ118" i="23"/>
  <c r="CR118" i="23"/>
  <c r="CS118" i="23"/>
  <c r="CT118" i="23"/>
  <c r="CU118" i="23"/>
  <c r="CO123" i="23" l="1"/>
  <c r="CN123" i="23"/>
  <c r="CU123" i="23"/>
  <c r="CM123" i="23"/>
  <c r="CT123" i="23"/>
  <c r="CL123" i="23"/>
  <c r="CS123" i="23"/>
  <c r="CK123" i="23"/>
  <c r="CP123" i="23"/>
  <c r="CR123" i="23"/>
  <c r="CJ123" i="23"/>
  <c r="A9" i="64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B23" i="64"/>
  <c r="A2" i="62" l="1"/>
  <c r="A4" i="62"/>
  <c r="E7" i="62"/>
  <c r="A9" i="62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2" i="61"/>
  <c r="A4" i="61"/>
  <c r="A10" i="6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" i="59" l="1"/>
  <c r="A4" i="59"/>
  <c r="A12" i="59"/>
  <c r="A13" i="59"/>
  <c r="C15" i="59" s="1"/>
  <c r="A14" i="59"/>
  <c r="A15" i="59"/>
  <c r="A16" i="59" s="1"/>
  <c r="A17" i="59" s="1"/>
  <c r="A18" i="59" s="1"/>
  <c r="A19" i="59" s="1"/>
  <c r="D10" i="62"/>
  <c r="E10" i="62" s="1"/>
  <c r="D19" i="62"/>
  <c r="E19" i="62" s="1"/>
  <c r="D28" i="62"/>
  <c r="E28" i="62" s="1"/>
  <c r="C21" i="59" l="1"/>
  <c r="A20" i="59"/>
  <c r="A21" i="59" s="1"/>
  <c r="A22" i="59" l="1"/>
  <c r="A23" i="59" s="1"/>
  <c r="A24" i="59" s="1"/>
  <c r="A25" i="59" s="1"/>
  <c r="C23" i="59"/>
  <c r="C27" i="59" l="1"/>
  <c r="A26" i="59"/>
  <c r="A27" i="59" s="1"/>
  <c r="A28" i="59" l="1"/>
  <c r="A29" i="59" s="1"/>
  <c r="C29" i="59"/>
  <c r="A2" i="57" l="1"/>
  <c r="A4" i="57"/>
  <c r="A11" i="57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12" i="56"/>
  <c r="A13" i="56" l="1"/>
  <c r="A14" i="56" s="1"/>
  <c r="A15" i="56" s="1"/>
  <c r="A16" i="56" s="1"/>
  <c r="A23" i="57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17" i="56" l="1"/>
  <c r="A18" i="56" s="1"/>
  <c r="A19" i="56" s="1"/>
  <c r="A20" i="56" s="1"/>
  <c r="A21" i="56" s="1"/>
  <c r="A22" i="56" s="1"/>
  <c r="A23" i="56" s="1"/>
  <c r="A24" i="56" s="1"/>
  <c r="A25" i="56" s="1"/>
  <c r="A26" i="56" s="1"/>
  <c r="C18" i="56"/>
  <c r="C28" i="56"/>
  <c r="C22" i="56"/>
  <c r="A27" i="56" l="1"/>
  <c r="A28" i="56" s="1"/>
  <c r="E6" i="55"/>
  <c r="F6" i="55" s="1"/>
  <c r="G6" i="55" s="1"/>
  <c r="H6" i="55" s="1"/>
  <c r="I6" i="55" s="1"/>
  <c r="J6" i="55" s="1"/>
  <c r="K6" i="55" s="1"/>
  <c r="L6" i="55" s="1"/>
  <c r="M6" i="55" s="1"/>
  <c r="N6" i="55" s="1"/>
  <c r="O6" i="55" s="1"/>
  <c r="D128" i="55"/>
  <c r="D180" i="55" s="1"/>
  <c r="F128" i="55"/>
  <c r="F180" i="55" s="1"/>
  <c r="H128" i="55"/>
  <c r="H180" i="55" s="1"/>
  <c r="J128" i="55"/>
  <c r="J180" i="55" s="1"/>
  <c r="K128" i="55"/>
  <c r="K180" i="55" s="1"/>
  <c r="L128" i="55"/>
  <c r="L180" i="55" s="1"/>
  <c r="N128" i="55"/>
  <c r="N180" i="55" s="1"/>
  <c r="O128" i="55"/>
  <c r="O180" i="55" s="1"/>
  <c r="D129" i="55"/>
  <c r="E129" i="55"/>
  <c r="F129" i="55"/>
  <c r="G129" i="55"/>
  <c r="H129" i="55"/>
  <c r="I129" i="55"/>
  <c r="J129" i="55"/>
  <c r="K129" i="55"/>
  <c r="L129" i="55"/>
  <c r="M129" i="55"/>
  <c r="N129" i="55"/>
  <c r="O129" i="55"/>
  <c r="D130" i="55"/>
  <c r="E130" i="55"/>
  <c r="E184" i="55" s="1"/>
  <c r="E220" i="55" s="1"/>
  <c r="G130" i="55"/>
  <c r="H130" i="55"/>
  <c r="I130" i="55"/>
  <c r="J130" i="55"/>
  <c r="K130" i="55"/>
  <c r="L130" i="55"/>
  <c r="M130" i="55"/>
  <c r="M184" i="55" s="1"/>
  <c r="M220" i="55" s="1"/>
  <c r="N130" i="55"/>
  <c r="O130" i="55"/>
  <c r="O184" i="55" s="1"/>
  <c r="O220" i="55" s="1"/>
  <c r="D133" i="55"/>
  <c r="F133" i="55"/>
  <c r="G133" i="55"/>
  <c r="H133" i="55"/>
  <c r="J133" i="55"/>
  <c r="K133" i="55"/>
  <c r="L133" i="55"/>
  <c r="M133" i="55"/>
  <c r="N133" i="55"/>
  <c r="O133" i="55"/>
  <c r="D134" i="55"/>
  <c r="E134" i="55"/>
  <c r="F134" i="55"/>
  <c r="H134" i="55"/>
  <c r="I134" i="55"/>
  <c r="J134" i="55"/>
  <c r="K134" i="55"/>
  <c r="L134" i="55"/>
  <c r="N134" i="55"/>
  <c r="O134" i="55"/>
  <c r="D135" i="55"/>
  <c r="G135" i="55"/>
  <c r="H135" i="55"/>
  <c r="I135" i="55"/>
  <c r="J135" i="55"/>
  <c r="K135" i="55"/>
  <c r="L135" i="55"/>
  <c r="N135" i="55"/>
  <c r="O135" i="55"/>
  <c r="D131" i="55"/>
  <c r="E131" i="55"/>
  <c r="E189" i="55" s="1"/>
  <c r="E224" i="55" s="1"/>
  <c r="H131" i="55"/>
  <c r="H244" i="55" s="1"/>
  <c r="I131" i="55"/>
  <c r="K131" i="55"/>
  <c r="L131" i="55"/>
  <c r="M131" i="55"/>
  <c r="O131" i="55"/>
  <c r="O189" i="55" s="1"/>
  <c r="O224" i="55" s="1"/>
  <c r="D132" i="55"/>
  <c r="F132" i="55"/>
  <c r="G132" i="55"/>
  <c r="H132" i="55"/>
  <c r="I132" i="55"/>
  <c r="J132" i="55"/>
  <c r="K132" i="55"/>
  <c r="L132" i="55"/>
  <c r="N132" i="55"/>
  <c r="O132" i="55"/>
  <c r="D136" i="55"/>
  <c r="E136" i="55"/>
  <c r="F136" i="55"/>
  <c r="G136" i="55"/>
  <c r="H136" i="55"/>
  <c r="I136" i="55"/>
  <c r="J136" i="55"/>
  <c r="K136" i="55"/>
  <c r="L136" i="55"/>
  <c r="M136" i="55"/>
  <c r="N136" i="55"/>
  <c r="O136" i="55"/>
  <c r="D137" i="55"/>
  <c r="E137" i="55"/>
  <c r="F137" i="55"/>
  <c r="G137" i="55"/>
  <c r="H137" i="55"/>
  <c r="I137" i="55"/>
  <c r="J137" i="55"/>
  <c r="K137" i="55"/>
  <c r="L137" i="55"/>
  <c r="M137" i="55"/>
  <c r="N137" i="55"/>
  <c r="O137" i="55"/>
  <c r="D138" i="55"/>
  <c r="F138" i="55"/>
  <c r="G138" i="55"/>
  <c r="H138" i="55"/>
  <c r="I138" i="55"/>
  <c r="I192" i="55" s="1"/>
  <c r="I227" i="55" s="1"/>
  <c r="J138" i="55"/>
  <c r="K138" i="55"/>
  <c r="L138" i="55"/>
  <c r="M138" i="55"/>
  <c r="N138" i="55"/>
  <c r="O138" i="55"/>
  <c r="D139" i="55"/>
  <c r="F139" i="55"/>
  <c r="G139" i="55"/>
  <c r="H139" i="55"/>
  <c r="I139" i="55"/>
  <c r="J139" i="55"/>
  <c r="K139" i="55"/>
  <c r="L139" i="55"/>
  <c r="M139" i="55"/>
  <c r="N139" i="55"/>
  <c r="O139" i="55"/>
  <c r="E67" i="55"/>
  <c r="F67" i="55"/>
  <c r="E199" i="55"/>
  <c r="F199" i="55"/>
  <c r="H199" i="55"/>
  <c r="J199" i="55"/>
  <c r="N199" i="55"/>
  <c r="F68" i="55"/>
  <c r="J68" i="55"/>
  <c r="N68" i="55"/>
  <c r="F69" i="55"/>
  <c r="N69" i="55"/>
  <c r="D202" i="55"/>
  <c r="E202" i="55"/>
  <c r="F202" i="55"/>
  <c r="G202" i="55"/>
  <c r="H202" i="55"/>
  <c r="I202" i="55"/>
  <c r="J202" i="55"/>
  <c r="K202" i="55"/>
  <c r="L202" i="55"/>
  <c r="M202" i="55"/>
  <c r="N202" i="55"/>
  <c r="O202" i="55"/>
  <c r="F74" i="55"/>
  <c r="J74" i="55"/>
  <c r="N74" i="55"/>
  <c r="F75" i="55"/>
  <c r="N75" i="55"/>
  <c r="F76" i="55"/>
  <c r="D200" i="55"/>
  <c r="I77" i="55"/>
  <c r="J77" i="55"/>
  <c r="L200" i="55"/>
  <c r="H201" i="55"/>
  <c r="L201" i="55"/>
  <c r="M70" i="55"/>
  <c r="D203" i="55"/>
  <c r="H203" i="55"/>
  <c r="H204" i="55"/>
  <c r="G205" i="55"/>
  <c r="K205" i="55"/>
  <c r="O205" i="55"/>
  <c r="G206" i="55"/>
  <c r="K206" i="55"/>
  <c r="O206" i="55"/>
  <c r="D207" i="55"/>
  <c r="E207" i="55"/>
  <c r="F207" i="55"/>
  <c r="G207" i="55"/>
  <c r="H207" i="55"/>
  <c r="I207" i="55"/>
  <c r="J207" i="55"/>
  <c r="K207" i="55"/>
  <c r="L207" i="55"/>
  <c r="N207" i="55"/>
  <c r="O207" i="55"/>
  <c r="D71" i="55"/>
  <c r="E71" i="55"/>
  <c r="I71" i="55"/>
  <c r="I72" i="55"/>
  <c r="M72" i="55"/>
  <c r="H73" i="55"/>
  <c r="E208" i="55"/>
  <c r="E209" i="55"/>
  <c r="I209" i="55"/>
  <c r="M209" i="55"/>
  <c r="D210" i="55"/>
  <c r="E210" i="55"/>
  <c r="F210" i="55"/>
  <c r="G210" i="55"/>
  <c r="H210" i="55"/>
  <c r="I210" i="55"/>
  <c r="J210" i="55"/>
  <c r="K210" i="55"/>
  <c r="L210" i="55"/>
  <c r="M210" i="55"/>
  <c r="N210" i="55"/>
  <c r="O210" i="55"/>
  <c r="E211" i="55"/>
  <c r="I211" i="55"/>
  <c r="M211" i="55"/>
  <c r="D212" i="55"/>
  <c r="E212" i="55"/>
  <c r="G212" i="55"/>
  <c r="H212" i="55"/>
  <c r="I212" i="55"/>
  <c r="K212" i="55"/>
  <c r="L212" i="55"/>
  <c r="M212" i="55"/>
  <c r="O212" i="55"/>
  <c r="D70" i="55"/>
  <c r="E70" i="55"/>
  <c r="D83" i="55"/>
  <c r="E128" i="55"/>
  <c r="I128" i="55"/>
  <c r="I180" i="55" s="1"/>
  <c r="M128" i="55"/>
  <c r="B129" i="55"/>
  <c r="C129" i="55"/>
  <c r="F130" i="55"/>
  <c r="E132" i="55"/>
  <c r="M132" i="55"/>
  <c r="B133" i="55"/>
  <c r="C133" i="55"/>
  <c r="E133" i="55"/>
  <c r="I133" i="55"/>
  <c r="B134" i="55"/>
  <c r="C134" i="55"/>
  <c r="M134" i="55"/>
  <c r="B135" i="55"/>
  <c r="C135" i="55"/>
  <c r="E135" i="55"/>
  <c r="M135" i="55"/>
  <c r="E138" i="55"/>
  <c r="P161" i="55"/>
  <c r="P165" i="55"/>
  <c r="P166" i="55"/>
  <c r="P170" i="55"/>
  <c r="P173" i="55"/>
  <c r="I184" i="55"/>
  <c r="I220" i="55" s="1"/>
  <c r="P185" i="55"/>
  <c r="M199" i="55"/>
  <c r="M207" i="55"/>
  <c r="K192" i="55" l="1"/>
  <c r="K227" i="55" s="1"/>
  <c r="A29" i="56"/>
  <c r="C30" i="56"/>
  <c r="M247" i="55"/>
  <c r="O192" i="55"/>
  <c r="O227" i="55" s="1"/>
  <c r="F192" i="55"/>
  <c r="F227" i="55" s="1"/>
  <c r="E247" i="55"/>
  <c r="K83" i="55"/>
  <c r="D209" i="55"/>
  <c r="D204" i="55"/>
  <c r="D211" i="55"/>
  <c r="H206" i="55"/>
  <c r="D199" i="55"/>
  <c r="O209" i="55"/>
  <c r="K204" i="55"/>
  <c r="D247" i="55"/>
  <c r="L184" i="55"/>
  <c r="L220" i="55" s="1"/>
  <c r="L243" i="55"/>
  <c r="H184" i="55"/>
  <c r="H220" i="55" s="1"/>
  <c r="H243" i="55"/>
  <c r="D184" i="55"/>
  <c r="D243" i="55"/>
  <c r="H242" i="55"/>
  <c r="K200" i="55"/>
  <c r="G247" i="55"/>
  <c r="K189" i="55"/>
  <c r="K224" i="55" s="1"/>
  <c r="K244" i="55"/>
  <c r="G242" i="55"/>
  <c r="N247" i="55"/>
  <c r="J247" i="55"/>
  <c r="F247" i="55"/>
  <c r="N184" i="55"/>
  <c r="N220" i="55" s="1"/>
  <c r="N243" i="55"/>
  <c r="J184" i="55"/>
  <c r="J220" i="55" s="1"/>
  <c r="J243" i="55"/>
  <c r="N242" i="55"/>
  <c r="J242" i="55"/>
  <c r="F242" i="55"/>
  <c r="L206" i="55"/>
  <c r="H205" i="55"/>
  <c r="D205" i="55"/>
  <c r="D201" i="55"/>
  <c r="D73" i="55"/>
  <c r="D105" i="55" s="1"/>
  <c r="L247" i="55"/>
  <c r="H247" i="55"/>
  <c r="L244" i="55"/>
  <c r="D189" i="55"/>
  <c r="D224" i="55" s="1"/>
  <c r="D244" i="55"/>
  <c r="L242" i="55"/>
  <c r="D242" i="55"/>
  <c r="K247" i="55"/>
  <c r="K184" i="55"/>
  <c r="K220" i="55" s="1"/>
  <c r="K243" i="55"/>
  <c r="G184" i="55"/>
  <c r="G220" i="55" s="1"/>
  <c r="G243" i="55"/>
  <c r="K242" i="55"/>
  <c r="F184" i="55"/>
  <c r="F220" i="55" s="1"/>
  <c r="F243" i="55"/>
  <c r="I247" i="55"/>
  <c r="M189" i="55"/>
  <c r="M224" i="55" s="1"/>
  <c r="M244" i="55"/>
  <c r="I189" i="55"/>
  <c r="I224" i="55" s="1"/>
  <c r="I244" i="55"/>
  <c r="E244" i="55"/>
  <c r="M243" i="55"/>
  <c r="I243" i="55"/>
  <c r="E243" i="55"/>
  <c r="M242" i="55"/>
  <c r="I242" i="55"/>
  <c r="E242" i="55"/>
  <c r="L209" i="55"/>
  <c r="L199" i="55"/>
  <c r="L73" i="55"/>
  <c r="H71" i="55"/>
  <c r="E192" i="55"/>
  <c r="E227" i="55" s="1"/>
  <c r="H209" i="55"/>
  <c r="H208" i="55"/>
  <c r="L205" i="55"/>
  <c r="H211" i="55"/>
  <c r="I205" i="55"/>
  <c r="I204" i="55"/>
  <c r="I203" i="55"/>
  <c r="E201" i="55"/>
  <c r="M203" i="55"/>
  <c r="M208" i="55"/>
  <c r="M206" i="55"/>
  <c r="E206" i="55"/>
  <c r="M204" i="55"/>
  <c r="I201" i="55"/>
  <c r="M200" i="55"/>
  <c r="I208" i="55"/>
  <c r="L83" i="55"/>
  <c r="E76" i="55"/>
  <c r="O75" i="55"/>
  <c r="O74" i="55"/>
  <c r="G74" i="55"/>
  <c r="G68" i="55"/>
  <c r="D208" i="55"/>
  <c r="J211" i="55"/>
  <c r="N209" i="55"/>
  <c r="N208" i="55"/>
  <c r="N203" i="55"/>
  <c r="P16" i="55"/>
  <c r="I199" i="55"/>
  <c r="I70" i="55"/>
  <c r="E77" i="55"/>
  <c r="F211" i="55"/>
  <c r="F209" i="55"/>
  <c r="F203" i="55"/>
  <c r="M76" i="55"/>
  <c r="O211" i="55"/>
  <c r="K211" i="55"/>
  <c r="G209" i="55"/>
  <c r="O204" i="55"/>
  <c r="G204" i="55"/>
  <c r="O201" i="55"/>
  <c r="O68" i="55"/>
  <c r="H76" i="55"/>
  <c r="D76" i="55"/>
  <c r="D108" i="55" s="1"/>
  <c r="L74" i="55"/>
  <c r="H74" i="55"/>
  <c r="D74" i="55"/>
  <c r="D106" i="55" s="1"/>
  <c r="D120" i="55" s="1"/>
  <c r="D186" i="55" s="1"/>
  <c r="L69" i="55"/>
  <c r="H69" i="55"/>
  <c r="D69" i="55"/>
  <c r="D102" i="55" s="1"/>
  <c r="D116" i="55" s="1"/>
  <c r="D68" i="55"/>
  <c r="D101" i="55" s="1"/>
  <c r="N211" i="55"/>
  <c r="J209" i="55"/>
  <c r="F206" i="55"/>
  <c r="O78" i="55"/>
  <c r="G78" i="55"/>
  <c r="G192" i="55"/>
  <c r="G227" i="55" s="1"/>
  <c r="O73" i="55"/>
  <c r="O72" i="55"/>
  <c r="K70" i="55"/>
  <c r="J206" i="55"/>
  <c r="N73" i="55"/>
  <c r="F73" i="55"/>
  <c r="K75" i="55"/>
  <c r="G75" i="55"/>
  <c r="K74" i="55"/>
  <c r="O200" i="55"/>
  <c r="O83" i="55"/>
  <c r="G83" i="55"/>
  <c r="I200" i="55"/>
  <c r="G211" i="55"/>
  <c r="K209" i="55"/>
  <c r="K78" i="55"/>
  <c r="K72" i="55"/>
  <c r="O70" i="55"/>
  <c r="G70" i="55"/>
  <c r="K77" i="55"/>
  <c r="K109" i="55" s="1"/>
  <c r="K123" i="55" s="1"/>
  <c r="K154" i="55" s="1"/>
  <c r="G77" i="55"/>
  <c r="N206" i="55"/>
  <c r="J205" i="55"/>
  <c r="J203" i="55"/>
  <c r="J73" i="55"/>
  <c r="F83" i="55"/>
  <c r="F101" i="55" s="1"/>
  <c r="F115" i="55" s="1"/>
  <c r="N76" i="55"/>
  <c r="L204" i="55"/>
  <c r="L203" i="55"/>
  <c r="J192" i="55"/>
  <c r="J227" i="55" s="1"/>
  <c r="J75" i="55"/>
  <c r="P50" i="55"/>
  <c r="I206" i="55"/>
  <c r="M205" i="55"/>
  <c r="E205" i="55"/>
  <c r="E204" i="55"/>
  <c r="M201" i="55"/>
  <c r="E200" i="55"/>
  <c r="E203" i="55"/>
  <c r="P37" i="55"/>
  <c r="P137" i="55"/>
  <c r="E72" i="55"/>
  <c r="M77" i="55"/>
  <c r="J76" i="55"/>
  <c r="J69" i="55"/>
  <c r="J67" i="55"/>
  <c r="L211" i="55"/>
  <c r="L208" i="55"/>
  <c r="D110" i="55"/>
  <c r="D124" i="55" s="1"/>
  <c r="D155" i="55" s="1"/>
  <c r="D206" i="55"/>
  <c r="M192" i="55"/>
  <c r="M227" i="55" s="1"/>
  <c r="N67" i="55"/>
  <c r="N72" i="55"/>
  <c r="J72" i="55"/>
  <c r="N71" i="55"/>
  <c r="O76" i="55"/>
  <c r="K76" i="55"/>
  <c r="K201" i="55"/>
  <c r="G69" i="55"/>
  <c r="K68" i="55"/>
  <c r="K101" i="55" s="1"/>
  <c r="K115" i="55" s="1"/>
  <c r="K240" i="55" s="1"/>
  <c r="G200" i="55"/>
  <c r="O199" i="55"/>
  <c r="K199" i="55"/>
  <c r="G199" i="55"/>
  <c r="L67" i="55"/>
  <c r="H67" i="55"/>
  <c r="L72" i="55"/>
  <c r="H72" i="55"/>
  <c r="D72" i="55"/>
  <c r="D104" i="55" s="1"/>
  <c r="L71" i="55"/>
  <c r="I68" i="55"/>
  <c r="M67" i="55"/>
  <c r="I67" i="55"/>
  <c r="D220" i="55"/>
  <c r="G72" i="55"/>
  <c r="P24" i="55"/>
  <c r="G131" i="55"/>
  <c r="G33" i="55"/>
  <c r="P20" i="55"/>
  <c r="G134" i="55"/>
  <c r="N192" i="55"/>
  <c r="N227" i="55" s="1"/>
  <c r="P27" i="55"/>
  <c r="O140" i="55"/>
  <c r="O244" i="55"/>
  <c r="P53" i="55"/>
  <c r="H77" i="55"/>
  <c r="H200" i="55"/>
  <c r="P132" i="55"/>
  <c r="P58" i="55"/>
  <c r="J71" i="55"/>
  <c r="J208" i="55"/>
  <c r="F71" i="55"/>
  <c r="F208" i="55"/>
  <c r="P61" i="55"/>
  <c r="M78" i="55"/>
  <c r="I78" i="55"/>
  <c r="I140" i="55"/>
  <c r="G128" i="55"/>
  <c r="G180" i="55" s="1"/>
  <c r="G32" i="55"/>
  <c r="G201" i="55"/>
  <c r="H83" i="55"/>
  <c r="H105" i="55" s="1"/>
  <c r="H119" i="55" s="1"/>
  <c r="H248" i="55" s="1"/>
  <c r="P42" i="55"/>
  <c r="P8" i="55"/>
  <c r="P210" i="55"/>
  <c r="N205" i="55"/>
  <c r="F205" i="55"/>
  <c r="N204" i="55"/>
  <c r="J204" i="55"/>
  <c r="F204" i="55"/>
  <c r="D103" i="55"/>
  <c r="D117" i="55" s="1"/>
  <c r="D245" i="55" s="1"/>
  <c r="O71" i="55"/>
  <c r="O103" i="55" s="1"/>
  <c r="O117" i="55" s="1"/>
  <c r="K71" i="55"/>
  <c r="P45" i="55"/>
  <c r="K73" i="55"/>
  <c r="G73" i="55"/>
  <c r="L70" i="55"/>
  <c r="H70" i="55"/>
  <c r="L77" i="55"/>
  <c r="D77" i="55"/>
  <c r="D109" i="55" s="1"/>
  <c r="I76" i="55"/>
  <c r="M75" i="55"/>
  <c r="I75" i="55"/>
  <c r="M74" i="55"/>
  <c r="I74" i="55"/>
  <c r="P11" i="55"/>
  <c r="L75" i="55"/>
  <c r="H75" i="55"/>
  <c r="D75" i="55"/>
  <c r="D107" i="55" s="1"/>
  <c r="M69" i="55"/>
  <c r="I69" i="55"/>
  <c r="L78" i="55"/>
  <c r="H78" i="55"/>
  <c r="D78" i="55"/>
  <c r="D111" i="55" s="1"/>
  <c r="D125" i="55" s="1"/>
  <c r="D252" i="55" s="1"/>
  <c r="O69" i="55"/>
  <c r="K69" i="55"/>
  <c r="L68" i="55"/>
  <c r="H68" i="55"/>
  <c r="L192" i="55"/>
  <c r="L227" i="55" s="1"/>
  <c r="H192" i="55"/>
  <c r="H227" i="55" s="1"/>
  <c r="D192" i="55"/>
  <c r="D227" i="55" s="1"/>
  <c r="N83" i="55"/>
  <c r="N107" i="55" s="1"/>
  <c r="N121" i="55" s="1"/>
  <c r="J83" i="55"/>
  <c r="O106" i="55"/>
  <c r="O120" i="55" s="1"/>
  <c r="O249" i="55" s="1"/>
  <c r="N78" i="55"/>
  <c r="J78" i="55"/>
  <c r="O208" i="55"/>
  <c r="K208" i="55"/>
  <c r="G208" i="55"/>
  <c r="O64" i="55"/>
  <c r="K203" i="55"/>
  <c r="G203" i="55"/>
  <c r="O33" i="55"/>
  <c r="M71" i="55"/>
  <c r="O67" i="55"/>
  <c r="G67" i="55"/>
  <c r="P202" i="55"/>
  <c r="P31" i="55"/>
  <c r="P133" i="55"/>
  <c r="P15" i="55"/>
  <c r="E75" i="55"/>
  <c r="P14" i="55"/>
  <c r="E74" i="55"/>
  <c r="E78" i="55"/>
  <c r="P63" i="55"/>
  <c r="F78" i="55"/>
  <c r="N70" i="55"/>
  <c r="N201" i="55"/>
  <c r="J70" i="55"/>
  <c r="J201" i="55"/>
  <c r="F70" i="55"/>
  <c r="F201" i="55"/>
  <c r="N77" i="55"/>
  <c r="N64" i="55"/>
  <c r="P47" i="55"/>
  <c r="F77" i="55"/>
  <c r="F64" i="55"/>
  <c r="D32" i="55"/>
  <c r="N33" i="55"/>
  <c r="N131" i="55"/>
  <c r="J131" i="55"/>
  <c r="J244" i="55" s="1"/>
  <c r="J33" i="55"/>
  <c r="F33" i="55"/>
  <c r="F131" i="55"/>
  <c r="F244" i="55" s="1"/>
  <c r="P21" i="55"/>
  <c r="F135" i="55"/>
  <c r="P135" i="55" s="1"/>
  <c r="O77" i="55"/>
  <c r="O32" i="55"/>
  <c r="L76" i="55"/>
  <c r="L32" i="55"/>
  <c r="O242" i="55"/>
  <c r="P207" i="55"/>
  <c r="L140" i="55"/>
  <c r="L189" i="55"/>
  <c r="L224" i="55" s="1"/>
  <c r="P30" i="55"/>
  <c r="E139" i="55"/>
  <c r="P19" i="55"/>
  <c r="O247" i="55"/>
  <c r="O243" i="55"/>
  <c r="N212" i="55"/>
  <c r="J212" i="55"/>
  <c r="F212" i="55"/>
  <c r="O203" i="55"/>
  <c r="N200" i="55"/>
  <c r="J200" i="55"/>
  <c r="F200" i="55"/>
  <c r="P138" i="55"/>
  <c r="H140" i="55"/>
  <c r="H189" i="55"/>
  <c r="H224" i="55" s="1"/>
  <c r="K140" i="55"/>
  <c r="M180" i="55"/>
  <c r="M140" i="55"/>
  <c r="E180" i="55"/>
  <c r="P130" i="55"/>
  <c r="P129" i="55"/>
  <c r="P81" i="55"/>
  <c r="P136" i="55"/>
  <c r="D140" i="55"/>
  <c r="P82" i="55"/>
  <c r="P62" i="55"/>
  <c r="P57" i="55"/>
  <c r="P56" i="55"/>
  <c r="P46" i="55"/>
  <c r="G76" i="55"/>
  <c r="E69" i="55"/>
  <c r="P41" i="55"/>
  <c r="M64" i="55"/>
  <c r="M68" i="55"/>
  <c r="I64" i="55"/>
  <c r="P40" i="55"/>
  <c r="E64" i="55"/>
  <c r="E68" i="55"/>
  <c r="G71" i="55"/>
  <c r="P54" i="55"/>
  <c r="P49" i="55"/>
  <c r="P48" i="55"/>
  <c r="K64" i="55"/>
  <c r="G64" i="55"/>
  <c r="P38" i="55"/>
  <c r="L64" i="55"/>
  <c r="H64" i="55"/>
  <c r="D64" i="55"/>
  <c r="P28" i="55"/>
  <c r="P23" i="55"/>
  <c r="M33" i="55"/>
  <c r="I33" i="55"/>
  <c r="P22" i="55"/>
  <c r="E33" i="55"/>
  <c r="P12" i="55"/>
  <c r="P55" i="55"/>
  <c r="F72" i="55"/>
  <c r="J64" i="55"/>
  <c r="P39" i="55"/>
  <c r="P29" i="55"/>
  <c r="K33" i="55"/>
  <c r="P13" i="55"/>
  <c r="K67" i="55"/>
  <c r="K32" i="55"/>
  <c r="H32" i="55"/>
  <c r="M83" i="55"/>
  <c r="I83" i="55"/>
  <c r="E83" i="55"/>
  <c r="E103" i="55" s="1"/>
  <c r="E117" i="55" s="1"/>
  <c r="E245" i="55" s="1"/>
  <c r="P59" i="55"/>
  <c r="P51" i="55"/>
  <c r="P43" i="55"/>
  <c r="P25" i="55"/>
  <c r="L33" i="55"/>
  <c r="H33" i="55"/>
  <c r="D33" i="55"/>
  <c r="P17" i="55"/>
  <c r="N32" i="55"/>
  <c r="J32" i="55"/>
  <c r="P9" i="55"/>
  <c r="F32" i="55"/>
  <c r="P60" i="55"/>
  <c r="P52" i="55"/>
  <c r="P44" i="55"/>
  <c r="P36" i="55"/>
  <c r="M73" i="55"/>
  <c r="I73" i="55"/>
  <c r="P26" i="55"/>
  <c r="E73" i="55"/>
  <c r="P18" i="55"/>
  <c r="M32" i="55"/>
  <c r="I32" i="55"/>
  <c r="E32" i="55"/>
  <c r="P10" i="55"/>
  <c r="K102" i="55" l="1"/>
  <c r="K116" i="55" s="1"/>
  <c r="K147" i="55" s="1"/>
  <c r="K107" i="55"/>
  <c r="K121" i="55" s="1"/>
  <c r="K250" i="55" s="1"/>
  <c r="A30" i="56"/>
  <c r="A31" i="56" s="1"/>
  <c r="A32" i="56" s="1"/>
  <c r="K105" i="55"/>
  <c r="K119" i="55" s="1"/>
  <c r="K248" i="55" s="1"/>
  <c r="K103" i="55"/>
  <c r="K117" i="55" s="1"/>
  <c r="K245" i="55" s="1"/>
  <c r="K111" i="55"/>
  <c r="K125" i="55" s="1"/>
  <c r="K252" i="55" s="1"/>
  <c r="J140" i="55"/>
  <c r="K100" i="55"/>
  <c r="K114" i="55" s="1"/>
  <c r="K239" i="55" s="1"/>
  <c r="K110" i="55"/>
  <c r="K124" i="55" s="1"/>
  <c r="K155" i="55" s="1"/>
  <c r="K108" i="55"/>
  <c r="K122" i="55" s="1"/>
  <c r="K251" i="55" s="1"/>
  <c r="K104" i="55"/>
  <c r="K118" i="55" s="1"/>
  <c r="K246" i="55" s="1"/>
  <c r="K106" i="55"/>
  <c r="K120" i="55" s="1"/>
  <c r="K249" i="55" s="1"/>
  <c r="G105" i="55"/>
  <c r="G119" i="55" s="1"/>
  <c r="G248" i="55" s="1"/>
  <c r="L103" i="55"/>
  <c r="L117" i="55" s="1"/>
  <c r="L245" i="55" s="1"/>
  <c r="L110" i="55"/>
  <c r="L124" i="55" s="1"/>
  <c r="L155" i="55" s="1"/>
  <c r="L106" i="55"/>
  <c r="L120" i="55" s="1"/>
  <c r="L249" i="55" s="1"/>
  <c r="L111" i="55"/>
  <c r="L125" i="55" s="1"/>
  <c r="L252" i="55" s="1"/>
  <c r="D213" i="55"/>
  <c r="D214" i="55" s="1"/>
  <c r="P220" i="55"/>
  <c r="I107" i="55"/>
  <c r="I121" i="55" s="1"/>
  <c r="I250" i="55" s="1"/>
  <c r="P128" i="55"/>
  <c r="L102" i="55"/>
  <c r="L116" i="55" s="1"/>
  <c r="O100" i="55"/>
  <c r="O114" i="55" s="1"/>
  <c r="O239" i="55" s="1"/>
  <c r="D241" i="55"/>
  <c r="F103" i="55"/>
  <c r="F117" i="55" s="1"/>
  <c r="F245" i="55" s="1"/>
  <c r="F111" i="55"/>
  <c r="F125" i="55" s="1"/>
  <c r="F252" i="55" s="1"/>
  <c r="H213" i="55"/>
  <c r="H214" i="55" s="1"/>
  <c r="L105" i="55"/>
  <c r="L119" i="55" s="1"/>
  <c r="L248" i="55" s="1"/>
  <c r="N102" i="55"/>
  <c r="N116" i="55" s="1"/>
  <c r="N147" i="55" s="1"/>
  <c r="P184" i="55"/>
  <c r="P209" i="55"/>
  <c r="D147" i="55"/>
  <c r="D164" i="55" s="1"/>
  <c r="J105" i="55"/>
  <c r="J119" i="55" s="1"/>
  <c r="J248" i="55" s="1"/>
  <c r="O107" i="55"/>
  <c r="O121" i="55" s="1"/>
  <c r="O152" i="55" s="1"/>
  <c r="O168" i="55" s="1"/>
  <c r="N140" i="55"/>
  <c r="N244" i="55"/>
  <c r="N152" i="55"/>
  <c r="N168" i="55" s="1"/>
  <c r="N250" i="55"/>
  <c r="G189" i="55"/>
  <c r="G224" i="55" s="1"/>
  <c r="G244" i="55"/>
  <c r="F146" i="55"/>
  <c r="D151" i="55"/>
  <c r="D167" i="55" s="1"/>
  <c r="D249" i="55"/>
  <c r="O110" i="55"/>
  <c r="O124" i="55" s="1"/>
  <c r="O155" i="55" s="1"/>
  <c r="F105" i="55"/>
  <c r="F119" i="55" s="1"/>
  <c r="F248" i="55" s="1"/>
  <c r="O104" i="55"/>
  <c r="O118" i="55" s="1"/>
  <c r="O191" i="55" s="1"/>
  <c r="O226" i="55" s="1"/>
  <c r="L107" i="55"/>
  <c r="L121" i="55" s="1"/>
  <c r="L250" i="55" s="1"/>
  <c r="L100" i="55"/>
  <c r="L114" i="55" s="1"/>
  <c r="L239" i="55" s="1"/>
  <c r="M111" i="55"/>
  <c r="M125" i="55" s="1"/>
  <c r="M252" i="55" s="1"/>
  <c r="L109" i="55"/>
  <c r="L123" i="55" s="1"/>
  <c r="L154" i="55" s="1"/>
  <c r="O108" i="55"/>
  <c r="O122" i="55" s="1"/>
  <c r="O153" i="55" s="1"/>
  <c r="O169" i="55" s="1"/>
  <c r="E213" i="55"/>
  <c r="O105" i="55"/>
  <c r="O119" i="55" s="1"/>
  <c r="O193" i="55" s="1"/>
  <c r="O228" i="55" s="1"/>
  <c r="L108" i="55"/>
  <c r="L122" i="55" s="1"/>
  <c r="L101" i="55"/>
  <c r="L115" i="55" s="1"/>
  <c r="L104" i="55"/>
  <c r="L118" i="55" s="1"/>
  <c r="L246" i="55" s="1"/>
  <c r="H104" i="55"/>
  <c r="H118" i="55" s="1"/>
  <c r="H246" i="55" s="1"/>
  <c r="H111" i="55"/>
  <c r="H125" i="55" s="1"/>
  <c r="H110" i="55"/>
  <c r="H124" i="55" s="1"/>
  <c r="H155" i="55" s="1"/>
  <c r="I213" i="55"/>
  <c r="I214" i="55" s="1"/>
  <c r="G109" i="55"/>
  <c r="G123" i="55" s="1"/>
  <c r="G154" i="55" s="1"/>
  <c r="G106" i="55"/>
  <c r="G120" i="55" s="1"/>
  <c r="G186" i="55" s="1"/>
  <c r="G221" i="55" s="1"/>
  <c r="G110" i="55"/>
  <c r="G124" i="55" s="1"/>
  <c r="G155" i="55" s="1"/>
  <c r="J107" i="55"/>
  <c r="J121" i="55" s="1"/>
  <c r="F100" i="55"/>
  <c r="F114" i="55" s="1"/>
  <c r="G213" i="55"/>
  <c r="G214" i="55" s="1"/>
  <c r="H103" i="55"/>
  <c r="H117" i="55" s="1"/>
  <c r="G107" i="55"/>
  <c r="G121" i="55" s="1"/>
  <c r="F106" i="55"/>
  <c r="F120" i="55" s="1"/>
  <c r="F109" i="55"/>
  <c r="F123" i="55" s="1"/>
  <c r="F154" i="55" s="1"/>
  <c r="G111" i="55"/>
  <c r="G125" i="55" s="1"/>
  <c r="G252" i="55" s="1"/>
  <c r="O102" i="55"/>
  <c r="O116" i="55" s="1"/>
  <c r="O147" i="55" s="1"/>
  <c r="P204" i="55"/>
  <c r="P205" i="55"/>
  <c r="K213" i="55"/>
  <c r="K214" i="55" s="1"/>
  <c r="G102" i="55"/>
  <c r="G116" i="55" s="1"/>
  <c r="N103" i="55"/>
  <c r="N117" i="55" s="1"/>
  <c r="N245" i="55" s="1"/>
  <c r="N100" i="55"/>
  <c r="N114" i="55" s="1"/>
  <c r="L213" i="55"/>
  <c r="L214" i="55" s="1"/>
  <c r="M213" i="55"/>
  <c r="M214" i="55" s="1"/>
  <c r="D183" i="55"/>
  <c r="D219" i="55" s="1"/>
  <c r="P75" i="55"/>
  <c r="F102" i="55"/>
  <c r="F116" i="55" s="1"/>
  <c r="E214" i="55"/>
  <c r="G108" i="55"/>
  <c r="G122" i="55" s="1"/>
  <c r="G153" i="55" s="1"/>
  <c r="G169" i="55" s="1"/>
  <c r="N213" i="55"/>
  <c r="N214" i="55" s="1"/>
  <c r="H107" i="55"/>
  <c r="H121" i="55" s="1"/>
  <c r="F104" i="55"/>
  <c r="F118" i="55" s="1"/>
  <c r="O101" i="55"/>
  <c r="O115" i="55" s="1"/>
  <c r="O146" i="55" s="1"/>
  <c r="F108" i="55"/>
  <c r="F122" i="55" s="1"/>
  <c r="G101" i="55"/>
  <c r="G115" i="55" s="1"/>
  <c r="F107" i="55"/>
  <c r="F121" i="55" s="1"/>
  <c r="F152" i="55" s="1"/>
  <c r="F168" i="55" s="1"/>
  <c r="O109" i="55"/>
  <c r="O123" i="55" s="1"/>
  <c r="O154" i="55" s="1"/>
  <c r="F110" i="55"/>
  <c r="F124" i="55" s="1"/>
  <c r="F155" i="55" s="1"/>
  <c r="N110" i="55"/>
  <c r="N124" i="55" s="1"/>
  <c r="N155" i="55" s="1"/>
  <c r="G100" i="55"/>
  <c r="G114" i="55" s="1"/>
  <c r="J103" i="55"/>
  <c r="J117" i="55" s="1"/>
  <c r="J245" i="55" s="1"/>
  <c r="G104" i="55"/>
  <c r="G118" i="55" s="1"/>
  <c r="G149" i="55" s="1"/>
  <c r="G172" i="55" s="1"/>
  <c r="P211" i="55"/>
  <c r="J108" i="55"/>
  <c r="J122" i="55" s="1"/>
  <c r="J188" i="55" s="1"/>
  <c r="J223" i="55" s="1"/>
  <c r="O111" i="55"/>
  <c r="O125" i="55" s="1"/>
  <c r="I111" i="55"/>
  <c r="I125" i="55" s="1"/>
  <c r="P78" i="55"/>
  <c r="H102" i="55"/>
  <c r="H116" i="55" s="1"/>
  <c r="P206" i="55"/>
  <c r="I105" i="55"/>
  <c r="I119" i="55" s="1"/>
  <c r="I150" i="55" s="1"/>
  <c r="I174" i="55" s="1"/>
  <c r="P199" i="55"/>
  <c r="P203" i="55"/>
  <c r="M105" i="55"/>
  <c r="M119" i="55" s="1"/>
  <c r="M248" i="55" s="1"/>
  <c r="P33" i="55"/>
  <c r="P227" i="55"/>
  <c r="M106" i="55"/>
  <c r="M120" i="55" s="1"/>
  <c r="P70" i="55"/>
  <c r="P134" i="55"/>
  <c r="P212" i="55"/>
  <c r="P131" i="55"/>
  <c r="P192" i="55"/>
  <c r="Y21" i="106" s="1"/>
  <c r="Z21" i="106" s="1"/>
  <c r="H101" i="55"/>
  <c r="H115" i="55" s="1"/>
  <c r="P208" i="55"/>
  <c r="H109" i="55"/>
  <c r="H123" i="55" s="1"/>
  <c r="H154" i="55" s="1"/>
  <c r="H106" i="55"/>
  <c r="H120" i="55" s="1"/>
  <c r="H249" i="55" s="1"/>
  <c r="H150" i="55"/>
  <c r="H174" i="55" s="1"/>
  <c r="H193" i="55"/>
  <c r="H228" i="55" s="1"/>
  <c r="J102" i="55"/>
  <c r="J116" i="55" s="1"/>
  <c r="J100" i="55"/>
  <c r="J114" i="55" s="1"/>
  <c r="J104" i="55"/>
  <c r="J118" i="55" s="1"/>
  <c r="J109" i="55"/>
  <c r="J123" i="55" s="1"/>
  <c r="J154" i="55" s="1"/>
  <c r="J111" i="55"/>
  <c r="J125" i="55" s="1"/>
  <c r="J252" i="55" s="1"/>
  <c r="E102" i="55"/>
  <c r="E116" i="55" s="1"/>
  <c r="I103" i="55"/>
  <c r="I117" i="55" s="1"/>
  <c r="J101" i="55"/>
  <c r="J115" i="55" s="1"/>
  <c r="J146" i="55" s="1"/>
  <c r="G140" i="55"/>
  <c r="P200" i="55"/>
  <c r="P242" i="55"/>
  <c r="F140" i="55"/>
  <c r="N111" i="55"/>
  <c r="N125" i="55" s="1"/>
  <c r="N252" i="55" s="1"/>
  <c r="J106" i="55"/>
  <c r="J120" i="55" s="1"/>
  <c r="J249" i="55" s="1"/>
  <c r="N187" i="55"/>
  <c r="N222" i="55" s="1"/>
  <c r="N101" i="55"/>
  <c r="N115" i="55" s="1"/>
  <c r="N105" i="55"/>
  <c r="N119" i="55" s="1"/>
  <c r="P247" i="55"/>
  <c r="N108" i="55"/>
  <c r="N122" i="55" s="1"/>
  <c r="M103" i="55"/>
  <c r="M117" i="55" s="1"/>
  <c r="N106" i="55"/>
  <c r="N120" i="55" s="1"/>
  <c r="N249" i="55" s="1"/>
  <c r="M101" i="55"/>
  <c r="M115" i="55" s="1"/>
  <c r="I102" i="55"/>
  <c r="I116" i="55" s="1"/>
  <c r="I110" i="55"/>
  <c r="I124" i="55" s="1"/>
  <c r="I155" i="55" s="1"/>
  <c r="M100" i="55"/>
  <c r="M114" i="55" s="1"/>
  <c r="M239" i="55" s="1"/>
  <c r="P83" i="55"/>
  <c r="N104" i="55"/>
  <c r="N118" i="55" s="1"/>
  <c r="N246" i="55" s="1"/>
  <c r="J213" i="55"/>
  <c r="J214" i="55" s="1"/>
  <c r="N109" i="55"/>
  <c r="N123" i="55" s="1"/>
  <c r="N154" i="55" s="1"/>
  <c r="J110" i="55"/>
  <c r="J124" i="55" s="1"/>
  <c r="J155" i="55" s="1"/>
  <c r="O186" i="55"/>
  <c r="O221" i="55" s="1"/>
  <c r="O151" i="55"/>
  <c r="O167" i="55" s="1"/>
  <c r="D194" i="55"/>
  <c r="D229" i="55" s="1"/>
  <c r="D156" i="55"/>
  <c r="D175" i="55" s="1"/>
  <c r="H100" i="55"/>
  <c r="H114" i="55" s="1"/>
  <c r="H239" i="55" s="1"/>
  <c r="H108" i="55"/>
  <c r="H122" i="55" s="1"/>
  <c r="H251" i="55" s="1"/>
  <c r="G103" i="55"/>
  <c r="G117" i="55" s="1"/>
  <c r="G245" i="55" s="1"/>
  <c r="P71" i="55"/>
  <c r="K152" i="55"/>
  <c r="K168" i="55" s="1"/>
  <c r="K187" i="55"/>
  <c r="K222" i="55" s="1"/>
  <c r="P32" i="55"/>
  <c r="E107" i="55"/>
  <c r="E121" i="55" s="1"/>
  <c r="E250" i="55" s="1"/>
  <c r="E148" i="55"/>
  <c r="E171" i="55" s="1"/>
  <c r="E190" i="55"/>
  <c r="E225" i="55" s="1"/>
  <c r="D123" i="55"/>
  <c r="E100" i="55"/>
  <c r="E114" i="55" s="1"/>
  <c r="E239" i="55" s="1"/>
  <c r="E109" i="55"/>
  <c r="E123" i="55" s="1"/>
  <c r="E154" i="55" s="1"/>
  <c r="E110" i="55"/>
  <c r="E108" i="55"/>
  <c r="E122" i="55" s="1"/>
  <c r="E251" i="55" s="1"/>
  <c r="E104" i="55"/>
  <c r="E118" i="55" s="1"/>
  <c r="E246" i="55" s="1"/>
  <c r="O148" i="55"/>
  <c r="O171" i="55" s="1"/>
  <c r="O190" i="55"/>
  <c r="O225" i="55" s="1"/>
  <c r="O245" i="55"/>
  <c r="I109" i="55"/>
  <c r="I123" i="55" s="1"/>
  <c r="I154" i="55" s="1"/>
  <c r="I100" i="55"/>
  <c r="I114" i="55" s="1"/>
  <c r="I239" i="55" s="1"/>
  <c r="I104" i="55"/>
  <c r="I118" i="55" s="1"/>
  <c r="I246" i="55" s="1"/>
  <c r="D118" i="55"/>
  <c r="D246" i="55" s="1"/>
  <c r="D115" i="55"/>
  <c r="D119" i="55"/>
  <c r="D248" i="55" s="1"/>
  <c r="D100" i="55"/>
  <c r="P67" i="55"/>
  <c r="M108" i="55"/>
  <c r="M122" i="55" s="1"/>
  <c r="M251" i="55" s="1"/>
  <c r="D121" i="55"/>
  <c r="D250" i="55" s="1"/>
  <c r="I108" i="55"/>
  <c r="I122" i="55" s="1"/>
  <c r="I251" i="55" s="1"/>
  <c r="I101" i="55"/>
  <c r="I115" i="55" s="1"/>
  <c r="O213" i="55"/>
  <c r="O214" i="55" s="1"/>
  <c r="P76" i="55"/>
  <c r="J189" i="55"/>
  <c r="J224" i="55" s="1"/>
  <c r="K148" i="55"/>
  <c r="K171" i="55" s="1"/>
  <c r="P74" i="55"/>
  <c r="E106" i="55"/>
  <c r="E105" i="55"/>
  <c r="E119" i="55" s="1"/>
  <c r="E248" i="55" s="1"/>
  <c r="P73" i="55"/>
  <c r="K156" i="55"/>
  <c r="K175" i="55" s="1"/>
  <c r="P72" i="55"/>
  <c r="P68" i="55"/>
  <c r="E101" i="55"/>
  <c r="E115" i="55" s="1"/>
  <c r="D148" i="55"/>
  <c r="D190" i="55"/>
  <c r="P180" i="55"/>
  <c r="Y12" i="106" s="1"/>
  <c r="Z12" i="106" s="1"/>
  <c r="D221" i="55"/>
  <c r="M102" i="55"/>
  <c r="M116" i="55" s="1"/>
  <c r="M109" i="55"/>
  <c r="M123" i="55" s="1"/>
  <c r="M154" i="55" s="1"/>
  <c r="M110" i="55"/>
  <c r="M124" i="55" s="1"/>
  <c r="M155" i="55" s="1"/>
  <c r="K182" i="55"/>
  <c r="K218" i="55" s="1"/>
  <c r="K146" i="55"/>
  <c r="K163" i="55" s="1"/>
  <c r="P64" i="55"/>
  <c r="M104" i="55"/>
  <c r="M118" i="55" s="1"/>
  <c r="M246" i="55" s="1"/>
  <c r="P77" i="55"/>
  <c r="P69" i="55"/>
  <c r="F213" i="55"/>
  <c r="F214" i="55" s="1"/>
  <c r="P243" i="55"/>
  <c r="E140" i="55"/>
  <c r="P139" i="55"/>
  <c r="D122" i="55"/>
  <c r="D251" i="55" s="1"/>
  <c r="F189" i="55"/>
  <c r="N189" i="55"/>
  <c r="N224" i="55" s="1"/>
  <c r="P201" i="55"/>
  <c r="E111" i="55"/>
  <c r="M107" i="55"/>
  <c r="M121" i="55" s="1"/>
  <c r="M250" i="55" s="1"/>
  <c r="I106" i="55"/>
  <c r="I120" i="55" s="1"/>
  <c r="I249" i="55" s="1"/>
  <c r="K150" i="55" l="1"/>
  <c r="K174" i="55" s="1"/>
  <c r="K193" i="55"/>
  <c r="K228" i="55" s="1"/>
  <c r="K190" i="55"/>
  <c r="K225" i="55" s="1"/>
  <c r="L194" i="55"/>
  <c r="L229" i="55" s="1"/>
  <c r="A33" i="56"/>
  <c r="A34" i="56" s="1"/>
  <c r="A35" i="56" s="1"/>
  <c r="A36" i="56" s="1"/>
  <c r="A37" i="56" s="1"/>
  <c r="A38" i="56" s="1"/>
  <c r="C36" i="56"/>
  <c r="C34" i="56"/>
  <c r="K181" i="55"/>
  <c r="K217" i="55" s="1"/>
  <c r="K194" i="55"/>
  <c r="K229" i="55" s="1"/>
  <c r="K145" i="55"/>
  <c r="K162" i="55" s="1"/>
  <c r="K153" i="55"/>
  <c r="K169" i="55" s="1"/>
  <c r="K164" i="55"/>
  <c r="K183" i="55"/>
  <c r="K219" i="55" s="1"/>
  <c r="K188" i="55"/>
  <c r="K223" i="55" s="1"/>
  <c r="L156" i="55"/>
  <c r="L175" i="55" s="1"/>
  <c r="I187" i="55"/>
  <c r="I222" i="55" s="1"/>
  <c r="K126" i="55"/>
  <c r="K142" i="55" s="1"/>
  <c r="K253" i="55" s="1"/>
  <c r="I152" i="55"/>
  <c r="I168" i="55" s="1"/>
  <c r="L186" i="55"/>
  <c r="L221" i="55" s="1"/>
  <c r="K186" i="55"/>
  <c r="K221" i="55" s="1"/>
  <c r="K149" i="55"/>
  <c r="K172" i="55" s="1"/>
  <c r="K151" i="55"/>
  <c r="K167" i="55" s="1"/>
  <c r="G193" i="55"/>
  <c r="G228" i="55" s="1"/>
  <c r="K191" i="55"/>
  <c r="K226" i="55" s="1"/>
  <c r="J190" i="55"/>
  <c r="J225" i="55" s="1"/>
  <c r="J148" i="55"/>
  <c r="J171" i="55" s="1"/>
  <c r="L183" i="55"/>
  <c r="L219" i="55" s="1"/>
  <c r="O181" i="55"/>
  <c r="O217" i="55" s="1"/>
  <c r="L193" i="55"/>
  <c r="L228" i="55" s="1"/>
  <c r="G150" i="55"/>
  <c r="G174" i="55" s="1"/>
  <c r="L190" i="55"/>
  <c r="L225" i="55" s="1"/>
  <c r="L148" i="55"/>
  <c r="L171" i="55" s="1"/>
  <c r="K241" i="55"/>
  <c r="L241" i="55"/>
  <c r="L151" i="55"/>
  <c r="L167" i="55" s="1"/>
  <c r="L147" i="55"/>
  <c r="L164" i="55" s="1"/>
  <c r="M181" i="55"/>
  <c r="M217" i="55" s="1"/>
  <c r="F193" i="55"/>
  <c r="F228" i="55" s="1"/>
  <c r="J150" i="55"/>
  <c r="J174" i="55" s="1"/>
  <c r="L149" i="55"/>
  <c r="L172" i="55" s="1"/>
  <c r="L187" i="55"/>
  <c r="L222" i="55" s="1"/>
  <c r="L191" i="55"/>
  <c r="L226" i="55" s="1"/>
  <c r="O187" i="55"/>
  <c r="O222" i="55" s="1"/>
  <c r="F194" i="55"/>
  <c r="F229" i="55" s="1"/>
  <c r="O250" i="55"/>
  <c r="F156" i="55"/>
  <c r="F175" i="55" s="1"/>
  <c r="O163" i="55"/>
  <c r="J193" i="55"/>
  <c r="J228" i="55" s="1"/>
  <c r="N190" i="55"/>
  <c r="N225" i="55" s="1"/>
  <c r="N191" i="55"/>
  <c r="N226" i="55" s="1"/>
  <c r="O246" i="55"/>
  <c r="F190" i="55"/>
  <c r="F225" i="55" s="1"/>
  <c r="O240" i="55"/>
  <c r="N148" i="55"/>
  <c r="N171" i="55" s="1"/>
  <c r="O182" i="55"/>
  <c r="O218" i="55" s="1"/>
  <c r="O251" i="55"/>
  <c r="F148" i="55"/>
  <c r="F171" i="55" s="1"/>
  <c r="O145" i="55"/>
  <c r="O162" i="55" s="1"/>
  <c r="N183" i="55"/>
  <c r="N219" i="55" s="1"/>
  <c r="M193" i="55"/>
  <c r="M228" i="55" s="1"/>
  <c r="L240" i="55"/>
  <c r="L150" i="55"/>
  <c r="L174" i="55" s="1"/>
  <c r="J241" i="55"/>
  <c r="H241" i="55"/>
  <c r="J240" i="55"/>
  <c r="E240" i="55"/>
  <c r="I240" i="55"/>
  <c r="D240" i="55"/>
  <c r="F182" i="55"/>
  <c r="F218" i="55" s="1"/>
  <c r="L126" i="55"/>
  <c r="L142" i="55" s="1"/>
  <c r="L253" i="55" s="1"/>
  <c r="O164" i="55"/>
  <c r="L181" i="55"/>
  <c r="L217" i="55" s="1"/>
  <c r="O188" i="55"/>
  <c r="O223" i="55" s="1"/>
  <c r="O150" i="55"/>
  <c r="O174" i="55" s="1"/>
  <c r="L146" i="55"/>
  <c r="L163" i="55" s="1"/>
  <c r="L145" i="55"/>
  <c r="L162" i="55" s="1"/>
  <c r="J149" i="55"/>
  <c r="J172" i="55" s="1"/>
  <c r="J246" i="55"/>
  <c r="H146" i="55"/>
  <c r="H163" i="55" s="1"/>
  <c r="H240" i="55"/>
  <c r="I156" i="55"/>
  <c r="I175" i="55" s="1"/>
  <c r="I252" i="55"/>
  <c r="G191" i="55"/>
  <c r="G226" i="55" s="1"/>
  <c r="G246" i="55"/>
  <c r="F188" i="55"/>
  <c r="F223" i="55" s="1"/>
  <c r="F251" i="55"/>
  <c r="N181" i="55"/>
  <c r="N217" i="55" s="1"/>
  <c r="N239" i="55"/>
  <c r="F151" i="55"/>
  <c r="F167" i="55" s="1"/>
  <c r="F249" i="55"/>
  <c r="F145" i="55"/>
  <c r="F162" i="55" s="1"/>
  <c r="F239" i="55"/>
  <c r="J187" i="55"/>
  <c r="J222" i="55" s="1"/>
  <c r="J250" i="55"/>
  <c r="N145" i="55"/>
  <c r="N162" i="55" s="1"/>
  <c r="F150" i="55"/>
  <c r="F174" i="55" s="1"/>
  <c r="I194" i="55"/>
  <c r="I229" i="55" s="1"/>
  <c r="M194" i="55"/>
  <c r="M229" i="55" s="1"/>
  <c r="N193" i="55"/>
  <c r="N228" i="55" s="1"/>
  <c r="N248" i="55"/>
  <c r="I190" i="55"/>
  <c r="I225" i="55" s="1"/>
  <c r="I245" i="55"/>
  <c r="J145" i="55"/>
  <c r="J162" i="55" s="1"/>
  <c r="J239" i="55"/>
  <c r="G188" i="55"/>
  <c r="G223" i="55" s="1"/>
  <c r="G251" i="55"/>
  <c r="G152" i="55"/>
  <c r="G168" i="55" s="1"/>
  <c r="G250" i="55"/>
  <c r="M151" i="55"/>
  <c r="M167" i="55" s="1"/>
  <c r="M249" i="55"/>
  <c r="I193" i="55"/>
  <c r="I228" i="55" s="1"/>
  <c r="I248" i="55"/>
  <c r="J153" i="55"/>
  <c r="J169" i="55" s="1"/>
  <c r="J251" i="55"/>
  <c r="G181" i="55"/>
  <c r="G217" i="55" s="1"/>
  <c r="G239" i="55"/>
  <c r="F187" i="55"/>
  <c r="F222" i="55" s="1"/>
  <c r="F250" i="55"/>
  <c r="F149" i="55"/>
  <c r="F172" i="55" s="1"/>
  <c r="F246" i="55"/>
  <c r="G147" i="55"/>
  <c r="G164" i="55" s="1"/>
  <c r="G241" i="55"/>
  <c r="F163" i="55"/>
  <c r="H148" i="55"/>
  <c r="H171" i="55" s="1"/>
  <c r="H245" i="55"/>
  <c r="O248" i="55"/>
  <c r="M156" i="55"/>
  <c r="M175" i="55" s="1"/>
  <c r="I147" i="55"/>
  <c r="I164" i="55" s="1"/>
  <c r="I241" i="55"/>
  <c r="M148" i="55"/>
  <c r="M171" i="55" s="1"/>
  <c r="M245" i="55"/>
  <c r="N146" i="55"/>
  <c r="N163" i="55" s="1"/>
  <c r="N240" i="55"/>
  <c r="H149" i="55"/>
  <c r="H172" i="55" s="1"/>
  <c r="E147" i="55"/>
  <c r="M241" i="55"/>
  <c r="J152" i="55"/>
  <c r="J168" i="55" s="1"/>
  <c r="M146" i="55"/>
  <c r="M163" i="55" s="1"/>
  <c r="M240" i="55"/>
  <c r="N188" i="55"/>
  <c r="N223" i="55" s="1"/>
  <c r="N251" i="55"/>
  <c r="H191" i="55"/>
  <c r="H226" i="55" s="1"/>
  <c r="H147" i="55"/>
  <c r="H164" i="55" s="1"/>
  <c r="G146" i="55"/>
  <c r="G163" i="55" s="1"/>
  <c r="G240" i="55"/>
  <c r="H152" i="55"/>
  <c r="H168" i="55" s="1"/>
  <c r="H250" i="55"/>
  <c r="F147" i="55"/>
  <c r="F164" i="55" s="1"/>
  <c r="F241" i="55"/>
  <c r="G151" i="55"/>
  <c r="G167" i="55" s="1"/>
  <c r="G249" i="55"/>
  <c r="H156" i="55"/>
  <c r="H175" i="55" s="1"/>
  <c r="H252" i="55"/>
  <c r="L153" i="55"/>
  <c r="L169" i="55" s="1"/>
  <c r="L251" i="55"/>
  <c r="F240" i="55"/>
  <c r="N241" i="55"/>
  <c r="M186" i="55"/>
  <c r="M221" i="55" s="1"/>
  <c r="N186" i="55"/>
  <c r="N221" i="55" s="1"/>
  <c r="H183" i="55"/>
  <c r="H219" i="55" s="1"/>
  <c r="O149" i="55"/>
  <c r="O172" i="55" s="1"/>
  <c r="L188" i="55"/>
  <c r="L223" i="55" s="1"/>
  <c r="L182" i="55"/>
  <c r="L218" i="55" s="1"/>
  <c r="L152" i="55"/>
  <c r="L168" i="55" s="1"/>
  <c r="G187" i="55"/>
  <c r="G222" i="55" s="1"/>
  <c r="F153" i="55"/>
  <c r="F169" i="55" s="1"/>
  <c r="N149" i="55"/>
  <c r="N172" i="55" s="1"/>
  <c r="H190" i="55"/>
  <c r="H225" i="55" s="1"/>
  <c r="O241" i="55"/>
  <c r="O183" i="55"/>
  <c r="O219" i="55" s="1"/>
  <c r="I148" i="55"/>
  <c r="I171" i="55" s="1"/>
  <c r="F191" i="55"/>
  <c r="F226" i="55" s="1"/>
  <c r="N153" i="55"/>
  <c r="N169" i="55" s="1"/>
  <c r="G183" i="55"/>
  <c r="G219" i="55" s="1"/>
  <c r="G145" i="55"/>
  <c r="G162" i="55" s="1"/>
  <c r="H194" i="55"/>
  <c r="H229" i="55" s="1"/>
  <c r="M190" i="55"/>
  <c r="M225" i="55" s="1"/>
  <c r="P140" i="55"/>
  <c r="G182" i="55"/>
  <c r="G218" i="55" s="1"/>
  <c r="H182" i="55"/>
  <c r="H218" i="55" s="1"/>
  <c r="P213" i="55"/>
  <c r="P214" i="55" s="1"/>
  <c r="N182" i="55"/>
  <c r="N218" i="55" s="1"/>
  <c r="M150" i="55"/>
  <c r="M174" i="55" s="1"/>
  <c r="F181" i="55"/>
  <c r="F217" i="55" s="1"/>
  <c r="F126" i="55"/>
  <c r="F142" i="55" s="1"/>
  <c r="F253" i="55" s="1"/>
  <c r="F186" i="55"/>
  <c r="F221" i="55" s="1"/>
  <c r="F183" i="55"/>
  <c r="F219" i="55" s="1"/>
  <c r="H187" i="55"/>
  <c r="H222" i="55" s="1"/>
  <c r="O252" i="55"/>
  <c r="O156" i="55"/>
  <c r="O175" i="55" s="1"/>
  <c r="O194" i="55"/>
  <c r="O229" i="55" s="1"/>
  <c r="O234" i="55" s="1"/>
  <c r="N150" i="55"/>
  <c r="N174" i="55" s="1"/>
  <c r="O126" i="55"/>
  <c r="O142" i="55" s="1"/>
  <c r="O253" i="55" s="1"/>
  <c r="N164" i="55"/>
  <c r="G126" i="55"/>
  <c r="G142" i="55" s="1"/>
  <c r="G253" i="55" s="1"/>
  <c r="G194" i="55"/>
  <c r="G229" i="55" s="1"/>
  <c r="G156" i="55"/>
  <c r="G175" i="55" s="1"/>
  <c r="M145" i="55"/>
  <c r="M162" i="55" s="1"/>
  <c r="J191" i="55"/>
  <c r="J226" i="55" s="1"/>
  <c r="J126" i="55"/>
  <c r="J142" i="55" s="1"/>
  <c r="J253" i="55" s="1"/>
  <c r="H151" i="55"/>
  <c r="H167" i="55" s="1"/>
  <c r="H186" i="55"/>
  <c r="H221" i="55" s="1"/>
  <c r="J183" i="55"/>
  <c r="J219" i="55" s="1"/>
  <c r="P244" i="55"/>
  <c r="N126" i="55"/>
  <c r="N142" i="55" s="1"/>
  <c r="N253" i="55" s="1"/>
  <c r="N156" i="55"/>
  <c r="N175" i="55" s="1"/>
  <c r="N194" i="55"/>
  <c r="N229" i="55" s="1"/>
  <c r="J182" i="55"/>
  <c r="J218" i="55" s="1"/>
  <c r="J163" i="55"/>
  <c r="P103" i="55"/>
  <c r="P117" i="55" s="1"/>
  <c r="J181" i="55"/>
  <c r="J217" i="55" s="1"/>
  <c r="P105" i="55"/>
  <c r="I183" i="55"/>
  <c r="I219" i="55" s="1"/>
  <c r="J147" i="55"/>
  <c r="J164" i="55" s="1"/>
  <c r="H153" i="55"/>
  <c r="H169" i="55" s="1"/>
  <c r="H188" i="55"/>
  <c r="H223" i="55" s="1"/>
  <c r="M182" i="55"/>
  <c r="M218" i="55" s="1"/>
  <c r="N151" i="55"/>
  <c r="N167" i="55" s="1"/>
  <c r="J186" i="55"/>
  <c r="J221" i="55" s="1"/>
  <c r="J151" i="55"/>
  <c r="J167" i="55" s="1"/>
  <c r="H145" i="55"/>
  <c r="H181" i="55"/>
  <c r="H126" i="55"/>
  <c r="H142" i="55" s="1"/>
  <c r="H253" i="55" s="1"/>
  <c r="J194" i="55"/>
  <c r="J229" i="55" s="1"/>
  <c r="J156" i="55"/>
  <c r="J175" i="55" s="1"/>
  <c r="P122" i="55"/>
  <c r="D153" i="55"/>
  <c r="D188" i="55"/>
  <c r="M149" i="55"/>
  <c r="M172" i="55" s="1"/>
  <c r="M191" i="55"/>
  <c r="M226" i="55" s="1"/>
  <c r="M147" i="55"/>
  <c r="M164" i="55" s="1"/>
  <c r="M183" i="55"/>
  <c r="M219" i="55" s="1"/>
  <c r="P106" i="55"/>
  <c r="E120" i="55"/>
  <c r="E249" i="55" s="1"/>
  <c r="P107" i="55"/>
  <c r="P100" i="55"/>
  <c r="D114" i="55"/>
  <c r="D239" i="55" s="1"/>
  <c r="P104" i="55"/>
  <c r="P118" i="55" s="1"/>
  <c r="P123" i="55"/>
  <c r="D154" i="55"/>
  <c r="P154" i="55" s="1"/>
  <c r="M153" i="55"/>
  <c r="M169" i="55" s="1"/>
  <c r="M188" i="55"/>
  <c r="M223" i="55" s="1"/>
  <c r="P101" i="55"/>
  <c r="I191" i="55"/>
  <c r="I226" i="55" s="1"/>
  <c r="I149" i="55"/>
  <c r="I172" i="55" s="1"/>
  <c r="E149" i="55"/>
  <c r="E172" i="55" s="1"/>
  <c r="E191" i="55"/>
  <c r="E226" i="55" s="1"/>
  <c r="E181" i="55"/>
  <c r="E145" i="55"/>
  <c r="P109" i="55"/>
  <c r="E152" i="55"/>
  <c r="E168" i="55" s="1"/>
  <c r="E187" i="55"/>
  <c r="E222" i="55" s="1"/>
  <c r="I151" i="55"/>
  <c r="I167" i="55" s="1"/>
  <c r="I186" i="55"/>
  <c r="I221" i="55" s="1"/>
  <c r="E146" i="55"/>
  <c r="E163" i="55" s="1"/>
  <c r="E182" i="55"/>
  <c r="E218" i="55" s="1"/>
  <c r="I188" i="55"/>
  <c r="I223" i="55" s="1"/>
  <c r="I153" i="55"/>
  <c r="I169" i="55" s="1"/>
  <c r="D152" i="55"/>
  <c r="P121" i="55"/>
  <c r="D187" i="55"/>
  <c r="P119" i="55"/>
  <c r="D150" i="55"/>
  <c r="D193" i="55"/>
  <c r="D191" i="55"/>
  <c r="D149" i="55"/>
  <c r="P110" i="55"/>
  <c r="E124" i="55"/>
  <c r="E241" i="55" s="1"/>
  <c r="P102" i="55"/>
  <c r="P116" i="55"/>
  <c r="M152" i="55"/>
  <c r="M168" i="55" s="1"/>
  <c r="M187" i="55"/>
  <c r="M222" i="55" s="1"/>
  <c r="P108" i="55"/>
  <c r="I146" i="55"/>
  <c r="I163" i="55" s="1"/>
  <c r="I182" i="55"/>
  <c r="I218" i="55" s="1"/>
  <c r="E125" i="55"/>
  <c r="E252" i="55" s="1"/>
  <c r="P111" i="55"/>
  <c r="D225" i="55"/>
  <c r="P189" i="55"/>
  <c r="Y18" i="106" s="1"/>
  <c r="Z18" i="106" s="1"/>
  <c r="F224" i="55"/>
  <c r="D171" i="55"/>
  <c r="M126" i="55"/>
  <c r="M142" i="55" s="1"/>
  <c r="M253" i="55" s="1"/>
  <c r="E150" i="55"/>
  <c r="E174" i="55" s="1"/>
  <c r="E193" i="55"/>
  <c r="E228" i="55" s="1"/>
  <c r="D146" i="55"/>
  <c r="P115" i="55"/>
  <c r="D182" i="55"/>
  <c r="I126" i="55"/>
  <c r="I142" i="55" s="1"/>
  <c r="I253" i="55" s="1"/>
  <c r="I181" i="55"/>
  <c r="I145" i="55"/>
  <c r="E188" i="55"/>
  <c r="E223" i="55" s="1"/>
  <c r="E153" i="55"/>
  <c r="E169" i="55" s="1"/>
  <c r="G148" i="55"/>
  <c r="G190" i="55"/>
  <c r="G225" i="55" s="1"/>
  <c r="K176" i="55" l="1"/>
  <c r="A39" i="56"/>
  <c r="A40" i="56" s="1"/>
  <c r="C40" i="56"/>
  <c r="K234" i="55"/>
  <c r="K195" i="55"/>
  <c r="K196" i="55" s="1"/>
  <c r="K157" i="55"/>
  <c r="K177" i="55" s="1"/>
  <c r="L234" i="55"/>
  <c r="P249" i="55"/>
  <c r="N234" i="55"/>
  <c r="P250" i="55"/>
  <c r="P246" i="55"/>
  <c r="P240" i="55"/>
  <c r="H234" i="55"/>
  <c r="P248" i="55"/>
  <c r="P245" i="55"/>
  <c r="L157" i="55"/>
  <c r="L158" i="55" s="1"/>
  <c r="L176" i="55"/>
  <c r="F176" i="55"/>
  <c r="F157" i="55"/>
  <c r="I234" i="55"/>
  <c r="P239" i="55"/>
  <c r="L230" i="55"/>
  <c r="P147" i="55"/>
  <c r="P148" i="55"/>
  <c r="L195" i="55"/>
  <c r="L196" i="55" s="1"/>
  <c r="O195" i="55"/>
  <c r="O196" i="55" s="1"/>
  <c r="L233" i="55"/>
  <c r="P241" i="55"/>
  <c r="F195" i="55"/>
  <c r="F196" i="55" s="1"/>
  <c r="O176" i="55"/>
  <c r="P251" i="55"/>
  <c r="O157" i="55"/>
  <c r="O158" i="55" s="1"/>
  <c r="P252" i="55"/>
  <c r="J234" i="55"/>
  <c r="M234" i="55"/>
  <c r="G234" i="55"/>
  <c r="N157" i="55"/>
  <c r="N158" i="55" s="1"/>
  <c r="E126" i="55"/>
  <c r="E142" i="55" s="1"/>
  <c r="E253" i="55" s="1"/>
  <c r="J157" i="55"/>
  <c r="J158" i="55" s="1"/>
  <c r="N176" i="55"/>
  <c r="J195" i="55"/>
  <c r="J196" i="55" s="1"/>
  <c r="N195" i="55"/>
  <c r="N196" i="55" s="1"/>
  <c r="M230" i="55"/>
  <c r="H217" i="55"/>
  <c r="H233" i="55" s="1"/>
  <c r="H195" i="55"/>
  <c r="H196" i="55" s="1"/>
  <c r="J176" i="55"/>
  <c r="M195" i="55"/>
  <c r="M196" i="55" s="1"/>
  <c r="H162" i="55"/>
  <c r="H176" i="55" s="1"/>
  <c r="H157" i="55"/>
  <c r="P182" i="55"/>
  <c r="Y13" i="106" s="1"/>
  <c r="D218" i="55"/>
  <c r="P218" i="55" s="1"/>
  <c r="F234" i="55"/>
  <c r="P224" i="55"/>
  <c r="I157" i="55"/>
  <c r="I162" i="55"/>
  <c r="I176" i="55" s="1"/>
  <c r="N230" i="55"/>
  <c r="N233" i="55"/>
  <c r="N235" i="55" s="1"/>
  <c r="P190" i="55"/>
  <c r="Y19" i="106" s="1"/>
  <c r="Z19" i="106" s="1"/>
  <c r="D172" i="55"/>
  <c r="P172" i="55" s="1"/>
  <c r="P149" i="55"/>
  <c r="P114" i="55"/>
  <c r="D126" i="55"/>
  <c r="D181" i="55"/>
  <c r="D145" i="55"/>
  <c r="M233" i="55"/>
  <c r="I195" i="55"/>
  <c r="I196" i="55" s="1"/>
  <c r="I217" i="55"/>
  <c r="M157" i="55"/>
  <c r="E151" i="55"/>
  <c r="E186" i="55"/>
  <c r="P120" i="55"/>
  <c r="P188" i="55"/>
  <c r="Y17" i="106" s="1"/>
  <c r="Z17" i="106" s="1"/>
  <c r="D223" i="55"/>
  <c r="P223" i="55" s="1"/>
  <c r="P225" i="55"/>
  <c r="D174" i="55"/>
  <c r="P174" i="55" s="1"/>
  <c r="P150" i="55"/>
  <c r="P152" i="55"/>
  <c r="D168" i="55"/>
  <c r="P168" i="55" s="1"/>
  <c r="E217" i="55"/>
  <c r="K230" i="55"/>
  <c r="K231" i="55" s="1"/>
  <c r="K233" i="55"/>
  <c r="G171" i="55"/>
  <c r="G176" i="55" s="1"/>
  <c r="G157" i="55"/>
  <c r="P146" i="55"/>
  <c r="D163" i="55"/>
  <c r="P163" i="55" s="1"/>
  <c r="G195" i="55"/>
  <c r="G196" i="55" s="1"/>
  <c r="D226" i="55"/>
  <c r="P226" i="55" s="1"/>
  <c r="P191" i="55"/>
  <c r="Y20" i="106" s="1"/>
  <c r="Z20" i="106" s="1"/>
  <c r="D222" i="55"/>
  <c r="P222" i="55" s="1"/>
  <c r="P187" i="55"/>
  <c r="Y16" i="106" s="1"/>
  <c r="Z16" i="106" s="1"/>
  <c r="M176" i="55"/>
  <c r="O233" i="55"/>
  <c r="O235" i="55" s="1"/>
  <c r="O230" i="55"/>
  <c r="P125" i="55"/>
  <c r="E156" i="55"/>
  <c r="E194" i="55"/>
  <c r="G233" i="55"/>
  <c r="G230" i="55"/>
  <c r="P124" i="55"/>
  <c r="E155" i="55"/>
  <c r="E183" i="55"/>
  <c r="P193" i="55"/>
  <c r="Y22" i="106" s="1"/>
  <c r="Z22" i="106" s="1"/>
  <c r="D228" i="55"/>
  <c r="P228" i="55" s="1"/>
  <c r="E162" i="55"/>
  <c r="J230" i="55"/>
  <c r="J233" i="55"/>
  <c r="F233" i="55"/>
  <c r="F230" i="55"/>
  <c r="D169" i="55"/>
  <c r="P169" i="55" s="1"/>
  <c r="P153" i="55"/>
  <c r="K235" i="55" l="1"/>
  <c r="Y26" i="106"/>
  <c r="Z13" i="106"/>
  <c r="Z26" i="106" s="1"/>
  <c r="E11" i="59" s="1"/>
  <c r="K158" i="55"/>
  <c r="L235" i="55"/>
  <c r="L177" i="55"/>
  <c r="F177" i="55"/>
  <c r="E13" i="59"/>
  <c r="H235" i="55"/>
  <c r="F231" i="55"/>
  <c r="J177" i="55"/>
  <c r="M235" i="55"/>
  <c r="M236" i="55" s="1"/>
  <c r="O177" i="55"/>
  <c r="L231" i="55"/>
  <c r="F158" i="55"/>
  <c r="L236" i="55"/>
  <c r="O231" i="55"/>
  <c r="J235" i="55"/>
  <c r="J236" i="55" s="1"/>
  <c r="G235" i="55"/>
  <c r="G236" i="55" s="1"/>
  <c r="P171" i="55"/>
  <c r="K236" i="55"/>
  <c r="N177" i="55"/>
  <c r="J231" i="55"/>
  <c r="D234" i="55"/>
  <c r="H177" i="55"/>
  <c r="H158" i="55"/>
  <c r="H230" i="55"/>
  <c r="H231" i="55" s="1"/>
  <c r="E157" i="55"/>
  <c r="E158" i="55" s="1"/>
  <c r="M231" i="55"/>
  <c r="N231" i="55"/>
  <c r="P126" i="55"/>
  <c r="P142" i="55" s="1"/>
  <c r="D142" i="55"/>
  <c r="D253" i="55" s="1"/>
  <c r="P253" i="55" s="1"/>
  <c r="E167" i="55"/>
  <c r="P167" i="55" s="1"/>
  <c r="P151" i="55"/>
  <c r="M158" i="55"/>
  <c r="M177" i="55"/>
  <c r="D157" i="55"/>
  <c r="D162" i="55"/>
  <c r="P145" i="55"/>
  <c r="I158" i="55"/>
  <c r="I177" i="55"/>
  <c r="E219" i="55"/>
  <c r="P219" i="55" s="1"/>
  <c r="P183" i="55"/>
  <c r="Y14" i="106" s="1"/>
  <c r="E175" i="55"/>
  <c r="P175" i="55" s="1"/>
  <c r="P156" i="55"/>
  <c r="E221" i="55"/>
  <c r="P221" i="55" s="1"/>
  <c r="P186" i="55"/>
  <c r="Y15" i="106" s="1"/>
  <c r="Z15" i="106" s="1"/>
  <c r="F235" i="55"/>
  <c r="F236" i="55" s="1"/>
  <c r="P155" i="55"/>
  <c r="E164" i="55"/>
  <c r="P164" i="55" s="1"/>
  <c r="G158" i="55"/>
  <c r="G177" i="55"/>
  <c r="G231" i="55"/>
  <c r="E229" i="55"/>
  <c r="P194" i="55"/>
  <c r="Y23" i="106" s="1"/>
  <c r="Z23" i="106" s="1"/>
  <c r="O236" i="55"/>
  <c r="E195" i="55"/>
  <c r="E196" i="55" s="1"/>
  <c r="I233" i="55"/>
  <c r="I235" i="55" s="1"/>
  <c r="I230" i="55"/>
  <c r="I231" i="55" s="1"/>
  <c r="P181" i="55"/>
  <c r="Y11" i="106" s="1"/>
  <c r="D195" i="55"/>
  <c r="D217" i="55"/>
  <c r="N236" i="55"/>
  <c r="Y25" i="106" l="1"/>
  <c r="Z11" i="106"/>
  <c r="Z25" i="106" s="1"/>
  <c r="D11" i="59" s="1"/>
  <c r="Y27" i="106"/>
  <c r="Z14" i="106"/>
  <c r="Z27" i="106" s="1"/>
  <c r="F11" i="59" s="1"/>
  <c r="F13" i="59"/>
  <c r="D13" i="59"/>
  <c r="H236" i="55"/>
  <c r="I236" i="55"/>
  <c r="E176" i="55"/>
  <c r="E177" i="55" s="1"/>
  <c r="P229" i="55"/>
  <c r="E234" i="55"/>
  <c r="P234" i="55" s="1"/>
  <c r="P195" i="55"/>
  <c r="P196" i="55" s="1"/>
  <c r="E230" i="55"/>
  <c r="E231" i="55" s="1"/>
  <c r="P217" i="55"/>
  <c r="D230" i="55"/>
  <c r="D231" i="55" s="1"/>
  <c r="D233" i="55"/>
  <c r="D196" i="55"/>
  <c r="D176" i="55"/>
  <c r="D177" i="55" s="1"/>
  <c r="P162" i="55"/>
  <c r="P176" i="55" s="1"/>
  <c r="E233" i="55"/>
  <c r="P157" i="55"/>
  <c r="D158" i="55"/>
  <c r="P230" i="55" l="1"/>
  <c r="P231" i="55" s="1"/>
  <c r="E235" i="55"/>
  <c r="E236" i="55" s="1"/>
  <c r="P177" i="55"/>
  <c r="P158" i="55"/>
  <c r="D235" i="55"/>
  <c r="D236" i="55" s="1"/>
  <c r="P233" i="55"/>
  <c r="P235" i="55" s="1"/>
  <c r="P236" i="55" l="1"/>
  <c r="BX118" i="23" l="1"/>
  <c r="BY118" i="23"/>
  <c r="BZ118" i="23"/>
  <c r="CA118" i="23"/>
  <c r="CB118" i="23"/>
  <c r="CC118" i="23"/>
  <c r="CD118" i="23"/>
  <c r="CE118" i="23"/>
  <c r="CF118" i="23"/>
  <c r="CG118" i="23"/>
  <c r="CH118" i="23"/>
  <c r="CI118" i="23"/>
  <c r="BX109" i="23"/>
  <c r="BY109" i="23"/>
  <c r="BZ109" i="23"/>
  <c r="CA109" i="23"/>
  <c r="CB109" i="23"/>
  <c r="CC109" i="23"/>
  <c r="CD109" i="23"/>
  <c r="CE109" i="23"/>
  <c r="CF109" i="23"/>
  <c r="CG109" i="23"/>
  <c r="CH109" i="23"/>
  <c r="CI109" i="23"/>
  <c r="BX100" i="23"/>
  <c r="BY100" i="23"/>
  <c r="BZ100" i="23"/>
  <c r="CA100" i="23"/>
  <c r="CB100" i="23"/>
  <c r="CC100" i="23"/>
  <c r="CD100" i="23"/>
  <c r="CE100" i="23"/>
  <c r="CF100" i="23"/>
  <c r="CG100" i="23"/>
  <c r="CH100" i="23"/>
  <c r="CI100" i="23"/>
  <c r="BX88" i="23"/>
  <c r="BY88" i="23"/>
  <c r="BZ88" i="23"/>
  <c r="CA88" i="23"/>
  <c r="CB88" i="23"/>
  <c r="CC88" i="23"/>
  <c r="CD88" i="23"/>
  <c r="CE88" i="23"/>
  <c r="CF88" i="23"/>
  <c r="CG88" i="23"/>
  <c r="CH88" i="23"/>
  <c r="CI88" i="23"/>
  <c r="BX78" i="23"/>
  <c r="BY78" i="23"/>
  <c r="BZ78" i="23"/>
  <c r="CA78" i="23"/>
  <c r="CB78" i="23"/>
  <c r="CC78" i="23"/>
  <c r="CD78" i="23"/>
  <c r="CE78" i="23"/>
  <c r="CF78" i="23"/>
  <c r="CG78" i="23"/>
  <c r="CH78" i="23"/>
  <c r="CI78" i="23"/>
  <c r="BX69" i="23"/>
  <c r="BY69" i="23"/>
  <c r="BZ69" i="23"/>
  <c r="CA69" i="23"/>
  <c r="CB69" i="23"/>
  <c r="CC69" i="23"/>
  <c r="CD69" i="23"/>
  <c r="CE69" i="23"/>
  <c r="CF69" i="23"/>
  <c r="CG69" i="23"/>
  <c r="CH69" i="23"/>
  <c r="CI69" i="23"/>
  <c r="BX60" i="23"/>
  <c r="BY60" i="23"/>
  <c r="BZ60" i="23"/>
  <c r="CA60" i="23"/>
  <c r="CB60" i="23"/>
  <c r="CC60" i="23"/>
  <c r="CD60" i="23"/>
  <c r="CE60" i="23"/>
  <c r="CF60" i="23"/>
  <c r="CG60" i="23"/>
  <c r="CH60" i="23"/>
  <c r="CI60" i="23"/>
  <c r="BX49" i="23"/>
  <c r="BY49" i="23"/>
  <c r="BZ49" i="23"/>
  <c r="CA49" i="23"/>
  <c r="CB49" i="23"/>
  <c r="CC49" i="23"/>
  <c r="CD49" i="23"/>
  <c r="CE49" i="23"/>
  <c r="CF49" i="23"/>
  <c r="CG49" i="23"/>
  <c r="CH49" i="23"/>
  <c r="CI49" i="23"/>
  <c r="BX40" i="23"/>
  <c r="BY40" i="23"/>
  <c r="BZ40" i="23"/>
  <c r="CA40" i="23"/>
  <c r="CB40" i="23"/>
  <c r="CC40" i="23"/>
  <c r="CD40" i="23"/>
  <c r="CE40" i="23"/>
  <c r="CF40" i="23"/>
  <c r="CG40" i="23"/>
  <c r="CH40" i="23"/>
  <c r="CI40" i="23"/>
  <c r="BX32" i="23"/>
  <c r="BX123" i="23" s="1"/>
  <c r="BY32" i="23"/>
  <c r="BY123" i="23" s="1"/>
  <c r="BZ32" i="23"/>
  <c r="BZ123" i="23" s="1"/>
  <c r="CA32" i="23"/>
  <c r="CA123" i="23" s="1"/>
  <c r="CB32" i="23"/>
  <c r="CC32" i="23"/>
  <c r="CD32" i="23"/>
  <c r="CE32" i="23"/>
  <c r="CF32" i="23"/>
  <c r="CF123" i="23" s="1"/>
  <c r="CG32" i="23"/>
  <c r="CG123" i="23" s="1"/>
  <c r="CH32" i="23"/>
  <c r="CH123" i="23" s="1"/>
  <c r="CI32" i="23"/>
  <c r="CI123" i="23" s="1"/>
  <c r="BX23" i="23"/>
  <c r="BY23" i="23"/>
  <c r="BZ23" i="23"/>
  <c r="CA23" i="23"/>
  <c r="CB23" i="23"/>
  <c r="CC23" i="23"/>
  <c r="CD23" i="23"/>
  <c r="CE23" i="23"/>
  <c r="CF23" i="23"/>
  <c r="CG23" i="23"/>
  <c r="CH23" i="23"/>
  <c r="CI23" i="23"/>
  <c r="DH23" i="23"/>
  <c r="BX14" i="23"/>
  <c r="BY14" i="23"/>
  <c r="BZ14" i="23"/>
  <c r="CA14" i="23"/>
  <c r="CB14" i="23"/>
  <c r="CC14" i="23"/>
  <c r="CD14" i="23"/>
  <c r="CE14" i="23"/>
  <c r="CF14" i="23"/>
  <c r="CG14" i="23"/>
  <c r="CH14" i="23"/>
  <c r="CI14" i="23"/>
  <c r="CD123" i="23" l="1"/>
  <c r="CC123" i="23"/>
  <c r="CE123" i="23"/>
  <c r="CB123" i="23"/>
  <c r="BL118" i="23"/>
  <c r="BM118" i="23"/>
  <c r="BN118" i="23"/>
  <c r="BO118" i="23"/>
  <c r="BP118" i="23"/>
  <c r="BQ118" i="23"/>
  <c r="BR118" i="23"/>
  <c r="BS118" i="23"/>
  <c r="BT118" i="23"/>
  <c r="BU118" i="23"/>
  <c r="BV118" i="23"/>
  <c r="BW118" i="23"/>
  <c r="BL109" i="23"/>
  <c r="BM109" i="23"/>
  <c r="BN109" i="23"/>
  <c r="BO109" i="23"/>
  <c r="BP109" i="23"/>
  <c r="BQ109" i="23"/>
  <c r="BR109" i="23"/>
  <c r="BS109" i="23"/>
  <c r="BT109" i="23"/>
  <c r="BU109" i="23"/>
  <c r="BV109" i="23"/>
  <c r="BW109" i="23"/>
  <c r="BL100" i="23"/>
  <c r="BM100" i="23"/>
  <c r="BN100" i="23"/>
  <c r="BO100" i="23"/>
  <c r="BP100" i="23"/>
  <c r="BQ100" i="23"/>
  <c r="BR100" i="23"/>
  <c r="BS100" i="23"/>
  <c r="BT100" i="23"/>
  <c r="BU100" i="23"/>
  <c r="BV100" i="23"/>
  <c r="BW100" i="23"/>
  <c r="BL88" i="23"/>
  <c r="BM88" i="23"/>
  <c r="BN88" i="23"/>
  <c r="BO88" i="23"/>
  <c r="BP88" i="23"/>
  <c r="BQ88" i="23"/>
  <c r="BR88" i="23"/>
  <c r="BS88" i="23"/>
  <c r="BT88" i="23"/>
  <c r="BU88" i="23"/>
  <c r="BV88" i="23"/>
  <c r="BW88" i="23"/>
  <c r="BL78" i="23"/>
  <c r="BM78" i="23"/>
  <c r="BN78" i="23"/>
  <c r="BO78" i="23"/>
  <c r="BP78" i="23"/>
  <c r="BQ78" i="23"/>
  <c r="BR78" i="23"/>
  <c r="BS78" i="23"/>
  <c r="BT78" i="23"/>
  <c r="BU78" i="23"/>
  <c r="BV78" i="23"/>
  <c r="BW78" i="23"/>
  <c r="BL69" i="23"/>
  <c r="BM69" i="23"/>
  <c r="BN69" i="23"/>
  <c r="BO69" i="23"/>
  <c r="BP69" i="23"/>
  <c r="BQ69" i="23"/>
  <c r="BR69" i="23"/>
  <c r="BS69" i="23"/>
  <c r="BT69" i="23"/>
  <c r="BU69" i="23"/>
  <c r="BV69" i="23"/>
  <c r="BW69" i="23"/>
  <c r="BL60" i="23"/>
  <c r="BM60" i="23"/>
  <c r="BN60" i="23"/>
  <c r="BO60" i="23"/>
  <c r="BP60" i="23"/>
  <c r="BQ60" i="23"/>
  <c r="BR60" i="23"/>
  <c r="BS60" i="23"/>
  <c r="BT60" i="23"/>
  <c r="BU60" i="23"/>
  <c r="BV60" i="23"/>
  <c r="BW60" i="23"/>
  <c r="BL49" i="23"/>
  <c r="BM49" i="23"/>
  <c r="BN49" i="23"/>
  <c r="BO49" i="23"/>
  <c r="BP49" i="23"/>
  <c r="BQ49" i="23"/>
  <c r="BR49" i="23"/>
  <c r="BS49" i="23"/>
  <c r="BT49" i="23"/>
  <c r="BU49" i="23"/>
  <c r="BV49" i="23"/>
  <c r="BW49" i="23"/>
  <c r="BL40" i="23"/>
  <c r="BM40" i="23"/>
  <c r="BN40" i="23"/>
  <c r="BO40" i="23"/>
  <c r="BP40" i="23"/>
  <c r="BQ40" i="23"/>
  <c r="BR40" i="23"/>
  <c r="BS40" i="23"/>
  <c r="BT40" i="23"/>
  <c r="BU40" i="23"/>
  <c r="BV40" i="23"/>
  <c r="BW40" i="23"/>
  <c r="BL32" i="23"/>
  <c r="BM32" i="23"/>
  <c r="BN32" i="23"/>
  <c r="BO32" i="23"/>
  <c r="BP32" i="23"/>
  <c r="BP123" i="23" s="1"/>
  <c r="BQ32" i="23"/>
  <c r="BQ123" i="23" s="1"/>
  <c r="BR32" i="23"/>
  <c r="BR123" i="23" s="1"/>
  <c r="BS32" i="23"/>
  <c r="BS123" i="23" s="1"/>
  <c r="BT32" i="23"/>
  <c r="BU32" i="23"/>
  <c r="BV32" i="23"/>
  <c r="BW32" i="23"/>
  <c r="BL23" i="23"/>
  <c r="BM23" i="23"/>
  <c r="BN23" i="23"/>
  <c r="BO23" i="23"/>
  <c r="BP23" i="23"/>
  <c r="BQ23" i="23"/>
  <c r="BR23" i="23"/>
  <c r="BS23" i="23"/>
  <c r="BT23" i="23"/>
  <c r="BU23" i="23"/>
  <c r="BV23" i="23"/>
  <c r="BW23" i="23"/>
  <c r="BL14" i="23"/>
  <c r="BM14" i="23"/>
  <c r="BN14" i="23"/>
  <c r="BO14" i="23"/>
  <c r="BP14" i="23"/>
  <c r="BQ14" i="23"/>
  <c r="BR14" i="23"/>
  <c r="BS14" i="23"/>
  <c r="BT14" i="23"/>
  <c r="BU14" i="23"/>
  <c r="BV14" i="23"/>
  <c r="BW14" i="23"/>
  <c r="BV123" i="23" l="1"/>
  <c r="BN123" i="23"/>
  <c r="BO123" i="23"/>
  <c r="BU123" i="23"/>
  <c r="BM123" i="23"/>
  <c r="BW123" i="23"/>
  <c r="BT123" i="23"/>
  <c r="BL123" i="23"/>
  <c r="E47" i="21"/>
  <c r="I47" i="21"/>
  <c r="M47" i="21"/>
  <c r="B47" i="21"/>
  <c r="C48" i="21"/>
  <c r="F47" i="21"/>
  <c r="G48" i="21"/>
  <c r="J47" i="21"/>
  <c r="K48" i="21"/>
  <c r="N47" i="21"/>
  <c r="O48" i="21"/>
  <c r="C47" i="21"/>
  <c r="D48" i="21"/>
  <c r="G47" i="21"/>
  <c r="H48" i="21"/>
  <c r="K47" i="21"/>
  <c r="L48" i="21"/>
  <c r="O47" i="21"/>
  <c r="D47" i="21"/>
  <c r="E48" i="21"/>
  <c r="H47" i="21"/>
  <c r="I48" i="21"/>
  <c r="L47" i="21"/>
  <c r="M48" i="21"/>
  <c r="D49" i="21" l="1"/>
  <c r="F49" i="21"/>
  <c r="B49" i="21"/>
  <c r="M49" i="21"/>
  <c r="E49" i="21"/>
  <c r="H49" i="21"/>
  <c r="N48" i="21"/>
  <c r="F48" i="21"/>
  <c r="I49" i="21"/>
  <c r="J49" i="21"/>
  <c r="J48" i="21"/>
  <c r="L49" i="21"/>
  <c r="O49" i="21"/>
  <c r="K49" i="21"/>
  <c r="G49" i="21"/>
  <c r="C49" i="21"/>
  <c r="N49" i="21"/>
  <c r="B48" i="21"/>
  <c r="A4" i="21" l="1"/>
  <c r="E15" i="59" l="1"/>
  <c r="D15" i="59"/>
  <c r="F15" i="59" l="1"/>
  <c r="D16" i="26"/>
  <c r="D18" i="26" s="1"/>
  <c r="C36" i="103" l="1"/>
  <c r="C24" i="105"/>
  <c r="C24" i="104"/>
  <c r="D36" i="103"/>
  <c r="C40" i="103"/>
  <c r="C38" i="103"/>
  <c r="DT48" i="23" s="1"/>
  <c r="E19" i="64"/>
  <c r="D19" i="26"/>
  <c r="D21" i="26" s="1"/>
  <c r="D24" i="104" l="1"/>
  <c r="C26" i="104"/>
  <c r="DT68" i="23" s="1"/>
  <c r="C28" i="104"/>
  <c r="D24" i="105"/>
  <c r="C26" i="105"/>
  <c r="DT77" i="23" s="1"/>
  <c r="C28" i="105"/>
  <c r="E36" i="103"/>
  <c r="D40" i="103"/>
  <c r="DT13" i="23" s="1"/>
  <c r="DH40" i="23"/>
  <c r="DH78" i="23"/>
  <c r="DH32" i="23"/>
  <c r="DH69" i="23"/>
  <c r="D19" i="64"/>
  <c r="DH49" i="23"/>
  <c r="DH14" i="23"/>
  <c r="D31" i="62"/>
  <c r="E13" i="62"/>
  <c r="E22" i="62"/>
  <c r="E31" i="62"/>
  <c r="D22" i="62"/>
  <c r="E18" i="61"/>
  <c r="F18" i="61"/>
  <c r="D122" i="23"/>
  <c r="E24" i="105" l="1"/>
  <c r="D28" i="105"/>
  <c r="DT39" i="23" s="1"/>
  <c r="E24" i="104"/>
  <c r="D28" i="104"/>
  <c r="DT31" i="23" s="1"/>
  <c r="F36" i="103"/>
  <c r="E40" i="103"/>
  <c r="DU13" i="23" s="1"/>
  <c r="DI69" i="23"/>
  <c r="DI40" i="23"/>
  <c r="DI78" i="23"/>
  <c r="DH123" i="23"/>
  <c r="DI49" i="23"/>
  <c r="BD19" i="23"/>
  <c r="F24" i="104" l="1"/>
  <c r="E28" i="104"/>
  <c r="DU31" i="23" s="1"/>
  <c r="F24" i="105"/>
  <c r="E28" i="105"/>
  <c r="DU39" i="23" s="1"/>
  <c r="G36" i="103"/>
  <c r="G40" i="103" s="1"/>
  <c r="DW13" i="23" s="1"/>
  <c r="F40" i="103"/>
  <c r="DV13" i="23" s="1"/>
  <c r="DJ40" i="23"/>
  <c r="DJ78" i="23"/>
  <c r="BJ118" i="23"/>
  <c r="BI118" i="23"/>
  <c r="BH118" i="23"/>
  <c r="BG118" i="23"/>
  <c r="BF118" i="23"/>
  <c r="BE118" i="23"/>
  <c r="BD118" i="23"/>
  <c r="BC118" i="23"/>
  <c r="BB118" i="23"/>
  <c r="BA118" i="23"/>
  <c r="AZ118" i="23"/>
  <c r="AY118" i="23"/>
  <c r="AX118" i="23"/>
  <c r="AW118" i="23"/>
  <c r="AV118" i="23"/>
  <c r="AU118" i="23"/>
  <c r="AT118" i="23"/>
  <c r="AS118" i="23"/>
  <c r="AR118" i="23"/>
  <c r="AQ118" i="23"/>
  <c r="AP118" i="23"/>
  <c r="AO118" i="23"/>
  <c r="AN118" i="23"/>
  <c r="AM118" i="23"/>
  <c r="AL118" i="23"/>
  <c r="AK118" i="23"/>
  <c r="AJ118" i="23"/>
  <c r="AI118" i="23"/>
  <c r="AH118" i="23"/>
  <c r="AG118" i="23"/>
  <c r="AF118" i="23"/>
  <c r="AE118" i="23"/>
  <c r="AD118" i="23"/>
  <c r="AC118" i="23"/>
  <c r="AB118" i="23"/>
  <c r="AA118" i="23"/>
  <c r="Z118" i="23"/>
  <c r="Y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D119" i="23" s="1"/>
  <c r="E113" i="23" s="1"/>
  <c r="BK118" i="23"/>
  <c r="DK109" i="23"/>
  <c r="DL109" i="23"/>
  <c r="DM109" i="23"/>
  <c r="DN109" i="23"/>
  <c r="DO109" i="23"/>
  <c r="DP109" i="23"/>
  <c r="DQ109" i="23"/>
  <c r="DR109" i="23"/>
  <c r="BJ109" i="23"/>
  <c r="BI109" i="23"/>
  <c r="BH109" i="23"/>
  <c r="BG109" i="23"/>
  <c r="BF109" i="23"/>
  <c r="BE109" i="23"/>
  <c r="BD109" i="23"/>
  <c r="BC109" i="23"/>
  <c r="BB109" i="23"/>
  <c r="BA109" i="23"/>
  <c r="AZ109" i="23"/>
  <c r="AY109" i="23"/>
  <c r="AX109" i="23"/>
  <c r="AW109" i="23"/>
  <c r="AV109" i="23"/>
  <c r="AU109" i="23"/>
  <c r="AT109" i="23"/>
  <c r="AS109" i="23"/>
  <c r="AR109" i="23"/>
  <c r="AQ109" i="23"/>
  <c r="AP109" i="23"/>
  <c r="AO109" i="23"/>
  <c r="AN109" i="23"/>
  <c r="AM109" i="23"/>
  <c r="AL109" i="23"/>
  <c r="AK109" i="23"/>
  <c r="AJ109" i="23"/>
  <c r="AI109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D110" i="23" s="1"/>
  <c r="E104" i="23" s="1"/>
  <c r="BK109" i="23"/>
  <c r="DL100" i="23"/>
  <c r="DM100" i="23"/>
  <c r="DN100" i="23"/>
  <c r="DO100" i="23"/>
  <c r="DP100" i="23"/>
  <c r="DQ100" i="23"/>
  <c r="DR100" i="23"/>
  <c r="DS100" i="23"/>
  <c r="DT100" i="23"/>
  <c r="DU100" i="23"/>
  <c r="DV100" i="23"/>
  <c r="DW100" i="23"/>
  <c r="DK100" i="23"/>
  <c r="DJ100" i="23"/>
  <c r="DI100" i="23"/>
  <c r="AY100" i="23"/>
  <c r="AX100" i="23"/>
  <c r="AW100" i="23"/>
  <c r="AV100" i="23"/>
  <c r="AU100" i="23"/>
  <c r="AT100" i="23"/>
  <c r="AS100" i="23"/>
  <c r="AR100" i="23"/>
  <c r="AQ100" i="23"/>
  <c r="AP100" i="23"/>
  <c r="AO100" i="23"/>
  <c r="AN100" i="23"/>
  <c r="AM100" i="23"/>
  <c r="AL100" i="23"/>
  <c r="AK100" i="23"/>
  <c r="AJ100" i="23"/>
  <c r="AI100" i="23"/>
  <c r="AH100" i="23"/>
  <c r="AG100" i="23"/>
  <c r="AF100" i="23"/>
  <c r="AE100" i="23"/>
  <c r="AD100" i="23"/>
  <c r="AC100" i="23"/>
  <c r="AB100" i="23"/>
  <c r="AA100" i="23"/>
  <c r="Z100" i="23"/>
  <c r="Y100" i="23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D101" i="23" s="1"/>
  <c r="E92" i="23" s="1"/>
  <c r="BK100" i="23"/>
  <c r="BJ100" i="23"/>
  <c r="BI100" i="23"/>
  <c r="BH100" i="23"/>
  <c r="BG100" i="23"/>
  <c r="BF100" i="23"/>
  <c r="BE100" i="23"/>
  <c r="BD100" i="23"/>
  <c r="BC100" i="23"/>
  <c r="BB100" i="23"/>
  <c r="BA100" i="23"/>
  <c r="AZ100" i="23"/>
  <c r="DJ88" i="23"/>
  <c r="DK88" i="23"/>
  <c r="DL88" i="23"/>
  <c r="DM88" i="23"/>
  <c r="DN88" i="23"/>
  <c r="DO88" i="23"/>
  <c r="DP88" i="23"/>
  <c r="DQ88" i="23"/>
  <c r="DR88" i="23"/>
  <c r="DV88" i="23"/>
  <c r="AY88" i="23"/>
  <c r="AX88" i="23"/>
  <c r="AW88" i="23"/>
  <c r="AV88" i="23"/>
  <c r="AU88" i="23"/>
  <c r="AT88" i="23"/>
  <c r="AS88" i="23"/>
  <c r="AR88" i="23"/>
  <c r="AQ88" i="23"/>
  <c r="AP88" i="23"/>
  <c r="AO88" i="23"/>
  <c r="AN88" i="23"/>
  <c r="AM88" i="23"/>
  <c r="AL88" i="23"/>
  <c r="AK88" i="23"/>
  <c r="AJ88" i="23"/>
  <c r="AI88" i="23"/>
  <c r="AH88" i="23"/>
  <c r="AG88" i="23"/>
  <c r="AF88" i="23"/>
  <c r="AE88" i="23"/>
  <c r="AD88" i="23"/>
  <c r="AC88" i="23"/>
  <c r="AB88" i="23"/>
  <c r="AA88" i="23"/>
  <c r="Z88" i="23"/>
  <c r="Y88" i="23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D89" i="23" s="1"/>
  <c r="E82" i="23" s="1"/>
  <c r="BK88" i="23"/>
  <c r="BJ88" i="23"/>
  <c r="BI88" i="23"/>
  <c r="BH88" i="23"/>
  <c r="BG88" i="23"/>
  <c r="BF88" i="23"/>
  <c r="BE88" i="23"/>
  <c r="BC88" i="23"/>
  <c r="BB88" i="23"/>
  <c r="BA88" i="23"/>
  <c r="AZ88" i="23"/>
  <c r="BD88" i="23"/>
  <c r="DU88" i="23"/>
  <c r="DW88" i="23"/>
  <c r="J49" i="23"/>
  <c r="BJ69" i="23"/>
  <c r="BI69" i="23"/>
  <c r="BH69" i="23"/>
  <c r="BG69" i="23"/>
  <c r="BF69" i="23"/>
  <c r="BE69" i="23"/>
  <c r="BD69" i="23"/>
  <c r="BC69" i="23"/>
  <c r="BB69" i="23"/>
  <c r="BA69" i="23"/>
  <c r="AZ69" i="23"/>
  <c r="AY69" i="23"/>
  <c r="AX69" i="23"/>
  <c r="AW69" i="23"/>
  <c r="AV69" i="23"/>
  <c r="AU69" i="23"/>
  <c r="AT69" i="23"/>
  <c r="AS69" i="23"/>
  <c r="AR69" i="23"/>
  <c r="AQ69" i="23"/>
  <c r="AP69" i="23"/>
  <c r="AO69" i="23"/>
  <c r="AN69" i="23"/>
  <c r="AM69" i="23"/>
  <c r="AL69" i="23"/>
  <c r="AK69" i="23"/>
  <c r="AJ69" i="23"/>
  <c r="AI69" i="23"/>
  <c r="AH69" i="23"/>
  <c r="AG69" i="23"/>
  <c r="AF69" i="23"/>
  <c r="AE69" i="23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D70" i="23" s="1"/>
  <c r="E64" i="23" s="1"/>
  <c r="BK69" i="23"/>
  <c r="DJ60" i="23"/>
  <c r="DK60" i="23"/>
  <c r="DL60" i="23"/>
  <c r="DM60" i="23"/>
  <c r="DN60" i="23"/>
  <c r="DO60" i="23"/>
  <c r="DP60" i="23"/>
  <c r="DQ60" i="23"/>
  <c r="DR60" i="23"/>
  <c r="DS60" i="23"/>
  <c r="DT60" i="23"/>
  <c r="DU60" i="23"/>
  <c r="DV60" i="23"/>
  <c r="DW60" i="23"/>
  <c r="DI60" i="23"/>
  <c r="AY60" i="23"/>
  <c r="AX60" i="23"/>
  <c r="AW60" i="23"/>
  <c r="AV60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D61" i="23" s="1"/>
  <c r="E53" i="23" s="1"/>
  <c r="BK60" i="23"/>
  <c r="BJ60" i="23"/>
  <c r="BI60" i="23"/>
  <c r="BH60" i="23"/>
  <c r="BG60" i="23"/>
  <c r="BF60" i="23"/>
  <c r="BE60" i="23"/>
  <c r="BD60" i="23"/>
  <c r="BC60" i="23"/>
  <c r="BB60" i="23"/>
  <c r="BA60" i="23"/>
  <c r="AZ60" i="23"/>
  <c r="DJ23" i="23"/>
  <c r="DK23" i="23"/>
  <c r="DL23" i="23"/>
  <c r="DM23" i="23"/>
  <c r="DN23" i="23"/>
  <c r="DO23" i="23"/>
  <c r="DP23" i="23"/>
  <c r="DQ23" i="23"/>
  <c r="DR23" i="23"/>
  <c r="DS23" i="23"/>
  <c r="DT23" i="23"/>
  <c r="DU23" i="23"/>
  <c r="DV23" i="23"/>
  <c r="DW23" i="23"/>
  <c r="G24" i="105" l="1"/>
  <c r="G28" i="105" s="1"/>
  <c r="DW39" i="23" s="1"/>
  <c r="F28" i="105"/>
  <c r="DV39" i="23" s="1"/>
  <c r="G24" i="104"/>
  <c r="G28" i="104" s="1"/>
  <c r="DW31" i="23" s="1"/>
  <c r="F28" i="104"/>
  <c r="DV31" i="23" s="1"/>
  <c r="DK78" i="23"/>
  <c r="E70" i="23"/>
  <c r="F64" i="23" s="1"/>
  <c r="F70" i="23" s="1"/>
  <c r="G64" i="23" s="1"/>
  <c r="G70" i="23" s="1"/>
  <c r="H64" i="23" s="1"/>
  <c r="H70" i="23" s="1"/>
  <c r="I64" i="23" s="1"/>
  <c r="I70" i="23" s="1"/>
  <c r="J64" i="23" s="1"/>
  <c r="J70" i="23" s="1"/>
  <c r="K64" i="23" s="1"/>
  <c r="K70" i="23" s="1"/>
  <c r="L64" i="23" s="1"/>
  <c r="L70" i="23" s="1"/>
  <c r="M64" i="23" s="1"/>
  <c r="M70" i="23" s="1"/>
  <c r="N64" i="23" s="1"/>
  <c r="N70" i="23" s="1"/>
  <c r="O64" i="23" s="1"/>
  <c r="O70" i="23" s="1"/>
  <c r="P64" i="23" s="1"/>
  <c r="P70" i="23" s="1"/>
  <c r="Q64" i="23" s="1"/>
  <c r="Q70" i="23" s="1"/>
  <c r="R64" i="23" s="1"/>
  <c r="R70" i="23" s="1"/>
  <c r="S64" i="23" s="1"/>
  <c r="S70" i="23" s="1"/>
  <c r="T64" i="23" s="1"/>
  <c r="T70" i="23" s="1"/>
  <c r="U64" i="23" s="1"/>
  <c r="U70" i="23" s="1"/>
  <c r="V64" i="23" s="1"/>
  <c r="V70" i="23" s="1"/>
  <c r="W64" i="23" s="1"/>
  <c r="W70" i="23" s="1"/>
  <c r="X64" i="23" s="1"/>
  <c r="X70" i="23" s="1"/>
  <c r="Y64" i="23" s="1"/>
  <c r="Y70" i="23" s="1"/>
  <c r="Z64" i="23" s="1"/>
  <c r="Z70" i="23" s="1"/>
  <c r="AA64" i="23" s="1"/>
  <c r="AA70" i="23" s="1"/>
  <c r="AB64" i="23" s="1"/>
  <c r="AB70" i="23" s="1"/>
  <c r="AC64" i="23" s="1"/>
  <c r="AC70" i="23" s="1"/>
  <c r="AD64" i="23" s="1"/>
  <c r="AD70" i="23" s="1"/>
  <c r="AE64" i="23" s="1"/>
  <c r="AE70" i="23" s="1"/>
  <c r="AF64" i="23" s="1"/>
  <c r="AF70" i="23" s="1"/>
  <c r="AG64" i="23" s="1"/>
  <c r="AG70" i="23" s="1"/>
  <c r="AH64" i="23" s="1"/>
  <c r="AH70" i="23" s="1"/>
  <c r="AI64" i="23" s="1"/>
  <c r="AI70" i="23" s="1"/>
  <c r="AJ64" i="23" s="1"/>
  <c r="AJ70" i="23" s="1"/>
  <c r="AK64" i="23" s="1"/>
  <c r="AK70" i="23" s="1"/>
  <c r="AL64" i="23" s="1"/>
  <c r="AL70" i="23" s="1"/>
  <c r="AM64" i="23" s="1"/>
  <c r="AM70" i="23" s="1"/>
  <c r="AN64" i="23" s="1"/>
  <c r="AN70" i="23" s="1"/>
  <c r="AO64" i="23" s="1"/>
  <c r="AO70" i="23" s="1"/>
  <c r="AP64" i="23" s="1"/>
  <c r="AP70" i="23" s="1"/>
  <c r="AQ64" i="23" s="1"/>
  <c r="AQ70" i="23" s="1"/>
  <c r="AR64" i="23" s="1"/>
  <c r="AR70" i="23" s="1"/>
  <c r="AS64" i="23" s="1"/>
  <c r="AS70" i="23" s="1"/>
  <c r="AT64" i="23" s="1"/>
  <c r="AT70" i="23" s="1"/>
  <c r="AU64" i="23" s="1"/>
  <c r="AU70" i="23" s="1"/>
  <c r="AV64" i="23" s="1"/>
  <c r="AV70" i="23" s="1"/>
  <c r="AW64" i="23" s="1"/>
  <c r="AW70" i="23" s="1"/>
  <c r="AX64" i="23" s="1"/>
  <c r="AX70" i="23" s="1"/>
  <c r="AY64" i="23" s="1"/>
  <c r="AY70" i="23" s="1"/>
  <c r="AZ64" i="23" s="1"/>
  <c r="AZ70" i="23" s="1"/>
  <c r="BA64" i="23" s="1"/>
  <c r="BA70" i="23" s="1"/>
  <c r="BB64" i="23" s="1"/>
  <c r="BB70" i="23" s="1"/>
  <c r="BC64" i="23" s="1"/>
  <c r="BC70" i="23" s="1"/>
  <c r="BD64" i="23" s="1"/>
  <c r="BD70" i="23" s="1"/>
  <c r="BE64" i="23" s="1"/>
  <c r="BE70" i="23" s="1"/>
  <c r="BF64" i="23" s="1"/>
  <c r="BF70" i="23" s="1"/>
  <c r="BG64" i="23" s="1"/>
  <c r="BG70" i="23" s="1"/>
  <c r="BH64" i="23" s="1"/>
  <c r="BH70" i="23" s="1"/>
  <c r="BI64" i="23" s="1"/>
  <c r="BI70" i="23" s="1"/>
  <c r="BJ64" i="23" s="1"/>
  <c r="BJ70" i="23" s="1"/>
  <c r="BK64" i="23" s="1"/>
  <c r="BK70" i="23" s="1"/>
  <c r="BL64" i="23" s="1"/>
  <c r="BL70" i="23" s="1"/>
  <c r="BM64" i="23" s="1"/>
  <c r="BM70" i="23" s="1"/>
  <c r="BN64" i="23" s="1"/>
  <c r="BN70" i="23" s="1"/>
  <c r="BO64" i="23" s="1"/>
  <c r="BO70" i="23" s="1"/>
  <c r="BP64" i="23" s="1"/>
  <c r="BP70" i="23" s="1"/>
  <c r="BQ64" i="23" s="1"/>
  <c r="BQ70" i="23" s="1"/>
  <c r="BR64" i="23" s="1"/>
  <c r="BR70" i="23" s="1"/>
  <c r="BS64" i="23" s="1"/>
  <c r="BS70" i="23" s="1"/>
  <c r="BT64" i="23" s="1"/>
  <c r="BT70" i="23" s="1"/>
  <c r="BU64" i="23" s="1"/>
  <c r="BU70" i="23" s="1"/>
  <c r="BV64" i="23" s="1"/>
  <c r="BV70" i="23" s="1"/>
  <c r="BW64" i="23" s="1"/>
  <c r="BW70" i="23" s="1"/>
  <c r="BX64" i="23" s="1"/>
  <c r="BX70" i="23" s="1"/>
  <c r="BY64" i="23" s="1"/>
  <c r="BY70" i="23" s="1"/>
  <c r="BZ64" i="23" s="1"/>
  <c r="BZ70" i="23" s="1"/>
  <c r="CA64" i="23" s="1"/>
  <c r="CA70" i="23" s="1"/>
  <c r="CB64" i="23" s="1"/>
  <c r="CB70" i="23" s="1"/>
  <c r="CC64" i="23" s="1"/>
  <c r="CC70" i="23" s="1"/>
  <c r="CD64" i="23" s="1"/>
  <c r="CD70" i="23" s="1"/>
  <c r="CE64" i="23" s="1"/>
  <c r="CE70" i="23" s="1"/>
  <c r="CF64" i="23" s="1"/>
  <c r="CF70" i="23" s="1"/>
  <c r="CG64" i="23" s="1"/>
  <c r="CG70" i="23" s="1"/>
  <c r="CH64" i="23" s="1"/>
  <c r="CH70" i="23" s="1"/>
  <c r="CI64" i="23" s="1"/>
  <c r="CI70" i="23" s="1"/>
  <c r="E110" i="23"/>
  <c r="F104" i="23" s="1"/>
  <c r="F110" i="23" s="1"/>
  <c r="G104" i="23" s="1"/>
  <c r="G110" i="23" s="1"/>
  <c r="H104" i="23" s="1"/>
  <c r="H110" i="23" s="1"/>
  <c r="I104" i="23" s="1"/>
  <c r="I110" i="23" s="1"/>
  <c r="J104" i="23" s="1"/>
  <c r="J110" i="23" s="1"/>
  <c r="K104" i="23" s="1"/>
  <c r="K110" i="23" s="1"/>
  <c r="L104" i="23" s="1"/>
  <c r="L110" i="23" s="1"/>
  <c r="M104" i="23" s="1"/>
  <c r="M110" i="23" s="1"/>
  <c r="N104" i="23" s="1"/>
  <c r="N110" i="23" s="1"/>
  <c r="O104" i="23" s="1"/>
  <c r="O110" i="23" s="1"/>
  <c r="P104" i="23" s="1"/>
  <c r="P110" i="23" s="1"/>
  <c r="Q104" i="23" s="1"/>
  <c r="Q110" i="23" s="1"/>
  <c r="R104" i="23" s="1"/>
  <c r="R110" i="23" s="1"/>
  <c r="S104" i="23" s="1"/>
  <c r="S110" i="23" s="1"/>
  <c r="T104" i="23" s="1"/>
  <c r="T110" i="23" s="1"/>
  <c r="U104" i="23" s="1"/>
  <c r="U110" i="23" s="1"/>
  <c r="V104" i="23" s="1"/>
  <c r="V110" i="23" s="1"/>
  <c r="W104" i="23" s="1"/>
  <c r="W110" i="23" s="1"/>
  <c r="X104" i="23" s="1"/>
  <c r="X110" i="23" s="1"/>
  <c r="Y104" i="23" s="1"/>
  <c r="Y110" i="23" s="1"/>
  <c r="Z104" i="23" s="1"/>
  <c r="Z110" i="23" s="1"/>
  <c r="AA104" i="23" s="1"/>
  <c r="AA110" i="23" s="1"/>
  <c r="AB104" i="23" s="1"/>
  <c r="AB110" i="23" s="1"/>
  <c r="AC104" i="23" s="1"/>
  <c r="AC110" i="23" s="1"/>
  <c r="AD104" i="23" s="1"/>
  <c r="AD110" i="23" s="1"/>
  <c r="AE104" i="23" s="1"/>
  <c r="AE110" i="23" s="1"/>
  <c r="AF104" i="23" s="1"/>
  <c r="AF110" i="23" s="1"/>
  <c r="AG104" i="23" s="1"/>
  <c r="AG110" i="23" s="1"/>
  <c r="AH104" i="23" s="1"/>
  <c r="AH110" i="23" s="1"/>
  <c r="AI104" i="23" s="1"/>
  <c r="AI110" i="23" s="1"/>
  <c r="AJ104" i="23" s="1"/>
  <c r="AJ110" i="23" s="1"/>
  <c r="AK104" i="23" s="1"/>
  <c r="AK110" i="23" s="1"/>
  <c r="AL104" i="23" s="1"/>
  <c r="AL110" i="23" s="1"/>
  <c r="AM104" i="23" s="1"/>
  <c r="AM110" i="23" s="1"/>
  <c r="AN104" i="23" s="1"/>
  <c r="AN110" i="23" s="1"/>
  <c r="AO104" i="23" s="1"/>
  <c r="AO110" i="23" s="1"/>
  <c r="AP104" i="23" s="1"/>
  <c r="AP110" i="23" s="1"/>
  <c r="AQ104" i="23" s="1"/>
  <c r="AQ110" i="23" s="1"/>
  <c r="AR104" i="23" s="1"/>
  <c r="AR110" i="23" s="1"/>
  <c r="AS104" i="23" s="1"/>
  <c r="AS110" i="23" s="1"/>
  <c r="AT104" i="23" s="1"/>
  <c r="AT110" i="23" s="1"/>
  <c r="AU104" i="23" s="1"/>
  <c r="AU110" i="23" s="1"/>
  <c r="AV104" i="23" s="1"/>
  <c r="AV110" i="23" s="1"/>
  <c r="AW104" i="23" s="1"/>
  <c r="AW110" i="23" s="1"/>
  <c r="AX104" i="23" s="1"/>
  <c r="AX110" i="23" s="1"/>
  <c r="AY104" i="23" s="1"/>
  <c r="AY110" i="23" s="1"/>
  <c r="AZ104" i="23" s="1"/>
  <c r="AZ110" i="23" s="1"/>
  <c r="BA104" i="23" s="1"/>
  <c r="BA110" i="23" s="1"/>
  <c r="BB104" i="23" s="1"/>
  <c r="BB110" i="23" s="1"/>
  <c r="BC104" i="23" s="1"/>
  <c r="BC110" i="23" s="1"/>
  <c r="BD104" i="23" s="1"/>
  <c r="BD110" i="23" s="1"/>
  <c r="BE104" i="23" s="1"/>
  <c r="BE110" i="23" s="1"/>
  <c r="BF104" i="23" s="1"/>
  <c r="BF110" i="23" s="1"/>
  <c r="BG104" i="23" s="1"/>
  <c r="BG110" i="23" s="1"/>
  <c r="BH104" i="23" s="1"/>
  <c r="BH110" i="23" s="1"/>
  <c r="BI104" i="23" s="1"/>
  <c r="BI110" i="23" s="1"/>
  <c r="BJ104" i="23" s="1"/>
  <c r="BJ110" i="23" s="1"/>
  <c r="BK104" i="23" s="1"/>
  <c r="BK110" i="23" s="1"/>
  <c r="E101" i="23"/>
  <c r="F92" i="23" s="1"/>
  <c r="F101" i="23" s="1"/>
  <c r="G92" i="23" s="1"/>
  <c r="G101" i="23" s="1"/>
  <c r="H92" i="23" s="1"/>
  <c r="H101" i="23" s="1"/>
  <c r="I92" i="23" s="1"/>
  <c r="I101" i="23" s="1"/>
  <c r="J92" i="23" s="1"/>
  <c r="J101" i="23" s="1"/>
  <c r="K92" i="23" s="1"/>
  <c r="K101" i="23" s="1"/>
  <c r="L92" i="23" s="1"/>
  <c r="L101" i="23" s="1"/>
  <c r="M92" i="23" s="1"/>
  <c r="M101" i="23" s="1"/>
  <c r="N92" i="23" s="1"/>
  <c r="N101" i="23" s="1"/>
  <c r="O92" i="23" s="1"/>
  <c r="O101" i="23" s="1"/>
  <c r="P92" i="23" s="1"/>
  <c r="P101" i="23" s="1"/>
  <c r="Q92" i="23" s="1"/>
  <c r="Q101" i="23" s="1"/>
  <c r="R92" i="23" s="1"/>
  <c r="R101" i="23" s="1"/>
  <c r="S92" i="23" s="1"/>
  <c r="S101" i="23" s="1"/>
  <c r="T92" i="23" s="1"/>
  <c r="T101" i="23" s="1"/>
  <c r="U92" i="23" s="1"/>
  <c r="U101" i="23" s="1"/>
  <c r="V92" i="23" s="1"/>
  <c r="V101" i="23" s="1"/>
  <c r="W92" i="23" s="1"/>
  <c r="W101" i="23" s="1"/>
  <c r="X92" i="23" s="1"/>
  <c r="X101" i="23" s="1"/>
  <c r="Y92" i="23" s="1"/>
  <c r="Y101" i="23" s="1"/>
  <c r="Z92" i="23" s="1"/>
  <c r="Z101" i="23" s="1"/>
  <c r="AA92" i="23" s="1"/>
  <c r="AA101" i="23" s="1"/>
  <c r="AB92" i="23" s="1"/>
  <c r="AB101" i="23" s="1"/>
  <c r="AC92" i="23" s="1"/>
  <c r="AC101" i="23" s="1"/>
  <c r="AD92" i="23" s="1"/>
  <c r="AD101" i="23" s="1"/>
  <c r="AE92" i="23" s="1"/>
  <c r="AE101" i="23" s="1"/>
  <c r="AF92" i="23" s="1"/>
  <c r="AF101" i="23" s="1"/>
  <c r="AG92" i="23" s="1"/>
  <c r="AG101" i="23" s="1"/>
  <c r="AH92" i="23" s="1"/>
  <c r="AH101" i="23" s="1"/>
  <c r="AI92" i="23" s="1"/>
  <c r="AI101" i="23" s="1"/>
  <c r="AJ92" i="23" s="1"/>
  <c r="AJ101" i="23" s="1"/>
  <c r="AK92" i="23" s="1"/>
  <c r="AK101" i="23" s="1"/>
  <c r="AL92" i="23" s="1"/>
  <c r="AL101" i="23" s="1"/>
  <c r="AM92" i="23" s="1"/>
  <c r="AM101" i="23" s="1"/>
  <c r="AN92" i="23" s="1"/>
  <c r="AN101" i="23" s="1"/>
  <c r="AO92" i="23" s="1"/>
  <c r="AO101" i="23" s="1"/>
  <c r="AP92" i="23" s="1"/>
  <c r="AP101" i="23" s="1"/>
  <c r="AQ92" i="23" s="1"/>
  <c r="AQ101" i="23" s="1"/>
  <c r="AR92" i="23" s="1"/>
  <c r="AR101" i="23" s="1"/>
  <c r="AS92" i="23" s="1"/>
  <c r="AS101" i="23" s="1"/>
  <c r="AT92" i="23" s="1"/>
  <c r="AT101" i="23" s="1"/>
  <c r="AU92" i="23" s="1"/>
  <c r="AU101" i="23" s="1"/>
  <c r="AV92" i="23" s="1"/>
  <c r="AV101" i="23" s="1"/>
  <c r="AW92" i="23" s="1"/>
  <c r="AW101" i="23" s="1"/>
  <c r="AX92" i="23" s="1"/>
  <c r="AX101" i="23" s="1"/>
  <c r="AY92" i="23" s="1"/>
  <c r="AY101" i="23" s="1"/>
  <c r="AZ92" i="23" s="1"/>
  <c r="AZ101" i="23" s="1"/>
  <c r="BA92" i="23" s="1"/>
  <c r="BA101" i="23" s="1"/>
  <c r="BB92" i="23" s="1"/>
  <c r="BB101" i="23" s="1"/>
  <c r="BC92" i="23" s="1"/>
  <c r="BC101" i="23" s="1"/>
  <c r="BD92" i="23" s="1"/>
  <c r="BD101" i="23" s="1"/>
  <c r="BE92" i="23" s="1"/>
  <c r="BE101" i="23" s="1"/>
  <c r="BF92" i="23" s="1"/>
  <c r="BF101" i="23" s="1"/>
  <c r="BG92" i="23" s="1"/>
  <c r="BG101" i="23" s="1"/>
  <c r="BH92" i="23" s="1"/>
  <c r="BH101" i="23" s="1"/>
  <c r="BI92" i="23" s="1"/>
  <c r="BI101" i="23" s="1"/>
  <c r="BJ92" i="23" s="1"/>
  <c r="BJ101" i="23" s="1"/>
  <c r="BK92" i="23" s="1"/>
  <c r="BK101" i="23" s="1"/>
  <c r="BL92" i="23" s="1"/>
  <c r="BL101" i="23" s="1"/>
  <c r="BM92" i="23" s="1"/>
  <c r="BM101" i="23" s="1"/>
  <c r="BN92" i="23" s="1"/>
  <c r="BN101" i="23" s="1"/>
  <c r="BO92" i="23" s="1"/>
  <c r="BO101" i="23" s="1"/>
  <c r="BP92" i="23" s="1"/>
  <c r="BP101" i="23" s="1"/>
  <c r="BQ92" i="23" s="1"/>
  <c r="BQ101" i="23" s="1"/>
  <c r="BR92" i="23" s="1"/>
  <c r="BR101" i="23" s="1"/>
  <c r="BS92" i="23" s="1"/>
  <c r="BS101" i="23" s="1"/>
  <c r="BT92" i="23" s="1"/>
  <c r="BT101" i="23" s="1"/>
  <c r="BU92" i="23" s="1"/>
  <c r="BU101" i="23" s="1"/>
  <c r="BV92" i="23" s="1"/>
  <c r="BV101" i="23" s="1"/>
  <c r="BW92" i="23" s="1"/>
  <c r="BW101" i="23" s="1"/>
  <c r="BX92" i="23" s="1"/>
  <c r="BX101" i="23" s="1"/>
  <c r="BY92" i="23" s="1"/>
  <c r="BY101" i="23" s="1"/>
  <c r="BZ92" i="23" s="1"/>
  <c r="BZ101" i="23" s="1"/>
  <c r="CA92" i="23" s="1"/>
  <c r="CA101" i="23" s="1"/>
  <c r="CB92" i="23" s="1"/>
  <c r="CB101" i="23" s="1"/>
  <c r="CC92" i="23" s="1"/>
  <c r="CC101" i="23" s="1"/>
  <c r="CD92" i="23" s="1"/>
  <c r="CD101" i="23" s="1"/>
  <c r="CE92" i="23" s="1"/>
  <c r="CE101" i="23" s="1"/>
  <c r="CF92" i="23" s="1"/>
  <c r="CF101" i="23" s="1"/>
  <c r="CG92" i="23" s="1"/>
  <c r="CG101" i="23" s="1"/>
  <c r="CH92" i="23" s="1"/>
  <c r="CH101" i="23" s="1"/>
  <c r="CI92" i="23" s="1"/>
  <c r="CI101" i="23" s="1"/>
  <c r="E119" i="23"/>
  <c r="F113" i="23" s="1"/>
  <c r="F119" i="23" s="1"/>
  <c r="G113" i="23" s="1"/>
  <c r="G119" i="23" s="1"/>
  <c r="H113" i="23" s="1"/>
  <c r="H119" i="23" s="1"/>
  <c r="I113" i="23" s="1"/>
  <c r="I119" i="23" s="1"/>
  <c r="J113" i="23" s="1"/>
  <c r="J119" i="23" s="1"/>
  <c r="K113" i="23" s="1"/>
  <c r="K119" i="23" s="1"/>
  <c r="L113" i="23" s="1"/>
  <c r="L119" i="23" s="1"/>
  <c r="M113" i="23" s="1"/>
  <c r="M119" i="23" s="1"/>
  <c r="N113" i="23" s="1"/>
  <c r="N119" i="23" s="1"/>
  <c r="O113" i="23" s="1"/>
  <c r="O119" i="23" s="1"/>
  <c r="P113" i="23" s="1"/>
  <c r="P119" i="23" s="1"/>
  <c r="Q113" i="23" s="1"/>
  <c r="Q119" i="23" s="1"/>
  <c r="R113" i="23" s="1"/>
  <c r="R119" i="23" s="1"/>
  <c r="S113" i="23" s="1"/>
  <c r="S119" i="23" s="1"/>
  <c r="T113" i="23" s="1"/>
  <c r="T119" i="23" s="1"/>
  <c r="U113" i="23" s="1"/>
  <c r="U119" i="23" s="1"/>
  <c r="V113" i="23" s="1"/>
  <c r="V119" i="23" s="1"/>
  <c r="W113" i="23" s="1"/>
  <c r="W119" i="23" s="1"/>
  <c r="X113" i="23" s="1"/>
  <c r="X119" i="23" s="1"/>
  <c r="Y113" i="23" s="1"/>
  <c r="Y119" i="23" s="1"/>
  <c r="Z113" i="23" s="1"/>
  <c r="Z119" i="23" s="1"/>
  <c r="AA113" i="23" s="1"/>
  <c r="AA119" i="23" s="1"/>
  <c r="AB113" i="23" s="1"/>
  <c r="AB119" i="23" s="1"/>
  <c r="AC113" i="23" s="1"/>
  <c r="AC119" i="23" s="1"/>
  <c r="AD113" i="23" s="1"/>
  <c r="AD119" i="23" s="1"/>
  <c r="AE113" i="23" s="1"/>
  <c r="AE119" i="23" s="1"/>
  <c r="AF113" i="23" s="1"/>
  <c r="AF119" i="23" s="1"/>
  <c r="AG113" i="23" s="1"/>
  <c r="AG119" i="23" s="1"/>
  <c r="AH113" i="23" s="1"/>
  <c r="AH119" i="23" s="1"/>
  <c r="AI113" i="23" s="1"/>
  <c r="AI119" i="23" s="1"/>
  <c r="AJ113" i="23" s="1"/>
  <c r="AJ119" i="23" s="1"/>
  <c r="AK113" i="23" s="1"/>
  <c r="AK119" i="23" s="1"/>
  <c r="AL113" i="23" s="1"/>
  <c r="AL119" i="23" s="1"/>
  <c r="AM113" i="23" s="1"/>
  <c r="AM119" i="23" s="1"/>
  <c r="AN113" i="23" s="1"/>
  <c r="AN119" i="23" s="1"/>
  <c r="AO113" i="23" s="1"/>
  <c r="AO119" i="23" s="1"/>
  <c r="AP113" i="23" s="1"/>
  <c r="AP119" i="23" s="1"/>
  <c r="AQ113" i="23" s="1"/>
  <c r="AQ119" i="23" s="1"/>
  <c r="AR113" i="23" s="1"/>
  <c r="AR119" i="23" s="1"/>
  <c r="AS113" i="23" s="1"/>
  <c r="AS119" i="23" s="1"/>
  <c r="AT113" i="23" s="1"/>
  <c r="AT119" i="23" s="1"/>
  <c r="AU113" i="23" s="1"/>
  <c r="AU119" i="23" s="1"/>
  <c r="AV113" i="23" s="1"/>
  <c r="AV119" i="23" s="1"/>
  <c r="AW113" i="23" s="1"/>
  <c r="AW119" i="23" s="1"/>
  <c r="AX113" i="23" s="1"/>
  <c r="AX119" i="23" s="1"/>
  <c r="AY113" i="23" s="1"/>
  <c r="AY119" i="23" s="1"/>
  <c r="AZ113" i="23" s="1"/>
  <c r="AZ119" i="23" s="1"/>
  <c r="BA113" i="23" s="1"/>
  <c r="BA119" i="23" s="1"/>
  <c r="BB113" i="23" s="1"/>
  <c r="BB119" i="23" s="1"/>
  <c r="BC113" i="23" s="1"/>
  <c r="BC119" i="23" s="1"/>
  <c r="BD113" i="23" s="1"/>
  <c r="BD119" i="23" s="1"/>
  <c r="BE113" i="23" s="1"/>
  <c r="BE119" i="23" s="1"/>
  <c r="BF113" i="23" s="1"/>
  <c r="BF119" i="23" s="1"/>
  <c r="BG113" i="23" s="1"/>
  <c r="BG119" i="23" s="1"/>
  <c r="BH113" i="23" s="1"/>
  <c r="BH119" i="23" s="1"/>
  <c r="BI113" i="23" s="1"/>
  <c r="BI119" i="23" s="1"/>
  <c r="BJ113" i="23" s="1"/>
  <c r="BJ119" i="23" s="1"/>
  <c r="BK113" i="23" s="1"/>
  <c r="BK119" i="23" s="1"/>
  <c r="E61" i="23"/>
  <c r="F53" i="23" s="1"/>
  <c r="DS88" i="23"/>
  <c r="DT88" i="23"/>
  <c r="E89" i="23"/>
  <c r="F82" i="23" s="1"/>
  <c r="F89" i="23" s="1"/>
  <c r="G82" i="23" s="1"/>
  <c r="G89" i="23" s="1"/>
  <c r="H82" i="23" s="1"/>
  <c r="H89" i="23" s="1"/>
  <c r="I82" i="23" s="1"/>
  <c r="I89" i="23" s="1"/>
  <c r="J82" i="23" s="1"/>
  <c r="J89" i="23" s="1"/>
  <c r="K82" i="23" s="1"/>
  <c r="K89" i="23" s="1"/>
  <c r="L82" i="23" s="1"/>
  <c r="L89" i="23" s="1"/>
  <c r="M82" i="23" s="1"/>
  <c r="M89" i="23" s="1"/>
  <c r="N82" i="23" s="1"/>
  <c r="N89" i="23" s="1"/>
  <c r="O82" i="23" s="1"/>
  <c r="O89" i="23" s="1"/>
  <c r="P82" i="23" s="1"/>
  <c r="P89" i="23" s="1"/>
  <c r="Q82" i="23" s="1"/>
  <c r="Q89" i="23" s="1"/>
  <c r="R82" i="23" s="1"/>
  <c r="R89" i="23" s="1"/>
  <c r="S82" i="23" s="1"/>
  <c r="S89" i="23" s="1"/>
  <c r="T82" i="23" s="1"/>
  <c r="T89" i="23" s="1"/>
  <c r="U82" i="23" s="1"/>
  <c r="U89" i="23" s="1"/>
  <c r="V82" i="23" s="1"/>
  <c r="V89" i="23" s="1"/>
  <c r="W82" i="23" s="1"/>
  <c r="W89" i="23" s="1"/>
  <c r="X82" i="23" s="1"/>
  <c r="X89" i="23" s="1"/>
  <c r="Y82" i="23" s="1"/>
  <c r="Y89" i="23" s="1"/>
  <c r="Z82" i="23" s="1"/>
  <c r="Z89" i="23" s="1"/>
  <c r="AA82" i="23" s="1"/>
  <c r="AA89" i="23" s="1"/>
  <c r="AB82" i="23" s="1"/>
  <c r="AB89" i="23" s="1"/>
  <c r="AC82" i="23" s="1"/>
  <c r="AC89" i="23" s="1"/>
  <c r="AD82" i="23" s="1"/>
  <c r="AD89" i="23" s="1"/>
  <c r="AE82" i="23" s="1"/>
  <c r="AE89" i="23" s="1"/>
  <c r="AF82" i="23" s="1"/>
  <c r="AF89" i="23" s="1"/>
  <c r="AG82" i="23" s="1"/>
  <c r="AG89" i="23" s="1"/>
  <c r="AH82" i="23" s="1"/>
  <c r="AH89" i="23" s="1"/>
  <c r="AI82" i="23" s="1"/>
  <c r="AI89" i="23" s="1"/>
  <c r="AJ82" i="23" s="1"/>
  <c r="AJ89" i="23" s="1"/>
  <c r="AK82" i="23" s="1"/>
  <c r="AK89" i="23" s="1"/>
  <c r="AL82" i="23" s="1"/>
  <c r="AL89" i="23" s="1"/>
  <c r="AM82" i="23" s="1"/>
  <c r="AM89" i="23" s="1"/>
  <c r="AN82" i="23" s="1"/>
  <c r="AN89" i="23" s="1"/>
  <c r="AO82" i="23" s="1"/>
  <c r="AO89" i="23" s="1"/>
  <c r="AP82" i="23" s="1"/>
  <c r="AP89" i="23" s="1"/>
  <c r="AQ82" i="23" s="1"/>
  <c r="AQ89" i="23" s="1"/>
  <c r="AR82" i="23" s="1"/>
  <c r="AR89" i="23" s="1"/>
  <c r="AS82" i="23" s="1"/>
  <c r="AS89" i="23" s="1"/>
  <c r="AT82" i="23" s="1"/>
  <c r="AT89" i="23" s="1"/>
  <c r="AU82" i="23" s="1"/>
  <c r="AU89" i="23" s="1"/>
  <c r="AV82" i="23" s="1"/>
  <c r="AV89" i="23" s="1"/>
  <c r="AW82" i="23" s="1"/>
  <c r="AW89" i="23" s="1"/>
  <c r="AX82" i="23" s="1"/>
  <c r="AX89" i="23" s="1"/>
  <c r="AY82" i="23" s="1"/>
  <c r="AY89" i="23" s="1"/>
  <c r="AZ82" i="23" s="1"/>
  <c r="AZ89" i="23" s="1"/>
  <c r="BA82" i="23" s="1"/>
  <c r="BA89" i="23" s="1"/>
  <c r="BB82" i="23" s="1"/>
  <c r="BB89" i="23" s="1"/>
  <c r="BC82" i="23" s="1"/>
  <c r="BC89" i="23" s="1"/>
  <c r="BD82" i="23" s="1"/>
  <c r="BD89" i="23" s="1"/>
  <c r="BE82" i="23" s="1"/>
  <c r="BE89" i="23" s="1"/>
  <c r="BF82" i="23" s="1"/>
  <c r="BF89" i="23" s="1"/>
  <c r="BG82" i="23" s="1"/>
  <c r="BG89" i="23" s="1"/>
  <c r="BH82" i="23" s="1"/>
  <c r="BH89" i="23" s="1"/>
  <c r="BI82" i="23" s="1"/>
  <c r="BI89" i="23" s="1"/>
  <c r="BJ82" i="23" s="1"/>
  <c r="BJ89" i="23" s="1"/>
  <c r="BK82" i="23" s="1"/>
  <c r="BK89" i="23" s="1"/>
  <c r="DL32" i="23" l="1"/>
  <c r="CJ92" i="23"/>
  <c r="CJ101" i="23" s="1"/>
  <c r="CK92" i="23" s="1"/>
  <c r="CK101" i="23" s="1"/>
  <c r="CL92" i="23" s="1"/>
  <c r="CL101" i="23" s="1"/>
  <c r="CM92" i="23" s="1"/>
  <c r="CM101" i="23" s="1"/>
  <c r="CN92" i="23" s="1"/>
  <c r="CN101" i="23" s="1"/>
  <c r="CO92" i="23" s="1"/>
  <c r="CO101" i="23" s="1"/>
  <c r="CP92" i="23" s="1"/>
  <c r="CP101" i="23" s="1"/>
  <c r="CQ92" i="23" s="1"/>
  <c r="CQ101" i="23" s="1"/>
  <c r="CR92" i="23" s="1"/>
  <c r="CR101" i="23" s="1"/>
  <c r="CS92" i="23" s="1"/>
  <c r="CS101" i="23" s="1"/>
  <c r="CT92" i="23" s="1"/>
  <c r="CT101" i="23" s="1"/>
  <c r="CU92" i="23" s="1"/>
  <c r="CU101" i="23" s="1"/>
  <c r="CV92" i="23" s="1"/>
  <c r="CV101" i="23" s="1"/>
  <c r="CW92" i="23" s="1"/>
  <c r="CW101" i="23" s="1"/>
  <c r="CX92" i="23" s="1"/>
  <c r="CX101" i="23" s="1"/>
  <c r="CY92" i="23" s="1"/>
  <c r="CY101" i="23" s="1"/>
  <c r="CZ92" i="23" s="1"/>
  <c r="CZ101" i="23" s="1"/>
  <c r="DA92" i="23" s="1"/>
  <c r="DA101" i="23" s="1"/>
  <c r="DB92" i="23" s="1"/>
  <c r="DB101" i="23" s="1"/>
  <c r="DC92" i="23" s="1"/>
  <c r="DC101" i="23" s="1"/>
  <c r="DD92" i="23" s="1"/>
  <c r="DD101" i="23" s="1"/>
  <c r="DE92" i="23" s="1"/>
  <c r="DE101" i="23" s="1"/>
  <c r="DF92" i="23" s="1"/>
  <c r="DF101" i="23" s="1"/>
  <c r="DG92" i="23" s="1"/>
  <c r="DG101" i="23" s="1"/>
  <c r="DH92" i="23" s="1"/>
  <c r="CJ64" i="23"/>
  <c r="CJ70" i="23" s="1"/>
  <c r="CK64" i="23" s="1"/>
  <c r="CK70" i="23" s="1"/>
  <c r="CL64" i="23" s="1"/>
  <c r="CL70" i="23" s="1"/>
  <c r="CM64" i="23" s="1"/>
  <c r="CM70" i="23" s="1"/>
  <c r="CN64" i="23" s="1"/>
  <c r="CN70" i="23" s="1"/>
  <c r="CO64" i="23" s="1"/>
  <c r="CO70" i="23" s="1"/>
  <c r="CP64" i="23" s="1"/>
  <c r="CP70" i="23" s="1"/>
  <c r="CQ64" i="23" s="1"/>
  <c r="CQ70" i="23" s="1"/>
  <c r="CR64" i="23" s="1"/>
  <c r="CR70" i="23" s="1"/>
  <c r="CS64" i="23" s="1"/>
  <c r="CS70" i="23" s="1"/>
  <c r="CT64" i="23" s="1"/>
  <c r="CT70" i="23" s="1"/>
  <c r="CU64" i="23" s="1"/>
  <c r="CU70" i="23" s="1"/>
  <c r="CV64" i="23" s="1"/>
  <c r="CV70" i="23" s="1"/>
  <c r="CW64" i="23" s="1"/>
  <c r="CW70" i="23" s="1"/>
  <c r="CX64" i="23" s="1"/>
  <c r="CX70" i="23" s="1"/>
  <c r="CY64" i="23" s="1"/>
  <c r="CY70" i="23" s="1"/>
  <c r="CZ64" i="23" s="1"/>
  <c r="CZ70" i="23" s="1"/>
  <c r="DA64" i="23" s="1"/>
  <c r="DA70" i="23" s="1"/>
  <c r="DB64" i="23" s="1"/>
  <c r="DB70" i="23" s="1"/>
  <c r="DC64" i="23" s="1"/>
  <c r="DC70" i="23" s="1"/>
  <c r="BL82" i="23"/>
  <c r="BL89" i="23" s="1"/>
  <c r="BM82" i="23" s="1"/>
  <c r="BM89" i="23" s="1"/>
  <c r="BN82" i="23" s="1"/>
  <c r="BN89" i="23" s="1"/>
  <c r="BO82" i="23" s="1"/>
  <c r="BO89" i="23" s="1"/>
  <c r="BP82" i="23" s="1"/>
  <c r="BP89" i="23" s="1"/>
  <c r="BQ82" i="23" s="1"/>
  <c r="BQ89" i="23" s="1"/>
  <c r="BR82" i="23" s="1"/>
  <c r="BR89" i="23" s="1"/>
  <c r="BS82" i="23" s="1"/>
  <c r="BS89" i="23" s="1"/>
  <c r="BT82" i="23" s="1"/>
  <c r="BT89" i="23" s="1"/>
  <c r="BU82" i="23" s="1"/>
  <c r="BU89" i="23" s="1"/>
  <c r="BV82" i="23" s="1"/>
  <c r="BV89" i="23" s="1"/>
  <c r="BW82" i="23" s="1"/>
  <c r="BW89" i="23" s="1"/>
  <c r="BL113" i="23"/>
  <c r="BL119" i="23" s="1"/>
  <c r="BM113" i="23" s="1"/>
  <c r="BM119" i="23" s="1"/>
  <c r="BN113" i="23" s="1"/>
  <c r="BN119" i="23" s="1"/>
  <c r="BO113" i="23" s="1"/>
  <c r="BO119" i="23" s="1"/>
  <c r="BP113" i="23" s="1"/>
  <c r="BP119" i="23" s="1"/>
  <c r="BQ113" i="23" s="1"/>
  <c r="BQ119" i="23" s="1"/>
  <c r="BR113" i="23" s="1"/>
  <c r="BR119" i="23" s="1"/>
  <c r="BS113" i="23" s="1"/>
  <c r="BS119" i="23" s="1"/>
  <c r="BT113" i="23" s="1"/>
  <c r="BT119" i="23" s="1"/>
  <c r="BU113" i="23" s="1"/>
  <c r="BU119" i="23" s="1"/>
  <c r="BV113" i="23" s="1"/>
  <c r="BV119" i="23" s="1"/>
  <c r="BW113" i="23" s="1"/>
  <c r="BW119" i="23" s="1"/>
  <c r="BL104" i="23"/>
  <c r="BL110" i="23" s="1"/>
  <c r="BM104" i="23" s="1"/>
  <c r="BM110" i="23" s="1"/>
  <c r="BN104" i="23" s="1"/>
  <c r="BN110" i="23" s="1"/>
  <c r="BO104" i="23" s="1"/>
  <c r="BO110" i="23" s="1"/>
  <c r="BP104" i="23" s="1"/>
  <c r="BP110" i="23" s="1"/>
  <c r="BQ104" i="23" s="1"/>
  <c r="BQ110" i="23" s="1"/>
  <c r="BR104" i="23" s="1"/>
  <c r="BR110" i="23" s="1"/>
  <c r="BS104" i="23" s="1"/>
  <c r="BS110" i="23" s="1"/>
  <c r="BT104" i="23" s="1"/>
  <c r="BT110" i="23" s="1"/>
  <c r="BU104" i="23" s="1"/>
  <c r="BU110" i="23" s="1"/>
  <c r="BV104" i="23" s="1"/>
  <c r="BV110" i="23" s="1"/>
  <c r="BW104" i="23" s="1"/>
  <c r="BW110" i="23" s="1"/>
  <c r="F61" i="23"/>
  <c r="G53" i="23" s="1"/>
  <c r="DM32" i="23" l="1"/>
  <c r="DH101" i="23"/>
  <c r="DI92" i="23" s="1"/>
  <c r="DI101" i="23" s="1"/>
  <c r="DJ92" i="23" s="1"/>
  <c r="DJ101" i="23" s="1"/>
  <c r="DD64" i="23"/>
  <c r="DD70" i="23" s="1"/>
  <c r="BX113" i="23"/>
  <c r="BX119" i="23" s="1"/>
  <c r="BY113" i="23" s="1"/>
  <c r="BY119" i="23" s="1"/>
  <c r="BZ113" i="23" s="1"/>
  <c r="BZ119" i="23" s="1"/>
  <c r="CA113" i="23" s="1"/>
  <c r="CA119" i="23" s="1"/>
  <c r="CB113" i="23" s="1"/>
  <c r="CB119" i="23" s="1"/>
  <c r="CC113" i="23" s="1"/>
  <c r="CC119" i="23" s="1"/>
  <c r="CD113" i="23" s="1"/>
  <c r="CD119" i="23" s="1"/>
  <c r="CE113" i="23" s="1"/>
  <c r="CE119" i="23" s="1"/>
  <c r="CF113" i="23" s="1"/>
  <c r="CF119" i="23" s="1"/>
  <c r="CG113" i="23" s="1"/>
  <c r="CG119" i="23" s="1"/>
  <c r="CH113" i="23" s="1"/>
  <c r="CH119" i="23" s="1"/>
  <c r="CI113" i="23" s="1"/>
  <c r="CI119" i="23" s="1"/>
  <c r="BX104" i="23"/>
  <c r="BX110" i="23" s="1"/>
  <c r="BY104" i="23" s="1"/>
  <c r="BY110" i="23" s="1"/>
  <c r="BZ104" i="23" s="1"/>
  <c r="BZ110" i="23" s="1"/>
  <c r="CA104" i="23" s="1"/>
  <c r="CA110" i="23" s="1"/>
  <c r="CB104" i="23" s="1"/>
  <c r="CB110" i="23" s="1"/>
  <c r="CC104" i="23" s="1"/>
  <c r="CC110" i="23" s="1"/>
  <c r="CD104" i="23" s="1"/>
  <c r="CD110" i="23" s="1"/>
  <c r="CE104" i="23" s="1"/>
  <c r="CE110" i="23" s="1"/>
  <c r="CF104" i="23" s="1"/>
  <c r="CF110" i="23" s="1"/>
  <c r="CG104" i="23" s="1"/>
  <c r="CG110" i="23" s="1"/>
  <c r="CH104" i="23" s="1"/>
  <c r="CH110" i="23" s="1"/>
  <c r="CI104" i="23" s="1"/>
  <c r="CI110" i="23" s="1"/>
  <c r="BX82" i="23"/>
  <c r="BX89" i="23" s="1"/>
  <c r="BY82" i="23" s="1"/>
  <c r="BY89" i="23" s="1"/>
  <c r="BZ82" i="23" s="1"/>
  <c r="BZ89" i="23" s="1"/>
  <c r="CA82" i="23" s="1"/>
  <c r="CA89" i="23" s="1"/>
  <c r="CB82" i="23" s="1"/>
  <c r="CB89" i="23" s="1"/>
  <c r="CC82" i="23" s="1"/>
  <c r="CC89" i="23" s="1"/>
  <c r="CD82" i="23" s="1"/>
  <c r="CD89" i="23" s="1"/>
  <c r="CE82" i="23" s="1"/>
  <c r="CE89" i="23" s="1"/>
  <c r="CF82" i="23" s="1"/>
  <c r="CF89" i="23" s="1"/>
  <c r="CG82" i="23" s="1"/>
  <c r="CG89" i="23" s="1"/>
  <c r="CH82" i="23" s="1"/>
  <c r="CH89" i="23" s="1"/>
  <c r="CI82" i="23" s="1"/>
  <c r="CI89" i="23" s="1"/>
  <c r="G61" i="23"/>
  <c r="H53" i="23" s="1"/>
  <c r="DN32" i="23" l="1"/>
  <c r="DE64" i="23"/>
  <c r="DE70" i="23" s="1"/>
  <c r="CJ82" i="23"/>
  <c r="CJ89" i="23" s="1"/>
  <c r="CK82" i="23" s="1"/>
  <c r="CK89" i="23" s="1"/>
  <c r="CL82" i="23" s="1"/>
  <c r="CL89" i="23" s="1"/>
  <c r="CM82" i="23" s="1"/>
  <c r="CM89" i="23" s="1"/>
  <c r="CN82" i="23" s="1"/>
  <c r="CN89" i="23" s="1"/>
  <c r="CO82" i="23" s="1"/>
  <c r="CO89" i="23" s="1"/>
  <c r="CP82" i="23" s="1"/>
  <c r="CP89" i="23" s="1"/>
  <c r="CQ82" i="23" s="1"/>
  <c r="CQ89" i="23" s="1"/>
  <c r="CR82" i="23" s="1"/>
  <c r="CR89" i="23" s="1"/>
  <c r="CS82" i="23" s="1"/>
  <c r="CS89" i="23" s="1"/>
  <c r="CT82" i="23" s="1"/>
  <c r="CT89" i="23" s="1"/>
  <c r="CU82" i="23" s="1"/>
  <c r="CU89" i="23" s="1"/>
  <c r="CV82" i="23" s="1"/>
  <c r="CV89" i="23" s="1"/>
  <c r="CW82" i="23" s="1"/>
  <c r="CW89" i="23" s="1"/>
  <c r="CX82" i="23" s="1"/>
  <c r="CX89" i="23" s="1"/>
  <c r="CY82" i="23" s="1"/>
  <c r="CY89" i="23" s="1"/>
  <c r="CZ82" i="23" s="1"/>
  <c r="CZ89" i="23" s="1"/>
  <c r="DA82" i="23" s="1"/>
  <c r="DA89" i="23" s="1"/>
  <c r="DB82" i="23" s="1"/>
  <c r="DB89" i="23" s="1"/>
  <c r="DC82" i="23" s="1"/>
  <c r="DC89" i="23" s="1"/>
  <c r="CJ104" i="23"/>
  <c r="CJ110" i="23" s="1"/>
  <c r="CK104" i="23" s="1"/>
  <c r="CK110" i="23" s="1"/>
  <c r="CL104" i="23" s="1"/>
  <c r="CL110" i="23" s="1"/>
  <c r="CM104" i="23" s="1"/>
  <c r="CM110" i="23" s="1"/>
  <c r="CN104" i="23" s="1"/>
  <c r="CN110" i="23" s="1"/>
  <c r="CO104" i="23" s="1"/>
  <c r="CO110" i="23" s="1"/>
  <c r="CP104" i="23" s="1"/>
  <c r="CP110" i="23" s="1"/>
  <c r="CQ104" i="23" s="1"/>
  <c r="CQ110" i="23" s="1"/>
  <c r="CR104" i="23" s="1"/>
  <c r="CR110" i="23" s="1"/>
  <c r="CS104" i="23" s="1"/>
  <c r="CS110" i="23" s="1"/>
  <c r="CT104" i="23" s="1"/>
  <c r="CT110" i="23" s="1"/>
  <c r="CU104" i="23" s="1"/>
  <c r="CU110" i="23" s="1"/>
  <c r="CJ113" i="23"/>
  <c r="CJ119" i="23" s="1"/>
  <c r="CK113" i="23" s="1"/>
  <c r="CK119" i="23" s="1"/>
  <c r="CL113" i="23" s="1"/>
  <c r="CL119" i="23" s="1"/>
  <c r="CM113" i="23" s="1"/>
  <c r="CM119" i="23" s="1"/>
  <c r="CN113" i="23" s="1"/>
  <c r="CN119" i="23" s="1"/>
  <c r="CO113" i="23" s="1"/>
  <c r="CO119" i="23" s="1"/>
  <c r="CP113" i="23" s="1"/>
  <c r="CP119" i="23" s="1"/>
  <c r="CQ113" i="23" s="1"/>
  <c r="CQ119" i="23" s="1"/>
  <c r="CR113" i="23" s="1"/>
  <c r="CR119" i="23" s="1"/>
  <c r="CS113" i="23" s="1"/>
  <c r="CS119" i="23" s="1"/>
  <c r="CT113" i="23" s="1"/>
  <c r="CT119" i="23" s="1"/>
  <c r="CU113" i="23" s="1"/>
  <c r="CU119" i="23" s="1"/>
  <c r="DK92" i="23"/>
  <c r="DK101" i="23" s="1"/>
  <c r="DL92" i="23" s="1"/>
  <c r="DL101" i="23" s="1"/>
  <c r="DM92" i="23" s="1"/>
  <c r="DM101" i="23" s="1"/>
  <c r="DN92" i="23" s="1"/>
  <c r="DN101" i="23" s="1"/>
  <c r="DO92" i="23" s="1"/>
  <c r="DO101" i="23" s="1"/>
  <c r="DP92" i="23" s="1"/>
  <c r="DP101" i="23" s="1"/>
  <c r="DQ92" i="23" s="1"/>
  <c r="DQ101" i="23" s="1"/>
  <c r="DR92" i="23" s="1"/>
  <c r="DR101" i="23" s="1"/>
  <c r="DS92" i="23" s="1"/>
  <c r="DS101" i="23" s="1"/>
  <c r="DT92" i="23" s="1"/>
  <c r="DT101" i="23" s="1"/>
  <c r="DU92" i="23" s="1"/>
  <c r="DU101" i="23" s="1"/>
  <c r="DV92" i="23" s="1"/>
  <c r="DV101" i="23" s="1"/>
  <c r="DW92" i="23" s="1"/>
  <c r="DW101" i="23" s="1"/>
  <c r="H61" i="23"/>
  <c r="I53" i="23" s="1"/>
  <c r="DO32" i="23" l="1"/>
  <c r="DD82" i="23"/>
  <c r="DD89" i="23" s="1"/>
  <c r="DF64" i="23"/>
  <c r="DF70" i="23" s="1"/>
  <c r="CV113" i="23"/>
  <c r="CV119" i="23" s="1"/>
  <c r="CW113" i="23" s="1"/>
  <c r="CV104" i="23"/>
  <c r="I61" i="23"/>
  <c r="J53" i="23" s="1"/>
  <c r="DP32" i="23" l="1"/>
  <c r="CW119" i="23"/>
  <c r="DE82" i="23"/>
  <c r="DE89" i="23" s="1"/>
  <c r="DG64" i="23"/>
  <c r="CV110" i="23"/>
  <c r="CW104" i="23" s="1"/>
  <c r="CW110" i="23" s="1"/>
  <c r="CX104" i="23" s="1"/>
  <c r="J61" i="23"/>
  <c r="K53" i="23" s="1"/>
  <c r="DQ32" i="23" l="1"/>
  <c r="CX113" i="23"/>
  <c r="CX119" i="23" s="1"/>
  <c r="CY113" i="23"/>
  <c r="DF82" i="23"/>
  <c r="DF89" i="23" s="1"/>
  <c r="DG70" i="23"/>
  <c r="DH64" i="23" s="1"/>
  <c r="DH70" i="23" s="1"/>
  <c r="CX110" i="23"/>
  <c r="CY104" i="23" s="1"/>
  <c r="K61" i="23"/>
  <c r="L53" i="23" s="1"/>
  <c r="DR32" i="23" l="1"/>
  <c r="CY119" i="23"/>
  <c r="DG82" i="23"/>
  <c r="DG89" i="23" s="1"/>
  <c r="CY110" i="23"/>
  <c r="CZ104" i="23" s="1"/>
  <c r="L61" i="23"/>
  <c r="M53" i="23" s="1"/>
  <c r="DS32" i="23" l="1"/>
  <c r="CZ113" i="23"/>
  <c r="DH82" i="23"/>
  <c r="DH89" i="23" s="1"/>
  <c r="CZ110" i="23"/>
  <c r="DA104" i="23" s="1"/>
  <c r="M61" i="23"/>
  <c r="N53" i="23" s="1"/>
  <c r="CZ119" i="23" l="1"/>
  <c r="DI82" i="23"/>
  <c r="DI89" i="23" s="1"/>
  <c r="DA110" i="23"/>
  <c r="DB104" i="23" s="1"/>
  <c r="N61" i="23"/>
  <c r="O53" i="23" s="1"/>
  <c r="DU32" i="23" l="1"/>
  <c r="DT32" i="23"/>
  <c r="DA113" i="23"/>
  <c r="DJ82" i="23"/>
  <c r="DJ89" i="23" s="1"/>
  <c r="DK82" i="23" s="1"/>
  <c r="DK89" i="23" s="1"/>
  <c r="DL82" i="23" s="1"/>
  <c r="DL89" i="23" s="1"/>
  <c r="DM82" i="23" s="1"/>
  <c r="DM89" i="23" s="1"/>
  <c r="DN82" i="23" s="1"/>
  <c r="DN89" i="23" s="1"/>
  <c r="DO82" i="23" s="1"/>
  <c r="DO89" i="23" s="1"/>
  <c r="DP82" i="23" s="1"/>
  <c r="DP89" i="23" s="1"/>
  <c r="DQ82" i="23" s="1"/>
  <c r="DQ89" i="23" s="1"/>
  <c r="DR82" i="23" s="1"/>
  <c r="DR89" i="23" s="1"/>
  <c r="DS82" i="23" s="1"/>
  <c r="DB110" i="23"/>
  <c r="DC104" i="23" s="1"/>
  <c r="DC110" i="23" s="1"/>
  <c r="O61" i="23"/>
  <c r="P53" i="23" s="1"/>
  <c r="DA119" i="23" l="1"/>
  <c r="DD104" i="23"/>
  <c r="DD110" i="23" s="1"/>
  <c r="P61" i="23"/>
  <c r="Q53" i="23" s="1"/>
  <c r="DB113" i="23" l="1"/>
  <c r="DE104" i="23"/>
  <c r="Q61" i="23"/>
  <c r="R53" i="23" s="1"/>
  <c r="DB119" i="23" l="1"/>
  <c r="DE110" i="23"/>
  <c r="DF104" i="23" s="1"/>
  <c r="DF110" i="23" s="1"/>
  <c r="DG104" i="23" s="1"/>
  <c r="R61" i="23"/>
  <c r="S53" i="23" s="1"/>
  <c r="DC113" i="23" l="1"/>
  <c r="DG110" i="23"/>
  <c r="DH104" i="23" s="1"/>
  <c r="DH110" i="23" s="1"/>
  <c r="DI104" i="23" s="1"/>
  <c r="DI110" i="23" s="1"/>
  <c r="DJ104" i="23" s="1"/>
  <c r="DJ110" i="23" s="1"/>
  <c r="S61" i="23"/>
  <c r="T53" i="23" s="1"/>
  <c r="DC119" i="23" l="1"/>
  <c r="DK104" i="23"/>
  <c r="DK110" i="23" s="1"/>
  <c r="DL104" i="23" s="1"/>
  <c r="DL110" i="23" s="1"/>
  <c r="DM104" i="23" s="1"/>
  <c r="DM110" i="23" s="1"/>
  <c r="DN104" i="23" s="1"/>
  <c r="DN110" i="23" s="1"/>
  <c r="DO104" i="23" s="1"/>
  <c r="DO110" i="23" s="1"/>
  <c r="DP104" i="23" s="1"/>
  <c r="DP110" i="23" s="1"/>
  <c r="DQ104" i="23" s="1"/>
  <c r="DQ110" i="23" s="1"/>
  <c r="DR104" i="23" s="1"/>
  <c r="DR110" i="23" s="1"/>
  <c r="DS104" i="23" s="1"/>
  <c r="T61" i="23"/>
  <c r="U53" i="23" s="1"/>
  <c r="DD113" i="23" l="1"/>
  <c r="U61" i="23"/>
  <c r="V53" i="23" s="1"/>
  <c r="DD119" i="23" l="1"/>
  <c r="V61" i="23"/>
  <c r="W53" i="23" s="1"/>
  <c r="DE113" i="23" l="1"/>
  <c r="W61" i="23"/>
  <c r="X53" i="23" s="1"/>
  <c r="DE119" i="23" l="1"/>
  <c r="X61" i="23"/>
  <c r="Y53" i="23" s="1"/>
  <c r="DF113" i="23" l="1"/>
  <c r="Y61" i="23"/>
  <c r="Z53" i="23" s="1"/>
  <c r="DF119" i="23" l="1"/>
  <c r="Z61" i="23"/>
  <c r="AA53" i="23" s="1"/>
  <c r="DG113" i="23" l="1"/>
  <c r="AA61" i="23"/>
  <c r="AB53" i="23" s="1"/>
  <c r="DG119" i="23" l="1"/>
  <c r="AB61" i="23"/>
  <c r="AC53" i="23" s="1"/>
  <c r="DH113" i="23" l="1"/>
  <c r="AC61" i="23"/>
  <c r="AD53" i="23" s="1"/>
  <c r="DH119" i="23" l="1"/>
  <c r="AD61" i="23"/>
  <c r="AE53" i="23" s="1"/>
  <c r="DI113" i="23" l="1"/>
  <c r="AE61" i="23"/>
  <c r="AF53" i="23" s="1"/>
  <c r="DI119" i="23" l="1"/>
  <c r="AF61" i="23"/>
  <c r="AG53" i="23" s="1"/>
  <c r="DJ113" i="23" l="1"/>
  <c r="AG61" i="23"/>
  <c r="AH53" i="23" s="1"/>
  <c r="DJ119" i="23" l="1"/>
  <c r="AH61" i="23"/>
  <c r="AI53" i="23" s="1"/>
  <c r="DK113" i="23" l="1"/>
  <c r="AI61" i="23"/>
  <c r="AJ53" i="23" s="1"/>
  <c r="DK119" i="23" l="1"/>
  <c r="AJ61" i="23"/>
  <c r="AK53" i="23" s="1"/>
  <c r="DL113" i="23" l="1"/>
  <c r="AK61" i="23"/>
  <c r="AL53" i="23" s="1"/>
  <c r="DL119" i="23" l="1"/>
  <c r="AL61" i="23"/>
  <c r="AM53" i="23" s="1"/>
  <c r="DM113" i="23" l="1"/>
  <c r="AM61" i="23"/>
  <c r="AN53" i="23" s="1"/>
  <c r="DM119" i="23" l="1"/>
  <c r="AN61" i="23"/>
  <c r="AO53" i="23" s="1"/>
  <c r="DN113" i="23" l="1"/>
  <c r="AO61" i="23"/>
  <c r="AP53" i="23" s="1"/>
  <c r="DN119" i="23" l="1"/>
  <c r="AP61" i="23"/>
  <c r="AQ53" i="23" s="1"/>
  <c r="DO113" i="23" l="1"/>
  <c r="AQ61" i="23"/>
  <c r="AR53" i="23" s="1"/>
  <c r="DO119" i="23" l="1"/>
  <c r="AR61" i="23"/>
  <c r="AS53" i="23" s="1"/>
  <c r="DP113" i="23" l="1"/>
  <c r="AS61" i="23"/>
  <c r="AT53" i="23" s="1"/>
  <c r="DP119" i="23" l="1"/>
  <c r="AT61" i="23"/>
  <c r="AU53" i="23" s="1"/>
  <c r="DQ113" i="23" l="1"/>
  <c r="AU61" i="23"/>
  <c r="AV53" i="23" s="1"/>
  <c r="DQ119" i="23" l="1"/>
  <c r="AV61" i="23"/>
  <c r="AW53" i="23" s="1"/>
  <c r="DR113" i="23" l="1"/>
  <c r="AW61" i="23"/>
  <c r="AX53" i="23" s="1"/>
  <c r="DR119" i="23" l="1"/>
  <c r="AX61" i="23"/>
  <c r="AY53" i="23" s="1"/>
  <c r="DS113" i="23" l="1"/>
  <c r="AY61" i="23"/>
  <c r="AZ53" i="23" s="1"/>
  <c r="DS119" i="23" l="1"/>
  <c r="AZ61" i="23"/>
  <c r="BA53" i="23" s="1"/>
  <c r="BA61" i="23" l="1"/>
  <c r="BB53" i="23" s="1"/>
  <c r="BB61" i="23" l="1"/>
  <c r="BC53" i="23" s="1"/>
  <c r="BC61" i="23" l="1"/>
  <c r="BD53" i="23" s="1"/>
  <c r="BD61" i="23" l="1"/>
  <c r="BE53" i="23" l="1"/>
  <c r="BE61" i="23" s="1"/>
  <c r="BF53" i="23" l="1"/>
  <c r="BF61" i="23" s="1"/>
  <c r="BG53" i="23" l="1"/>
  <c r="BG61" i="23" s="1"/>
  <c r="BH53" i="23" l="1"/>
  <c r="BH61" i="23" s="1"/>
  <c r="BI53" i="23" l="1"/>
  <c r="BI61" i="23" s="1"/>
  <c r="BJ53" i="23" l="1"/>
  <c r="BJ61" i="23" s="1"/>
  <c r="BK53" i="23" l="1"/>
  <c r="BK61" i="23" l="1"/>
  <c r="BL53" i="23" s="1"/>
  <c r="BL61" i="23" s="1"/>
  <c r="BM53" i="23" s="1"/>
  <c r="BM61" i="23" s="1"/>
  <c r="BN53" i="23" s="1"/>
  <c r="BN61" i="23" s="1"/>
  <c r="BO53" i="23" s="1"/>
  <c r="BO61" i="23" s="1"/>
  <c r="BP53" i="23" s="1"/>
  <c r="BP61" i="23" s="1"/>
  <c r="BQ53" i="23" s="1"/>
  <c r="BQ61" i="23" s="1"/>
  <c r="BR53" i="23" s="1"/>
  <c r="BR61" i="23" s="1"/>
  <c r="BS53" i="23" s="1"/>
  <c r="BS61" i="23" s="1"/>
  <c r="BT53" i="23" s="1"/>
  <c r="BT61" i="23" s="1"/>
  <c r="BU53" i="23" s="1"/>
  <c r="BU61" i="23" s="1"/>
  <c r="BV53" i="23" s="1"/>
  <c r="BV61" i="23" s="1"/>
  <c r="BW53" i="23" s="1"/>
  <c r="BW61" i="23" s="1"/>
  <c r="BX53" i="23" s="1"/>
  <c r="BX61" i="23" s="1"/>
  <c r="BY53" i="23" s="1"/>
  <c r="BY61" i="23" s="1"/>
  <c r="BZ53" i="23" s="1"/>
  <c r="BZ61" i="23" s="1"/>
  <c r="CA53" i="23" s="1"/>
  <c r="CA61" i="23" s="1"/>
  <c r="CB53" i="23" s="1"/>
  <c r="CB61" i="23" s="1"/>
  <c r="CC53" i="23" s="1"/>
  <c r="CC61" i="23" s="1"/>
  <c r="CD53" i="23" s="1"/>
  <c r="CD61" i="23" s="1"/>
  <c r="CE53" i="23" s="1"/>
  <c r="CE61" i="23" s="1"/>
  <c r="CF53" i="23" s="1"/>
  <c r="CF61" i="23" s="1"/>
  <c r="CG53" i="23" s="1"/>
  <c r="CG61" i="23" s="1"/>
  <c r="CH53" i="23" s="1"/>
  <c r="CH61" i="23" s="1"/>
  <c r="CI53" i="23" s="1"/>
  <c r="CI61" i="23" s="1"/>
  <c r="CJ53" i="23" l="1"/>
  <c r="CJ61" i="23" s="1"/>
  <c r="CK53" i="23" s="1"/>
  <c r="CK61" i="23" s="1"/>
  <c r="CL53" i="23" s="1"/>
  <c r="CL61" i="23" s="1"/>
  <c r="CM53" i="23" s="1"/>
  <c r="CM61" i="23" s="1"/>
  <c r="CN53" i="23" s="1"/>
  <c r="CN61" i="23" s="1"/>
  <c r="CO53" i="23" s="1"/>
  <c r="CO61" i="23" s="1"/>
  <c r="CP53" i="23" s="1"/>
  <c r="CP61" i="23" s="1"/>
  <c r="CQ53" i="23" s="1"/>
  <c r="CQ61" i="23" s="1"/>
  <c r="CR53" i="23" s="1"/>
  <c r="CR61" i="23" s="1"/>
  <c r="CS53" i="23" s="1"/>
  <c r="CS61" i="23" s="1"/>
  <c r="CT53" i="23" s="1"/>
  <c r="CT61" i="23" s="1"/>
  <c r="CU53" i="23" s="1"/>
  <c r="CU61" i="23" s="1"/>
  <c r="CV53" i="23" l="1"/>
  <c r="CV61" i="23" l="1"/>
  <c r="CW53" i="23" s="1"/>
  <c r="CW61" i="23" l="1"/>
  <c r="CX53" i="23" s="1"/>
  <c r="CX61" i="23" l="1"/>
  <c r="CY53" i="23" s="1"/>
  <c r="CY61" i="23" l="1"/>
  <c r="CZ53" i="23" s="1"/>
  <c r="CZ61" i="23" l="1"/>
  <c r="DA53" i="23" s="1"/>
  <c r="DA61" i="23" l="1"/>
  <c r="DB53" i="23" s="1"/>
  <c r="DB61" i="23" l="1"/>
  <c r="DC53" i="23" s="1"/>
  <c r="DC61" i="23" l="1"/>
  <c r="DD53" i="23" s="1"/>
  <c r="DD61" i="23" l="1"/>
  <c r="DE53" i="23" s="1"/>
  <c r="DE61" i="23" l="1"/>
  <c r="DF53" i="23" s="1"/>
  <c r="DF61" i="23" l="1"/>
  <c r="DG53" i="23" s="1"/>
  <c r="DG61" i="23" l="1"/>
  <c r="DH53" i="23" s="1"/>
  <c r="DH61" i="23" l="1"/>
  <c r="DI53" i="23" s="1"/>
  <c r="DI61" i="23" s="1"/>
  <c r="DJ53" i="23" s="1"/>
  <c r="DJ61" i="23" s="1"/>
  <c r="DK53" i="23" s="1"/>
  <c r="DK61" i="23" s="1"/>
  <c r="DL53" i="23" s="1"/>
  <c r="DL61" i="23" s="1"/>
  <c r="DM53" i="23" s="1"/>
  <c r="DM61" i="23" s="1"/>
  <c r="DN53" i="23" s="1"/>
  <c r="DN61" i="23" s="1"/>
  <c r="DO53" i="23" s="1"/>
  <c r="DO61" i="23" s="1"/>
  <c r="DP53" i="23" s="1"/>
  <c r="DP61" i="23" l="1"/>
  <c r="DQ53" i="23" l="1"/>
  <c r="DQ61" i="23" l="1"/>
  <c r="DR53" i="23" l="1"/>
  <c r="DR61" i="23" l="1"/>
  <c r="DS53" i="23" l="1"/>
  <c r="DS61" i="23" l="1"/>
  <c r="DT53" i="23" l="1"/>
  <c r="DT61" i="23" l="1"/>
  <c r="DU53" i="23" l="1"/>
  <c r="DU61" i="23" l="1"/>
  <c r="DV53" i="23" l="1"/>
  <c r="DV61" i="23" l="1"/>
  <c r="DW53" i="23" l="1"/>
  <c r="DW61" i="23" l="1"/>
  <c r="DX53" i="23" s="1"/>
  <c r="DX61" i="23" s="1"/>
  <c r="DY53" i="23" s="1"/>
  <c r="DY61" i="23" s="1"/>
  <c r="DZ53" i="23" s="1"/>
  <c r="DZ61" i="23" s="1"/>
  <c r="EA53" i="23" s="1"/>
  <c r="EA61" i="23" s="1"/>
  <c r="EB53" i="23" s="1"/>
  <c r="EB61" i="23" s="1"/>
  <c r="EC53" i="23" s="1"/>
  <c r="EC61" i="23" s="1"/>
  <c r="ED53" i="23" s="1"/>
  <c r="ED61" i="23" s="1"/>
  <c r="EE53" i="23" s="1"/>
  <c r="EE61" i="23" s="1"/>
  <c r="EF53" i="23" s="1"/>
  <c r="EF61" i="23" s="1"/>
  <c r="EG53" i="23" s="1"/>
  <c r="EG61" i="23" s="1"/>
  <c r="EH53" i="23" s="1"/>
  <c r="EH61" i="23" s="1"/>
  <c r="EI53" i="23" s="1"/>
  <c r="EI61" i="23" s="1"/>
  <c r="BJ78" i="23" l="1"/>
  <c r="BI78" i="23"/>
  <c r="BH78" i="23"/>
  <c r="BG78" i="23"/>
  <c r="BF78" i="23"/>
  <c r="BE78" i="23"/>
  <c r="BD78" i="23"/>
  <c r="BC78" i="23"/>
  <c r="BB78" i="23"/>
  <c r="BA78" i="23"/>
  <c r="AZ78" i="23"/>
  <c r="AY78" i="23"/>
  <c r="AX78" i="23"/>
  <c r="AW78" i="23"/>
  <c r="AV78" i="23"/>
  <c r="AU78" i="23"/>
  <c r="AT78" i="23"/>
  <c r="AS78" i="23"/>
  <c r="AR78" i="23"/>
  <c r="AQ78" i="23"/>
  <c r="AP78" i="23"/>
  <c r="AO78" i="23"/>
  <c r="AN78" i="23"/>
  <c r="AM78" i="23"/>
  <c r="AL78" i="23"/>
  <c r="AK78" i="23"/>
  <c r="AJ78" i="23"/>
  <c r="AI78" i="23"/>
  <c r="AH78" i="23"/>
  <c r="AG78" i="23"/>
  <c r="AF78" i="23"/>
  <c r="AE78" i="23"/>
  <c r="AD78" i="23"/>
  <c r="AC78" i="23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D79" i="23" s="1"/>
  <c r="E73" i="23" s="1"/>
  <c r="BK78" i="23"/>
  <c r="BK49" i="23"/>
  <c r="BJ49" i="23"/>
  <c r="BI49" i="23"/>
  <c r="BH49" i="23"/>
  <c r="BG49" i="23"/>
  <c r="BF49" i="23"/>
  <c r="BE49" i="23"/>
  <c r="BD49" i="23"/>
  <c r="BC49" i="23"/>
  <c r="BB49" i="23"/>
  <c r="BA49" i="23"/>
  <c r="AZ49" i="23"/>
  <c r="AY49" i="23"/>
  <c r="AX49" i="23"/>
  <c r="AW49" i="23"/>
  <c r="AV49" i="23"/>
  <c r="AU49" i="23"/>
  <c r="AT49" i="23"/>
  <c r="AS49" i="23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I49" i="23"/>
  <c r="H49" i="23"/>
  <c r="G49" i="23"/>
  <c r="F49" i="23"/>
  <c r="E49" i="23"/>
  <c r="D49" i="23"/>
  <c r="D50" i="23" s="1"/>
  <c r="E44" i="23" s="1"/>
  <c r="BJ40" i="23"/>
  <c r="BI40" i="23"/>
  <c r="BH40" i="23"/>
  <c r="BG40" i="23"/>
  <c r="BF40" i="23"/>
  <c r="BE40" i="23"/>
  <c r="BD40" i="23"/>
  <c r="BC40" i="23"/>
  <c r="BB40" i="23"/>
  <c r="BA40" i="23"/>
  <c r="AZ40" i="23"/>
  <c r="AY40" i="23"/>
  <c r="AX40" i="23"/>
  <c r="AW40" i="23"/>
  <c r="AV40" i="23"/>
  <c r="AU40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D41" i="23" s="1"/>
  <c r="E36" i="23" s="1"/>
  <c r="BK40" i="23"/>
  <c r="BJ32" i="23"/>
  <c r="BJ123" i="23" s="1"/>
  <c r="BI32" i="23"/>
  <c r="BI123" i="23" s="1"/>
  <c r="BH32" i="23"/>
  <c r="BH123" i="23" s="1"/>
  <c r="BG32" i="23"/>
  <c r="BG123" i="23" s="1"/>
  <c r="BF32" i="23"/>
  <c r="BF123" i="23" s="1"/>
  <c r="BE32" i="23"/>
  <c r="BD32" i="23"/>
  <c r="BC32" i="23"/>
  <c r="BB32" i="23"/>
  <c r="BB123" i="23" s="1"/>
  <c r="BA32" i="23"/>
  <c r="BA123" i="23" s="1"/>
  <c r="AZ32" i="23"/>
  <c r="AZ123" i="23" s="1"/>
  <c r="AY32" i="23"/>
  <c r="AY123" i="23" s="1"/>
  <c r="AX32" i="23"/>
  <c r="AX123" i="23" s="1"/>
  <c r="AW32" i="23"/>
  <c r="AV32" i="23"/>
  <c r="AU32" i="23"/>
  <c r="AT32" i="23"/>
  <c r="AT123" i="23" s="1"/>
  <c r="AS32" i="23"/>
  <c r="AS123" i="23" s="1"/>
  <c r="AR32" i="23"/>
  <c r="AR123" i="23" s="1"/>
  <c r="AQ32" i="23"/>
  <c r="AQ123" i="23" s="1"/>
  <c r="AP32" i="23"/>
  <c r="AP123" i="23" s="1"/>
  <c r="AO32" i="23"/>
  <c r="AN32" i="23"/>
  <c r="AM32" i="23"/>
  <c r="AL32" i="23"/>
  <c r="AL123" i="23" s="1"/>
  <c r="AK32" i="23"/>
  <c r="AK123" i="23" s="1"/>
  <c r="AJ32" i="23"/>
  <c r="AJ123" i="23" s="1"/>
  <c r="AI32" i="23"/>
  <c r="AI123" i="23" s="1"/>
  <c r="AH32" i="23"/>
  <c r="AH123" i="23" s="1"/>
  <c r="AG32" i="23"/>
  <c r="AG123" i="23" s="1"/>
  <c r="AF32" i="23"/>
  <c r="AE32" i="23"/>
  <c r="AD32" i="23"/>
  <c r="AD123" i="23" s="1"/>
  <c r="AC32" i="23"/>
  <c r="AC123" i="23" s="1"/>
  <c r="AB32" i="23"/>
  <c r="AB123" i="23" s="1"/>
  <c r="AA32" i="23"/>
  <c r="AA123" i="23" s="1"/>
  <c r="Z32" i="23"/>
  <c r="Z123" i="23" s="1"/>
  <c r="Y32" i="23"/>
  <c r="Y123" i="23" s="1"/>
  <c r="X32" i="23"/>
  <c r="W32" i="23"/>
  <c r="V32" i="23"/>
  <c r="V123" i="23" s="1"/>
  <c r="U32" i="23"/>
  <c r="U123" i="23" s="1"/>
  <c r="T32" i="23"/>
  <c r="T123" i="23" s="1"/>
  <c r="S32" i="23"/>
  <c r="S123" i="23" s="1"/>
  <c r="R32" i="23"/>
  <c r="R123" i="23" s="1"/>
  <c r="Q32" i="23"/>
  <c r="Q123" i="23" s="1"/>
  <c r="P32" i="23"/>
  <c r="P123" i="23" s="1"/>
  <c r="O32" i="23"/>
  <c r="N32" i="23"/>
  <c r="N123" i="23" s="1"/>
  <c r="M32" i="23"/>
  <c r="M123" i="23" s="1"/>
  <c r="L32" i="23"/>
  <c r="L123" i="23" s="1"/>
  <c r="K32" i="23"/>
  <c r="K123" i="23" s="1"/>
  <c r="J32" i="23"/>
  <c r="J123" i="23" s="1"/>
  <c r="I32" i="23"/>
  <c r="I123" i="23" s="1"/>
  <c r="H32" i="23"/>
  <c r="H123" i="23" s="1"/>
  <c r="G32" i="23"/>
  <c r="G123" i="23" s="1"/>
  <c r="F32" i="23"/>
  <c r="F123" i="23" s="1"/>
  <c r="E32" i="23"/>
  <c r="E123" i="23" s="1"/>
  <c r="D32" i="23"/>
  <c r="D33" i="23" s="1"/>
  <c r="E27" i="23" s="1"/>
  <c r="E122" i="23" s="1"/>
  <c r="BK32" i="23"/>
  <c r="BK123" i="23" s="1"/>
  <c r="DI23" i="23"/>
  <c r="AY23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D24" i="23" s="1"/>
  <c r="E18" i="23" s="1"/>
  <c r="BK23" i="23"/>
  <c r="BJ23" i="23"/>
  <c r="BI23" i="23"/>
  <c r="BH23" i="23"/>
  <c r="BG23" i="23"/>
  <c r="BF23" i="23"/>
  <c r="BE23" i="23"/>
  <c r="BC23" i="23"/>
  <c r="BB23" i="23"/>
  <c r="BA23" i="23"/>
  <c r="AZ23" i="23"/>
  <c r="AY14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BK14" i="23"/>
  <c r="BJ14" i="23"/>
  <c r="BI14" i="23"/>
  <c r="BH14" i="23"/>
  <c r="BG14" i="23"/>
  <c r="BF14" i="23"/>
  <c r="BE14" i="23"/>
  <c r="BC14" i="23"/>
  <c r="BB14" i="23"/>
  <c r="BA14" i="23"/>
  <c r="AZ14" i="23"/>
  <c r="O123" i="23" l="1"/>
  <c r="W123" i="23"/>
  <c r="AE123" i="23"/>
  <c r="AM123" i="23"/>
  <c r="AU123" i="23"/>
  <c r="BC123" i="23"/>
  <c r="X123" i="23"/>
  <c r="AF123" i="23"/>
  <c r="AN123" i="23"/>
  <c r="AV123" i="23"/>
  <c r="BD123" i="23"/>
  <c r="AO123" i="23"/>
  <c r="AW123" i="23"/>
  <c r="BE123" i="23"/>
  <c r="D123" i="23"/>
  <c r="E41" i="23"/>
  <c r="F36" i="23" s="1"/>
  <c r="F41" i="23" s="1"/>
  <c r="G36" i="23" s="1"/>
  <c r="G41" i="23" s="1"/>
  <c r="H36" i="23" s="1"/>
  <c r="H41" i="23" s="1"/>
  <c r="I36" i="23" s="1"/>
  <c r="I41" i="23" s="1"/>
  <c r="J36" i="23" s="1"/>
  <c r="J41" i="23" s="1"/>
  <c r="K36" i="23" s="1"/>
  <c r="K41" i="23" s="1"/>
  <c r="L36" i="23" s="1"/>
  <c r="L41" i="23" s="1"/>
  <c r="M36" i="23" s="1"/>
  <c r="M41" i="23" s="1"/>
  <c r="N36" i="23" s="1"/>
  <c r="N41" i="23" s="1"/>
  <c r="O36" i="23" s="1"/>
  <c r="O41" i="23" s="1"/>
  <c r="P36" i="23" s="1"/>
  <c r="P41" i="23" s="1"/>
  <c r="Q36" i="23" s="1"/>
  <c r="Q41" i="23" s="1"/>
  <c r="R36" i="23" s="1"/>
  <c r="R41" i="23" s="1"/>
  <c r="S36" i="23" s="1"/>
  <c r="S41" i="23" s="1"/>
  <c r="T36" i="23" s="1"/>
  <c r="T41" i="23" s="1"/>
  <c r="U36" i="23" s="1"/>
  <c r="U41" i="23" s="1"/>
  <c r="V36" i="23" s="1"/>
  <c r="V41" i="23" s="1"/>
  <c r="W36" i="23" s="1"/>
  <c r="W41" i="23" s="1"/>
  <c r="X36" i="23" s="1"/>
  <c r="X41" i="23" s="1"/>
  <c r="Y36" i="23" s="1"/>
  <c r="Y41" i="23" s="1"/>
  <c r="Z36" i="23" s="1"/>
  <c r="Z41" i="23" s="1"/>
  <c r="AA36" i="23" s="1"/>
  <c r="AA41" i="23" s="1"/>
  <c r="AB36" i="23" s="1"/>
  <c r="AB41" i="23" s="1"/>
  <c r="AC36" i="23" s="1"/>
  <c r="AC41" i="23" s="1"/>
  <c r="AD36" i="23" s="1"/>
  <c r="AD41" i="23" s="1"/>
  <c r="AE36" i="23" s="1"/>
  <c r="AE41" i="23" s="1"/>
  <c r="AF36" i="23" s="1"/>
  <c r="AF41" i="23" s="1"/>
  <c r="AG36" i="23" s="1"/>
  <c r="AG41" i="23" s="1"/>
  <c r="AH36" i="23" s="1"/>
  <c r="AH41" i="23" s="1"/>
  <c r="AI36" i="23" s="1"/>
  <c r="AI41" i="23" s="1"/>
  <c r="AJ36" i="23" s="1"/>
  <c r="AJ41" i="23" s="1"/>
  <c r="AK36" i="23" s="1"/>
  <c r="AK41" i="23" s="1"/>
  <c r="AL36" i="23" s="1"/>
  <c r="AL41" i="23" s="1"/>
  <c r="AM36" i="23" s="1"/>
  <c r="AM41" i="23" s="1"/>
  <c r="AN36" i="23" s="1"/>
  <c r="AN41" i="23" s="1"/>
  <c r="AO36" i="23" s="1"/>
  <c r="AO41" i="23" s="1"/>
  <c r="AP36" i="23" s="1"/>
  <c r="AP41" i="23" s="1"/>
  <c r="AQ36" i="23" s="1"/>
  <c r="AQ41" i="23" s="1"/>
  <c r="AR36" i="23" s="1"/>
  <c r="AR41" i="23" s="1"/>
  <c r="AS36" i="23" s="1"/>
  <c r="AS41" i="23" s="1"/>
  <c r="AT36" i="23" s="1"/>
  <c r="AT41" i="23" s="1"/>
  <c r="AU36" i="23" s="1"/>
  <c r="AU41" i="23" s="1"/>
  <c r="AV36" i="23" s="1"/>
  <c r="AV41" i="23" s="1"/>
  <c r="AW36" i="23" s="1"/>
  <c r="AW41" i="23" s="1"/>
  <c r="AX36" i="23" s="1"/>
  <c r="AX41" i="23" s="1"/>
  <c r="AY36" i="23" s="1"/>
  <c r="AY41" i="23" s="1"/>
  <c r="AZ36" i="23" s="1"/>
  <c r="AZ41" i="23" s="1"/>
  <c r="BA36" i="23" s="1"/>
  <c r="BA41" i="23" s="1"/>
  <c r="BB36" i="23" s="1"/>
  <c r="BB41" i="23" s="1"/>
  <c r="BC36" i="23" s="1"/>
  <c r="BC41" i="23" s="1"/>
  <c r="BD36" i="23" s="1"/>
  <c r="BD41" i="23" s="1"/>
  <c r="BE36" i="23" s="1"/>
  <c r="BE41" i="23" s="1"/>
  <c r="BF36" i="23" s="1"/>
  <c r="BF41" i="23" s="1"/>
  <c r="BG36" i="23" s="1"/>
  <c r="BG41" i="23" s="1"/>
  <c r="BH36" i="23" s="1"/>
  <c r="BH41" i="23" s="1"/>
  <c r="BI36" i="23" s="1"/>
  <c r="BI41" i="23" s="1"/>
  <c r="BJ36" i="23" s="1"/>
  <c r="BJ41" i="23" s="1"/>
  <c r="BK36" i="23" s="1"/>
  <c r="BK41" i="23" s="1"/>
  <c r="BL36" i="23" s="1"/>
  <c r="BL41" i="23" s="1"/>
  <c r="BM36" i="23" s="1"/>
  <c r="BM41" i="23" s="1"/>
  <c r="BN36" i="23" s="1"/>
  <c r="BN41" i="23" s="1"/>
  <c r="BO36" i="23" s="1"/>
  <c r="BO41" i="23" s="1"/>
  <c r="BP36" i="23" s="1"/>
  <c r="BP41" i="23" s="1"/>
  <c r="BQ36" i="23" s="1"/>
  <c r="BQ41" i="23" s="1"/>
  <c r="BR36" i="23" s="1"/>
  <c r="BR41" i="23" s="1"/>
  <c r="BS36" i="23" s="1"/>
  <c r="BS41" i="23" s="1"/>
  <c r="BT36" i="23" s="1"/>
  <c r="BT41" i="23" s="1"/>
  <c r="BU36" i="23" s="1"/>
  <c r="BU41" i="23" s="1"/>
  <c r="BV36" i="23" s="1"/>
  <c r="BV41" i="23" s="1"/>
  <c r="BW36" i="23" s="1"/>
  <c r="BW41" i="23" s="1"/>
  <c r="BX36" i="23" s="1"/>
  <c r="BX41" i="23" s="1"/>
  <c r="BY36" i="23" s="1"/>
  <c r="BY41" i="23" s="1"/>
  <c r="BZ36" i="23" s="1"/>
  <c r="BZ41" i="23" s="1"/>
  <c r="CA36" i="23" s="1"/>
  <c r="CA41" i="23" s="1"/>
  <c r="CB36" i="23" s="1"/>
  <c r="CB41" i="23" s="1"/>
  <c r="CC36" i="23" s="1"/>
  <c r="CC41" i="23" s="1"/>
  <c r="CD36" i="23" s="1"/>
  <c r="CD41" i="23" s="1"/>
  <c r="CE36" i="23" s="1"/>
  <c r="CE41" i="23" s="1"/>
  <c r="CF36" i="23" s="1"/>
  <c r="CF41" i="23" s="1"/>
  <c r="CG36" i="23" s="1"/>
  <c r="CG41" i="23" s="1"/>
  <c r="CH36" i="23" s="1"/>
  <c r="CH41" i="23" s="1"/>
  <c r="CI36" i="23" s="1"/>
  <c r="CI41" i="23" s="1"/>
  <c r="E50" i="23"/>
  <c r="F44" i="23" s="1"/>
  <c r="F50" i="23" s="1"/>
  <c r="G44" i="23" s="1"/>
  <c r="G50" i="23" s="1"/>
  <c r="H44" i="23" s="1"/>
  <c r="H50" i="23" s="1"/>
  <c r="I44" i="23" s="1"/>
  <c r="I50" i="23" s="1"/>
  <c r="J44" i="23" s="1"/>
  <c r="J50" i="23" s="1"/>
  <c r="K44" i="23" s="1"/>
  <c r="K50" i="23" s="1"/>
  <c r="L44" i="23" s="1"/>
  <c r="L50" i="23" s="1"/>
  <c r="M44" i="23" s="1"/>
  <c r="M50" i="23" s="1"/>
  <c r="N44" i="23" s="1"/>
  <c r="N50" i="23" s="1"/>
  <c r="O44" i="23" s="1"/>
  <c r="O50" i="23" s="1"/>
  <c r="P44" i="23" s="1"/>
  <c r="P50" i="23" s="1"/>
  <c r="Q44" i="23" s="1"/>
  <c r="Q50" i="23" s="1"/>
  <c r="R44" i="23" s="1"/>
  <c r="E33" i="23"/>
  <c r="E24" i="23"/>
  <c r="F18" i="23" s="1"/>
  <c r="F24" i="23" s="1"/>
  <c r="G18" i="23" s="1"/>
  <c r="G24" i="23" s="1"/>
  <c r="H18" i="23" s="1"/>
  <c r="H24" i="23" s="1"/>
  <c r="I18" i="23" s="1"/>
  <c r="I24" i="23" s="1"/>
  <c r="J18" i="23" s="1"/>
  <c r="J24" i="23" s="1"/>
  <c r="K18" i="23" s="1"/>
  <c r="K24" i="23" s="1"/>
  <c r="L18" i="23" s="1"/>
  <c r="L24" i="23" s="1"/>
  <c r="M18" i="23" s="1"/>
  <c r="M24" i="23" s="1"/>
  <c r="N18" i="23" s="1"/>
  <c r="N24" i="23" s="1"/>
  <c r="O18" i="23" s="1"/>
  <c r="O24" i="23" s="1"/>
  <c r="P18" i="23" s="1"/>
  <c r="P24" i="23" s="1"/>
  <c r="Q18" i="23" s="1"/>
  <c r="Q24" i="23" s="1"/>
  <c r="R18" i="23" s="1"/>
  <c r="R24" i="23" s="1"/>
  <c r="S18" i="23" s="1"/>
  <c r="S24" i="23" s="1"/>
  <c r="T18" i="23" s="1"/>
  <c r="T24" i="23" s="1"/>
  <c r="U18" i="23" s="1"/>
  <c r="U24" i="23" s="1"/>
  <c r="V18" i="23" s="1"/>
  <c r="V24" i="23" s="1"/>
  <c r="W18" i="23" s="1"/>
  <c r="W24" i="23" s="1"/>
  <c r="X18" i="23" s="1"/>
  <c r="X24" i="23" s="1"/>
  <c r="Y18" i="23" s="1"/>
  <c r="Y24" i="23" s="1"/>
  <c r="Z18" i="23" s="1"/>
  <c r="Z24" i="23" s="1"/>
  <c r="AA18" i="23" s="1"/>
  <c r="AA24" i="23" s="1"/>
  <c r="AB18" i="23" s="1"/>
  <c r="AB24" i="23" s="1"/>
  <c r="AC18" i="23" s="1"/>
  <c r="AC24" i="23" s="1"/>
  <c r="AD18" i="23" s="1"/>
  <c r="AD24" i="23" s="1"/>
  <c r="AE18" i="23" s="1"/>
  <c r="AE24" i="23" s="1"/>
  <c r="AF18" i="23" s="1"/>
  <c r="AF24" i="23" s="1"/>
  <c r="AG18" i="23" s="1"/>
  <c r="AG24" i="23" s="1"/>
  <c r="AH18" i="23" s="1"/>
  <c r="AH24" i="23" s="1"/>
  <c r="AI18" i="23" s="1"/>
  <c r="AI24" i="23" s="1"/>
  <c r="AJ18" i="23" s="1"/>
  <c r="AJ24" i="23" s="1"/>
  <c r="AK18" i="23" s="1"/>
  <c r="AK24" i="23" s="1"/>
  <c r="AL18" i="23" s="1"/>
  <c r="AL24" i="23" s="1"/>
  <c r="AM18" i="23" s="1"/>
  <c r="AM24" i="23" s="1"/>
  <c r="AN18" i="23" s="1"/>
  <c r="AN24" i="23" s="1"/>
  <c r="AO18" i="23" s="1"/>
  <c r="AO24" i="23" s="1"/>
  <c r="AP18" i="23" s="1"/>
  <c r="AP24" i="23" s="1"/>
  <c r="AQ18" i="23" s="1"/>
  <c r="AQ24" i="23" s="1"/>
  <c r="AR18" i="23" s="1"/>
  <c r="AR24" i="23" s="1"/>
  <c r="AS18" i="23" s="1"/>
  <c r="AS24" i="23" s="1"/>
  <c r="AT18" i="23" s="1"/>
  <c r="AT24" i="23" s="1"/>
  <c r="AU18" i="23" s="1"/>
  <c r="AU24" i="23" s="1"/>
  <c r="AV18" i="23" s="1"/>
  <c r="AV24" i="23" s="1"/>
  <c r="AW18" i="23" s="1"/>
  <c r="AW24" i="23" s="1"/>
  <c r="AX18" i="23" s="1"/>
  <c r="AX24" i="23" s="1"/>
  <c r="AY18" i="23" s="1"/>
  <c r="AY24" i="23" s="1"/>
  <c r="AZ18" i="23" s="1"/>
  <c r="AZ24" i="23" s="1"/>
  <c r="E79" i="23"/>
  <c r="F73" i="23" s="1"/>
  <c r="F79" i="23" s="1"/>
  <c r="G73" i="23" s="1"/>
  <c r="G79" i="23" s="1"/>
  <c r="H73" i="23" s="1"/>
  <c r="H79" i="23" s="1"/>
  <c r="I73" i="23" s="1"/>
  <c r="I79" i="23" s="1"/>
  <c r="J73" i="23" s="1"/>
  <c r="J79" i="23" s="1"/>
  <c r="K73" i="23" s="1"/>
  <c r="K79" i="23" s="1"/>
  <c r="L73" i="23" s="1"/>
  <c r="L79" i="23" s="1"/>
  <c r="M73" i="23" s="1"/>
  <c r="M79" i="23" s="1"/>
  <c r="N73" i="23" s="1"/>
  <c r="N79" i="23" s="1"/>
  <c r="O73" i="23" s="1"/>
  <c r="O79" i="23" s="1"/>
  <c r="P73" i="23" s="1"/>
  <c r="P79" i="23" s="1"/>
  <c r="Q73" i="23" s="1"/>
  <c r="Q79" i="23" s="1"/>
  <c r="R73" i="23" s="1"/>
  <c r="R79" i="23" s="1"/>
  <c r="S73" i="23" s="1"/>
  <c r="S79" i="23" s="1"/>
  <c r="T73" i="23" s="1"/>
  <c r="T79" i="23" s="1"/>
  <c r="U73" i="23" s="1"/>
  <c r="U79" i="23" s="1"/>
  <c r="V73" i="23" s="1"/>
  <c r="V79" i="23" s="1"/>
  <c r="W73" i="23" s="1"/>
  <c r="W79" i="23" s="1"/>
  <c r="X73" i="23" s="1"/>
  <c r="X79" i="23" s="1"/>
  <c r="Y73" i="23" s="1"/>
  <c r="Y79" i="23" s="1"/>
  <c r="Z73" i="23" s="1"/>
  <c r="Z79" i="23" s="1"/>
  <c r="AA73" i="23" s="1"/>
  <c r="AA79" i="23" s="1"/>
  <c r="AB73" i="23" s="1"/>
  <c r="AB79" i="23" s="1"/>
  <c r="AC73" i="23" s="1"/>
  <c r="AC79" i="23" s="1"/>
  <c r="AD73" i="23" s="1"/>
  <c r="AD79" i="23" s="1"/>
  <c r="AE73" i="23" s="1"/>
  <c r="AE79" i="23" s="1"/>
  <c r="AF73" i="23" s="1"/>
  <c r="AF79" i="23" s="1"/>
  <c r="AG73" i="23" s="1"/>
  <c r="AG79" i="23" s="1"/>
  <c r="AH73" i="23" s="1"/>
  <c r="AH79" i="23" s="1"/>
  <c r="AI73" i="23" s="1"/>
  <c r="AI79" i="23" s="1"/>
  <c r="AJ73" i="23" s="1"/>
  <c r="AJ79" i="23" s="1"/>
  <c r="AK73" i="23" s="1"/>
  <c r="AK79" i="23" s="1"/>
  <c r="AL73" i="23" s="1"/>
  <c r="AL79" i="23" s="1"/>
  <c r="AM73" i="23" s="1"/>
  <c r="AM79" i="23" s="1"/>
  <c r="AN73" i="23" s="1"/>
  <c r="AN79" i="23" s="1"/>
  <c r="AO73" i="23" s="1"/>
  <c r="AO79" i="23" s="1"/>
  <c r="AP73" i="23" s="1"/>
  <c r="AP79" i="23" s="1"/>
  <c r="AQ73" i="23" s="1"/>
  <c r="AQ79" i="23" s="1"/>
  <c r="AR73" i="23" s="1"/>
  <c r="AR79" i="23" s="1"/>
  <c r="AS73" i="23" s="1"/>
  <c r="AS79" i="23" s="1"/>
  <c r="AT73" i="23" s="1"/>
  <c r="AT79" i="23" s="1"/>
  <c r="AU73" i="23" s="1"/>
  <c r="AU79" i="23" s="1"/>
  <c r="AV73" i="23" s="1"/>
  <c r="AV79" i="23" s="1"/>
  <c r="AW73" i="23" s="1"/>
  <c r="AW79" i="23" s="1"/>
  <c r="AX73" i="23" s="1"/>
  <c r="AX79" i="23" s="1"/>
  <c r="AY73" i="23" s="1"/>
  <c r="AY79" i="23" s="1"/>
  <c r="AZ73" i="23" s="1"/>
  <c r="AZ79" i="23" s="1"/>
  <c r="BA73" i="23" s="1"/>
  <c r="BA79" i="23" s="1"/>
  <c r="BB73" i="23" s="1"/>
  <c r="BB79" i="23" s="1"/>
  <c r="BC73" i="23" s="1"/>
  <c r="BC79" i="23" s="1"/>
  <c r="BD73" i="23" s="1"/>
  <c r="BD79" i="23" s="1"/>
  <c r="BE73" i="23" s="1"/>
  <c r="BE79" i="23" s="1"/>
  <c r="BF73" i="23" s="1"/>
  <c r="BF79" i="23" s="1"/>
  <c r="BG73" i="23" s="1"/>
  <c r="BG79" i="23" s="1"/>
  <c r="BH73" i="23" s="1"/>
  <c r="BH79" i="23" s="1"/>
  <c r="BI73" i="23" s="1"/>
  <c r="BI79" i="23" s="1"/>
  <c r="BJ73" i="23" s="1"/>
  <c r="BJ79" i="23" s="1"/>
  <c r="BK73" i="23" s="1"/>
  <c r="BK79" i="23" s="1"/>
  <c r="BL73" i="23" s="1"/>
  <c r="BL79" i="23" s="1"/>
  <c r="BM73" i="23" s="1"/>
  <c r="BM79" i="23" s="1"/>
  <c r="BN73" i="23" s="1"/>
  <c r="BN79" i="23" s="1"/>
  <c r="BO73" i="23" s="1"/>
  <c r="BO79" i="23" s="1"/>
  <c r="BP73" i="23" s="1"/>
  <c r="BP79" i="23" s="1"/>
  <c r="BQ73" i="23" s="1"/>
  <c r="BQ79" i="23" s="1"/>
  <c r="BR73" i="23" s="1"/>
  <c r="BR79" i="23" s="1"/>
  <c r="BS73" i="23" s="1"/>
  <c r="BS79" i="23" s="1"/>
  <c r="BT73" i="23" s="1"/>
  <c r="BT79" i="23" s="1"/>
  <c r="BU73" i="23" s="1"/>
  <c r="BU79" i="23" s="1"/>
  <c r="BV73" i="23" s="1"/>
  <c r="BV79" i="23" s="1"/>
  <c r="BW73" i="23" s="1"/>
  <c r="BW79" i="23" s="1"/>
  <c r="BX73" i="23" s="1"/>
  <c r="BX79" i="23" s="1"/>
  <c r="BY73" i="23" s="1"/>
  <c r="BY79" i="23" s="1"/>
  <c r="BZ73" i="23" s="1"/>
  <c r="BZ79" i="23" s="1"/>
  <c r="CA73" i="23" s="1"/>
  <c r="CA79" i="23" s="1"/>
  <c r="CB73" i="23" s="1"/>
  <c r="CB79" i="23" s="1"/>
  <c r="CC73" i="23" s="1"/>
  <c r="CC79" i="23" s="1"/>
  <c r="CD73" i="23" s="1"/>
  <c r="CD79" i="23" s="1"/>
  <c r="CE73" i="23" s="1"/>
  <c r="CE79" i="23" s="1"/>
  <c r="CF73" i="23" s="1"/>
  <c r="CF79" i="23" s="1"/>
  <c r="CG73" i="23" s="1"/>
  <c r="CG79" i="23" s="1"/>
  <c r="CH73" i="23" s="1"/>
  <c r="CH79" i="23" s="1"/>
  <c r="CI73" i="23" s="1"/>
  <c r="CI79" i="23" s="1"/>
  <c r="BD23" i="23"/>
  <c r="BD14" i="23"/>
  <c r="D15" i="23"/>
  <c r="F27" i="23" l="1"/>
  <c r="E125" i="23"/>
  <c r="E124" i="23"/>
  <c r="E126" i="23" s="1"/>
  <c r="CJ73" i="23"/>
  <c r="CJ79" i="23" s="1"/>
  <c r="CK73" i="23" s="1"/>
  <c r="CK79" i="23" s="1"/>
  <c r="CL73" i="23" s="1"/>
  <c r="CL79" i="23" s="1"/>
  <c r="CM73" i="23" s="1"/>
  <c r="CM79" i="23" s="1"/>
  <c r="CN73" i="23" s="1"/>
  <c r="CN79" i="23" s="1"/>
  <c r="CO73" i="23" s="1"/>
  <c r="CO79" i="23" s="1"/>
  <c r="CP73" i="23" s="1"/>
  <c r="CP79" i="23" s="1"/>
  <c r="CQ73" i="23" s="1"/>
  <c r="CQ79" i="23" s="1"/>
  <c r="CR73" i="23" s="1"/>
  <c r="CR79" i="23" s="1"/>
  <c r="CS73" i="23" s="1"/>
  <c r="CS79" i="23" s="1"/>
  <c r="CT73" i="23" s="1"/>
  <c r="CT79" i="23" s="1"/>
  <c r="CU73" i="23" s="1"/>
  <c r="CU79" i="23" s="1"/>
  <c r="CV73" i="23" s="1"/>
  <c r="CJ36" i="23"/>
  <c r="CJ41" i="23" s="1"/>
  <c r="CK36" i="23" s="1"/>
  <c r="CK41" i="23" s="1"/>
  <c r="CL36" i="23" s="1"/>
  <c r="CL41" i="23" s="1"/>
  <c r="CM36" i="23" s="1"/>
  <c r="CM41" i="23" s="1"/>
  <c r="CN36" i="23" s="1"/>
  <c r="CN41" i="23" s="1"/>
  <c r="CO36" i="23" s="1"/>
  <c r="CO41" i="23" s="1"/>
  <c r="CP36" i="23" s="1"/>
  <c r="CP41" i="23" s="1"/>
  <c r="CQ36" i="23" s="1"/>
  <c r="CQ41" i="23" s="1"/>
  <c r="CR36" i="23" s="1"/>
  <c r="CR41" i="23" s="1"/>
  <c r="CS36" i="23" s="1"/>
  <c r="CS41" i="23" s="1"/>
  <c r="CT36" i="23" s="1"/>
  <c r="CT41" i="23" s="1"/>
  <c r="CU36" i="23" s="1"/>
  <c r="CU41" i="23" s="1"/>
  <c r="CV36" i="23" s="1"/>
  <c r="CV41" i="23" s="1"/>
  <c r="CW36" i="23" s="1"/>
  <c r="CW41" i="23" s="1"/>
  <c r="CX36" i="23" s="1"/>
  <c r="CX41" i="23" s="1"/>
  <c r="CY36" i="23" s="1"/>
  <c r="CY41" i="23" s="1"/>
  <c r="CZ36" i="23" s="1"/>
  <c r="CZ41" i="23" s="1"/>
  <c r="DA36" i="23" s="1"/>
  <c r="DA41" i="23" s="1"/>
  <c r="DB36" i="23" s="1"/>
  <c r="DB41" i="23" s="1"/>
  <c r="DC36" i="23" s="1"/>
  <c r="DC41" i="23" s="1"/>
  <c r="DD36" i="23" s="1"/>
  <c r="DD41" i="23" s="1"/>
  <c r="D125" i="23"/>
  <c r="D124" i="23"/>
  <c r="BA18" i="23"/>
  <c r="E9" i="23"/>
  <c r="R50" i="23"/>
  <c r="S44" i="23" s="1"/>
  <c r="F33" i="23" l="1"/>
  <c r="F122" i="23"/>
  <c r="DE36" i="23"/>
  <c r="DE41" i="23" s="1"/>
  <c r="CV79" i="23"/>
  <c r="D126" i="23"/>
  <c r="BA24" i="23"/>
  <c r="E15" i="23"/>
  <c r="S50" i="23"/>
  <c r="T44" i="23" s="1"/>
  <c r="G27" i="23" l="1"/>
  <c r="F124" i="23"/>
  <c r="F125" i="23"/>
  <c r="DF36" i="23"/>
  <c r="DF41" i="23" s="1"/>
  <c r="CW73" i="23"/>
  <c r="BB18" i="23"/>
  <c r="F9" i="23"/>
  <c r="T50" i="23"/>
  <c r="U44" i="23" s="1"/>
  <c r="F126" i="23" l="1"/>
  <c r="G33" i="23"/>
  <c r="G122" i="23"/>
  <c r="DG36" i="23"/>
  <c r="CW79" i="23"/>
  <c r="BB24" i="23"/>
  <c r="F15" i="23"/>
  <c r="U50" i="23"/>
  <c r="V44" i="23" s="1"/>
  <c r="H27" i="23" l="1"/>
  <c r="G124" i="23"/>
  <c r="G125" i="23"/>
  <c r="DG41" i="23"/>
  <c r="DH36" i="23" s="1"/>
  <c r="DH41" i="23" s="1"/>
  <c r="CX73" i="23"/>
  <c r="BC18" i="23"/>
  <c r="G9" i="23"/>
  <c r="V50" i="23"/>
  <c r="W44" i="23" s="1"/>
  <c r="G126" i="23" l="1"/>
  <c r="H33" i="23"/>
  <c r="H122" i="23"/>
  <c r="CX79" i="23"/>
  <c r="BC24" i="23"/>
  <c r="G15" i="23"/>
  <c r="W50" i="23"/>
  <c r="X44" i="23" s="1"/>
  <c r="I27" i="23" l="1"/>
  <c r="H124" i="23"/>
  <c r="H125" i="23"/>
  <c r="CY73" i="23"/>
  <c r="BD18" i="23"/>
  <c r="H9" i="23"/>
  <c r="X50" i="23"/>
  <c r="Y44" i="23" s="1"/>
  <c r="H126" i="23" l="1"/>
  <c r="I33" i="23"/>
  <c r="I122" i="23"/>
  <c r="CY79" i="23"/>
  <c r="BD24" i="23"/>
  <c r="H15" i="23"/>
  <c r="Y50" i="23"/>
  <c r="Z44" i="23" s="1"/>
  <c r="J27" i="23" l="1"/>
  <c r="I124" i="23"/>
  <c r="I125" i="23"/>
  <c r="I126" i="23" s="1"/>
  <c r="CZ73" i="23"/>
  <c r="BE18" i="23"/>
  <c r="I9" i="23"/>
  <c r="Z50" i="23"/>
  <c r="AA44" i="23" s="1"/>
  <c r="J33" i="23" l="1"/>
  <c r="J122" i="23"/>
  <c r="CZ79" i="23"/>
  <c r="BE24" i="23"/>
  <c r="I15" i="23"/>
  <c r="AA50" i="23"/>
  <c r="AB44" i="23" s="1"/>
  <c r="K27" i="23" l="1"/>
  <c r="J124" i="23"/>
  <c r="J125" i="23"/>
  <c r="J126" i="23" s="1"/>
  <c r="DA73" i="23"/>
  <c r="BF18" i="23"/>
  <c r="J9" i="23"/>
  <c r="AB50" i="23"/>
  <c r="AC44" i="23" s="1"/>
  <c r="K33" i="23" l="1"/>
  <c r="K122" i="23"/>
  <c r="DA79" i="23"/>
  <c r="BF24" i="23"/>
  <c r="J15" i="23"/>
  <c r="AC50" i="23"/>
  <c r="AD44" i="23" s="1"/>
  <c r="L27" i="23" l="1"/>
  <c r="K125" i="23"/>
  <c r="K124" i="23"/>
  <c r="K126" i="23" s="1"/>
  <c r="DB73" i="23"/>
  <c r="BG18" i="23"/>
  <c r="K9" i="23"/>
  <c r="AD50" i="23"/>
  <c r="AE44" i="23" s="1"/>
  <c r="L33" i="23" l="1"/>
  <c r="L122" i="23"/>
  <c r="DB79" i="23"/>
  <c r="DC73" i="23" s="1"/>
  <c r="DC79" i="23" s="1"/>
  <c r="BG24" i="23"/>
  <c r="K15" i="23"/>
  <c r="AE50" i="23"/>
  <c r="AF44" i="23" s="1"/>
  <c r="M27" i="23" l="1"/>
  <c r="L125" i="23"/>
  <c r="L124" i="23"/>
  <c r="L126" i="23" s="1"/>
  <c r="BH18" i="23"/>
  <c r="L9" i="23"/>
  <c r="AF50" i="23"/>
  <c r="AG44" i="23" s="1"/>
  <c r="M33" i="23" l="1"/>
  <c r="M122" i="23"/>
  <c r="DD73" i="23"/>
  <c r="DD79" i="23" s="1"/>
  <c r="BH24" i="23"/>
  <c r="L15" i="23"/>
  <c r="AG50" i="23"/>
  <c r="AH44" i="23" s="1"/>
  <c r="N27" i="23" l="1"/>
  <c r="M125" i="23"/>
  <c r="M124" i="23"/>
  <c r="M126" i="23" s="1"/>
  <c r="BI18" i="23"/>
  <c r="M9" i="23"/>
  <c r="AH50" i="23"/>
  <c r="AI44" i="23" s="1"/>
  <c r="DQ40" i="23"/>
  <c r="DQ69" i="23"/>
  <c r="N33" i="23" l="1"/>
  <c r="N122" i="23"/>
  <c r="DE73" i="23"/>
  <c r="DE79" i="23" s="1"/>
  <c r="BI24" i="23"/>
  <c r="M15" i="23"/>
  <c r="AI50" i="23"/>
  <c r="AJ44" i="23" s="1"/>
  <c r="DQ78" i="23"/>
  <c r="O27" i="23" l="1"/>
  <c r="N124" i="23"/>
  <c r="N125" i="23"/>
  <c r="BJ18" i="23"/>
  <c r="N9" i="23"/>
  <c r="AJ50" i="23"/>
  <c r="AK44" i="23" s="1"/>
  <c r="N126" i="23" l="1"/>
  <c r="O33" i="23"/>
  <c r="O122" i="23"/>
  <c r="DF73" i="23"/>
  <c r="DF79" i="23" s="1"/>
  <c r="BJ24" i="23"/>
  <c r="N15" i="23"/>
  <c r="AK50" i="23"/>
  <c r="AL44" i="23" s="1"/>
  <c r="P27" i="23" l="1"/>
  <c r="O124" i="23"/>
  <c r="O125" i="23"/>
  <c r="BK18" i="23"/>
  <c r="O9" i="23"/>
  <c r="AL50" i="23"/>
  <c r="AM44" i="23" s="1"/>
  <c r="O126" i="23" l="1"/>
  <c r="P33" i="23"/>
  <c r="P122" i="23"/>
  <c r="DG73" i="23"/>
  <c r="DG79" i="23" s="1"/>
  <c r="BK24" i="23"/>
  <c r="BL18" i="23" s="1"/>
  <c r="BL24" i="23" s="1"/>
  <c r="BM18" i="23" s="1"/>
  <c r="BM24" i="23" s="1"/>
  <c r="BN18" i="23" s="1"/>
  <c r="BN24" i="23" s="1"/>
  <c r="BO18" i="23" s="1"/>
  <c r="BO24" i="23" s="1"/>
  <c r="BP18" i="23" s="1"/>
  <c r="BP24" i="23" s="1"/>
  <c r="BQ18" i="23" s="1"/>
  <c r="BQ24" i="23" s="1"/>
  <c r="BR18" i="23" s="1"/>
  <c r="BR24" i="23" s="1"/>
  <c r="BS18" i="23" s="1"/>
  <c r="BS24" i="23" s="1"/>
  <c r="BT18" i="23" s="1"/>
  <c r="BT24" i="23" s="1"/>
  <c r="BU18" i="23" s="1"/>
  <c r="BU24" i="23" s="1"/>
  <c r="BV18" i="23" s="1"/>
  <c r="BV24" i="23" s="1"/>
  <c r="BW18" i="23" s="1"/>
  <c r="BW24" i="23" s="1"/>
  <c r="O15" i="23"/>
  <c r="AM50" i="23"/>
  <c r="AN44" i="23" s="1"/>
  <c r="Q27" i="23" l="1"/>
  <c r="P124" i="23"/>
  <c r="P125" i="23"/>
  <c r="P126" i="23" s="1"/>
  <c r="BX18" i="23"/>
  <c r="BX24" i="23" s="1"/>
  <c r="BY18" i="23" s="1"/>
  <c r="BY24" i="23" s="1"/>
  <c r="BZ18" i="23" s="1"/>
  <c r="BZ24" i="23" s="1"/>
  <c r="CA18" i="23" s="1"/>
  <c r="CA24" i="23" s="1"/>
  <c r="CB18" i="23" s="1"/>
  <c r="CB24" i="23" s="1"/>
  <c r="CC18" i="23" s="1"/>
  <c r="CC24" i="23" s="1"/>
  <c r="CD18" i="23" s="1"/>
  <c r="CD24" i="23" s="1"/>
  <c r="CE18" i="23" s="1"/>
  <c r="CE24" i="23" s="1"/>
  <c r="CF18" i="23" s="1"/>
  <c r="CF24" i="23" s="1"/>
  <c r="CG18" i="23" s="1"/>
  <c r="CG24" i="23" s="1"/>
  <c r="CH18" i="23" s="1"/>
  <c r="CH24" i="23" s="1"/>
  <c r="CI18" i="23" s="1"/>
  <c r="CI24" i="23" s="1"/>
  <c r="P9" i="23"/>
  <c r="AN50" i="23"/>
  <c r="AO44" i="23" s="1"/>
  <c r="Q33" i="23" l="1"/>
  <c r="Q122" i="23"/>
  <c r="DH73" i="23"/>
  <c r="DH79" i="23" s="1"/>
  <c r="CJ18" i="23"/>
  <c r="CJ24" i="23" s="1"/>
  <c r="CK18" i="23" s="1"/>
  <c r="CK24" i="23" s="1"/>
  <c r="CL18" i="23" s="1"/>
  <c r="CL24" i="23" s="1"/>
  <c r="CM18" i="23" s="1"/>
  <c r="CM24" i="23" s="1"/>
  <c r="CN18" i="23" s="1"/>
  <c r="CN24" i="23" s="1"/>
  <c r="CO18" i="23" s="1"/>
  <c r="CO24" i="23" s="1"/>
  <c r="CP18" i="23" s="1"/>
  <c r="CP24" i="23" s="1"/>
  <c r="CQ18" i="23" s="1"/>
  <c r="CQ24" i="23" s="1"/>
  <c r="CR18" i="23" s="1"/>
  <c r="CR24" i="23" s="1"/>
  <c r="CS18" i="23" s="1"/>
  <c r="CS24" i="23" s="1"/>
  <c r="CT18" i="23" s="1"/>
  <c r="CT24" i="23" s="1"/>
  <c r="CU18" i="23" s="1"/>
  <c r="CU24" i="23" s="1"/>
  <c r="P15" i="23"/>
  <c r="AO50" i="23"/>
  <c r="AP44" i="23" s="1"/>
  <c r="R27" i="23" l="1"/>
  <c r="Q124" i="23"/>
  <c r="Q125" i="23"/>
  <c r="Q126" i="23" s="1"/>
  <c r="CV18" i="23"/>
  <c r="CV24" i="23" s="1"/>
  <c r="CW18" i="23" s="1"/>
  <c r="CW24" i="23" s="1"/>
  <c r="CX18" i="23" s="1"/>
  <c r="CX24" i="23" s="1"/>
  <c r="CY18" i="23" s="1"/>
  <c r="CY24" i="23" s="1"/>
  <c r="CZ18" i="23" s="1"/>
  <c r="CZ24" i="23" s="1"/>
  <c r="DA18" i="23" s="1"/>
  <c r="DA24" i="23" s="1"/>
  <c r="DB18" i="23" s="1"/>
  <c r="DB24" i="23" s="1"/>
  <c r="DC18" i="23" s="1"/>
  <c r="DC24" i="23" s="1"/>
  <c r="DD18" i="23" s="1"/>
  <c r="DD24" i="23" s="1"/>
  <c r="DE18" i="23" s="1"/>
  <c r="DE24" i="23" s="1"/>
  <c r="DF18" i="23" s="1"/>
  <c r="DF24" i="23" s="1"/>
  <c r="DG18" i="23" s="1"/>
  <c r="DG24" i="23" s="1"/>
  <c r="DH18" i="23" s="1"/>
  <c r="DH24" i="23" s="1"/>
  <c r="DI18" i="23" s="1"/>
  <c r="Q9" i="23"/>
  <c r="AP50" i="23"/>
  <c r="AQ44" i="23" s="1"/>
  <c r="R33" i="23" l="1"/>
  <c r="R122" i="23"/>
  <c r="DI24" i="23"/>
  <c r="DJ18" i="23" s="1"/>
  <c r="Q15" i="23"/>
  <c r="AQ50" i="23"/>
  <c r="AR44" i="23" s="1"/>
  <c r="S27" i="23" l="1"/>
  <c r="R124" i="23"/>
  <c r="R125" i="23"/>
  <c r="R126" i="23" s="1"/>
  <c r="R9" i="23"/>
  <c r="P29" i="21"/>
  <c r="S33" i="23" l="1"/>
  <c r="S122" i="23"/>
  <c r="DJ24" i="23"/>
  <c r="DK18" i="23" s="1"/>
  <c r="R15" i="23"/>
  <c r="AR50" i="23"/>
  <c r="AS44" i="23" s="1"/>
  <c r="T27" i="23" l="1"/>
  <c r="S125" i="23"/>
  <c r="S124" i="23"/>
  <c r="S126" i="23" s="1"/>
  <c r="S9" i="23"/>
  <c r="AS50" i="23"/>
  <c r="AT44" i="23" s="1"/>
  <c r="T33" i="23" l="1"/>
  <c r="T122" i="23"/>
  <c r="DK24" i="23"/>
  <c r="DL18" i="23" s="1"/>
  <c r="S15" i="23"/>
  <c r="AT50" i="23"/>
  <c r="AU44" i="23" s="1"/>
  <c r="U27" i="23" l="1"/>
  <c r="T125" i="23"/>
  <c r="T124" i="23"/>
  <c r="T126" i="23" s="1"/>
  <c r="T9" i="23"/>
  <c r="AU50" i="23"/>
  <c r="AV44" i="23" s="1"/>
  <c r="U33" i="23" l="1"/>
  <c r="U122" i="23"/>
  <c r="DL24" i="23"/>
  <c r="DM18" i="23" s="1"/>
  <c r="T15" i="23"/>
  <c r="AV50" i="23"/>
  <c r="AW44" i="23" s="1"/>
  <c r="V27" i="23" l="1"/>
  <c r="U125" i="23"/>
  <c r="U124" i="23"/>
  <c r="U126" i="23" s="1"/>
  <c r="U9" i="23"/>
  <c r="AW50" i="23"/>
  <c r="AX44" i="23" s="1"/>
  <c r="V33" i="23" l="1"/>
  <c r="V122" i="23"/>
  <c r="DM24" i="23"/>
  <c r="DN18" i="23" s="1"/>
  <c r="U15" i="23"/>
  <c r="AX50" i="23"/>
  <c r="AY44" i="23" s="1"/>
  <c r="W27" i="23" l="1"/>
  <c r="V124" i="23"/>
  <c r="V125" i="23"/>
  <c r="V9" i="23"/>
  <c r="AY50" i="23"/>
  <c r="AZ44" i="23" s="1"/>
  <c r="V126" i="23" l="1"/>
  <c r="W33" i="23"/>
  <c r="W122" i="23"/>
  <c r="DN24" i="23"/>
  <c r="DO18" i="23" s="1"/>
  <c r="V15" i="23"/>
  <c r="AZ50" i="23"/>
  <c r="BA44" i="23" s="1"/>
  <c r="X27" i="23" l="1"/>
  <c r="W124" i="23"/>
  <c r="W125" i="23"/>
  <c r="W9" i="23"/>
  <c r="BA50" i="23"/>
  <c r="BB44" i="23" s="1"/>
  <c r="W126" i="23" l="1"/>
  <c r="X33" i="23"/>
  <c r="X122" i="23"/>
  <c r="DO24" i="23"/>
  <c r="DP18" i="23" s="1"/>
  <c r="W15" i="23"/>
  <c r="BB50" i="23"/>
  <c r="BC44" i="23" s="1"/>
  <c r="Y27" i="23" l="1"/>
  <c r="X124" i="23"/>
  <c r="X125" i="23"/>
  <c r="X126" i="23" s="1"/>
  <c r="X9" i="23"/>
  <c r="BC50" i="23"/>
  <c r="BD44" i="23" s="1"/>
  <c r="Y33" i="23" l="1"/>
  <c r="Y122" i="23"/>
  <c r="DP24" i="23"/>
  <c r="DQ18" i="23" s="1"/>
  <c r="X15" i="23"/>
  <c r="BD50" i="23"/>
  <c r="BE44" i="23" s="1"/>
  <c r="Z27" i="23" l="1"/>
  <c r="Y124" i="23"/>
  <c r="Y125" i="23"/>
  <c r="Y9" i="23"/>
  <c r="BE50" i="23"/>
  <c r="BF44" i="23" s="1"/>
  <c r="Y126" i="23" l="1"/>
  <c r="Z33" i="23"/>
  <c r="Z122" i="23"/>
  <c r="DQ24" i="23"/>
  <c r="DR18" i="23" s="1"/>
  <c r="Y15" i="23"/>
  <c r="BF50" i="23"/>
  <c r="BG44" i="23" s="1"/>
  <c r="AA27" i="23" l="1"/>
  <c r="Z124" i="23"/>
  <c r="Z125" i="23"/>
  <c r="Z9" i="23"/>
  <c r="BG50" i="23"/>
  <c r="BH44" i="23" s="1"/>
  <c r="Z126" i="23" l="1"/>
  <c r="AA33" i="23"/>
  <c r="AA122" i="23"/>
  <c r="DR24" i="23"/>
  <c r="DS18" i="23" s="1"/>
  <c r="Z15" i="23"/>
  <c r="BH50" i="23"/>
  <c r="BI44" i="23" s="1"/>
  <c r="AB27" i="23" l="1"/>
  <c r="AA125" i="23"/>
  <c r="AA124" i="23"/>
  <c r="AA126" i="23" s="1"/>
  <c r="AA9" i="23"/>
  <c r="BI50" i="23"/>
  <c r="BJ44" i="23" s="1"/>
  <c r="AB33" i="23" l="1"/>
  <c r="AB122" i="23"/>
  <c r="DS24" i="23"/>
  <c r="DT18" i="23" s="1"/>
  <c r="AA15" i="23"/>
  <c r="BJ50" i="23"/>
  <c r="BK44" i="23" s="1"/>
  <c r="AC27" i="23" l="1"/>
  <c r="AB125" i="23"/>
  <c r="AB124" i="23"/>
  <c r="AB126" i="23" s="1"/>
  <c r="DT24" i="23"/>
  <c r="DU18" i="23" s="1"/>
  <c r="AB9" i="23"/>
  <c r="BK50" i="23"/>
  <c r="BL44" i="23" s="1"/>
  <c r="BL50" i="23" s="1"/>
  <c r="BM44" i="23" s="1"/>
  <c r="BM50" i="23" s="1"/>
  <c r="BN44" i="23" s="1"/>
  <c r="BN50" i="23" s="1"/>
  <c r="BO44" i="23" s="1"/>
  <c r="BO50" i="23" s="1"/>
  <c r="BP44" i="23" s="1"/>
  <c r="BP50" i="23" s="1"/>
  <c r="BQ44" i="23" s="1"/>
  <c r="BQ50" i="23" s="1"/>
  <c r="BR44" i="23" s="1"/>
  <c r="BR50" i="23" s="1"/>
  <c r="BS44" i="23" s="1"/>
  <c r="BS50" i="23" s="1"/>
  <c r="BT44" i="23" s="1"/>
  <c r="BT50" i="23" s="1"/>
  <c r="BU44" i="23" s="1"/>
  <c r="BU50" i="23" s="1"/>
  <c r="BV44" i="23" s="1"/>
  <c r="BV50" i="23" s="1"/>
  <c r="BW44" i="23" s="1"/>
  <c r="BW50" i="23" s="1"/>
  <c r="BX44" i="23" s="1"/>
  <c r="DS89" i="23"/>
  <c r="AC33" i="23" l="1"/>
  <c r="AC122" i="23"/>
  <c r="DT82" i="23"/>
  <c r="BX50" i="23"/>
  <c r="DU24" i="23"/>
  <c r="DV18" i="23" s="1"/>
  <c r="AB15" i="23"/>
  <c r="AD27" i="23" l="1"/>
  <c r="AC125" i="23"/>
  <c r="AC124" i="23"/>
  <c r="AC126" i="23" s="1"/>
  <c r="BY44" i="23"/>
  <c r="DV24" i="23"/>
  <c r="AC9" i="23"/>
  <c r="AD33" i="23" l="1"/>
  <c r="AD122" i="23"/>
  <c r="BY50" i="23"/>
  <c r="DW18" i="23"/>
  <c r="DW24" i="23" s="1"/>
  <c r="DX18" i="23" s="1"/>
  <c r="DX24" i="23" s="1"/>
  <c r="DY18" i="23" s="1"/>
  <c r="DY24" i="23" s="1"/>
  <c r="DZ18" i="23" s="1"/>
  <c r="DZ24" i="23" s="1"/>
  <c r="EA18" i="23" s="1"/>
  <c r="EA24" i="23" s="1"/>
  <c r="EB18" i="23" s="1"/>
  <c r="EB24" i="23" s="1"/>
  <c r="EC18" i="23" s="1"/>
  <c r="EC24" i="23" s="1"/>
  <c r="ED18" i="23" s="1"/>
  <c r="ED24" i="23" s="1"/>
  <c r="EE18" i="23" s="1"/>
  <c r="EE24" i="23" s="1"/>
  <c r="EF18" i="23" s="1"/>
  <c r="EF24" i="23" s="1"/>
  <c r="EG18" i="23" s="1"/>
  <c r="EG24" i="23" s="1"/>
  <c r="EH18" i="23" s="1"/>
  <c r="EH24" i="23" s="1"/>
  <c r="EI18" i="23" s="1"/>
  <c r="EI24" i="23" s="1"/>
  <c r="AC15" i="23"/>
  <c r="AE27" i="23" l="1"/>
  <c r="AD124" i="23"/>
  <c r="AD125" i="23"/>
  <c r="BZ44" i="23"/>
  <c r="AD9" i="23"/>
  <c r="AD126" i="23" l="1"/>
  <c r="AE33" i="23"/>
  <c r="AE122" i="23"/>
  <c r="BZ50" i="23"/>
  <c r="AD15" i="23"/>
  <c r="AF27" i="23" l="1"/>
  <c r="AE124" i="23"/>
  <c r="AE125" i="23"/>
  <c r="CA44" i="23"/>
  <c r="AE9" i="23"/>
  <c r="AE126" i="23" l="1"/>
  <c r="AF33" i="23"/>
  <c r="AF122" i="23"/>
  <c r="CA50" i="23"/>
  <c r="AE15" i="23"/>
  <c r="AG27" i="23" l="1"/>
  <c r="AF124" i="23"/>
  <c r="AF125" i="23"/>
  <c r="CB44" i="23"/>
  <c r="AF9" i="23"/>
  <c r="AF126" i="23" l="1"/>
  <c r="AG33" i="23"/>
  <c r="AG122" i="23"/>
  <c r="CB50" i="23"/>
  <c r="AF15" i="23"/>
  <c r="AH27" i="23" l="1"/>
  <c r="AG124" i="23"/>
  <c r="AG125" i="23"/>
  <c r="CC44" i="23"/>
  <c r="AG9" i="23"/>
  <c r="AG126" i="23" l="1"/>
  <c r="AH33" i="23"/>
  <c r="AH122" i="23"/>
  <c r="CC50" i="23"/>
  <c r="AG15" i="23"/>
  <c r="AI27" i="23" l="1"/>
  <c r="AH124" i="23"/>
  <c r="AH125" i="23"/>
  <c r="CD44" i="23"/>
  <c r="AH9" i="23"/>
  <c r="AH126" i="23" l="1"/>
  <c r="AI33" i="23"/>
  <c r="AI122" i="23"/>
  <c r="CD50" i="23"/>
  <c r="AH15" i="23"/>
  <c r="AJ27" i="23" l="1"/>
  <c r="AI125" i="23"/>
  <c r="AI124" i="23"/>
  <c r="AI126" i="23" s="1"/>
  <c r="CE44" i="23"/>
  <c r="AI9" i="23"/>
  <c r="AJ33" i="23" l="1"/>
  <c r="AJ122" i="23"/>
  <c r="CE50" i="23"/>
  <c r="AI15" i="23"/>
  <c r="AK27" i="23" l="1"/>
  <c r="AJ125" i="23"/>
  <c r="AJ124" i="23"/>
  <c r="AJ126" i="23" s="1"/>
  <c r="CF44" i="23"/>
  <c r="AJ9" i="23"/>
  <c r="A2" i="21"/>
  <c r="A4" i="23"/>
  <c r="A2" i="23"/>
  <c r="AK33" i="23" l="1"/>
  <c r="AK122" i="23"/>
  <c r="CF50" i="23"/>
  <c r="AJ15" i="23"/>
  <c r="AL27" i="23" l="1"/>
  <c r="AK125" i="23"/>
  <c r="AK124" i="23"/>
  <c r="AK126" i="23" s="1"/>
  <c r="CG44" i="23"/>
  <c r="AK9" i="23"/>
  <c r="AL33" i="23" l="1"/>
  <c r="AL122" i="23"/>
  <c r="CG50" i="23"/>
  <c r="AK15" i="23"/>
  <c r="AM27" i="23" l="1"/>
  <c r="AL124" i="23"/>
  <c r="AL125" i="23"/>
  <c r="CH44" i="23"/>
  <c r="AL9" i="23"/>
  <c r="AL126" i="23" l="1"/>
  <c r="AM33" i="23"/>
  <c r="AM122" i="23"/>
  <c r="CH50" i="23"/>
  <c r="AL15" i="23"/>
  <c r="AN27" i="23" l="1"/>
  <c r="AM124" i="23"/>
  <c r="AM126" i="23" s="1"/>
  <c r="AM125" i="23"/>
  <c r="CI44" i="23"/>
  <c r="AM9" i="23"/>
  <c r="DW78" i="23"/>
  <c r="DU78" i="23"/>
  <c r="DV78" i="23"/>
  <c r="DW69" i="23"/>
  <c r="DU69" i="23"/>
  <c r="DV69" i="23"/>
  <c r="DU49" i="23"/>
  <c r="DT49" i="23"/>
  <c r="DW49" i="23"/>
  <c r="DV49" i="23"/>
  <c r="DU40" i="23"/>
  <c r="DT14" i="23"/>
  <c r="DU14" i="23"/>
  <c r="AN33" i="23" l="1"/>
  <c r="AN122" i="23"/>
  <c r="CI50" i="23"/>
  <c r="CJ44" i="23" s="1"/>
  <c r="CJ50" i="23" s="1"/>
  <c r="CK44" i="23" s="1"/>
  <c r="CK50" i="23" s="1"/>
  <c r="CL44" i="23" s="1"/>
  <c r="CL50" i="23" s="1"/>
  <c r="CM44" i="23" s="1"/>
  <c r="CM50" i="23" s="1"/>
  <c r="CN44" i="23" s="1"/>
  <c r="CN50" i="23" s="1"/>
  <c r="CO44" i="23" s="1"/>
  <c r="CO50" i="23" s="1"/>
  <c r="CP44" i="23" s="1"/>
  <c r="CP50" i="23" s="1"/>
  <c r="CQ44" i="23" s="1"/>
  <c r="CQ50" i="23" s="1"/>
  <c r="CR44" i="23" s="1"/>
  <c r="CR50" i="23" s="1"/>
  <c r="CS44" i="23" s="1"/>
  <c r="CS50" i="23" s="1"/>
  <c r="CT44" i="23" s="1"/>
  <c r="CT50" i="23" s="1"/>
  <c r="CU44" i="23" s="1"/>
  <c r="CU50" i="23" s="1"/>
  <c r="CV44" i="23" s="1"/>
  <c r="CV50" i="23" s="1"/>
  <c r="CW44" i="23" s="1"/>
  <c r="CW50" i="23" s="1"/>
  <c r="CX44" i="23" s="1"/>
  <c r="CX50" i="23" s="1"/>
  <c r="CY44" i="23" s="1"/>
  <c r="CY50" i="23" s="1"/>
  <c r="CZ44" i="23" s="1"/>
  <c r="CZ50" i="23" s="1"/>
  <c r="DA44" i="23" s="1"/>
  <c r="DA50" i="23" s="1"/>
  <c r="DB44" i="23" s="1"/>
  <c r="DB50" i="23" s="1"/>
  <c r="DC44" i="23" s="1"/>
  <c r="DC50" i="23" s="1"/>
  <c r="DD44" i="23" s="1"/>
  <c r="DD50" i="23" s="1"/>
  <c r="AM15" i="23"/>
  <c r="DT78" i="23"/>
  <c r="DT40" i="23"/>
  <c r="AO27" i="23" l="1"/>
  <c r="AN124" i="23"/>
  <c r="AN125" i="23"/>
  <c r="DE44" i="23"/>
  <c r="DE50" i="23" s="1"/>
  <c r="AN9" i="23"/>
  <c r="DT69" i="23"/>
  <c r="AN126" i="23" l="1"/>
  <c r="AO33" i="23"/>
  <c r="AO122" i="23"/>
  <c r="DF44" i="23"/>
  <c r="DF50" i="23" s="1"/>
  <c r="AN15" i="23"/>
  <c r="AP27" i="23" l="1"/>
  <c r="AO124" i="23"/>
  <c r="AO126" i="23" s="1"/>
  <c r="AO125" i="23"/>
  <c r="DG44" i="23"/>
  <c r="AO9" i="23"/>
  <c r="AP33" i="23" l="1"/>
  <c r="AP122" i="23"/>
  <c r="DG50" i="23"/>
  <c r="DH44" i="23" s="1"/>
  <c r="DH50" i="23" s="1"/>
  <c r="AO15" i="23"/>
  <c r="AQ27" i="23" l="1"/>
  <c r="AP124" i="23"/>
  <c r="AP125" i="23"/>
  <c r="AP126" i="23" s="1"/>
  <c r="AP9" i="23"/>
  <c r="DS109" i="23"/>
  <c r="AQ33" i="23" l="1"/>
  <c r="AQ122" i="23"/>
  <c r="DS110" i="23"/>
  <c r="AP15" i="23"/>
  <c r="DT109" i="23"/>
  <c r="DT123" i="23" s="1"/>
  <c r="AR27" i="23" l="1"/>
  <c r="AQ125" i="23"/>
  <c r="AQ124" i="23"/>
  <c r="AQ126" i="23" s="1"/>
  <c r="DT104" i="23"/>
  <c r="AQ9" i="23"/>
  <c r="DU109" i="23"/>
  <c r="DU123" i="23" s="1"/>
  <c r="AR33" i="23" l="1"/>
  <c r="AR122" i="23"/>
  <c r="DT110" i="23"/>
  <c r="AQ15" i="23"/>
  <c r="DW109" i="23"/>
  <c r="AS27" i="23" l="1"/>
  <c r="AR125" i="23"/>
  <c r="AR124" i="23"/>
  <c r="AR126" i="23" s="1"/>
  <c r="DT113" i="23"/>
  <c r="DU104" i="23"/>
  <c r="AR9" i="23"/>
  <c r="DT89" i="23"/>
  <c r="DV109" i="23"/>
  <c r="DW118" i="23"/>
  <c r="DV118" i="23"/>
  <c r="AS33" i="23" l="1"/>
  <c r="AS122" i="23"/>
  <c r="DT119" i="23"/>
  <c r="DU110" i="23"/>
  <c r="AR15" i="23"/>
  <c r="AT27" i="23" l="1"/>
  <c r="AS125" i="23"/>
  <c r="AS124" i="23"/>
  <c r="AS126" i="23" s="1"/>
  <c r="DV104" i="23"/>
  <c r="DU113" i="23"/>
  <c r="AS9" i="23"/>
  <c r="DU82" i="23"/>
  <c r="DU89" i="23" s="1"/>
  <c r="AT33" i="23" l="1"/>
  <c r="AT122" i="23"/>
  <c r="DU119" i="23"/>
  <c r="DV110" i="23"/>
  <c r="DW104" i="23" s="1"/>
  <c r="DW110" i="23" s="1"/>
  <c r="DX104" i="23" s="1"/>
  <c r="DX110" i="23" s="1"/>
  <c r="DY104" i="23" s="1"/>
  <c r="DY110" i="23" s="1"/>
  <c r="DZ104" i="23" s="1"/>
  <c r="DZ110" i="23" s="1"/>
  <c r="EA104" i="23" s="1"/>
  <c r="EA110" i="23" s="1"/>
  <c r="EB104" i="23" s="1"/>
  <c r="EB110" i="23" s="1"/>
  <c r="EC104" i="23" s="1"/>
  <c r="EC110" i="23" s="1"/>
  <c r="ED104" i="23" s="1"/>
  <c r="ED110" i="23" s="1"/>
  <c r="EE104" i="23" s="1"/>
  <c r="EE110" i="23" s="1"/>
  <c r="AS15" i="23"/>
  <c r="EF104" i="23" l="1"/>
  <c r="EF110" i="23" s="1"/>
  <c r="EG104" i="23" s="1"/>
  <c r="EG110" i="23" s="1"/>
  <c r="EH104" i="23" s="1"/>
  <c r="EH110" i="23" s="1"/>
  <c r="EI104" i="23" s="1"/>
  <c r="EI110" i="23" s="1"/>
  <c r="E14" i="61"/>
  <c r="E24" i="61" s="1"/>
  <c r="E16" i="56" s="1"/>
  <c r="AU27" i="23"/>
  <c r="AT124" i="23"/>
  <c r="AT125" i="23"/>
  <c r="DV113" i="23"/>
  <c r="AT9" i="23"/>
  <c r="DV82" i="23"/>
  <c r="DV89" i="23" s="1"/>
  <c r="E36" i="56" l="1"/>
  <c r="D15" i="64"/>
  <c r="AT126" i="23"/>
  <c r="AU33" i="23"/>
  <c r="AU122" i="23"/>
  <c r="DV119" i="23"/>
  <c r="DW113" i="23" s="1"/>
  <c r="DW119" i="23" s="1"/>
  <c r="DX113" i="23" s="1"/>
  <c r="DX119" i="23" s="1"/>
  <c r="DY113" i="23" s="1"/>
  <c r="DY119" i="23" s="1"/>
  <c r="DZ113" i="23" s="1"/>
  <c r="DZ119" i="23" s="1"/>
  <c r="EA113" i="23" s="1"/>
  <c r="EA119" i="23" s="1"/>
  <c r="EB113" i="23" s="1"/>
  <c r="EB119" i="23" s="1"/>
  <c r="EC113" i="23" s="1"/>
  <c r="EC119" i="23" s="1"/>
  <c r="ED113" i="23" s="1"/>
  <c r="ED119" i="23" s="1"/>
  <c r="EE113" i="23" s="1"/>
  <c r="EE119" i="23" s="1"/>
  <c r="AT15" i="23"/>
  <c r="EF113" i="23" l="1"/>
  <c r="EF119" i="23" s="1"/>
  <c r="EG113" i="23" s="1"/>
  <c r="EG119" i="23" s="1"/>
  <c r="EH113" i="23" s="1"/>
  <c r="EH119" i="23" s="1"/>
  <c r="EI113" i="23" s="1"/>
  <c r="EI119" i="23" s="1"/>
  <c r="F14" i="61"/>
  <c r="F24" i="61" s="1"/>
  <c r="F16" i="56" s="1"/>
  <c r="D25" i="64"/>
  <c r="D37" i="64"/>
  <c r="AV27" i="23"/>
  <c r="AU124" i="23"/>
  <c r="AU126" i="23" s="1"/>
  <c r="AU125" i="23"/>
  <c r="AU9" i="23"/>
  <c r="DW82" i="23"/>
  <c r="F36" i="56" l="1"/>
  <c r="E15" i="64"/>
  <c r="AV33" i="23"/>
  <c r="AV122" i="23"/>
  <c r="AU15" i="23"/>
  <c r="DW89" i="23"/>
  <c r="DX82" i="23" s="1"/>
  <c r="DX89" i="23" s="1"/>
  <c r="DY82" i="23" s="1"/>
  <c r="DY89" i="23" s="1"/>
  <c r="DZ82" i="23" s="1"/>
  <c r="DZ89" i="23" s="1"/>
  <c r="EA82" i="23" s="1"/>
  <c r="EA89" i="23" s="1"/>
  <c r="EB82" i="23" s="1"/>
  <c r="EB89" i="23" s="1"/>
  <c r="EC82" i="23" s="1"/>
  <c r="EC89" i="23" s="1"/>
  <c r="ED82" i="23" s="1"/>
  <c r="ED89" i="23" s="1"/>
  <c r="EE82" i="23" s="1"/>
  <c r="EE89" i="23" s="1"/>
  <c r="EF82" i="23" l="1"/>
  <c r="EF89" i="23" s="1"/>
  <c r="EG82" i="23" s="1"/>
  <c r="EG89" i="23" s="1"/>
  <c r="EH82" i="23" s="1"/>
  <c r="EH89" i="23" s="1"/>
  <c r="EI82" i="23" s="1"/>
  <c r="EI89" i="23" s="1"/>
  <c r="D14" i="61"/>
  <c r="D24" i="61" s="1"/>
  <c r="D16" i="56" s="1"/>
  <c r="E37" i="64"/>
  <c r="E25" i="64"/>
  <c r="AW27" i="23"/>
  <c r="AV124" i="23"/>
  <c r="AV126" i="23" s="1"/>
  <c r="AV125" i="23"/>
  <c r="AV9" i="23"/>
  <c r="D36" i="56" l="1"/>
  <c r="C15" i="64"/>
  <c r="AW33" i="23"/>
  <c r="AW122" i="23"/>
  <c r="AV15" i="23"/>
  <c r="C25" i="64" l="1"/>
  <c r="C37" i="64"/>
  <c r="AX27" i="23"/>
  <c r="AW124" i="23"/>
  <c r="AW125" i="23"/>
  <c r="AW9" i="23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B2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B30" i="21"/>
  <c r="B24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C7" i="21"/>
  <c r="C30" i="21" s="1"/>
  <c r="AW126" i="23" l="1"/>
  <c r="AX33" i="23"/>
  <c r="AX122" i="23"/>
  <c r="P45" i="21"/>
  <c r="D9" i="62"/>
  <c r="D11" i="62" s="1"/>
  <c r="D15" i="62" s="1"/>
  <c r="EH13" i="23" s="1"/>
  <c r="E9" i="62"/>
  <c r="E11" i="62" s="1"/>
  <c r="E15" i="62" s="1"/>
  <c r="EI13" i="23" s="1"/>
  <c r="D27" i="62"/>
  <c r="D29" i="62" s="1"/>
  <c r="D33" i="62" s="1"/>
  <c r="EH39" i="23" s="1"/>
  <c r="E27" i="62"/>
  <c r="E29" i="62" s="1"/>
  <c r="E33" i="62" s="1"/>
  <c r="EI39" i="23" s="1"/>
  <c r="D18" i="62"/>
  <c r="D20" i="62" s="1"/>
  <c r="D24" i="62" s="1"/>
  <c r="EH31" i="23" s="1"/>
  <c r="E18" i="62"/>
  <c r="E20" i="62" s="1"/>
  <c r="E24" i="62" s="1"/>
  <c r="EI31" i="23" s="1"/>
  <c r="AW15" i="23"/>
  <c r="P22" i="21"/>
  <c r="P25" i="21"/>
  <c r="E20" i="56" s="1"/>
  <c r="P49" i="21"/>
  <c r="P48" i="21"/>
  <c r="P26" i="21"/>
  <c r="F20" i="56" s="1"/>
  <c r="P24" i="21"/>
  <c r="D20" i="56" s="1"/>
  <c r="P47" i="21"/>
  <c r="D7" i="21"/>
  <c r="DW40" i="23" l="1"/>
  <c r="EI40" i="23"/>
  <c r="DV40" i="23"/>
  <c r="EH40" i="23"/>
  <c r="DW14" i="23"/>
  <c r="EI14" i="23"/>
  <c r="DV14" i="23"/>
  <c r="EH14" i="23"/>
  <c r="DW32" i="23"/>
  <c r="EI32" i="23"/>
  <c r="DV32" i="23"/>
  <c r="EH32" i="23"/>
  <c r="E38" i="56"/>
  <c r="F38" i="56"/>
  <c r="AY27" i="23"/>
  <c r="AX124" i="23"/>
  <c r="AX125" i="23"/>
  <c r="AX9" i="23"/>
  <c r="D30" i="21"/>
  <c r="E7" i="21"/>
  <c r="EH123" i="23" l="1"/>
  <c r="DV123" i="23"/>
  <c r="DW123" i="23"/>
  <c r="EI123" i="23"/>
  <c r="AX126" i="23"/>
  <c r="AY33" i="23"/>
  <c r="AY122" i="23"/>
  <c r="AX15" i="23"/>
  <c r="F7" i="21"/>
  <c r="E30" i="21"/>
  <c r="AZ27" i="23" l="1"/>
  <c r="AY125" i="23"/>
  <c r="AY124" i="23"/>
  <c r="AY126" i="23" s="1"/>
  <c r="AY9" i="23"/>
  <c r="G7" i="21"/>
  <c r="F30" i="21"/>
  <c r="AZ33" i="23" l="1"/>
  <c r="AZ122" i="23"/>
  <c r="AY15" i="23"/>
  <c r="H7" i="21"/>
  <c r="G30" i="21"/>
  <c r="BA27" i="23" l="1"/>
  <c r="AZ125" i="23"/>
  <c r="AZ124" i="23"/>
  <c r="AZ126" i="23" s="1"/>
  <c r="AZ9" i="23"/>
  <c r="H30" i="21"/>
  <c r="I7" i="21"/>
  <c r="BA33" i="23" l="1"/>
  <c r="BA122" i="23"/>
  <c r="AZ15" i="23"/>
  <c r="J7" i="21"/>
  <c r="I30" i="21"/>
  <c r="BB27" i="23" l="1"/>
  <c r="BA125" i="23"/>
  <c r="BA124" i="23"/>
  <c r="BA126" i="23" s="1"/>
  <c r="BA9" i="23"/>
  <c r="J30" i="21"/>
  <c r="K7" i="21"/>
  <c r="BB33" i="23" l="1"/>
  <c r="BB122" i="23"/>
  <c r="BA15" i="23"/>
  <c r="K30" i="21"/>
  <c r="L7" i="21"/>
  <c r="BC27" i="23" l="1"/>
  <c r="BB124" i="23"/>
  <c r="BB125" i="23"/>
  <c r="BB9" i="23"/>
  <c r="L30" i="21"/>
  <c r="M7" i="21"/>
  <c r="BB126" i="23" l="1"/>
  <c r="BC33" i="23"/>
  <c r="BC122" i="23"/>
  <c r="BB15" i="23"/>
  <c r="N7" i="21"/>
  <c r="M30" i="21"/>
  <c r="BD27" i="23" l="1"/>
  <c r="BC124" i="23"/>
  <c r="BC125" i="23"/>
  <c r="BC9" i="23"/>
  <c r="O7" i="21"/>
  <c r="O30" i="21" s="1"/>
  <c r="N30" i="21"/>
  <c r="BC126" i="23" l="1"/>
  <c r="BD33" i="23"/>
  <c r="BD122" i="23"/>
  <c r="BC15" i="23"/>
  <c r="BE27" i="23" l="1"/>
  <c r="BD124" i="23"/>
  <c r="BD125" i="23"/>
  <c r="BD9" i="23"/>
  <c r="BD126" i="23" l="1"/>
  <c r="BE33" i="23"/>
  <c r="BE122" i="23"/>
  <c r="BD15" i="23"/>
  <c r="BF27" i="23" l="1"/>
  <c r="BE124" i="23"/>
  <c r="BE125" i="23"/>
  <c r="BE9" i="23"/>
  <c r="BE126" i="23" l="1"/>
  <c r="BF33" i="23"/>
  <c r="BF122" i="23"/>
  <c r="BE15" i="23"/>
  <c r="BG27" i="23" l="1"/>
  <c r="BF124" i="23"/>
  <c r="BF125" i="23"/>
  <c r="BF9" i="23"/>
  <c r="BF126" i="23" l="1"/>
  <c r="BG33" i="23"/>
  <c r="BG122" i="23"/>
  <c r="BF15" i="23"/>
  <c r="BH27" i="23" l="1"/>
  <c r="BG125" i="23"/>
  <c r="BG124" i="23"/>
  <c r="BG126" i="23" s="1"/>
  <c r="BG9" i="23"/>
  <c r="BH33" i="23" l="1"/>
  <c r="BH122" i="23"/>
  <c r="BG15" i="23"/>
  <c r="BI27" i="23" l="1"/>
  <c r="BH125" i="23"/>
  <c r="BH124" i="23"/>
  <c r="BH126" i="23" s="1"/>
  <c r="BH9" i="23"/>
  <c r="BI33" i="23" l="1"/>
  <c r="BI122" i="23"/>
  <c r="BH15" i="23"/>
  <c r="BJ27" i="23" l="1"/>
  <c r="BI125" i="23"/>
  <c r="BI124" i="23"/>
  <c r="BI126" i="23" s="1"/>
  <c r="BI9" i="23"/>
  <c r="BJ33" i="23" l="1"/>
  <c r="BJ122" i="23"/>
  <c r="BI15" i="23"/>
  <c r="BK27" i="23" l="1"/>
  <c r="BJ124" i="23"/>
  <c r="BJ125" i="23"/>
  <c r="BJ9" i="23"/>
  <c r="BJ126" i="23" l="1"/>
  <c r="BK33" i="23"/>
  <c r="BK122" i="23"/>
  <c r="BJ15" i="23"/>
  <c r="BL27" i="23" l="1"/>
  <c r="BK124" i="23"/>
  <c r="BK125" i="23"/>
  <c r="BK9" i="23"/>
  <c r="BK126" i="23" l="1"/>
  <c r="BL33" i="23"/>
  <c r="BL122" i="23"/>
  <c r="BK15" i="23"/>
  <c r="BL9" i="23" s="1"/>
  <c r="BM27" i="23" l="1"/>
  <c r="BL124" i="23"/>
  <c r="BL125" i="23"/>
  <c r="BL15" i="23"/>
  <c r="BL126" i="23" l="1"/>
  <c r="BM33" i="23"/>
  <c r="BM122" i="23"/>
  <c r="BM9" i="23"/>
  <c r="BN27" i="23" l="1"/>
  <c r="BM124" i="23"/>
  <c r="BM125" i="23"/>
  <c r="BM15" i="23"/>
  <c r="BM126" i="23" l="1"/>
  <c r="BN33" i="23"/>
  <c r="BN122" i="23"/>
  <c r="BN9" i="23"/>
  <c r="BO27" i="23" l="1"/>
  <c r="BN124" i="23"/>
  <c r="BN125" i="23"/>
  <c r="BN126" i="23" s="1"/>
  <c r="BN15" i="23"/>
  <c r="BO33" i="23" l="1"/>
  <c r="BO122" i="23"/>
  <c r="BO9" i="23"/>
  <c r="BP27" i="23" l="1"/>
  <c r="BO125" i="23"/>
  <c r="BO124" i="23"/>
  <c r="BO126" i="23" s="1"/>
  <c r="BO15" i="23"/>
  <c r="BP33" i="23" l="1"/>
  <c r="BP122" i="23"/>
  <c r="BP9" i="23"/>
  <c r="BQ27" i="23" l="1"/>
  <c r="BP125" i="23"/>
  <c r="BP124" i="23"/>
  <c r="BP126" i="23" s="1"/>
  <c r="BP15" i="23"/>
  <c r="BQ33" i="23" l="1"/>
  <c r="BQ122" i="23"/>
  <c r="BQ9" i="23"/>
  <c r="BR27" i="23" l="1"/>
  <c r="BQ125" i="23"/>
  <c r="BQ124" i="23"/>
  <c r="BQ126" i="23" s="1"/>
  <c r="BQ15" i="23"/>
  <c r="BR33" i="23" l="1"/>
  <c r="BR122" i="23"/>
  <c r="BR9" i="23"/>
  <c r="BS27" i="23" l="1"/>
  <c r="BR124" i="23"/>
  <c r="BR125" i="23"/>
  <c r="BR15" i="23"/>
  <c r="BR126" i="23" l="1"/>
  <c r="BS33" i="23"/>
  <c r="BS122" i="23"/>
  <c r="BS9" i="23"/>
  <c r="BT27" i="23" l="1"/>
  <c r="BS124" i="23"/>
  <c r="BS125" i="23"/>
  <c r="BS15" i="23"/>
  <c r="BS126" i="23" l="1"/>
  <c r="BT33" i="23"/>
  <c r="BT122" i="23"/>
  <c r="BT9" i="23"/>
  <c r="BU27" i="23" l="1"/>
  <c r="BT124" i="23"/>
  <c r="BT125" i="23"/>
  <c r="BT15" i="23"/>
  <c r="BT126" i="23" l="1"/>
  <c r="BU33" i="23"/>
  <c r="BU122" i="23"/>
  <c r="BU9" i="23"/>
  <c r="BV27" i="23" l="1"/>
  <c r="BU124" i="23"/>
  <c r="BU125" i="23"/>
  <c r="BU15" i="23"/>
  <c r="BU126" i="23" l="1"/>
  <c r="BV33" i="23"/>
  <c r="BV122" i="23"/>
  <c r="BV9" i="23"/>
  <c r="BW27" i="23" l="1"/>
  <c r="BV124" i="23"/>
  <c r="BV125" i="23"/>
  <c r="BV126" i="23" s="1"/>
  <c r="BV15" i="23"/>
  <c r="BW33" i="23" l="1"/>
  <c r="BW122" i="23"/>
  <c r="BW9" i="23"/>
  <c r="BX27" i="23" l="1"/>
  <c r="BW125" i="23"/>
  <c r="BW124" i="23"/>
  <c r="BW126" i="23" s="1"/>
  <c r="BW15" i="23"/>
  <c r="BX9" i="23" s="1"/>
  <c r="BX33" i="23" l="1"/>
  <c r="BX122" i="23"/>
  <c r="BX15" i="23"/>
  <c r="BY27" i="23" l="1"/>
  <c r="BX125" i="23"/>
  <c r="BX124" i="23"/>
  <c r="BX126" i="23" s="1"/>
  <c r="BY9" i="23"/>
  <c r="BY33" i="23" l="1"/>
  <c r="BY122" i="23"/>
  <c r="BY15" i="23"/>
  <c r="BZ27" i="23" l="1"/>
  <c r="BY125" i="23"/>
  <c r="BY124" i="23"/>
  <c r="BY126" i="23" s="1"/>
  <c r="DQ49" i="23"/>
  <c r="DN49" i="23"/>
  <c r="BZ9" i="23"/>
  <c r="DP49" i="23"/>
  <c r="DS49" i="23"/>
  <c r="DK49" i="23"/>
  <c r="DL49" i="23"/>
  <c r="DO49" i="23"/>
  <c r="DI44" i="23"/>
  <c r="BZ33" i="23" l="1"/>
  <c r="BZ122" i="23"/>
  <c r="DI50" i="23"/>
  <c r="DR49" i="23"/>
  <c r="DJ49" i="23"/>
  <c r="DM49" i="23"/>
  <c r="BZ15" i="23"/>
  <c r="DJ44" i="23"/>
  <c r="CA27" i="23" l="1"/>
  <c r="BZ124" i="23"/>
  <c r="BZ125" i="23"/>
  <c r="DJ50" i="23"/>
  <c r="CA9" i="23"/>
  <c r="BZ126" i="23" l="1"/>
  <c r="CA33" i="23"/>
  <c r="CA122" i="23"/>
  <c r="DK44" i="23"/>
  <c r="CA15" i="23"/>
  <c r="CB27" i="23" l="1"/>
  <c r="CA124" i="23"/>
  <c r="CA125" i="23"/>
  <c r="DK50" i="23"/>
  <c r="DR14" i="23"/>
  <c r="DQ14" i="23"/>
  <c r="DQ123" i="23" s="1"/>
  <c r="DS14" i="23"/>
  <c r="DP14" i="23"/>
  <c r="DK14" i="23"/>
  <c r="DL14" i="23"/>
  <c r="DN14" i="23"/>
  <c r="DO14" i="23"/>
  <c r="DM14" i="23"/>
  <c r="DJ14" i="23"/>
  <c r="CB9" i="23"/>
  <c r="DI14" i="23"/>
  <c r="CA126" i="23" l="1"/>
  <c r="CB33" i="23"/>
  <c r="CB122" i="23"/>
  <c r="DL44" i="23"/>
  <c r="CB15" i="23"/>
  <c r="CC27" i="23" l="1"/>
  <c r="CB124" i="23"/>
  <c r="CB125" i="23"/>
  <c r="DL50" i="23"/>
  <c r="DM44" i="23" s="1"/>
  <c r="DM50" i="23" s="1"/>
  <c r="DN44" i="23" s="1"/>
  <c r="DN50" i="23" s="1"/>
  <c r="DO44" i="23" s="1"/>
  <c r="DO50" i="23" s="1"/>
  <c r="DP44" i="23" s="1"/>
  <c r="DP50" i="23" s="1"/>
  <c r="DQ44" i="23" s="1"/>
  <c r="DQ50" i="23" s="1"/>
  <c r="DR44" i="23" s="1"/>
  <c r="DR50" i="23" s="1"/>
  <c r="DS44" i="23" s="1"/>
  <c r="DS50" i="23" s="1"/>
  <c r="CC9" i="23"/>
  <c r="CB126" i="23" l="1"/>
  <c r="CC33" i="23"/>
  <c r="CC122" i="23"/>
  <c r="DT44" i="23"/>
  <c r="DT50" i="23" s="1"/>
  <c r="DU44" i="23" s="1"/>
  <c r="DU50" i="23" s="1"/>
  <c r="DV44" i="23" s="1"/>
  <c r="DV50" i="23" s="1"/>
  <c r="CC15" i="23"/>
  <c r="CD27" i="23" l="1"/>
  <c r="CC124" i="23"/>
  <c r="CC125" i="23"/>
  <c r="DW44" i="23"/>
  <c r="CD9" i="23"/>
  <c r="CC126" i="23" l="1"/>
  <c r="CD33" i="23"/>
  <c r="CD122" i="23"/>
  <c r="DW50" i="23"/>
  <c r="DX44" i="23" s="1"/>
  <c r="DX50" i="23" s="1"/>
  <c r="DY44" i="23" s="1"/>
  <c r="DY50" i="23" s="1"/>
  <c r="DZ44" i="23" s="1"/>
  <c r="DZ50" i="23" s="1"/>
  <c r="EA44" i="23" s="1"/>
  <c r="EA50" i="23" s="1"/>
  <c r="EB44" i="23" s="1"/>
  <c r="EB50" i="23" s="1"/>
  <c r="EC44" i="23" s="1"/>
  <c r="EC50" i="23" s="1"/>
  <c r="ED44" i="23" s="1"/>
  <c r="ED50" i="23" s="1"/>
  <c r="EE44" i="23" s="1"/>
  <c r="EE50" i="23" s="1"/>
  <c r="CD15" i="23"/>
  <c r="EF44" i="23" l="1"/>
  <c r="EF50" i="23" s="1"/>
  <c r="EG44" i="23" s="1"/>
  <c r="EG50" i="23" s="1"/>
  <c r="EH44" i="23" s="1"/>
  <c r="EH50" i="23" s="1"/>
  <c r="EI44" i="23" s="1"/>
  <c r="EI50" i="23" s="1"/>
  <c r="D12" i="61"/>
  <c r="D22" i="61" s="1"/>
  <c r="D14" i="56" s="1"/>
  <c r="CE27" i="23"/>
  <c r="CD124" i="23"/>
  <c r="CD125" i="23"/>
  <c r="CD126" i="23" s="1"/>
  <c r="CE9" i="23"/>
  <c r="CE33" i="23" l="1"/>
  <c r="CE122" i="23"/>
  <c r="CE15" i="23"/>
  <c r="CF27" i="23" l="1"/>
  <c r="CE125" i="23"/>
  <c r="CE124" i="23"/>
  <c r="CE126" i="23" s="1"/>
  <c r="CF9" i="23"/>
  <c r="CF33" i="23" l="1"/>
  <c r="CF122" i="23"/>
  <c r="CF15" i="23"/>
  <c r="CG27" i="23" l="1"/>
  <c r="CF125" i="23"/>
  <c r="CF124" i="23"/>
  <c r="CF126" i="23" s="1"/>
  <c r="CG9" i="23"/>
  <c r="CG33" i="23" l="1"/>
  <c r="CG122" i="23"/>
  <c r="CG15" i="23"/>
  <c r="CH27" i="23" l="1"/>
  <c r="CG125" i="23"/>
  <c r="CG124" i="23"/>
  <c r="CG126" i="23" s="1"/>
  <c r="CH9" i="23"/>
  <c r="CH33" i="23" l="1"/>
  <c r="CH122" i="23"/>
  <c r="CH15" i="23"/>
  <c r="CI27" i="23" l="1"/>
  <c r="CH124" i="23"/>
  <c r="CH125" i="23"/>
  <c r="CI9" i="23"/>
  <c r="CH126" i="23" l="1"/>
  <c r="CI33" i="23"/>
  <c r="CI122" i="23"/>
  <c r="CI15" i="23"/>
  <c r="CJ9" i="23" s="1"/>
  <c r="CI124" i="23" l="1"/>
  <c r="CI125" i="23"/>
  <c r="CJ27" i="23"/>
  <c r="CJ15" i="23"/>
  <c r="CJ33" i="23" l="1"/>
  <c r="CJ122" i="23"/>
  <c r="CI126" i="23"/>
  <c r="CK9" i="23"/>
  <c r="CK27" i="23" l="1"/>
  <c r="CJ124" i="23"/>
  <c r="CJ125" i="23"/>
  <c r="CK15" i="23"/>
  <c r="CJ126" i="23" l="1"/>
  <c r="CK33" i="23"/>
  <c r="CK122" i="23"/>
  <c r="CL9" i="23"/>
  <c r="CL27" i="23" l="1"/>
  <c r="CK124" i="23"/>
  <c r="CK125" i="23"/>
  <c r="CL15" i="23"/>
  <c r="CK126" i="23" l="1"/>
  <c r="CL33" i="23"/>
  <c r="CL122" i="23"/>
  <c r="CM9" i="23"/>
  <c r="CM27" i="23" l="1"/>
  <c r="CL124" i="23"/>
  <c r="CL125" i="23"/>
  <c r="CM15" i="23"/>
  <c r="CL126" i="23" l="1"/>
  <c r="CM33" i="23"/>
  <c r="CM122" i="23"/>
  <c r="CN9" i="23"/>
  <c r="CN27" i="23" l="1"/>
  <c r="CM125" i="23"/>
  <c r="CM124" i="23"/>
  <c r="CM126" i="23" s="1"/>
  <c r="CN15" i="23"/>
  <c r="CN33" i="23" l="1"/>
  <c r="CN122" i="23"/>
  <c r="CO9" i="23"/>
  <c r="CO27" i="23" l="1"/>
  <c r="CN125" i="23"/>
  <c r="CN124" i="23"/>
  <c r="CN126" i="23" s="1"/>
  <c r="CO15" i="23"/>
  <c r="CO33" i="23" l="1"/>
  <c r="CO122" i="23"/>
  <c r="CP9" i="23"/>
  <c r="CP27" i="23" l="1"/>
  <c r="CO125" i="23"/>
  <c r="CO124" i="23"/>
  <c r="CO126" i="23" s="1"/>
  <c r="CP15" i="23"/>
  <c r="CP33" i="23" l="1"/>
  <c r="CP122" i="23"/>
  <c r="CQ9" i="23"/>
  <c r="CQ27" i="23" l="1"/>
  <c r="CP124" i="23"/>
  <c r="CP125" i="23"/>
  <c r="CQ15" i="23"/>
  <c r="CP126" i="23" l="1"/>
  <c r="CQ33" i="23"/>
  <c r="CQ122" i="23"/>
  <c r="CR9" i="23"/>
  <c r="CR27" i="23" l="1"/>
  <c r="CQ124" i="23"/>
  <c r="CQ125" i="23"/>
  <c r="CR15" i="23"/>
  <c r="CQ126" i="23" l="1"/>
  <c r="CR33" i="23"/>
  <c r="CR122" i="23"/>
  <c r="CS9" i="23"/>
  <c r="CS27" i="23" l="1"/>
  <c r="CR124" i="23"/>
  <c r="CR125" i="23"/>
  <c r="CS15" i="23"/>
  <c r="CR126" i="23" l="1"/>
  <c r="CS33" i="23"/>
  <c r="CS122" i="23"/>
  <c r="CT9" i="23"/>
  <c r="CT27" i="23" l="1"/>
  <c r="CS124" i="23"/>
  <c r="CS125" i="23"/>
  <c r="CT15" i="23"/>
  <c r="CS126" i="23" l="1"/>
  <c r="CT33" i="23"/>
  <c r="CT122" i="23"/>
  <c r="CU9" i="23"/>
  <c r="CU27" i="23" l="1"/>
  <c r="CT124" i="23"/>
  <c r="CT125" i="23"/>
  <c r="CU15" i="23"/>
  <c r="CV9" i="23" s="1"/>
  <c r="DR69" i="23"/>
  <c r="DJ69" i="23"/>
  <c r="DJ123" i="23" s="1"/>
  <c r="DL69" i="23"/>
  <c r="DS69" i="23"/>
  <c r="DM69" i="23"/>
  <c r="DP69" i="23"/>
  <c r="DK32" i="23"/>
  <c r="DJ32" i="23"/>
  <c r="DI32" i="23"/>
  <c r="DI123" i="23" s="1"/>
  <c r="DN69" i="23"/>
  <c r="DK69" i="23"/>
  <c r="DI64" i="23"/>
  <c r="DO69" i="23"/>
  <c r="CT126" i="23" l="1"/>
  <c r="CU33" i="23"/>
  <c r="CU122" i="23"/>
  <c r="DI70" i="23"/>
  <c r="CV15" i="23"/>
  <c r="CV27" i="23" l="1"/>
  <c r="CU125" i="23"/>
  <c r="CU124" i="23"/>
  <c r="CU126" i="23" s="1"/>
  <c r="DJ64" i="23"/>
  <c r="CW9" i="23"/>
  <c r="CV33" i="23" l="1"/>
  <c r="CV122" i="23"/>
  <c r="DJ70" i="23"/>
  <c r="CW15" i="23"/>
  <c r="CW27" i="23" l="1"/>
  <c r="CV125" i="23"/>
  <c r="CV124" i="23"/>
  <c r="CV126" i="23" s="1"/>
  <c r="DK64" i="23"/>
  <c r="CX9" i="23"/>
  <c r="CW33" i="23" l="1"/>
  <c r="CW122" i="23"/>
  <c r="DK70" i="23"/>
  <c r="CX15" i="23"/>
  <c r="CX27" i="23" l="1"/>
  <c r="CW125" i="23"/>
  <c r="CW124" i="23"/>
  <c r="CW126" i="23" s="1"/>
  <c r="DL64" i="23"/>
  <c r="CY9" i="23"/>
  <c r="CX33" i="23" l="1"/>
  <c r="CX122" i="23"/>
  <c r="DL70" i="23"/>
  <c r="DM64" i="23" s="1"/>
  <c r="DM70" i="23" s="1"/>
  <c r="DN64" i="23" s="1"/>
  <c r="DN70" i="23" s="1"/>
  <c r="DO64" i="23" s="1"/>
  <c r="DO70" i="23" s="1"/>
  <c r="DP64" i="23" s="1"/>
  <c r="DP70" i="23" s="1"/>
  <c r="DQ64" i="23" s="1"/>
  <c r="DQ70" i="23" s="1"/>
  <c r="DR64" i="23" s="1"/>
  <c r="DR70" i="23" s="1"/>
  <c r="DS64" i="23" s="1"/>
  <c r="DS70" i="23" s="1"/>
  <c r="CY15" i="23"/>
  <c r="CY27" i="23" l="1"/>
  <c r="CX124" i="23"/>
  <c r="CX125" i="23"/>
  <c r="DT64" i="23"/>
  <c r="DT70" i="23" s="1"/>
  <c r="DU64" i="23" s="1"/>
  <c r="DU70" i="23" s="1"/>
  <c r="DV64" i="23" s="1"/>
  <c r="DV70" i="23" s="1"/>
  <c r="DW64" i="23" s="1"/>
  <c r="DW70" i="23" s="1"/>
  <c r="DX64" i="23" s="1"/>
  <c r="DX70" i="23" s="1"/>
  <c r="DY64" i="23" s="1"/>
  <c r="DY70" i="23" s="1"/>
  <c r="DZ64" i="23" s="1"/>
  <c r="DZ70" i="23" s="1"/>
  <c r="EA64" i="23" s="1"/>
  <c r="EA70" i="23" s="1"/>
  <c r="EB64" i="23" s="1"/>
  <c r="EB70" i="23" s="1"/>
  <c r="EC64" i="23" s="1"/>
  <c r="EC70" i="23" s="1"/>
  <c r="ED64" i="23" s="1"/>
  <c r="ED70" i="23" s="1"/>
  <c r="EE64" i="23" s="1"/>
  <c r="EE70" i="23" s="1"/>
  <c r="CZ9" i="23"/>
  <c r="EF64" i="23" l="1"/>
  <c r="EF70" i="23" s="1"/>
  <c r="EG64" i="23" s="1"/>
  <c r="EG70" i="23" s="1"/>
  <c r="EH64" i="23" s="1"/>
  <c r="EH70" i="23" s="1"/>
  <c r="EI64" i="23" s="1"/>
  <c r="EI70" i="23" s="1"/>
  <c r="E12" i="61"/>
  <c r="E22" i="61" s="1"/>
  <c r="E14" i="56" s="1"/>
  <c r="CX126" i="23"/>
  <c r="CY33" i="23"/>
  <c r="CY122" i="23"/>
  <c r="CZ15" i="23"/>
  <c r="CZ27" i="23" l="1"/>
  <c r="CY124" i="23"/>
  <c r="CY125" i="23"/>
  <c r="DA9" i="23"/>
  <c r="CY126" i="23" l="1"/>
  <c r="CZ33" i="23"/>
  <c r="CZ122" i="23"/>
  <c r="DA15" i="23"/>
  <c r="DA27" i="23" l="1"/>
  <c r="CZ124" i="23"/>
  <c r="CZ125" i="23"/>
  <c r="DB9" i="23"/>
  <c r="CZ126" i="23" l="1"/>
  <c r="DA33" i="23"/>
  <c r="DA122" i="23"/>
  <c r="DB15" i="23"/>
  <c r="DB27" i="23" l="1"/>
  <c r="DA124" i="23"/>
  <c r="DA125" i="23"/>
  <c r="DC9" i="23"/>
  <c r="DA126" i="23" l="1"/>
  <c r="DB33" i="23"/>
  <c r="DB122" i="23"/>
  <c r="DC15" i="23"/>
  <c r="DC27" i="23" l="1"/>
  <c r="DB124" i="23"/>
  <c r="DB125" i="23"/>
  <c r="DD9" i="23"/>
  <c r="DB126" i="23" l="1"/>
  <c r="DC33" i="23"/>
  <c r="DC122" i="23"/>
  <c r="DD15" i="23"/>
  <c r="DD27" i="23" l="1"/>
  <c r="DC125" i="23"/>
  <c r="DC124" i="23"/>
  <c r="DC126" i="23" s="1"/>
  <c r="DE9" i="23"/>
  <c r="DD33" i="23" l="1"/>
  <c r="DD122" i="23"/>
  <c r="DE15" i="23"/>
  <c r="DF9" i="23"/>
  <c r="DE27" i="23" l="1"/>
  <c r="DD125" i="23"/>
  <c r="DD124" i="23"/>
  <c r="DD126" i="23" s="1"/>
  <c r="DF15" i="23"/>
  <c r="DE33" i="23" l="1"/>
  <c r="DE122" i="23"/>
  <c r="DG9" i="23"/>
  <c r="DE125" i="23" l="1"/>
  <c r="DE124" i="23"/>
  <c r="DE126" i="23" s="1"/>
  <c r="DF27" i="23"/>
  <c r="DG15" i="23"/>
  <c r="DF33" i="23" l="1"/>
  <c r="DF122" i="23"/>
  <c r="DH9" i="23"/>
  <c r="DF124" i="23" l="1"/>
  <c r="DF125" i="23"/>
  <c r="DG27" i="23"/>
  <c r="DH15" i="23"/>
  <c r="DG122" i="23" l="1"/>
  <c r="DG33" i="23"/>
  <c r="DF126" i="23"/>
  <c r="DI9" i="23"/>
  <c r="DH27" i="23" l="1"/>
  <c r="DG124" i="23"/>
  <c r="DG125" i="23"/>
  <c r="DI15" i="23"/>
  <c r="DJ9" i="23" s="1"/>
  <c r="DG126" i="23" l="1"/>
  <c r="DH33" i="23"/>
  <c r="DH122" i="23"/>
  <c r="DJ15" i="23"/>
  <c r="DI27" i="23" l="1"/>
  <c r="DI33" i="23" s="1"/>
  <c r="DJ27" i="23" s="1"/>
  <c r="DJ33" i="23" s="1"/>
  <c r="DK27" i="23" s="1"/>
  <c r="DK33" i="23" s="1"/>
  <c r="DL27" i="23" s="1"/>
  <c r="DL33" i="23" s="1"/>
  <c r="DM27" i="23" s="1"/>
  <c r="DM33" i="23" s="1"/>
  <c r="DN27" i="23" s="1"/>
  <c r="DN33" i="23" s="1"/>
  <c r="DO27" i="23" s="1"/>
  <c r="DO33" i="23" s="1"/>
  <c r="DP27" i="23" s="1"/>
  <c r="DP33" i="23" s="1"/>
  <c r="DQ27" i="23" s="1"/>
  <c r="DQ33" i="23" s="1"/>
  <c r="DR27" i="23" s="1"/>
  <c r="DR33" i="23" s="1"/>
  <c r="DS27" i="23" s="1"/>
  <c r="DS33" i="23" s="1"/>
  <c r="DT27" i="23" s="1"/>
  <c r="DT33" i="23" s="1"/>
  <c r="DU27" i="23" s="1"/>
  <c r="DU33" i="23" s="1"/>
  <c r="DV27" i="23" s="1"/>
  <c r="DV33" i="23" s="1"/>
  <c r="DH125" i="23"/>
  <c r="DH124" i="23"/>
  <c r="DH126" i="23" s="1"/>
  <c r="DK9" i="23"/>
  <c r="DK15" i="23" l="1"/>
  <c r="DW27" i="23"/>
  <c r="DL9" i="23" l="1"/>
  <c r="DW33" i="23"/>
  <c r="DX27" i="23" l="1"/>
  <c r="DX33" i="23" s="1"/>
  <c r="DY27" i="23" s="1"/>
  <c r="DY33" i="23" s="1"/>
  <c r="DZ27" i="23" s="1"/>
  <c r="DZ33" i="23" s="1"/>
  <c r="EA27" i="23" s="1"/>
  <c r="EA33" i="23" s="1"/>
  <c r="EB27" i="23" s="1"/>
  <c r="EB33" i="23" s="1"/>
  <c r="EC27" i="23" s="1"/>
  <c r="EC33" i="23" s="1"/>
  <c r="ED27" i="23" s="1"/>
  <c r="ED33" i="23" s="1"/>
  <c r="EE27" i="23" s="1"/>
  <c r="EE33" i="23" s="1"/>
  <c r="EF27" i="23" s="1"/>
  <c r="EF33" i="23" s="1"/>
  <c r="EG27" i="23" s="1"/>
  <c r="EG33" i="23" s="1"/>
  <c r="EH27" i="23" s="1"/>
  <c r="EH33" i="23" s="1"/>
  <c r="EI27" i="23" s="1"/>
  <c r="EI33" i="23" s="1"/>
  <c r="E10" i="61" s="1"/>
  <c r="E20" i="61" s="1"/>
  <c r="E26" i="61" s="1"/>
  <c r="DL15" i="23"/>
  <c r="E16" i="61" l="1"/>
  <c r="DM9" i="23"/>
  <c r="E12" i="56"/>
  <c r="E18" i="56" s="1"/>
  <c r="DM15" i="23" l="1"/>
  <c r="E22" i="56"/>
  <c r="E19" i="59" s="1"/>
  <c r="E21" i="59" s="1"/>
  <c r="E23" i="59" s="1"/>
  <c r="E25" i="59" s="1"/>
  <c r="E27" i="59" s="1"/>
  <c r="E29" i="59" s="1"/>
  <c r="E24" i="56" s="1"/>
  <c r="E26" i="56" s="1"/>
  <c r="E34" i="56" s="1"/>
  <c r="D11" i="64"/>
  <c r="D31" i="64" s="1"/>
  <c r="E28" i="56" l="1"/>
  <c r="E30" i="56" s="1"/>
  <c r="DN9" i="23"/>
  <c r="D13" i="64"/>
  <c r="D17" i="64" s="1"/>
  <c r="E40" i="56" l="1"/>
  <c r="G12" i="97" s="1"/>
  <c r="DN15" i="23"/>
  <c r="D33" i="64"/>
  <c r="D23" i="64"/>
  <c r="D27" i="64" s="1"/>
  <c r="D43" i="64" s="1"/>
  <c r="G17" i="97" l="1"/>
  <c r="I17" i="97" s="1"/>
  <c r="K17" i="97" s="1"/>
  <c r="E22" i="57" s="1"/>
  <c r="I12" i="97"/>
  <c r="K12" i="97" s="1"/>
  <c r="E17" i="57" s="1"/>
  <c r="G14" i="97"/>
  <c r="I14" i="97" s="1"/>
  <c r="K14" i="97" s="1"/>
  <c r="E19" i="57" s="1"/>
  <c r="D39" i="64"/>
  <c r="D35" i="64"/>
  <c r="DO9" i="23"/>
  <c r="F18" i="108" l="1"/>
  <c r="H18" i="108" s="1"/>
  <c r="I18" i="108" s="1"/>
  <c r="U18" i="106" s="1"/>
  <c r="F14" i="108"/>
  <c r="H14" i="108" s="1"/>
  <c r="F13" i="108"/>
  <c r="H13" i="108" s="1"/>
  <c r="I13" i="108" s="1"/>
  <c r="DO15" i="23"/>
  <c r="D41" i="64"/>
  <c r="H15" i="108" l="1"/>
  <c r="I14" i="108"/>
  <c r="J14" i="108" s="1"/>
  <c r="J13" i="108"/>
  <c r="DP9" i="23"/>
  <c r="DN78" i="23"/>
  <c r="DN123" i="23" s="1"/>
  <c r="DM78" i="23"/>
  <c r="DM123" i="23" s="1"/>
  <c r="DS78" i="23"/>
  <c r="DL78" i="23"/>
  <c r="DP78" i="23"/>
  <c r="DP40" i="23"/>
  <c r="DL40" i="23"/>
  <c r="DK40" i="23"/>
  <c r="DK123" i="23" s="1"/>
  <c r="DO40" i="23"/>
  <c r="DO78" i="23"/>
  <c r="DO123" i="23" s="1"/>
  <c r="DS40" i="23"/>
  <c r="DR40" i="23"/>
  <c r="DN40" i="23"/>
  <c r="DM40" i="23"/>
  <c r="DR78" i="23"/>
  <c r="I15" i="108" l="1"/>
  <c r="U13" i="106" s="1"/>
  <c r="DR123" i="23"/>
  <c r="DL123" i="23"/>
  <c r="DP123" i="23"/>
  <c r="DS123" i="23"/>
  <c r="DP15" i="23"/>
  <c r="J15" i="108" l="1"/>
  <c r="U28" i="106"/>
  <c r="V28" i="106" s="1"/>
  <c r="V13" i="106"/>
  <c r="DQ9" i="23"/>
  <c r="DI73" i="23"/>
  <c r="DI36" i="23"/>
  <c r="DI79" i="23" l="1"/>
  <c r="DI122" i="23"/>
  <c r="DI41" i="23"/>
  <c r="DI125" i="23" s="1"/>
  <c r="DQ15" i="23"/>
  <c r="DJ73" i="23"/>
  <c r="DI124" i="23" l="1"/>
  <c r="DI126" i="23" s="1"/>
  <c r="DR9" i="23"/>
  <c r="DJ79" i="23"/>
  <c r="DJ36" i="23"/>
  <c r="DJ122" i="23" s="1"/>
  <c r="DK73" i="23" l="1"/>
  <c r="DK79" i="23" s="1"/>
  <c r="DJ41" i="23"/>
  <c r="DJ125" i="23" s="1"/>
  <c r="DR15" i="23"/>
  <c r="DJ124" i="23" l="1"/>
  <c r="DJ126" i="23" s="1"/>
  <c r="DL73" i="23"/>
  <c r="DS9" i="23"/>
  <c r="DK36" i="23"/>
  <c r="DK122" i="23" s="1"/>
  <c r="DL79" i="23" l="1"/>
  <c r="DM73" i="23" s="1"/>
  <c r="DM79" i="23" s="1"/>
  <c r="DN73" i="23" s="1"/>
  <c r="DN79" i="23" s="1"/>
  <c r="DO73" i="23" s="1"/>
  <c r="DO79" i="23" s="1"/>
  <c r="DP73" i="23" s="1"/>
  <c r="DP79" i="23" s="1"/>
  <c r="DQ73" i="23" s="1"/>
  <c r="DQ79" i="23" s="1"/>
  <c r="DR73" i="23" s="1"/>
  <c r="DR79" i="23" s="1"/>
  <c r="DS73" i="23" s="1"/>
  <c r="DS79" i="23" s="1"/>
  <c r="DS15" i="23"/>
  <c r="DK41" i="23"/>
  <c r="DK125" i="23" l="1"/>
  <c r="DK124" i="23"/>
  <c r="DK126" i="23" s="1"/>
  <c r="DT73" i="23"/>
  <c r="DT79" i="23" s="1"/>
  <c r="DU73" i="23" s="1"/>
  <c r="DU79" i="23" s="1"/>
  <c r="DV73" i="23" s="1"/>
  <c r="DV79" i="23" s="1"/>
  <c r="DW73" i="23" s="1"/>
  <c r="DW79" i="23" s="1"/>
  <c r="DX73" i="23" s="1"/>
  <c r="DX79" i="23" s="1"/>
  <c r="DY73" i="23" s="1"/>
  <c r="DY79" i="23" s="1"/>
  <c r="DZ73" i="23" s="1"/>
  <c r="DZ79" i="23" s="1"/>
  <c r="EA73" i="23" s="1"/>
  <c r="EA79" i="23" s="1"/>
  <c r="EB73" i="23" s="1"/>
  <c r="EB79" i="23" s="1"/>
  <c r="EC73" i="23" s="1"/>
  <c r="EC79" i="23" s="1"/>
  <c r="ED73" i="23" s="1"/>
  <c r="ED79" i="23" s="1"/>
  <c r="EE73" i="23" s="1"/>
  <c r="EE79" i="23" s="1"/>
  <c r="DT9" i="23"/>
  <c r="DL36" i="23"/>
  <c r="DL122" i="23" s="1"/>
  <c r="EF73" i="23" l="1"/>
  <c r="EF79" i="23" s="1"/>
  <c r="EG73" i="23" s="1"/>
  <c r="EG79" i="23" s="1"/>
  <c r="EH73" i="23" s="1"/>
  <c r="EH79" i="23" s="1"/>
  <c r="EI73" i="23" s="1"/>
  <c r="EI79" i="23" s="1"/>
  <c r="F12" i="61"/>
  <c r="F22" i="61" s="1"/>
  <c r="F14" i="56" s="1"/>
  <c r="DT15" i="23"/>
  <c r="DL41" i="23"/>
  <c r="DL125" i="23" l="1"/>
  <c r="DL124" i="23"/>
  <c r="DL126" i="23" s="1"/>
  <c r="DU9" i="23"/>
  <c r="DM36" i="23"/>
  <c r="DM122" i="23" s="1"/>
  <c r="DU15" i="23" l="1"/>
  <c r="DM41" i="23"/>
  <c r="DM125" i="23" l="1"/>
  <c r="DM124" i="23"/>
  <c r="DM126" i="23" s="1"/>
  <c r="DV9" i="23"/>
  <c r="DN36" i="23"/>
  <c r="DN122" i="23" s="1"/>
  <c r="DV15" i="23" l="1"/>
  <c r="DN41" i="23"/>
  <c r="DN125" i="23" l="1"/>
  <c r="DN124" i="23"/>
  <c r="DN126" i="23" s="1"/>
  <c r="DW9" i="23"/>
  <c r="DO36" i="23"/>
  <c r="DO122" i="23" s="1"/>
  <c r="DW15" i="23" l="1"/>
  <c r="DX9" i="23" s="1"/>
  <c r="DO41" i="23"/>
  <c r="DX15" i="23" l="1"/>
  <c r="DO125" i="23"/>
  <c r="DO124" i="23"/>
  <c r="DO126" i="23" s="1"/>
  <c r="DP36" i="23"/>
  <c r="DP122" i="23" s="1"/>
  <c r="DY9" i="23" l="1"/>
  <c r="DP41" i="23"/>
  <c r="DY15" i="23" l="1"/>
  <c r="DP125" i="23"/>
  <c r="DP124" i="23"/>
  <c r="DP126" i="23" s="1"/>
  <c r="DQ36" i="23"/>
  <c r="DQ122" i="23" s="1"/>
  <c r="DZ9" i="23" l="1"/>
  <c r="DQ41" i="23"/>
  <c r="DZ15" i="23" l="1"/>
  <c r="DQ125" i="23"/>
  <c r="DQ124" i="23"/>
  <c r="DQ126" i="23" s="1"/>
  <c r="DR36" i="23"/>
  <c r="DR122" i="23" s="1"/>
  <c r="EA9" i="23" l="1"/>
  <c r="DR41" i="23"/>
  <c r="EA15" i="23" l="1"/>
  <c r="DR125" i="23"/>
  <c r="DR124" i="23"/>
  <c r="DR126" i="23" s="1"/>
  <c r="DS36" i="23"/>
  <c r="DS122" i="23" s="1"/>
  <c r="EB9" i="23" l="1"/>
  <c r="DS41" i="23"/>
  <c r="EB15" i="23" l="1"/>
  <c r="DS124" i="23"/>
  <c r="DS125" i="23"/>
  <c r="DT36" i="23"/>
  <c r="DT122" i="23" s="1"/>
  <c r="EC9" i="23" l="1"/>
  <c r="DS126" i="23"/>
  <c r="DT41" i="23"/>
  <c r="EC15" i="23" l="1"/>
  <c r="DT124" i="23"/>
  <c r="DT125" i="23"/>
  <c r="DU36" i="23"/>
  <c r="DU122" i="23" s="1"/>
  <c r="ED9" i="23" l="1"/>
  <c r="DT126" i="23"/>
  <c r="DU41" i="23"/>
  <c r="ED15" i="23" l="1"/>
  <c r="DU125" i="23"/>
  <c r="DU124" i="23"/>
  <c r="DV36" i="23"/>
  <c r="DV122" i="23" s="1"/>
  <c r="EE9" i="23" l="1"/>
  <c r="DU126" i="23"/>
  <c r="DV41" i="23"/>
  <c r="EE15" i="23" l="1"/>
  <c r="DV125" i="23"/>
  <c r="DV124" i="23"/>
  <c r="DW36" i="23"/>
  <c r="DW122" i="23" s="1"/>
  <c r="EF9" i="23" l="1"/>
  <c r="DV126" i="23"/>
  <c r="DW41" i="23"/>
  <c r="DX36" i="23" s="1"/>
  <c r="DX41" i="23" l="1"/>
  <c r="DX122" i="23"/>
  <c r="EF15" i="23"/>
  <c r="DW125" i="23"/>
  <c r="DW124" i="23"/>
  <c r="DW126" i="23" l="1"/>
  <c r="EG9" i="23"/>
  <c r="DY36" i="23"/>
  <c r="DX125" i="23"/>
  <c r="DX124" i="23"/>
  <c r="DX126" i="23" l="1"/>
  <c r="DY41" i="23"/>
  <c r="DY122" i="23"/>
  <c r="EG15" i="23"/>
  <c r="DZ36" i="23" l="1"/>
  <c r="DY125" i="23"/>
  <c r="DY124" i="23"/>
  <c r="DY126" i="23" s="1"/>
  <c r="EH9" i="23"/>
  <c r="EH15" i="23" l="1"/>
  <c r="DZ41" i="23"/>
  <c r="DZ122" i="23"/>
  <c r="EA36" i="23" l="1"/>
  <c r="DZ125" i="23"/>
  <c r="DZ124" i="23"/>
  <c r="DZ126" i="23" s="1"/>
  <c r="EI9" i="23"/>
  <c r="EI15" i="23" l="1"/>
  <c r="D10" i="61" s="1"/>
  <c r="EA41" i="23"/>
  <c r="EA122" i="23"/>
  <c r="D16" i="61" l="1"/>
  <c r="D20" i="61"/>
  <c r="EB36" i="23"/>
  <c r="EA124" i="23"/>
  <c r="EA125" i="23"/>
  <c r="D12" i="56" l="1"/>
  <c r="D26" i="61"/>
  <c r="EA126" i="23"/>
  <c r="EB41" i="23"/>
  <c r="EB122" i="23"/>
  <c r="C11" i="64" l="1"/>
  <c r="C31" i="64" s="1"/>
  <c r="D18" i="56"/>
  <c r="D22" i="56" s="1"/>
  <c r="D19" i="59" s="1"/>
  <c r="D21" i="59" s="1"/>
  <c r="D23" i="59" s="1"/>
  <c r="D25" i="59" s="1"/>
  <c r="D27" i="59" s="1"/>
  <c r="D29" i="59" s="1"/>
  <c r="D24" i="56" s="1"/>
  <c r="EC36" i="23"/>
  <c r="EB124" i="23"/>
  <c r="EB125" i="23"/>
  <c r="D26" i="56" l="1"/>
  <c r="E14" i="57"/>
  <c r="E11" i="57"/>
  <c r="EB126" i="23"/>
  <c r="EC41" i="23"/>
  <c r="EC122" i="23"/>
  <c r="F10" i="108" l="1"/>
  <c r="D34" i="56"/>
  <c r="C13" i="64"/>
  <c r="D28" i="56"/>
  <c r="D30" i="56" s="1"/>
  <c r="ED36" i="23"/>
  <c r="EC125" i="23"/>
  <c r="EC124" i="23"/>
  <c r="G26" i="107" l="1"/>
  <c r="G27" i="107" s="1"/>
  <c r="H10" i="108"/>
  <c r="C17" i="64"/>
  <c r="C23" i="64"/>
  <c r="C27" i="64" s="1"/>
  <c r="C43" i="64" s="1"/>
  <c r="C33" i="64"/>
  <c r="EC126" i="23"/>
  <c r="ED41" i="23"/>
  <c r="ED122" i="23"/>
  <c r="I10" i="108" l="1"/>
  <c r="G40" i="107"/>
  <c r="H27" i="107"/>
  <c r="H34" i="107" s="1"/>
  <c r="H36" i="107" s="1"/>
  <c r="H37" i="107" s="1"/>
  <c r="H38" i="107" s="1"/>
  <c r="G34" i="107"/>
  <c r="C39" i="64"/>
  <c r="C35" i="64"/>
  <c r="EE36" i="23"/>
  <c r="ED125" i="23"/>
  <c r="ED124" i="23"/>
  <c r="J10" i="108" l="1"/>
  <c r="U11" i="106"/>
  <c r="ED126" i="23"/>
  <c r="C41" i="64"/>
  <c r="EE41" i="23"/>
  <c r="EE122" i="23"/>
  <c r="V11" i="106" l="1"/>
  <c r="U27" i="106"/>
  <c r="EF36" i="23"/>
  <c r="EE124" i="23"/>
  <c r="EE125" i="23"/>
  <c r="V27" i="106" l="1"/>
  <c r="EE126" i="23"/>
  <c r="EF41" i="23"/>
  <c r="EF122" i="23"/>
  <c r="EG36" i="23" l="1"/>
  <c r="EF125" i="23"/>
  <c r="EF124" i="23"/>
  <c r="EF126" i="23" s="1"/>
  <c r="EG41" i="23" l="1"/>
  <c r="EG122" i="23"/>
  <c r="EH36" i="23" l="1"/>
  <c r="EG124" i="23"/>
  <c r="EG125" i="23"/>
  <c r="EG126" i="23" l="1"/>
  <c r="EH41" i="23"/>
  <c r="EH122" i="23"/>
  <c r="EI36" i="23" l="1"/>
  <c r="EH124" i="23"/>
  <c r="EH125" i="23"/>
  <c r="EH126" i="23" l="1"/>
  <c r="EI41" i="23"/>
  <c r="F10" i="61" s="1"/>
  <c r="EI122" i="23"/>
  <c r="F20" i="61" l="1"/>
  <c r="F16" i="61"/>
  <c r="EI124" i="23"/>
  <c r="EI125" i="23"/>
  <c r="F26" i="61" l="1"/>
  <c r="F12" i="56"/>
  <c r="EI126" i="23"/>
  <c r="F18" i="56" l="1"/>
  <c r="F22" i="56" s="1"/>
  <c r="F19" i="59" s="1"/>
  <c r="F21" i="59" s="1"/>
  <c r="F23" i="59" s="1"/>
  <c r="F25" i="59" s="1"/>
  <c r="F27" i="59" s="1"/>
  <c r="F29" i="59" s="1"/>
  <c r="F24" i="56" s="1"/>
  <c r="F26" i="56" s="1"/>
  <c r="E11" i="64"/>
  <c r="E31" i="64" s="1"/>
  <c r="F34" i="56" l="1"/>
  <c r="E13" i="64"/>
  <c r="F28" i="56"/>
  <c r="F40" i="56" l="1"/>
  <c r="G20" i="97" s="1"/>
  <c r="F30" i="56"/>
  <c r="E17" i="64"/>
  <c r="E33" i="64"/>
  <c r="E23" i="64"/>
  <c r="E27" i="64" s="1"/>
  <c r="E43" i="64" s="1"/>
  <c r="E35" i="64" l="1"/>
  <c r="E39" i="64"/>
  <c r="G24" i="97"/>
  <c r="I24" i="97" s="1"/>
  <c r="K24" i="97" s="1"/>
  <c r="E29" i="57" s="1"/>
  <c r="I20" i="97"/>
  <c r="K20" i="97" s="1"/>
  <c r="E25" i="57" s="1"/>
  <c r="G25" i="97"/>
  <c r="I25" i="97" s="1"/>
  <c r="K25" i="97" s="1"/>
  <c r="E30" i="57" s="1"/>
  <c r="G34" i="97"/>
  <c r="I34" i="97" s="1"/>
  <c r="K34" i="97" s="1"/>
  <c r="E39" i="57" s="1"/>
  <c r="G33" i="97"/>
  <c r="I33" i="97" s="1"/>
  <c r="K33" i="97" s="1"/>
  <c r="E38" i="57" s="1"/>
  <c r="G38" i="97"/>
  <c r="I38" i="97" s="1"/>
  <c r="K38" i="97" s="1"/>
  <c r="E43" i="57" s="1"/>
  <c r="G42" i="97"/>
  <c r="I42" i="97" s="1"/>
  <c r="K42" i="97" s="1"/>
  <c r="E47" i="57" s="1"/>
  <c r="G30" i="97"/>
  <c r="I30" i="97" s="1"/>
  <c r="K30" i="97" s="1"/>
  <c r="E35" i="57" s="1"/>
  <c r="G47" i="97"/>
  <c r="I47" i="97" s="1"/>
  <c r="K47" i="97" s="1"/>
  <c r="E52" i="57" s="1"/>
  <c r="G27" i="97"/>
  <c r="I27" i="97" s="1"/>
  <c r="K27" i="97" s="1"/>
  <c r="E32" i="57" s="1"/>
  <c r="G51" i="97"/>
  <c r="I51" i="97" s="1"/>
  <c r="K51" i="97" s="1"/>
  <c r="E56" i="57" s="1"/>
  <c r="G44" i="97"/>
  <c r="I44" i="97" s="1"/>
  <c r="K44" i="97" s="1"/>
  <c r="E49" i="57" s="1"/>
  <c r="G50" i="97"/>
  <c r="I50" i="97" s="1"/>
  <c r="K50" i="97" s="1"/>
  <c r="E55" i="57" s="1"/>
  <c r="G23" i="97"/>
  <c r="I23" i="97" s="1"/>
  <c r="K23" i="97" s="1"/>
  <c r="E28" i="57" s="1"/>
  <c r="G35" i="97"/>
  <c r="I35" i="97" s="1"/>
  <c r="K35" i="97" s="1"/>
  <c r="E40" i="57" s="1"/>
  <c r="G41" i="97"/>
  <c r="I41" i="97" s="1"/>
  <c r="K41" i="97" s="1"/>
  <c r="E46" i="57" s="1"/>
  <c r="F24" i="108" l="1"/>
  <c r="H24" i="108" s="1"/>
  <c r="I24" i="108" s="1"/>
  <c r="F48" i="108"/>
  <c r="H48" i="108" s="1"/>
  <c r="I48" i="108" s="1"/>
  <c r="J48" i="108" s="1"/>
  <c r="F39" i="108"/>
  <c r="H39" i="108" s="1"/>
  <c r="I39" i="108" s="1"/>
  <c r="J39" i="108" s="1"/>
  <c r="F49" i="108"/>
  <c r="H49" i="108" s="1"/>
  <c r="I49" i="108" s="1"/>
  <c r="J49" i="108" s="1"/>
  <c r="F22" i="108"/>
  <c r="H22" i="108" s="1"/>
  <c r="I22" i="108" s="1"/>
  <c r="J22" i="108" s="1"/>
  <c r="F46" i="108"/>
  <c r="H46" i="108" s="1"/>
  <c r="F30" i="108"/>
  <c r="H30" i="108" s="1"/>
  <c r="F38" i="108"/>
  <c r="H38" i="108" s="1"/>
  <c r="F32" i="108"/>
  <c r="H32" i="108" s="1"/>
  <c r="I32" i="108" s="1"/>
  <c r="F33" i="108"/>
  <c r="H33" i="108" s="1"/>
  <c r="I33" i="108" s="1"/>
  <c r="J33" i="108" s="1"/>
  <c r="F26" i="108"/>
  <c r="H26" i="108" s="1"/>
  <c r="I26" i="108" s="1"/>
  <c r="J26" i="108" s="1"/>
  <c r="F21" i="108"/>
  <c r="H21" i="108" s="1"/>
  <c r="F25" i="108"/>
  <c r="H25" i="108" s="1"/>
  <c r="I25" i="108" s="1"/>
  <c r="J25" i="108" s="1"/>
  <c r="F41" i="108"/>
  <c r="H41" i="108" s="1"/>
  <c r="I41" i="108" s="1"/>
  <c r="J41" i="108" s="1"/>
  <c r="F34" i="108"/>
  <c r="H34" i="108" s="1"/>
  <c r="I34" i="108" s="1"/>
  <c r="J34" i="108" s="1"/>
  <c r="F42" i="108"/>
  <c r="H42" i="108" s="1"/>
  <c r="I42" i="108" s="1"/>
  <c r="J42" i="108" s="1"/>
  <c r="E41" i="64"/>
  <c r="I21" i="108" l="1"/>
  <c r="H27" i="108"/>
  <c r="I38" i="108"/>
  <c r="H43" i="108"/>
  <c r="I30" i="108"/>
  <c r="J30" i="108" s="1"/>
  <c r="H35" i="108"/>
  <c r="I46" i="108"/>
  <c r="H50" i="108"/>
  <c r="I43" i="108" l="1"/>
  <c r="J38" i="108"/>
  <c r="I35" i="108"/>
  <c r="I50" i="108"/>
  <c r="J46" i="108"/>
  <c r="H52" i="108"/>
  <c r="I27" i="108"/>
  <c r="J21" i="108"/>
  <c r="U21" i="106" l="1"/>
  <c r="V21" i="106" s="1"/>
  <c r="J50" i="108"/>
  <c r="U14" i="106"/>
  <c r="J27" i="108"/>
  <c r="I52" i="108"/>
  <c r="J52" i="108" s="1"/>
  <c r="U19" i="106"/>
  <c r="V19" i="106" s="1"/>
  <c r="J35" i="108"/>
  <c r="U16" i="106"/>
  <c r="J43" i="108"/>
  <c r="U31" i="106" l="1"/>
  <c r="V31" i="106" s="1"/>
  <c r="V16" i="106"/>
  <c r="U29" i="106"/>
  <c r="V14" i="106"/>
  <c r="U24" i="106"/>
  <c r="V24" i="106" s="1"/>
  <c r="V29" i="106" l="1"/>
  <c r="U34" i="106"/>
  <c r="V34" i="106" s="1"/>
</calcChain>
</file>

<file path=xl/comments1.xml><?xml version="1.0" encoding="utf-8"?>
<comments xmlns="http://schemas.openxmlformats.org/spreadsheetml/2006/main">
  <authors>
    <author>Paul Schmidt</author>
  </authors>
  <commentList>
    <comment ref="AD8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8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8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8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8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99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99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99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99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99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comments2.xml><?xml version="1.0" encoding="utf-8"?>
<comments xmlns="http://schemas.openxmlformats.org/spreadsheetml/2006/main">
  <authors>
    <author>Zakharova, Lena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use "Old" time slice Volumes for Janaury 2023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use "New" time slice Volumes for Janaury 2023</t>
        </r>
      </text>
    </comment>
  </commentList>
</comments>
</file>

<file path=xl/comments3.xml><?xml version="1.0" encoding="utf-8"?>
<comments xmlns="http://schemas.openxmlformats.org/spreadsheetml/2006/main">
  <authors>
    <author>Zakharova, Lena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</commentList>
</comments>
</file>

<file path=xl/comments4.xml><?xml version="1.0" encoding="utf-8"?>
<comments xmlns="http://schemas.openxmlformats.org/spreadsheetml/2006/main">
  <authors>
    <author>Zakharova, Lena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Zakharova, Lena:</t>
        </r>
        <r>
          <rPr>
            <sz val="9"/>
            <color indexed="81"/>
            <rFont val="Tahoma"/>
            <family val="2"/>
          </rPr>
          <t xml:space="preserve">
Should be total January 2023 customer count </t>
        </r>
      </text>
    </comment>
  </commentList>
</comments>
</file>

<file path=xl/comments5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<sst xmlns="http://schemas.openxmlformats.org/spreadsheetml/2006/main" count="1268" uniqueCount="467">
  <si>
    <t>Puget Sound Energy</t>
  </si>
  <si>
    <t>Gas Decoupling Mechanism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</si>
  <si>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</si>
  <si>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</si>
  <si>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</si>
  <si>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</si>
  <si>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</si>
  <si>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</si>
  <si>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</si>
  <si>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(a)</t>
  </si>
  <si>
    <t>(b)</t>
  </si>
  <si>
    <t>(c)</t>
  </si>
  <si>
    <t>(d)</t>
  </si>
  <si>
    <t>(e)</t>
  </si>
  <si>
    <t>Work Paper</t>
  </si>
  <si>
    <t>Total Balance to Amortize</t>
  </si>
  <si>
    <t>Forecasted Rate Year Base Sales (therms)</t>
  </si>
  <si>
    <t>Rate Year Amortization Rate ($/therm)</t>
  </si>
  <si>
    <t>Post-Rate Test Amortization Rate ($/therm)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</si>
  <si>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</si>
  <si>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</si>
  <si>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</si>
  <si>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</si>
  <si>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Rate Year Decoupled Revenue</t>
  </si>
  <si>
    <t>Average Rate ($/therm)</t>
  </si>
  <si>
    <t>Current Schedule 142 Delivery Margin Amortization Rate ($/therm)</t>
  </si>
  <si>
    <t>Proposed Schedule 142 Delivery Margin Amortization Rate ($/therm)</t>
  </si>
  <si>
    <t>Incremental Change in Volumetric Delivery Revenue per Unit ($/therm)</t>
  </si>
  <si>
    <t>% Change to Revenues</t>
  </si>
  <si>
    <t>% above Rate Test Maximum</t>
  </si>
  <si>
    <t>Adjust Schedule 142 Delivery Margin Amortization Rate ($/therm)</t>
  </si>
  <si>
    <t>Post-Rate Test Schedule 142 Delivery Margin Amortization Rate ($/therm)</t>
  </si>
  <si>
    <t>Sched 142</t>
  </si>
  <si>
    <t>Rate</t>
  </si>
  <si>
    <t>Volume</t>
  </si>
  <si>
    <t>Decoupling</t>
  </si>
  <si>
    <t>Rate Class</t>
  </si>
  <si>
    <t>Schedule</t>
  </si>
  <si>
    <t>$/Therm</t>
  </si>
  <si>
    <t>Revenue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</si>
  <si>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</si>
  <si>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</si>
  <si>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</si>
  <si>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</si>
  <si>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</si>
  <si>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</si>
  <si>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</si>
  <si>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</si>
  <si>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</si>
  <si>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</si>
  <si>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</si>
  <si>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</si>
  <si>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</si>
  <si>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</si>
  <si>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</si>
  <si>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Residential</t>
  </si>
  <si>
    <t>23,53</t>
  </si>
  <si>
    <t>Commercial &amp; Industrial</t>
  </si>
  <si>
    <t>Commercial &amp; Industrial Transportation</t>
  </si>
  <si>
    <t>31T</t>
  </si>
  <si>
    <t>Total</t>
  </si>
  <si>
    <t>Large Volume</t>
  </si>
  <si>
    <t>Large Volume Transportation</t>
  </si>
  <si>
    <t>41T</t>
  </si>
  <si>
    <t>Limited Interruptible</t>
  </si>
  <si>
    <t>Limited Interruptible Transportation</t>
  </si>
  <si>
    <t>86T</t>
  </si>
  <si>
    <t>Line No.</t>
  </si>
  <si>
    <t>Actual Customers</t>
  </si>
  <si>
    <t>Schedule 142</t>
  </si>
  <si>
    <t xml:space="preserve">Proposed Rates </t>
  </si>
  <si>
    <t>Proposed 142</t>
  </si>
  <si>
    <t>Units</t>
  </si>
  <si>
    <t>Rates</t>
  </si>
  <si>
    <t>w/ Sch 142 Rates</t>
  </si>
  <si>
    <t>Adjusting Rates</t>
  </si>
  <si>
    <t>(e) = (c) x (d)</t>
  </si>
  <si>
    <t>(f) = (e) - (c)</t>
  </si>
  <si>
    <t>Schedule 31 Commercial &amp; Industrial - Sales</t>
  </si>
  <si>
    <t>Delivery Charge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</si>
  <si>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</si>
  <si>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</si>
  <si>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</si>
  <si>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</si>
  <si>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</si>
  <si>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</si>
  <si>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</si>
  <si>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</si>
  <si>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</si>
  <si>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</si>
  <si>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 xml:space="preserve">Total Proposed  </t>
  </si>
  <si>
    <t xml:space="preserve">Schedule 142 </t>
  </si>
  <si>
    <t>Amortization Rates</t>
  </si>
  <si>
    <t>Schedule 23 Residential</t>
  </si>
  <si>
    <t>Schedule 53 Residential Propane</t>
  </si>
  <si>
    <t>Forecasted</t>
  </si>
  <si>
    <t>Volume (Therms)</t>
  </si>
  <si>
    <t>Residential Gas Lights</t>
  </si>
  <si>
    <t>Interruptible</t>
  </si>
  <si>
    <t>Non-exclusive Interruptible</t>
  </si>
  <si>
    <t>Interruptible Transportation</t>
  </si>
  <si>
    <t>85T</t>
  </si>
  <si>
    <t>Non-exclusive Interruptible Transportation</t>
  </si>
  <si>
    <t>87T</t>
  </si>
  <si>
    <t>Contracts</t>
  </si>
  <si>
    <t>Subtotal</t>
  </si>
  <si>
    <t>Sch 142</t>
  </si>
  <si>
    <t>Percent</t>
  </si>
  <si>
    <t>Change</t>
  </si>
  <si>
    <t>Current Rates</t>
  </si>
  <si>
    <t>23/53</t>
  </si>
  <si>
    <t>Commercial &amp; industrial</t>
  </si>
  <si>
    <t>Large volume</t>
  </si>
  <si>
    <t>901 to 5,000 therms</t>
  </si>
  <si>
    <t>Over 5,000 therms</t>
  </si>
  <si>
    <t>Large volume - Trans.</t>
  </si>
  <si>
    <t>Over 1,000 therms</t>
  </si>
  <si>
    <t>Limited Interruptible - Trans.</t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</si>
  <si>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</si>
  <si>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</si>
  <si>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</si>
  <si>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</si>
  <si>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</si>
  <si>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</si>
  <si>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</si>
  <si>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</si>
  <si>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</si>
  <si>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Conversion Factor</t>
  </si>
  <si>
    <t>Development of Delivery Margin Amortization Rate</t>
  </si>
  <si>
    <t>Forecast Delivered Sales Volumes and Customer Counts</t>
  </si>
  <si>
    <t>Projected Delivered Sales Volume by Month (Therms)</t>
  </si>
  <si>
    <t>Rate Schedule</t>
  </si>
  <si>
    <t>Contract</t>
  </si>
  <si>
    <t xml:space="preserve">Projected Customers by Month </t>
  </si>
  <si>
    <t>Average</t>
  </si>
  <si>
    <t>Schedules 23 &amp; 53</t>
  </si>
  <si>
    <t>Schedules 31 &amp; 31T</t>
  </si>
  <si>
    <t>Schedules 41, 41T, 86 &amp; 86T</t>
  </si>
  <si>
    <t>Test Year Delivery Revenue</t>
  </si>
  <si>
    <t>Acct No.</t>
  </si>
  <si>
    <t xml:space="preserve">Sch. 23 &amp; 53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</si>
  <si>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</si>
  <si>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</si>
  <si>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</si>
  <si>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</si>
  <si>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</si>
  <si>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31 &amp; 31T Decoupling Refund/Surcharge Amortization </t>
  </si>
  <si>
    <t>Allocation of Non-Residential Amortization Amounts</t>
  </si>
  <si>
    <t xml:space="preserve">Sch. 41, 41T, 86 &amp; 86T Decoupling Refund/Surcharge Amortization </t>
  </si>
  <si>
    <t>Current Sch. 23 &amp; 53 Decoupling Deferral</t>
  </si>
  <si>
    <t>PSE Deferral</t>
  </si>
  <si>
    <t>Current Sch. 31 &amp; 31T Decoupling Deferral</t>
  </si>
  <si>
    <t>Allocation of Non-Residential Deferral Amounts</t>
  </si>
  <si>
    <t>Current Sch. 41, 41T, 86 &amp; 86T Decoupling Deferral</t>
  </si>
  <si>
    <t>Interest on Sch. 23 &amp; 53 Decoupling Deferral</t>
  </si>
  <si>
    <t xml:space="preserve">Activity </t>
  </si>
  <si>
    <t>Interest on Sch. 31 &amp; 31T Decoupling Deferral</t>
  </si>
  <si>
    <t>Allocation of Non-Residential Interest Amounts</t>
  </si>
  <si>
    <t>Interest on 41, 41T, 86 &amp; 86T Decoupling Deferral</t>
  </si>
  <si>
    <t xml:space="preserve">Total </t>
  </si>
  <si>
    <t>Less:  Acct. being Amortized</t>
  </si>
  <si>
    <t>Current Period Under/(Over) Recovered</t>
  </si>
  <si>
    <t>Check</t>
  </si>
  <si>
    <t>Actual</t>
  </si>
  <si>
    <t>Recovery of Deferral Balance by Rate Group</t>
  </si>
  <si>
    <t>Exhibit 9</t>
  </si>
  <si>
    <t xml:space="preserve">Total Balance   </t>
  </si>
  <si>
    <t>(2) + (4) + (6)</t>
  </si>
  <si>
    <t>Amortization Balance including Revenue Senstive Items</t>
  </si>
  <si>
    <t>(2) / (10)</t>
  </si>
  <si>
    <t>Estimated Deferral Balance including Revenue Sensitive Items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</si>
  <si>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</si>
  <si>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</si>
  <si>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</si>
  <si>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</si>
  <si>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</si>
  <si>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CONVERSION FACTOR</t>
  </si>
  <si>
    <t>LINE</t>
  </si>
  <si>
    <t>NO.</t>
  </si>
  <si>
    <t>DESCRIPTION</t>
  </si>
  <si>
    <t>RATE</t>
  </si>
  <si>
    <t>AMOUNT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</si>
  <si>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</si>
  <si>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</si>
  <si>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</si>
  <si>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</si>
  <si>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</si>
  <si>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>Projected</t>
  </si>
  <si>
    <t>Therms</t>
  </si>
  <si>
    <t>Deferral Amortization Rate ($/Therm)</t>
  </si>
  <si>
    <t>Deferral Amortization</t>
  </si>
  <si>
    <t>Deferral Amortization Net of Rev Sensitive Items</t>
  </si>
  <si>
    <t>Deferral Amortization Rate ($/Therm)*</t>
  </si>
  <si>
    <t>*Represents a blended rate not the tariffed rates</t>
  </si>
  <si>
    <t xml:space="preserve">Schedule 23 &amp; 53 Refund/Surcharge Amortization </t>
  </si>
  <si>
    <t xml:space="preserve">Schedule 31 &amp; 31T Refund/Surcharge Amortization </t>
  </si>
  <si>
    <t xml:space="preserve">Schedule 41, 41T, 86 &amp; 86T Refund/Surcharge Amortization </t>
  </si>
  <si>
    <t>Annual Rate Test (Limit 5%)</t>
  </si>
  <si>
    <t>Rate Sch.</t>
  </si>
  <si>
    <t>Calendarized Volume According to Unbilled Report (Therms)</t>
  </si>
  <si>
    <t>Residential lamps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</si>
  <si>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</si>
  <si>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</si>
  <si>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</si>
  <si>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</si>
  <si>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</si>
  <si>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</si>
  <si>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</si>
  <si>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</si>
  <si>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</si>
  <si>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</si>
  <si>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</si>
  <si>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</si>
  <si>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</si>
  <si>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</si>
  <si>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</si>
  <si>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</si>
  <si>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</si>
  <si>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</si>
  <si>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</si>
  <si>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</si>
  <si>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</si>
  <si>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</si>
  <si>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</si>
  <si>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</si>
  <si>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</si>
  <si>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</si>
  <si>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</si>
  <si>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</si>
  <si>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</si>
  <si>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</si>
  <si>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</si>
  <si>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</si>
  <si>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</si>
  <si>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</si>
  <si>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</si>
  <si>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</si>
  <si>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</si>
  <si>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</si>
  <si>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</si>
  <si>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</si>
  <si>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</si>
  <si>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</si>
  <si>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</si>
  <si>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Residential lights</t>
  </si>
  <si>
    <t>Trans. - commercial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</si>
  <si>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</si>
  <si>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</si>
  <si>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</si>
  <si>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</si>
  <si>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</si>
  <si>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</si>
  <si>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</si>
  <si>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</si>
  <si>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</si>
  <si>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</si>
  <si>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</si>
  <si>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</si>
  <si>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</si>
  <si>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</si>
  <si>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</si>
  <si>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</si>
  <si>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</si>
  <si>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</si>
  <si>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</si>
  <si>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</si>
  <si>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</si>
  <si>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</si>
  <si>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</si>
  <si>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</si>
  <si>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</si>
  <si>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</si>
  <si>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</si>
  <si>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</si>
  <si>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</si>
  <si>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</si>
  <si>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</si>
  <si>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</si>
  <si>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</si>
  <si>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</si>
  <si>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Summary of Proposed Rates</t>
  </si>
  <si>
    <t>Actual Therms (New Rate)</t>
  </si>
  <si>
    <t>Total Actual Volumetric Delivery Revenue</t>
  </si>
  <si>
    <t>Deferral</t>
  </si>
  <si>
    <t>Delivery Revenue Deferral and Amortization Calculations</t>
  </si>
  <si>
    <t>Allowed Delivery Revenue</t>
  </si>
  <si>
    <t>Actual Delivery Revenue</t>
  </si>
  <si>
    <t>Interest</t>
  </si>
  <si>
    <t>Deferral for Journal Entry</t>
  </si>
  <si>
    <t>The conversion factor should be updated as necessary when rates change and can be obtained from the Revenue Requirement Department.</t>
  </si>
  <si>
    <t>Decoupling Account Balance</t>
  </si>
  <si>
    <t>Rate Change Impacts by Rate Schedule</t>
  </si>
  <si>
    <t>Total Forecasted</t>
  </si>
  <si>
    <t>Typical Residential Bill Impacts</t>
  </si>
  <si>
    <t>Customer Class</t>
  </si>
  <si>
    <t>Revenue Change</t>
  </si>
  <si>
    <t>Commercial &amp; industrial - Trans.</t>
  </si>
  <si>
    <t>Note: Rates above are current schedule 142 amortization rates</t>
  </si>
  <si>
    <t>Trans. limited interrupt w/ firm option - com</t>
  </si>
  <si>
    <t>Trans.  - industrial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</si>
  <si>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</si>
  <si>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</si>
  <si>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</si>
  <si>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Sch. 85, 85T, 87, 87T</t>
  </si>
  <si>
    <t>Interest on Non-Residential Decoupling Deferral</t>
  </si>
  <si>
    <t>Interest Adjustment (2016)</t>
  </si>
  <si>
    <t>Allocate Interest Amounts to Sch. 85, 85T, 87, 87T</t>
  </si>
  <si>
    <t>Activity (19100022)</t>
  </si>
  <si>
    <t xml:space="preserve">Deferral Adjustment </t>
  </si>
  <si>
    <t>Activity (19100012)</t>
  </si>
  <si>
    <t>P</t>
  </si>
  <si>
    <t>Demand</t>
  </si>
  <si>
    <t>Trans. limited interrupt w/ firm option - Com</t>
  </si>
  <si>
    <t>0 to 900 therms</t>
  </si>
  <si>
    <t>Transfer Balance to new Surcharge/Refund Account - Per 2019 GRC</t>
  </si>
  <si>
    <t>Weather Normalization of Volume</t>
  </si>
  <si>
    <t>PUGET SOUND ENERGY-GAS</t>
  </si>
  <si>
    <t>FOR THE TWELVE MONTHS ENDED DECEMBER 31, 2018</t>
  </si>
  <si>
    <t>2019 GENERAL RATE CASE</t>
  </si>
  <si>
    <t>STATE UTILITY TAX - NET OF BAD DEBTS ( 3.852% - ( LINE 1 * 3.852%) )</t>
  </si>
  <si>
    <t xml:space="preserve">Account Write off </t>
  </si>
  <si>
    <t xml:space="preserve">Tariff Sheet No. 1142-D </t>
  </si>
  <si>
    <t>Tariff Sheet No. 1142-E</t>
  </si>
  <si>
    <t>Development of Schedule 142 Rates for Rate Schedules 31, 31T, 41, 41T, 86 &amp; 86T</t>
  </si>
  <si>
    <t>Calculation of Amortization Interest Ratio:</t>
  </si>
  <si>
    <t>Balances to Transfer to Amortization Accounts:</t>
  </si>
  <si>
    <t>Balances Set Into Rates (including revenue sensitive items):</t>
  </si>
  <si>
    <t>Gas Decoupling Mechanism (Schedule 142)</t>
  </si>
  <si>
    <t>Current:</t>
  </si>
  <si>
    <t>Proposed:</t>
  </si>
  <si>
    <t xml:space="preserve">   Total Balance Transferred to Amortization Account</t>
  </si>
  <si>
    <t xml:space="preserve">   Total Amortization Balance</t>
  </si>
  <si>
    <t>Amortization Interest Ratio</t>
  </si>
  <si>
    <t>Sch. 142</t>
  </si>
  <si>
    <t>Base Sch.</t>
  </si>
  <si>
    <t>Base Schedule</t>
  </si>
  <si>
    <t>Sch. 101</t>
  </si>
  <si>
    <t>Sch. 106</t>
  </si>
  <si>
    <t>Sch. 120</t>
  </si>
  <si>
    <t>Sch. 129</t>
  </si>
  <si>
    <t>Sch. 140</t>
  </si>
  <si>
    <t>By Customer Class:</t>
  </si>
  <si>
    <t>16,23,53</t>
  </si>
  <si>
    <t>31,31T</t>
  </si>
  <si>
    <t>41,41T</t>
  </si>
  <si>
    <t>85,85T</t>
  </si>
  <si>
    <t>Limited interruptible</t>
  </si>
  <si>
    <t>86,86T</t>
  </si>
  <si>
    <t>Non-exclusive interruptible</t>
  </si>
  <si>
    <t>87,87T</t>
  </si>
  <si>
    <t>Schedule 142 Decoupling</t>
  </si>
  <si>
    <t>Rate Change</t>
  </si>
  <si>
    <t>Basic charge (Sch. 23)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</si>
  <si>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</si>
  <si>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</si>
  <si>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</si>
  <si>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</si>
  <si>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</si>
  <si>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Revenue Decoupling Adjustment Mechanism - Decoupling Rates</t>
  </si>
  <si>
    <t>Current</t>
  </si>
  <si>
    <t>Proposed</t>
  </si>
  <si>
    <t>Proposed Rates</t>
  </si>
  <si>
    <t>Notes:</t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</si>
  <si>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Time Slice is only done for 3 months following the rate change due to materiality impacts.</t>
    </r>
  </si>
  <si>
    <r>
      <t>Change from Rate Year Decoupled Revenue</t>
    </r>
    <r>
      <rPr>
        <vertAlign val="superscript"/>
        <sz val="8"/>
        <color theme="1"/>
        <rFont val="Arial"/>
        <family val="2"/>
      </rPr>
      <t>(1)</t>
    </r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</si>
  <si>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Used to develop amortization rates for these decoupling groups</t>
    </r>
  </si>
  <si>
    <t>Adder %</t>
  </si>
  <si>
    <t xml:space="preserve">2022 GRC Compliance Filing Rates </t>
  </si>
  <si>
    <t>Deferral Amortization Rate ($/Therm) (Old Rate)</t>
  </si>
  <si>
    <t>Deferral Amortization for Journal Entry</t>
  </si>
  <si>
    <t>Amounts highlighted in green must be updated with actuals each month using customer count and volume reports from SAP Business Objects.</t>
  </si>
  <si>
    <t>Amounts highlighted in orange will be updated each May when rates change by the Cost of Service Department.</t>
  </si>
  <si>
    <t>Conversion Factor (2022 GRC)</t>
  </si>
  <si>
    <t>Conversion Factor (2019 GRC)</t>
  </si>
  <si>
    <t>cross check</t>
  </si>
  <si>
    <t>2022 GENERAL RATE CASE</t>
  </si>
  <si>
    <t>Note: Adjusted for 0.004 Annual UTS Fees per DOCKET UE-220407 and UG-220408</t>
  </si>
  <si>
    <t>6 days</t>
  </si>
  <si>
    <t>25 days</t>
  </si>
  <si>
    <t>Amounts highlighted in green must be updated with actuals each month using customer count reports from SAP Business Objects.</t>
  </si>
  <si>
    <t>Gas Volumetric Delivery Revenue Per Unit ($/therm) (Informational Only!)</t>
  </si>
  <si>
    <t>31 &amp; 31T*</t>
  </si>
  <si>
    <t>41, 41T, 86 &amp; 86T*</t>
  </si>
  <si>
    <t>Test Year Base Sales (therms)</t>
  </si>
  <si>
    <t>Volumetric Delivery Revenue Per Unit ($/therm)</t>
  </si>
  <si>
    <t>Change in Volumetric Delivery Revenue Per Unit ($/therm)</t>
  </si>
  <si>
    <t>* Actual delivery revenue will be calculated using actual delivery rates.</t>
  </si>
  <si>
    <t>Dist. Pipeline Provisional (Sch. 141D)</t>
  </si>
  <si>
    <t>Rates Not Subject to Refund (Sch. 141N)</t>
  </si>
  <si>
    <t>Rates Subject to Refund (Sch. 141R)</t>
  </si>
  <si>
    <t>Sch. 141D</t>
  </si>
  <si>
    <t>Sch. 141N</t>
  </si>
  <si>
    <t>Sch. 141R</t>
  </si>
  <si>
    <t>Q</t>
  </si>
  <si>
    <t xml:space="preserve">   Total Residual Amortization and Deferral </t>
  </si>
  <si>
    <t xml:space="preserve">   Total Residual Amortization, Deferral and Interest Balance</t>
  </si>
  <si>
    <t>Account Write off / Roundings</t>
  </si>
  <si>
    <t>Deferral balance to Transfer to amortization account</t>
  </si>
  <si>
    <t>Interest balance to Transfer to amortization account</t>
  </si>
  <si>
    <t>FOR THE TWELVE MONTHS ENDED JUNE 30, 2021</t>
  </si>
  <si>
    <r>
      <rPr>
        <sz val="8"/>
        <color rgb="FF0000FF"/>
        <rFont val="Arial"/>
        <family val="2"/>
      </rPr>
      <t xml:space="preserve">CY 2023 </t>
    </r>
    <r>
      <rPr>
        <sz val="8"/>
        <color theme="1"/>
        <rFont val="Arial"/>
        <family val="2"/>
      </rPr>
      <t>Normalized Sales (therm)</t>
    </r>
  </si>
  <si>
    <r>
      <rPr>
        <sz val="8"/>
        <color rgb="FF0000FF"/>
        <rFont val="Arial"/>
        <family val="2"/>
      </rPr>
      <t>CY 2023</t>
    </r>
    <r>
      <rPr>
        <sz val="8"/>
        <color theme="1"/>
        <rFont val="Arial"/>
        <family val="2"/>
      </rPr>
      <t xml:space="preserve"> Normalized Revenues </t>
    </r>
  </si>
  <si>
    <t>2023 Filing</t>
  </si>
  <si>
    <r>
      <t xml:space="preserve">Estimated Amortization Balance as of </t>
    </r>
    <r>
      <rPr>
        <sz val="8"/>
        <color rgb="FF0000FF"/>
        <rFont val="Arial"/>
        <family val="2"/>
      </rPr>
      <t>April 30, 2024</t>
    </r>
  </si>
  <si>
    <r>
      <t xml:space="preserve">Deferral Balance at End of </t>
    </r>
    <r>
      <rPr>
        <sz val="8"/>
        <color rgb="FF0000FF"/>
        <rFont val="Arial"/>
        <family val="2"/>
      </rPr>
      <t>CY 2023</t>
    </r>
  </si>
  <si>
    <r>
      <t xml:space="preserve">Interest Balance at End of </t>
    </r>
    <r>
      <rPr>
        <sz val="8"/>
        <color rgb="FF0000FF"/>
        <rFont val="Arial"/>
        <family val="2"/>
      </rPr>
      <t>CY 2023</t>
    </r>
  </si>
  <si>
    <t>2024 Gas Decoupling Filing</t>
  </si>
  <si>
    <t>Proposed Effective May 1, 2024</t>
  </si>
  <si>
    <r>
      <t xml:space="preserve">Deferred Balance at End of </t>
    </r>
    <r>
      <rPr>
        <sz val="8"/>
        <color rgb="FF0000FF"/>
        <rFont val="Arial"/>
        <family val="2"/>
      </rPr>
      <t>CY 2023</t>
    </r>
  </si>
  <si>
    <r>
      <t xml:space="preserve">   Estimated Amortization Balance as of</t>
    </r>
    <r>
      <rPr>
        <sz val="8"/>
        <color rgb="FF0000FF"/>
        <rFont val="Arial"/>
        <family val="2"/>
      </rPr>
      <t xml:space="preserve"> April 30, 2024</t>
    </r>
  </si>
  <si>
    <r>
      <t xml:space="preserve">   Interest Balance at End of Calendar Year</t>
    </r>
    <r>
      <rPr>
        <sz val="8"/>
        <color rgb="FF0000FF"/>
        <rFont val="Arial"/>
        <family val="2"/>
      </rPr>
      <t xml:space="preserve"> 2023</t>
    </r>
  </si>
  <si>
    <r>
      <t xml:space="preserve">   Deferral Balance at End of Calendar Year </t>
    </r>
    <r>
      <rPr>
        <sz val="8"/>
        <color rgb="FF0000FF"/>
        <rFont val="Arial"/>
        <family val="2"/>
      </rPr>
      <t>2023</t>
    </r>
    <r>
      <rPr>
        <sz val="8"/>
        <color theme="1"/>
        <rFont val="Arial"/>
        <family val="2"/>
      </rPr>
      <t xml:space="preserve"> (Post 5% Test)</t>
    </r>
  </si>
  <si>
    <r>
      <rPr>
        <vertAlign val="superscript"/>
        <sz val="8"/>
        <color theme="1"/>
        <rFont val="Arial"/>
        <family val="2"/>
      </rPr>
      <t>(3)</t>
    </r>
    <r>
      <rPr>
        <sz val="8"/>
        <color theme="1"/>
        <rFont val="Arial"/>
        <family val="2"/>
      </rPr>
      <t xml:space="preserve"> Schedule 142 Amort Rate Eff. 5/1/2023 (UG-230207)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</si>
  <si>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2022 GRC rates went into effect January 7, 2023 (UE-220067).</t>
    </r>
  </si>
  <si>
    <r>
      <t xml:space="preserve">Deferral Amortization Rate ($/Therms) </t>
    </r>
    <r>
      <rPr>
        <vertAlign val="superscript"/>
        <sz val="8"/>
        <color theme="1"/>
        <rFont val="Arial"/>
        <family val="2"/>
      </rPr>
      <t>(3)</t>
    </r>
  </si>
  <si>
    <r>
      <t xml:space="preserve">Delivery Revenue Per Unit ($/Therm) </t>
    </r>
    <r>
      <rPr>
        <vertAlign val="superscript"/>
        <sz val="8"/>
        <color theme="1"/>
        <rFont val="Arial"/>
        <family val="2"/>
      </rPr>
      <t>(2)</t>
    </r>
  </si>
  <si>
    <r>
      <t xml:space="preserve">Actual Therms (Old Rate) </t>
    </r>
    <r>
      <rPr>
        <vertAlign val="superscript"/>
        <sz val="8"/>
        <color theme="1"/>
        <rFont val="Arial"/>
        <family val="2"/>
      </rPr>
      <t>(1)</t>
    </r>
  </si>
  <si>
    <r>
      <t xml:space="preserve">Monthly Allowed Delivery RPC </t>
    </r>
    <r>
      <rPr>
        <vertAlign val="superscript"/>
        <sz val="8"/>
        <color theme="1"/>
        <rFont val="Arial"/>
        <family val="2"/>
      </rPr>
      <t>(2)</t>
    </r>
  </si>
  <si>
    <t>2022 GRC Effective 1.7.2023</t>
  </si>
  <si>
    <r>
      <t xml:space="preserve">Deferral Amortization </t>
    </r>
    <r>
      <rPr>
        <vertAlign val="superscript"/>
        <sz val="8"/>
        <color theme="1"/>
        <rFont val="Arial"/>
        <family val="2"/>
      </rPr>
      <t>(1 &amp; 3)</t>
    </r>
  </si>
  <si>
    <r>
      <t xml:space="preserve">Total Actual Volumetric Delivery Revenue </t>
    </r>
    <r>
      <rPr>
        <vertAlign val="superscript"/>
        <sz val="8"/>
        <color theme="1"/>
        <rFont val="Arial"/>
        <family val="2"/>
      </rPr>
      <t>(1 &amp; 2)</t>
    </r>
  </si>
  <si>
    <t>12ME Apr 2025</t>
  </si>
  <si>
    <t>2024 Gas Schedule 142 Decoupling Filing</t>
  </si>
  <si>
    <t>Proposed Rates Effective May 1, 2024</t>
  </si>
  <si>
    <t>UG-220067</t>
  </si>
  <si>
    <t>12ME Apr. 2025</t>
  </si>
  <si>
    <t>May 2024 -</t>
  </si>
  <si>
    <t>Sch. 111</t>
  </si>
  <si>
    <t>Sch. 129D</t>
  </si>
  <si>
    <t>Apr. 2025</t>
  </si>
  <si>
    <t>R</t>
  </si>
  <si>
    <t>S = sum(G:R)</t>
  </si>
  <si>
    <t>T</t>
  </si>
  <si>
    <t>U= T/S</t>
  </si>
  <si>
    <t>Cap &amp; Invest Non-Vol Credit (Sch. 111)</t>
  </si>
  <si>
    <t>Low Income charge (Sch. 129)</t>
  </si>
  <si>
    <t>Low Income Discount charge (Sch. 129D)</t>
  </si>
  <si>
    <t>Property Tax charge (Sch. 140)</t>
  </si>
  <si>
    <t>Cap &amp; Invest charge (Sch. 111)</t>
  </si>
  <si>
    <t>Gas Schedule 142</t>
  </si>
  <si>
    <t>Rates Effective May 1, 2024</t>
  </si>
  <si>
    <t>Delivery Revenue Per Unit ($/Therm)</t>
  </si>
  <si>
    <t xml:space="preserve">Conversion Factor (2022 GRC) </t>
  </si>
  <si>
    <t>Conversion Factor (2022 GRC) - Adjusted per UTC fees</t>
  </si>
  <si>
    <t>Source: F2023 PSE Load forecast (5-26-2023)</t>
  </si>
  <si>
    <r>
      <t>(Therms)</t>
    </r>
    <r>
      <rPr>
        <vertAlign val="superscript"/>
        <sz val="8"/>
        <color theme="1"/>
        <rFont val="Arial"/>
        <family val="2"/>
      </rPr>
      <t xml:space="preserve"> (1)</t>
    </r>
  </si>
  <si>
    <r>
      <t>Revenue</t>
    </r>
    <r>
      <rPr>
        <vertAlign val="superscript"/>
        <sz val="8"/>
        <color theme="1"/>
        <rFont val="Arial"/>
        <family val="2"/>
      </rPr>
      <t xml:space="preserve"> (1)</t>
    </r>
  </si>
  <si>
    <r>
      <t>Revenue</t>
    </r>
    <r>
      <rPr>
        <vertAlign val="superscript"/>
        <sz val="8"/>
        <color theme="1"/>
        <rFont val="Arial"/>
        <family val="2"/>
      </rPr>
      <t xml:space="preserve"> (2)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</si>
  <si>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>Weather normalized volume and base schedule margin for 12 months ending June 2021, at approved rates from UG-220067 GRC compliance filing.</t>
    </r>
  </si>
  <si>
    <r>
      <rPr>
        <vertAlign val="superscript"/>
        <sz val="8"/>
        <color theme="1"/>
        <rFont val="Arial"/>
        <family val="2"/>
      </rPr>
      <t xml:space="preserve">(2) </t>
    </r>
    <r>
      <rPr>
        <sz val="8"/>
        <color theme="1"/>
        <rFont val="Arial"/>
        <family val="2"/>
      </rPr>
      <t>Forecasted revenues at current rates effective January 1, 2024.</t>
    </r>
  </si>
  <si>
    <r>
      <t>Rates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</si>
  <si>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23 customers in effect January 1, 2024.</t>
    </r>
  </si>
  <si>
    <r>
      <t xml:space="preserve">Remove Rev Sensitive Items </t>
    </r>
    <r>
      <rPr>
        <sz val="8"/>
        <color rgb="FF0000FF"/>
        <rFont val="Arial"/>
        <family val="2"/>
      </rPr>
      <t>(2022 GRC Conversion Factor)</t>
    </r>
  </si>
  <si>
    <t>12 Months Ended December 31, 2023</t>
  </si>
  <si>
    <t>2022 General Rate Case (GRC)</t>
  </si>
  <si>
    <t>Proposed Effective January 1, 2024</t>
  </si>
  <si>
    <t>Exhibit JDT-7, Delivery Rev</t>
  </si>
  <si>
    <t>Exhibit JDT-7, Monthly Allow RPC)</t>
  </si>
  <si>
    <r>
      <rPr>
        <b/>
        <sz val="8"/>
        <rFont val="Arial"/>
        <family val="2"/>
      </rPr>
      <t>Estimated Amortization through</t>
    </r>
    <r>
      <rPr>
        <b/>
        <sz val="8"/>
        <color rgb="FF0000FF"/>
        <rFont val="Arial"/>
        <family val="2"/>
      </rPr>
      <t xml:space="preserve"> April 2024</t>
    </r>
  </si>
  <si>
    <t>Balances to Transfer to Amortization Accounts</t>
  </si>
  <si>
    <t>Effective 01/1/2024</t>
  </si>
  <si>
    <t>Avg. Rate per therm</t>
  </si>
  <si>
    <t>@ rates effective</t>
  </si>
  <si>
    <t>CY 2023</t>
  </si>
  <si>
    <t>Normalized</t>
  </si>
  <si>
    <t>Volumes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</si>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</sst>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0.0%"/>
    <numFmt numFmtId="168" formatCode="&quot;$&quot;#,##0\ ;\(&quot;$&quot;#,##0\)"/>
    <numFmt numFmtId="169" formatCode="&quot;$&quot;#,##0.00000"/>
    <numFmt numFmtId="170" formatCode="&quot;$&quot;#,##0.00\ ;\(&quot;$&quot;#,##0.00\)"/>
    <numFmt numFmtId="171" formatCode="0.000%"/>
    <numFmt numFmtId="172" formatCode="&quot;$&quot;#,##0.00000_);\(&quot;$&quot;#,##0.00000\)"/>
    <numFmt numFmtId="173" formatCode="&quot;$&quot;#,##0.00000\ 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#,##0.000_);\(#,##0.000\)"/>
    <numFmt numFmtId="178" formatCode="_(&quot;$&quot;* #,##0.0_);_(&quot;$&quot;* \(#,##0.0\);_(&quot;$&quot;* &quot;-&quot;??_);_(@_)"/>
    <numFmt numFmtId="179" formatCode="0.000000"/>
    <numFmt numFmtId="180" formatCode="_(* #,##0.000000_);_(* \(#,##0.000000\);_(* &quot;-&quot;?????_);_(@_)"/>
    <numFmt numFmtId="181" formatCode="[$-409]mmm\-yy;@"/>
    <numFmt numFmtId="182" formatCode="0.0000"/>
    <numFmt numFmtId="183" formatCode="0.00000"/>
    <numFmt numFmtId="184" formatCode="_(&quot;$&quot;* #,##0.000000_);_(&quot;$&quot;* \(#,##0.000000\);_(&quot;$&quot;* &quot;-&quot;??_);_(@_)"/>
    <numFmt numFmtId="185" formatCode="_(&quot;$&quot;* #,##0.00_);_(&quot;$&quot;* \(#,##0.00\);_(&quot;$&quot;* &quot;-&quot;???????_);_(@_)"/>
    <numFmt numFmtId="186" formatCode="#,##0.000000"/>
    <numFmt numFmtId="187" formatCode="_(&quot;$&quot;* #,##0_);_(&quot;$&quot;* \(#,##0\);_(&quot;$&quot;* &quot;-&quot;???????_);_(@_)"/>
    <numFmt numFmtId="188" formatCode="_(* #,##0.000000_);_(* \(#,##0.000000\);_(* &quot;-&quot;??_);_(@_)"/>
  </numFmts>
  <fonts count="34" x14ac:knownFonts="1">
    <font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8080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sz val="8"/>
      <color rgb="FF008080"/>
      <name val="Arial"/>
      <family val="2"/>
    </font>
    <font>
      <sz val="8"/>
      <color indexed="17"/>
      <name val="Arial"/>
      <family val="2"/>
    </font>
    <font>
      <sz val="8"/>
      <color theme="1"/>
      <name val="Calibri"/>
      <family val="2"/>
    </font>
    <font>
      <b/>
      <sz val="8"/>
      <color rgb="FF0000FF"/>
      <name val="Arial"/>
      <family val="2"/>
    </font>
    <font>
      <b/>
      <i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8"/>
      <color theme="1"/>
      <name val="Arial"/>
      <family val="2"/>
    </font>
    <font>
      <sz val="8"/>
      <color theme="8" tint="-0.249977111117893"/>
      <name val="Arial"/>
      <family val="2"/>
    </font>
    <font>
      <sz val="8"/>
      <name val="Helv"/>
    </font>
    <font>
      <b/>
      <i/>
      <u/>
      <sz val="8"/>
      <name val="Arial"/>
      <family val="2"/>
    </font>
    <font>
      <sz val="11"/>
      <color rgb="FF00808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vertAlign val="superscript"/>
      <sz val="8"/>
      <name val="Arial"/>
      <family val="2"/>
    </font>
    <font>
      <i/>
      <sz val="8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79" fontId="27" fillId="0" borderId="0">
      <alignment horizontal="left" wrapText="1"/>
    </xf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54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/>
    <xf numFmtId="0" fontId="8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/>
    <xf numFmtId="0" fontId="10" fillId="0" borderId="0" xfId="0" applyFont="1" applyFill="1" applyAlignment="1">
      <alignment horizontal="center"/>
    </xf>
    <xf numFmtId="17" fontId="11" fillId="0" borderId="0" xfId="0" applyNumberFormat="1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44" fontId="5" fillId="0" borderId="0" xfId="0" applyNumberFormat="1" applyFont="1" applyFill="1"/>
    <xf numFmtId="0" fontId="3" fillId="0" borderId="0" xfId="0" applyFont="1" applyFill="1" applyAlignment="1">
      <alignment horizontal="left"/>
    </xf>
    <xf numFmtId="43" fontId="12" fillId="0" borderId="0" xfId="0" applyNumberFormat="1" applyFont="1" applyFill="1"/>
    <xf numFmtId="43" fontId="14" fillId="0" borderId="0" xfId="0" applyNumberFormat="1" applyFont="1" applyFill="1"/>
    <xf numFmtId="43" fontId="4" fillId="0" borderId="0" xfId="0" applyNumberFormat="1" applyFont="1" applyFill="1"/>
    <xf numFmtId="43" fontId="5" fillId="0" borderId="5" xfId="0" applyNumberFormat="1" applyFont="1" applyFill="1" applyBorder="1"/>
    <xf numFmtId="44" fontId="5" fillId="0" borderId="0" xfId="0" applyNumberFormat="1" applyFont="1" applyFill="1" applyBorder="1"/>
    <xf numFmtId="43" fontId="5" fillId="0" borderId="1" xfId="0" applyNumberFormat="1" applyFont="1" applyFill="1" applyBorder="1"/>
    <xf numFmtId="44" fontId="5" fillId="0" borderId="2" xfId="0" applyNumberFormat="1" applyFont="1" applyFill="1" applyBorder="1"/>
    <xf numFmtId="43" fontId="5" fillId="0" borderId="0" xfId="0" applyNumberFormat="1" applyFont="1" applyFill="1"/>
    <xf numFmtId="44" fontId="5" fillId="0" borderId="3" xfId="0" applyNumberFormat="1" applyFont="1" applyFill="1" applyBorder="1"/>
    <xf numFmtId="0" fontId="4" fillId="0" borderId="0" xfId="0" applyFont="1" applyFill="1" applyAlignment="1">
      <alignment horizontal="center"/>
    </xf>
    <xf numFmtId="0" fontId="16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164" fontId="12" fillId="0" borderId="0" xfId="0" applyNumberFormat="1" applyFont="1" applyFill="1" applyBorder="1"/>
    <xf numFmtId="164" fontId="14" fillId="0" borderId="0" xfId="0" applyNumberFormat="1" applyFont="1" applyFill="1" applyBorder="1"/>
    <xf numFmtId="165" fontId="12" fillId="0" borderId="2" xfId="0" applyNumberFormat="1" applyFont="1" applyFill="1" applyBorder="1"/>
    <xf numFmtId="165" fontId="12" fillId="0" borderId="0" xfId="0" applyNumberFormat="1" applyFont="1" applyFill="1"/>
    <xf numFmtId="164" fontId="12" fillId="0" borderId="0" xfId="0" applyNumberFormat="1" applyFont="1" applyFill="1"/>
    <xf numFmtId="10" fontId="12" fillId="0" borderId="0" xfId="0" applyNumberFormat="1" applyFont="1" applyFill="1"/>
    <xf numFmtId="41" fontId="6" fillId="0" borderId="1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/>
    </xf>
    <xf numFmtId="9" fontId="14" fillId="0" borderId="0" xfId="0" applyNumberFormat="1" applyFont="1" applyFill="1" applyBorder="1"/>
    <xf numFmtId="9" fontId="5" fillId="0" borderId="0" xfId="0" applyNumberFormat="1" applyFont="1" applyFill="1" applyBorder="1"/>
    <xf numFmtId="0" fontId="6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5" fillId="0" borderId="0" xfId="0" applyFont="1" applyFill="1" applyBorder="1"/>
    <xf numFmtId="173" fontId="14" fillId="0" borderId="0" xfId="0" applyNumberFormat="1" applyFont="1" applyFill="1" applyBorder="1"/>
    <xf numFmtId="173" fontId="5" fillId="0" borderId="0" xfId="0" applyNumberFormat="1" applyFont="1" applyFill="1" applyBorder="1"/>
    <xf numFmtId="170" fontId="5" fillId="0" borderId="0" xfId="0" applyNumberFormat="1" applyFont="1" applyFill="1" applyBorder="1"/>
    <xf numFmtId="0" fontId="5" fillId="0" borderId="0" xfId="0" applyFont="1" applyFill="1" applyBorder="1" applyProtection="1">
      <protection locked="0"/>
    </xf>
    <xf numFmtId="3" fontId="5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/>
    <xf numFmtId="0" fontId="12" fillId="0" borderId="1" xfId="0" applyFont="1" applyFill="1" applyBorder="1" applyAlignment="1"/>
    <xf numFmtId="164" fontId="14" fillId="0" borderId="0" xfId="0" applyNumberFormat="1" applyFont="1" applyFill="1"/>
    <xf numFmtId="0" fontId="14" fillId="0" borderId="0" xfId="0" applyFont="1" applyFill="1"/>
    <xf numFmtId="10" fontId="12" fillId="0" borderId="0" xfId="0" applyNumberFormat="1" applyFont="1" applyFill="1" applyBorder="1"/>
    <xf numFmtId="165" fontId="12" fillId="0" borderId="0" xfId="0" applyNumberFormat="1" applyFont="1" applyFill="1" applyBorder="1"/>
    <xf numFmtId="165" fontId="16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4" fontId="12" fillId="0" borderId="0" xfId="0" quotePrefix="1" applyNumberFormat="1" applyFont="1" applyFill="1" applyAlignment="1">
      <alignment horizontal="center"/>
    </xf>
    <xf numFmtId="167" fontId="12" fillId="0" borderId="0" xfId="0" applyNumberFormat="1" applyFont="1" applyFill="1" applyBorder="1"/>
    <xf numFmtId="164" fontId="14" fillId="0" borderId="0" xfId="0" quotePrefix="1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3" fontId="4" fillId="0" borderId="0" xfId="0" applyNumberFormat="1" applyFont="1" applyFill="1"/>
    <xf numFmtId="3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/>
    <xf numFmtId="43" fontId="5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37" fontId="5" fillId="0" borderId="0" xfId="0" applyNumberFormat="1" applyFont="1" applyFill="1" applyBorder="1"/>
    <xf numFmtId="166" fontId="5" fillId="0" borderId="0" xfId="0" applyNumberFormat="1" applyFont="1" applyFill="1" applyAlignment="1">
      <alignment horizontal="left"/>
    </xf>
    <xf numFmtId="17" fontId="5" fillId="0" borderId="0" xfId="0" applyNumberFormat="1" applyFont="1" applyFill="1" applyBorder="1"/>
    <xf numFmtId="37" fontId="13" fillId="0" borderId="0" xfId="0" applyNumberFormat="1" applyFont="1" applyFill="1" applyBorder="1"/>
    <xf numFmtId="39" fontId="5" fillId="0" borderId="0" xfId="0" applyNumberFormat="1" applyFont="1" applyFill="1"/>
    <xf numFmtId="2" fontId="5" fillId="0" borderId="0" xfId="0" applyNumberFormat="1" applyFont="1" applyFill="1"/>
    <xf numFmtId="177" fontId="5" fillId="0" borderId="0" xfId="0" applyNumberFormat="1" applyFont="1" applyFill="1"/>
    <xf numFmtId="177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9" fontId="5" fillId="0" borderId="0" xfId="0" applyNumberFormat="1" applyFont="1" applyFill="1"/>
    <xf numFmtId="167" fontId="5" fillId="0" borderId="0" xfId="0" applyNumberFormat="1" applyFont="1" applyFill="1"/>
    <xf numFmtId="3" fontId="5" fillId="0" borderId="1" xfId="0" applyNumberFormat="1" applyFont="1" applyFill="1" applyBorder="1"/>
    <xf numFmtId="3" fontId="5" fillId="0" borderId="4" xfId="0" applyNumberFormat="1" applyFont="1" applyFill="1" applyBorder="1"/>
    <xf numFmtId="179" fontId="13" fillId="0" borderId="0" xfId="0" applyNumberFormat="1" applyFont="1" applyFill="1"/>
    <xf numFmtId="182" fontId="13" fillId="0" borderId="0" xfId="0" applyNumberFormat="1" applyFont="1" applyFill="1"/>
    <xf numFmtId="183" fontId="13" fillId="0" borderId="0" xfId="0" applyNumberFormat="1" applyFont="1" applyFill="1" applyBorder="1"/>
    <xf numFmtId="179" fontId="13" fillId="0" borderId="0" xfId="0" applyNumberFormat="1" applyFont="1" applyFill="1" applyBorder="1"/>
    <xf numFmtId="167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5" fillId="0" borderId="0" xfId="0" applyNumberFormat="1" applyFont="1" applyFill="1" applyAlignment="1"/>
    <xf numFmtId="0" fontId="12" fillId="2" borderId="0" xfId="0" applyFont="1" applyFill="1"/>
    <xf numFmtId="165" fontId="5" fillId="0" borderId="0" xfId="0" applyNumberFormat="1" applyFont="1" applyFill="1"/>
    <xf numFmtId="0" fontId="12" fillId="3" borderId="0" xfId="0" applyFont="1" applyFill="1"/>
    <xf numFmtId="0" fontId="12" fillId="4" borderId="0" xfId="0" applyFont="1" applyFill="1"/>
    <xf numFmtId="0" fontId="12" fillId="0" borderId="0" xfId="0" applyFont="1" applyFill="1" applyBorder="1"/>
    <xf numFmtId="0" fontId="13" fillId="0" borderId="0" xfId="0" applyFont="1" applyFill="1"/>
    <xf numFmtId="0" fontId="15" fillId="0" borderId="0" xfId="0" applyFont="1" applyFill="1"/>
    <xf numFmtId="0" fontId="4" fillId="0" borderId="0" xfId="0" applyFont="1" applyFill="1"/>
    <xf numFmtId="0" fontId="22" fillId="0" borderId="0" xfId="0" applyFont="1" applyFill="1" applyAlignment="1">
      <alignment horizontal="center"/>
    </xf>
    <xf numFmtId="166" fontId="22" fillId="0" borderId="0" xfId="0" applyNumberFormat="1" applyFont="1" applyFill="1"/>
    <xf numFmtId="43" fontId="13" fillId="0" borderId="0" xfId="0" applyNumberFormat="1" applyFont="1" applyFill="1"/>
    <xf numFmtId="44" fontId="4" fillId="0" borderId="0" xfId="0" applyNumberFormat="1" applyFont="1" applyFill="1"/>
    <xf numFmtId="0" fontId="22" fillId="0" borderId="0" xfId="0" applyFont="1" applyFill="1"/>
    <xf numFmtId="173" fontId="5" fillId="0" borderId="0" xfId="0" applyNumberFormat="1" applyFont="1" applyFill="1"/>
    <xf numFmtId="173" fontId="5" fillId="0" borderId="0" xfId="0" applyNumberFormat="1" applyFont="1" applyFill="1" applyBorder="1" applyAlignment="1">
      <alignment horizontal="left"/>
    </xf>
    <xf numFmtId="170" fontId="5" fillId="0" borderId="0" xfId="0" applyNumberFormat="1" applyFont="1" applyFill="1"/>
    <xf numFmtId="180" fontId="5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/>
    <xf numFmtId="180" fontId="5" fillId="0" borderId="0" xfId="0" applyNumberFormat="1" applyFont="1" applyFill="1" applyBorder="1" applyAlignment="1"/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6" fillId="0" borderId="1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>
      <alignment horizontal="center"/>
    </xf>
    <xf numFmtId="179" fontId="5" fillId="0" borderId="0" xfId="0" applyNumberFormat="1" applyFont="1" applyFill="1" applyAlignment="1">
      <alignment horizontal="left"/>
    </xf>
    <xf numFmtId="179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184" fontId="12" fillId="4" borderId="0" xfId="0" applyNumberFormat="1" applyFont="1" applyFill="1"/>
    <xf numFmtId="164" fontId="5" fillId="0" borderId="0" xfId="0" applyNumberFormat="1" applyFont="1" applyFill="1"/>
    <xf numFmtId="181" fontId="6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7" fillId="0" borderId="0" xfId="0" quotePrefix="1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Font="1" applyFill="1" applyBorder="1" applyAlignment="1">
      <alignment horizontal="right"/>
    </xf>
    <xf numFmtId="3" fontId="13" fillId="0" borderId="0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5" fillId="0" borderId="0" xfId="0" applyNumberFormat="1" applyFont="1" applyFill="1" applyBorder="1"/>
    <xf numFmtId="0" fontId="6" fillId="0" borderId="1" xfId="0" applyFont="1" applyFill="1" applyBorder="1"/>
    <xf numFmtId="0" fontId="14" fillId="0" borderId="0" xfId="0" applyFont="1" applyFill="1" applyAlignment="1"/>
    <xf numFmtId="44" fontId="3" fillId="0" borderId="0" xfId="0" applyNumberFormat="1" applyFont="1" applyFill="1"/>
    <xf numFmtId="14" fontId="5" fillId="0" borderId="0" xfId="0" applyNumberFormat="1" applyFont="1" applyFill="1"/>
    <xf numFmtId="166" fontId="4" fillId="5" borderId="0" xfId="0" applyNumberFormat="1" applyFont="1" applyFill="1"/>
    <xf numFmtId="171" fontId="5" fillId="0" borderId="0" xfId="0" applyNumberFormat="1" applyFont="1" applyFill="1" applyBorder="1"/>
    <xf numFmtId="172" fontId="5" fillId="0" borderId="0" xfId="0" applyNumberFormat="1" applyFont="1" applyFill="1" applyAlignment="1"/>
    <xf numFmtId="171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/>
    <xf numFmtId="173" fontId="5" fillId="0" borderId="0" xfId="0" applyNumberFormat="1" applyFont="1" applyFill="1" applyAlignment="1"/>
    <xf numFmtId="170" fontId="5" fillId="0" borderId="0" xfId="0" applyNumberFormat="1" applyFont="1" applyFill="1" applyAlignment="1"/>
    <xf numFmtId="10" fontId="14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/>
    </xf>
    <xf numFmtId="9" fontId="5" fillId="0" borderId="0" xfId="0" applyNumberFormat="1" applyFont="1" applyFill="1" applyBorder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71" fontId="5" fillId="0" borderId="0" xfId="0" applyNumberFormat="1" applyFont="1" applyFill="1" applyBorder="1" applyAlignment="1"/>
    <xf numFmtId="9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/>
    <xf numFmtId="170" fontId="6" fillId="0" borderId="0" xfId="0" applyNumberFormat="1" applyFont="1" applyFill="1" applyBorder="1" applyAlignment="1"/>
    <xf numFmtId="169" fontId="6" fillId="0" borderId="0" xfId="0" applyNumberFormat="1" applyFont="1" applyFill="1" applyAlignment="1"/>
    <xf numFmtId="168" fontId="6" fillId="0" borderId="0" xfId="0" applyNumberFormat="1" applyFont="1" applyFill="1" applyAlignment="1">
      <alignment horizontal="centerContinuous"/>
    </xf>
    <xf numFmtId="169" fontId="5" fillId="0" borderId="0" xfId="0" applyNumberFormat="1" applyFont="1" applyFill="1" applyAlignment="1"/>
    <xf numFmtId="168" fontId="5" fillId="0" borderId="0" xfId="0" applyNumberFormat="1" applyFont="1" applyFill="1" applyAlignment="1">
      <alignment horizontal="centerContinuous"/>
    </xf>
    <xf numFmtId="0" fontId="9" fillId="0" borderId="0" xfId="0" applyFont="1" applyFill="1"/>
    <xf numFmtId="164" fontId="12" fillId="0" borderId="5" xfId="0" applyNumberFormat="1" applyFont="1" applyFill="1" applyBorder="1"/>
    <xf numFmtId="0" fontId="20" fillId="0" borderId="0" xfId="0" applyFont="1" applyFill="1"/>
    <xf numFmtId="10" fontId="12" fillId="0" borderId="0" xfId="0" quotePrefix="1" applyNumberFormat="1" applyFont="1" applyFill="1" applyBorder="1" applyAlignment="1">
      <alignment horizontal="right"/>
    </xf>
    <xf numFmtId="164" fontId="14" fillId="0" borderId="0" xfId="0" quotePrefix="1" applyNumberFormat="1" applyFont="1" applyFill="1" applyBorder="1" applyAlignment="1">
      <alignment horizontal="center"/>
    </xf>
    <xf numFmtId="164" fontId="12" fillId="0" borderId="0" xfId="0" quotePrefix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4" fontId="14" fillId="0" borderId="0" xfId="0" quotePrefix="1" applyNumberFormat="1" applyFont="1" applyFill="1" applyAlignment="1">
      <alignment horizontal="center"/>
    </xf>
    <xf numFmtId="44" fontId="12" fillId="0" borderId="0" xfId="0" quotePrefix="1" applyNumberFormat="1" applyFont="1" applyFill="1" applyAlignment="1">
      <alignment horizontal="center"/>
    </xf>
    <xf numFmtId="184" fontId="5" fillId="0" borderId="0" xfId="0" quotePrefix="1" applyNumberFormat="1" applyFont="1" applyFill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12" fillId="0" borderId="7" xfId="0" applyFont="1" applyFill="1" applyBorder="1"/>
    <xf numFmtId="41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/>
    <xf numFmtId="0" fontId="5" fillId="0" borderId="0" xfId="0" quotePrefix="1" applyFont="1" applyFill="1" applyAlignment="1">
      <alignment horizontal="center"/>
    </xf>
    <xf numFmtId="0" fontId="17" fillId="0" borderId="0" xfId="0" applyFont="1" applyFill="1" applyBorder="1" applyAlignment="1">
      <alignment horizontal="centerContinuous"/>
    </xf>
    <xf numFmtId="0" fontId="17" fillId="0" borderId="7" xfId="0" applyFont="1" applyFill="1" applyBorder="1" applyAlignment="1">
      <alignment horizontal="centerContinuous"/>
    </xf>
    <xf numFmtId="0" fontId="25" fillId="0" borderId="0" xfId="0" quotePrefix="1" applyFont="1" applyFill="1" applyAlignment="1">
      <alignment horizontal="center"/>
    </xf>
    <xf numFmtId="0" fontId="28" fillId="0" borderId="0" xfId="0" applyFont="1" applyFill="1" applyAlignment="1">
      <alignment horizontal="left"/>
    </xf>
    <xf numFmtId="9" fontId="6" fillId="0" borderId="7" xfId="0" applyNumberFormat="1" applyFont="1" applyFill="1" applyBorder="1" applyAlignment="1">
      <alignment horizontal="center"/>
    </xf>
    <xf numFmtId="41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horizontal="center" vertical="center"/>
    </xf>
    <xf numFmtId="0" fontId="12" fillId="2" borderId="0" xfId="0" quotePrefix="1" applyFont="1" applyFill="1"/>
    <xf numFmtId="0" fontId="12" fillId="3" borderId="0" xfId="0" quotePrefix="1" applyFont="1" applyFill="1"/>
    <xf numFmtId="0" fontId="12" fillId="4" borderId="0" xfId="0" quotePrefix="1" applyFont="1" applyFill="1"/>
    <xf numFmtId="0" fontId="9" fillId="0" borderId="0" xfId="0" applyNumberFormat="1" applyFont="1" applyFill="1" applyAlignment="1">
      <alignment horizontal="centerContinuous"/>
    </xf>
    <xf numFmtId="179" fontId="12" fillId="0" borderId="7" xfId="0" applyNumberFormat="1" applyFont="1" applyFill="1" applyBorder="1" applyAlignment="1">
      <alignment horizontal="right"/>
    </xf>
    <xf numFmtId="18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right"/>
    </xf>
    <xf numFmtId="180" fontId="12" fillId="0" borderId="0" xfId="0" applyNumberFormat="1" applyFont="1" applyFill="1" applyAlignment="1">
      <alignment horizontal="right"/>
    </xf>
    <xf numFmtId="180" fontId="5" fillId="0" borderId="4" xfId="0" applyNumberFormat="1" applyFont="1" applyFill="1" applyBorder="1" applyAlignment="1">
      <alignment horizontal="right"/>
    </xf>
    <xf numFmtId="180" fontId="12" fillId="0" borderId="2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/>
    <xf numFmtId="166" fontId="6" fillId="0" borderId="4" xfId="0" applyNumberFormat="1" applyFont="1" applyFill="1" applyBorder="1"/>
    <xf numFmtId="166" fontId="6" fillId="0" borderId="1" xfId="0" applyNumberFormat="1" applyFont="1" applyFill="1" applyBorder="1" applyAlignment="1">
      <alignment horizontal="center"/>
    </xf>
    <xf numFmtId="166" fontId="21" fillId="0" borderId="0" xfId="0" applyNumberFormat="1" applyFont="1" applyFill="1" applyBorder="1"/>
    <xf numFmtId="37" fontId="6" fillId="0" borderId="0" xfId="0" applyNumberFormat="1" applyFont="1" applyFill="1"/>
    <xf numFmtId="0" fontId="6" fillId="0" borderId="0" xfId="0" applyFont="1" applyFill="1" applyAlignment="1">
      <alignment horizontal="left"/>
    </xf>
    <xf numFmtId="37" fontId="6" fillId="0" borderId="0" xfId="0" applyNumberFormat="1" applyFont="1" applyFill="1" applyBorder="1"/>
    <xf numFmtId="166" fontId="6" fillId="0" borderId="0" xfId="0" applyNumberFormat="1" applyFont="1" applyFill="1" applyBorder="1"/>
    <xf numFmtId="43" fontId="6" fillId="0" borderId="0" xfId="0" applyNumberFormat="1" applyFont="1" applyFill="1" applyBorder="1"/>
    <xf numFmtId="166" fontId="6" fillId="0" borderId="0" xfId="0" applyNumberFormat="1" applyFont="1" applyFill="1" applyAlignment="1">
      <alignment horizontal="left"/>
    </xf>
    <xf numFmtId="17" fontId="6" fillId="0" borderId="1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6" fontId="7" fillId="0" borderId="0" xfId="0" applyNumberFormat="1" applyFont="1" applyFill="1" applyAlignment="1">
      <alignment horizontal="center"/>
    </xf>
    <xf numFmtId="9" fontId="5" fillId="0" borderId="0" xfId="0" applyNumberFormat="1" applyFont="1" applyFill="1" applyAlignment="1"/>
    <xf numFmtId="181" fontId="9" fillId="0" borderId="7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wrapText="1"/>
    </xf>
    <xf numFmtId="41" fontId="6" fillId="0" borderId="7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4" fontId="12" fillId="0" borderId="4" xfId="0" applyNumberFormat="1" applyFont="1" applyFill="1" applyBorder="1"/>
    <xf numFmtId="181" fontId="6" fillId="0" borderId="1" xfId="0" applyNumberFormat="1" applyFont="1" applyFill="1" applyBorder="1" applyAlignment="1">
      <alignment horizontal="center" wrapText="1"/>
    </xf>
    <xf numFmtId="188" fontId="5" fillId="0" borderId="0" xfId="0" applyNumberFormat="1" applyFont="1" applyFill="1" applyBorder="1"/>
    <xf numFmtId="0" fontId="31" fillId="0" borderId="0" xfId="0" applyFont="1" applyFill="1"/>
    <xf numFmtId="164" fontId="3" fillId="0" borderId="0" xfId="0" applyNumberFormat="1" applyFont="1" applyFill="1"/>
    <xf numFmtId="0" fontId="12" fillId="6" borderId="0" xfId="0" applyFont="1" applyFill="1"/>
    <xf numFmtId="165" fontId="12" fillId="3" borderId="0" xfId="0" applyNumberFormat="1" applyFont="1" applyFill="1"/>
    <xf numFmtId="184" fontId="5" fillId="0" borderId="0" xfId="0" applyNumberFormat="1" applyFont="1" applyFill="1"/>
    <xf numFmtId="165" fontId="14" fillId="6" borderId="0" xfId="0" applyNumberFormat="1" applyFont="1" applyFill="1"/>
    <xf numFmtId="166" fontId="4" fillId="2" borderId="0" xfId="0" applyNumberFormat="1" applyFont="1" applyFill="1"/>
    <xf numFmtId="165" fontId="12" fillId="6" borderId="0" xfId="0" applyNumberFormat="1" applyFont="1" applyFill="1"/>
    <xf numFmtId="165" fontId="5" fillId="6" borderId="0" xfId="0" applyNumberFormat="1" applyFont="1" applyFill="1"/>
    <xf numFmtId="166" fontId="14" fillId="0" borderId="0" xfId="2" applyNumberFormat="1" applyFont="1" applyFill="1"/>
    <xf numFmtId="44" fontId="14" fillId="6" borderId="0" xfId="0" applyNumberFormat="1" applyFont="1" applyFill="1"/>
    <xf numFmtId="0" fontId="17" fillId="6" borderId="0" xfId="0" applyFont="1" applyFill="1" applyAlignment="1">
      <alignment horizontal="center"/>
    </xf>
    <xf numFmtId="7" fontId="5" fillId="0" borderId="0" xfId="0" applyNumberFormat="1" applyFont="1" applyFill="1" applyAlignment="1"/>
    <xf numFmtId="164" fontId="14" fillId="0" borderId="0" xfId="0" applyNumberFormat="1" applyFont="1" applyFill="1" applyAlignment="1">
      <alignment horizontal="center"/>
    </xf>
    <xf numFmtId="164" fontId="12" fillId="0" borderId="5" xfId="0" quotePrefix="1" applyNumberFormat="1" applyFont="1" applyFill="1" applyBorder="1" applyAlignment="1">
      <alignment horizontal="center"/>
    </xf>
    <xf numFmtId="184" fontId="14" fillId="4" borderId="0" xfId="0" applyNumberFormat="1" applyFont="1" applyFill="1"/>
    <xf numFmtId="164" fontId="12" fillId="0" borderId="6" xfId="0" applyNumberFormat="1" applyFont="1" applyFill="1" applyBorder="1"/>
    <xf numFmtId="181" fontId="17" fillId="0" borderId="1" xfId="0" applyNumberFormat="1" applyFont="1" applyFill="1" applyBorder="1" applyAlignment="1">
      <alignment horizontal="center"/>
    </xf>
    <xf numFmtId="165" fontId="14" fillId="3" borderId="0" xfId="0" applyNumberFormat="1" applyFont="1" applyFill="1"/>
    <xf numFmtId="166" fontId="5" fillId="0" borderId="4" xfId="0" applyNumberFormat="1" applyFont="1" applyFill="1" applyBorder="1"/>
    <xf numFmtId="164" fontId="5" fillId="0" borderId="4" xfId="0" applyNumberFormat="1" applyFont="1" applyFill="1" applyBorder="1"/>
    <xf numFmtId="0" fontId="5" fillId="0" borderId="0" xfId="0" applyFont="1" applyFill="1" applyAlignment="1">
      <alignment horizontal="centerContinuous"/>
    </xf>
    <xf numFmtId="44" fontId="5" fillId="0" borderId="4" xfId="0" applyNumberFormat="1" applyFont="1" applyFill="1" applyBorder="1"/>
    <xf numFmtId="44" fontId="13" fillId="0" borderId="0" xfId="0" applyNumberFormat="1" applyFont="1" applyFill="1"/>
    <xf numFmtId="174" fontId="14" fillId="0" borderId="0" xfId="0" applyNumberFormat="1" applyFont="1" applyFill="1"/>
    <xf numFmtId="174" fontId="12" fillId="0" borderId="0" xfId="0" applyNumberFormat="1" applyFont="1" applyFill="1"/>
    <xf numFmtId="174" fontId="5" fillId="0" borderId="4" xfId="0" applyNumberFormat="1" applyFont="1" applyFill="1" applyBorder="1"/>
    <xf numFmtId="174" fontId="5" fillId="0" borderId="0" xfId="0" applyNumberFormat="1" applyFont="1" applyFill="1"/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4" fontId="4" fillId="0" borderId="0" xfId="0" applyNumberFormat="1" applyFont="1" applyFill="1"/>
    <xf numFmtId="175" fontId="14" fillId="0" borderId="0" xfId="0" applyNumberFormat="1" applyFont="1" applyFill="1"/>
    <xf numFmtId="174" fontId="8" fillId="0" borderId="0" xfId="0" applyNumberFormat="1" applyFont="1" applyFill="1"/>
    <xf numFmtId="0" fontId="12" fillId="0" borderId="0" xfId="0" quotePrefix="1" applyFont="1" applyFill="1" applyAlignment="1">
      <alignment vertical="top"/>
    </xf>
    <xf numFmtId="0" fontId="14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3" fontId="14" fillId="0" borderId="1" xfId="0" applyNumberFormat="1" applyFont="1" applyFill="1" applyBorder="1"/>
    <xf numFmtId="165" fontId="14" fillId="0" borderId="0" xfId="0" applyNumberFormat="1" applyFont="1" applyFill="1"/>
    <xf numFmtId="188" fontId="14" fillId="0" borderId="0" xfId="0" applyNumberFormat="1" applyFont="1" applyFill="1" applyBorder="1"/>
    <xf numFmtId="10" fontId="14" fillId="0" borderId="0" xfId="3" applyNumberFormat="1" applyFont="1" applyFill="1" applyBorder="1"/>
    <xf numFmtId="173" fontId="4" fillId="0" borderId="0" xfId="0" applyNumberFormat="1" applyFont="1" applyFill="1" applyBorder="1"/>
    <xf numFmtId="37" fontId="14" fillId="0" borderId="1" xfId="0" applyNumberFormat="1" applyFont="1" applyFill="1" applyBorder="1"/>
    <xf numFmtId="0" fontId="12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2" fontId="12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/>
    <xf numFmtId="42" fontId="14" fillId="0" borderId="0" xfId="0" applyNumberFormat="1" applyFont="1" applyFill="1"/>
    <xf numFmtId="42" fontId="12" fillId="0" borderId="0" xfId="0" applyNumberFormat="1" applyFont="1" applyFill="1"/>
    <xf numFmtId="42" fontId="5" fillId="0" borderId="0" xfId="0" applyNumberFormat="1" applyFont="1" applyFill="1"/>
    <xf numFmtId="185" fontId="12" fillId="0" borderId="0" xfId="0" applyNumberFormat="1" applyFont="1" applyFill="1"/>
    <xf numFmtId="42" fontId="4" fillId="0" borderId="0" xfId="0" applyNumberFormat="1" applyFont="1" applyFill="1"/>
    <xf numFmtId="165" fontId="12" fillId="0" borderId="7" xfId="0" applyNumberFormat="1" applyFont="1" applyFill="1" applyBorder="1"/>
    <xf numFmtId="3" fontId="12" fillId="0" borderId="4" xfId="0" applyNumberFormat="1" applyFont="1" applyFill="1" applyBorder="1"/>
    <xf numFmtId="42" fontId="12" fillId="0" borderId="4" xfId="0" applyNumberFormat="1" applyFont="1" applyFill="1" applyBorder="1"/>
    <xf numFmtId="42" fontId="5" fillId="0" borderId="4" xfId="0" applyNumberFormat="1" applyFont="1" applyFill="1" applyBorder="1"/>
    <xf numFmtId="10" fontId="12" fillId="0" borderId="4" xfId="0" applyNumberFormat="1" applyFont="1" applyFill="1" applyBorder="1"/>
    <xf numFmtId="3" fontId="12" fillId="0" borderId="0" xfId="0" applyNumberFormat="1" applyFont="1" applyFill="1"/>
    <xf numFmtId="166" fontId="9" fillId="0" borderId="0" xfId="2" applyNumberFormat="1" applyFont="1" applyFill="1"/>
    <xf numFmtId="187" fontId="9" fillId="0" borderId="0" xfId="0" applyNumberFormat="1" applyFont="1" applyFill="1"/>
    <xf numFmtId="0" fontId="11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5" fillId="0" borderId="0" xfId="0" applyNumberFormat="1" applyFont="1" applyFill="1"/>
    <xf numFmtId="166" fontId="6" fillId="0" borderId="0" xfId="2" applyNumberFormat="1" applyFont="1" applyFill="1"/>
    <xf numFmtId="187" fontId="6" fillId="0" borderId="0" xfId="0" applyNumberFormat="1" applyFont="1" applyFill="1"/>
    <xf numFmtId="165" fontId="12" fillId="0" borderId="4" xfId="0" applyNumberFormat="1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176" fontId="5" fillId="0" borderId="0" xfId="0" applyNumberFormat="1" applyFont="1" applyFill="1"/>
    <xf numFmtId="0" fontId="13" fillId="0" borderId="0" xfId="0" applyFont="1" applyFill="1" applyBorder="1"/>
    <xf numFmtId="44" fontId="13" fillId="0" borderId="0" xfId="0" applyNumberFormat="1" applyFont="1" applyFill="1" applyBorder="1"/>
    <xf numFmtId="44" fontId="12" fillId="0" borderId="0" xfId="0" applyNumberFormat="1" applyFont="1" applyFill="1"/>
    <xf numFmtId="174" fontId="13" fillId="0" borderId="0" xfId="0" applyNumberFormat="1" applyFont="1" applyFill="1" applyBorder="1"/>
    <xf numFmtId="176" fontId="5" fillId="0" borderId="4" xfId="0" applyNumberFormat="1" applyFont="1" applyFill="1" applyBorder="1"/>
    <xf numFmtId="174" fontId="5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7" xfId="0" applyFont="1" applyFill="1" applyBorder="1" applyAlignment="1"/>
    <xf numFmtId="0" fontId="14" fillId="0" borderId="0" xfId="0" applyFont="1" applyFill="1" applyBorder="1" applyAlignment="1">
      <alignment horizontal="center"/>
    </xf>
    <xf numFmtId="167" fontId="12" fillId="0" borderId="0" xfId="0" applyNumberFormat="1" applyFont="1" applyFill="1"/>
    <xf numFmtId="167" fontId="12" fillId="0" borderId="7" xfId="0" applyNumberFormat="1" applyFont="1" applyFill="1" applyBorder="1"/>
    <xf numFmtId="164" fontId="12" fillId="0" borderId="0" xfId="0" applyNumberFormat="1" applyFont="1" applyFill="1" applyAlignment="1">
      <alignment wrapText="1"/>
    </xf>
    <xf numFmtId="179" fontId="14" fillId="0" borderId="0" xfId="0" applyNumberFormat="1" applyFont="1" applyFill="1" applyBorder="1"/>
    <xf numFmtId="0" fontId="8" fillId="0" borderId="0" xfId="0" applyFont="1" applyFill="1"/>
    <xf numFmtId="178" fontId="5" fillId="0" borderId="0" xfId="0" applyNumberFormat="1" applyFont="1" applyFill="1"/>
    <xf numFmtId="166" fontId="14" fillId="0" borderId="0" xfId="0" applyNumberFormat="1" applyFont="1" applyFill="1"/>
    <xf numFmtId="166" fontId="17" fillId="0" borderId="0" xfId="0" applyNumberFormat="1" applyFont="1" applyFill="1"/>
    <xf numFmtId="17" fontId="17" fillId="0" borderId="1" xfId="0" applyNumberFormat="1" applyFont="1" applyFill="1" applyBorder="1" applyAlignment="1">
      <alignment horizontal="center"/>
    </xf>
    <xf numFmtId="181" fontId="17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4" fontId="5" fillId="0" borderId="0" xfId="0" applyNumberFormat="1" applyFont="1" applyFill="1"/>
    <xf numFmtId="3" fontId="26" fillId="0" borderId="0" xfId="0" applyNumberFormat="1" applyFont="1" applyFill="1"/>
    <xf numFmtId="186" fontId="14" fillId="0" borderId="0" xfId="0" applyNumberFormat="1" applyFont="1" applyFill="1"/>
    <xf numFmtId="0" fontId="5" fillId="0" borderId="0" xfId="0" applyFont="1" applyFill="1" applyBorder="1" applyAlignment="1">
      <alignment horizontal="right"/>
    </xf>
    <xf numFmtId="0" fontId="17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180" fontId="4" fillId="0" borderId="0" xfId="0" applyNumberFormat="1" applyFont="1" applyFill="1" applyAlignment="1">
      <alignment horizontal="right"/>
    </xf>
    <xf numFmtId="0" fontId="17" fillId="0" borderId="0" xfId="0" applyFont="1" applyFill="1"/>
    <xf numFmtId="184" fontId="14" fillId="0" borderId="0" xfId="0" quotePrefix="1" applyNumberFormat="1" applyFont="1" applyFill="1" applyAlignment="1">
      <alignment horizontal="center"/>
    </xf>
    <xf numFmtId="44" fontId="31" fillId="0" borderId="0" xfId="0" applyNumberFormat="1" applyFont="1" applyFill="1"/>
    <xf numFmtId="170" fontId="4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7" xfId="0" applyFont="1" applyFill="1" applyBorder="1" applyAlignment="1">
      <alignment horizontal="center"/>
    </xf>
    <xf numFmtId="175" fontId="4" fillId="0" borderId="0" xfId="0" applyNumberFormat="1" applyFont="1" applyFill="1"/>
    <xf numFmtId="3" fontId="4" fillId="0" borderId="0" xfId="0" applyNumberFormat="1" applyFont="1" applyFill="1" applyBorder="1"/>
    <xf numFmtId="164" fontId="4" fillId="2" borderId="0" xfId="0" applyNumberFormat="1" applyFont="1" applyFill="1"/>
    <xf numFmtId="164" fontId="4" fillId="0" borderId="0" xfId="0" applyNumberFormat="1" applyFont="1" applyFill="1"/>
    <xf numFmtId="184" fontId="4" fillId="4" borderId="0" xfId="0" applyNumberFormat="1" applyFont="1" applyFill="1"/>
    <xf numFmtId="44" fontId="4" fillId="6" borderId="0" xfId="0" applyNumberFormat="1" applyFont="1" applyFill="1"/>
    <xf numFmtId="166" fontId="4" fillId="6" borderId="0" xfId="0" applyNumberFormat="1" applyFont="1" applyFill="1"/>
    <xf numFmtId="166" fontId="4" fillId="0" borderId="0" xfId="0" applyNumberFormat="1" applyFont="1" applyFill="1" applyBorder="1"/>
    <xf numFmtId="171" fontId="4" fillId="0" borderId="0" xfId="0" applyNumberFormat="1" applyFont="1" applyFill="1" applyAlignment="1"/>
    <xf numFmtId="9" fontId="33" fillId="0" borderId="0" xfId="0" applyNumberFormat="1" applyFont="1" applyFill="1" applyBorder="1" applyAlignment="1">
      <alignment horizontal="right" wrapText="1"/>
    </xf>
    <xf numFmtId="9" fontId="4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Continuous"/>
    </xf>
    <xf numFmtId="14" fontId="1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/>
    <xf numFmtId="0" fontId="29" fillId="0" borderId="0" xfId="0" applyFont="1" applyFill="1" applyAlignment="1"/>
    <xf numFmtId="0" fontId="6" fillId="7" borderId="0" xfId="0" applyFont="1" applyFill="1" applyAlignment="1"/>
    <xf numFmtId="0" fontId="6" fillId="7" borderId="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172" fontId="14" fillId="7" borderId="0" xfId="0" applyNumberFormat="1" applyFont="1" applyFill="1" applyAlignment="1"/>
    <xf numFmtId="7" fontId="14" fillId="7" borderId="0" xfId="0" applyNumberFormat="1" applyFont="1" applyFill="1" applyAlignment="1"/>
    <xf numFmtId="0" fontId="5" fillId="7" borderId="0" xfId="0" applyFont="1" applyFill="1" applyBorder="1"/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0000FF"/>
      <color rgb="FF008080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1.bin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customProperty" Target="../customProperty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customProperty" Target="../customProperty3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customProperty" Target="../customProperty39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Normal="100" workbookViewId="0">
      <selection activeCell="B43" sqref="B43"/>
    </sheetView>
  </sheetViews>
  <sheetFormatPr defaultColWidth="56.54296875" defaultRowHeight="10.5" x14ac:dyDescent="0.25"/>
  <cols>
    <col min="1" max="1" width="4.81640625" style="22" bestFit="1" customWidth="1"/>
    <col min="2" max="2" width="39.1796875" style="22" customWidth="1"/>
    <col min="3" max="3" width="15.7265625" style="22" customWidth="1"/>
    <col min="4" max="4" width="15.26953125" style="22" customWidth="1"/>
    <col min="5" max="5" width="14.453125" style="22" customWidth="1"/>
    <col min="6" max="6" width="15.7265625" style="22" customWidth="1"/>
    <col min="7" max="16384" width="56.54296875" style="22"/>
  </cols>
  <sheetData>
    <row r="1" spans="1:6" x14ac:dyDescent="0.25">
      <c r="A1" s="338" t="s">
        <v>0</v>
      </c>
      <c r="B1" s="338"/>
      <c r="C1" s="338"/>
      <c r="D1" s="338"/>
      <c r="E1" s="338"/>
      <c r="F1" s="338"/>
    </row>
    <row r="2" spans="1:6" x14ac:dyDescent="0.25">
      <c r="A2" s="339" t="s">
        <v>406</v>
      </c>
      <c r="B2" s="339"/>
      <c r="C2" s="339"/>
      <c r="D2" s="339"/>
      <c r="E2" s="339"/>
      <c r="F2" s="339"/>
    </row>
    <row r="3" spans="1:6" x14ac:dyDescent="0.25">
      <c r="A3" s="338" t="s">
        <v>128</v>
      </c>
      <c r="B3" s="338"/>
      <c r="C3" s="338"/>
      <c r="D3" s="338"/>
      <c r="E3" s="338"/>
      <c r="F3" s="338"/>
    </row>
    <row r="4" spans="1:6" x14ac:dyDescent="0.25">
      <c r="A4" s="339" t="s">
        <v>407</v>
      </c>
      <c r="B4" s="339"/>
      <c r="C4" s="339"/>
      <c r="D4" s="339"/>
      <c r="E4" s="339"/>
      <c r="F4" s="339"/>
    </row>
    <row r="6" spans="1:6" x14ac:dyDescent="0.25">
      <c r="E6" s="253"/>
      <c r="F6" s="253"/>
    </row>
    <row r="7" spans="1:6" x14ac:dyDescent="0.25">
      <c r="A7" s="23" t="s">
        <v>2</v>
      </c>
      <c r="D7" s="23" t="s">
        <v>3</v>
      </c>
      <c r="E7" s="23" t="s">
        <v>3</v>
      </c>
      <c r="F7" s="23" t="s">
        <v>3</v>
      </c>
    </row>
    <row r="8" spans="1:6" x14ac:dyDescent="0.25">
      <c r="A8" s="24" t="s">
        <v>4</v>
      </c>
      <c r="B8" s="25"/>
      <c r="C8" s="24" t="s">
        <v>5</v>
      </c>
      <c r="D8" s="24" t="s">
        <v>6</v>
      </c>
      <c r="E8" s="24" t="s">
        <v>7</v>
      </c>
      <c r="F8" s="24" t="s">
        <v>8</v>
      </c>
    </row>
    <row r="9" spans="1:6" x14ac:dyDescent="0.25">
      <c r="A9" s="26"/>
      <c r="B9" s="27" t="s">
        <v>9</v>
      </c>
      <c r="C9" s="27" t="s">
        <v>10</v>
      </c>
      <c r="D9" s="27" t="s">
        <v>11</v>
      </c>
      <c r="E9" s="27" t="s">
        <v>12</v>
      </c>
      <c r="F9" s="27" t="s">
        <v>13</v>
      </c>
    </row>
    <row r="10" spans="1:6" x14ac:dyDescent="0.25">
      <c r="A10" s="27"/>
      <c r="B10" s="28"/>
      <c r="C10" s="27"/>
      <c r="D10" s="27"/>
      <c r="E10" s="27"/>
      <c r="F10" s="27"/>
    </row>
    <row r="11" spans="1:6" x14ac:dyDescent="0.25">
      <c r="A11" s="27">
        <v>1</v>
      </c>
      <c r="B11" s="26"/>
      <c r="C11" s="27"/>
      <c r="D11" s="29"/>
      <c r="E11" s="29"/>
      <c r="F11" s="29"/>
    </row>
    <row r="12" spans="1:6" x14ac:dyDescent="0.25">
      <c r="A12" s="27">
        <f t="shared" ref="A12:A40" si="0">A11+1</f>
        <v>2</v>
      </c>
      <c r="B12" s="26" t="s">
        <v>403</v>
      </c>
      <c r="C12" s="27" t="s">
        <v>14</v>
      </c>
      <c r="D12" s="30">
        <f>'Deferral Balance'!D20</f>
        <v>-103974.65680524448</v>
      </c>
      <c r="E12" s="30">
        <f>'Deferral Balance'!E20</f>
        <v>-448068.18696827482</v>
      </c>
      <c r="F12" s="30">
        <f>'Deferral Balance'!F20</f>
        <v>4815.3953053132782</v>
      </c>
    </row>
    <row r="13" spans="1:6" x14ac:dyDescent="0.25">
      <c r="A13" s="27">
        <f t="shared" si="0"/>
        <v>3</v>
      </c>
      <c r="B13" s="26"/>
      <c r="C13" s="27"/>
      <c r="D13" s="29"/>
      <c r="E13" s="29"/>
      <c r="F13" s="29"/>
    </row>
    <row r="14" spans="1:6" x14ac:dyDescent="0.25">
      <c r="A14" s="27">
        <f t="shared" si="0"/>
        <v>4</v>
      </c>
      <c r="B14" s="26" t="s">
        <v>408</v>
      </c>
      <c r="C14" s="27" t="s">
        <v>14</v>
      </c>
      <c r="D14" s="30">
        <f>'Deferral Balance'!D22</f>
        <v>23009554.761475243</v>
      </c>
      <c r="E14" s="30">
        <f>'Deferral Balance'!E22</f>
        <v>1893632.7880819438</v>
      </c>
      <c r="F14" s="30">
        <f>'Deferral Balance'!F22</f>
        <v>-659078.53004476428</v>
      </c>
    </row>
    <row r="15" spans="1:6" x14ac:dyDescent="0.25">
      <c r="A15" s="27">
        <f t="shared" si="0"/>
        <v>5</v>
      </c>
      <c r="B15" s="26"/>
      <c r="C15" s="27"/>
      <c r="D15" s="30"/>
      <c r="E15" s="30"/>
      <c r="F15" s="30"/>
    </row>
    <row r="16" spans="1:6" x14ac:dyDescent="0.25">
      <c r="A16" s="27">
        <f t="shared" si="0"/>
        <v>6</v>
      </c>
      <c r="B16" s="26" t="s">
        <v>405</v>
      </c>
      <c r="C16" s="27" t="s">
        <v>14</v>
      </c>
      <c r="D16" s="30">
        <f>'Deferral Balance'!D24</f>
        <v>499396.1050675236</v>
      </c>
      <c r="E16" s="30">
        <f>'Deferral Balance'!E24</f>
        <v>-428037.08450627408</v>
      </c>
      <c r="F16" s="30">
        <f>'Deferral Balance'!F24</f>
        <v>-252176.93960001849</v>
      </c>
    </row>
    <row r="17" spans="1:6" x14ac:dyDescent="0.25">
      <c r="A17" s="27">
        <f t="shared" si="0"/>
        <v>7</v>
      </c>
      <c r="B17" s="26"/>
      <c r="C17" s="27"/>
      <c r="D17" s="29"/>
      <c r="E17" s="29"/>
      <c r="F17" s="29"/>
    </row>
    <row r="18" spans="1:6" x14ac:dyDescent="0.25">
      <c r="A18" s="27">
        <f t="shared" si="0"/>
        <v>8</v>
      </c>
      <c r="B18" s="26" t="s">
        <v>15</v>
      </c>
      <c r="C18" s="27" t="str">
        <f>"("&amp;A12&amp;")+("&amp;A14&amp;")+("&amp;A16&amp;")"</f>
        <v>(2)+(4)+(6)</v>
      </c>
      <c r="D18" s="29">
        <f>D12+D14+D16</f>
        <v>23404976.209737524</v>
      </c>
      <c r="E18" s="29">
        <f t="shared" ref="E18:F18" si="1">E12+E14+E16</f>
        <v>1017527.5166073948</v>
      </c>
      <c r="F18" s="29">
        <f t="shared" si="1"/>
        <v>-906440.07433946943</v>
      </c>
    </row>
    <row r="19" spans="1:6" x14ac:dyDescent="0.25">
      <c r="A19" s="27">
        <f t="shared" si="0"/>
        <v>9</v>
      </c>
      <c r="B19" s="26"/>
      <c r="C19" s="27"/>
      <c r="D19" s="29"/>
      <c r="E19" s="29"/>
      <c r="F19" s="29"/>
    </row>
    <row r="20" spans="1:6" x14ac:dyDescent="0.25">
      <c r="A20" s="27">
        <f t="shared" si="0"/>
        <v>10</v>
      </c>
      <c r="B20" s="26" t="s">
        <v>16</v>
      </c>
      <c r="C20" s="27" t="s">
        <v>14</v>
      </c>
      <c r="D20" s="256">
        <f>'F2023 Forecast'!$P$24</f>
        <v>545268777</v>
      </c>
      <c r="E20" s="256">
        <f>'F2023 Forecast'!$P$25</f>
        <v>228642219</v>
      </c>
      <c r="F20" s="256">
        <f>'F2023 Forecast'!$P$26</f>
        <v>88444178</v>
      </c>
    </row>
    <row r="21" spans="1:6" x14ac:dyDescent="0.25">
      <c r="A21" s="27">
        <f t="shared" si="0"/>
        <v>11</v>
      </c>
    </row>
    <row r="22" spans="1:6" ht="11" thickBot="1" x14ac:dyDescent="0.3">
      <c r="A22" s="27">
        <f t="shared" si="0"/>
        <v>12</v>
      </c>
      <c r="B22" s="26" t="s">
        <v>17</v>
      </c>
      <c r="C22" s="27" t="str">
        <f>"("&amp;A18&amp;") / ("&amp;A20&amp;")"</f>
        <v>(8) / (10)</v>
      </c>
      <c r="D22" s="31">
        <f>ROUND(D18/D20,5)</f>
        <v>4.292E-2</v>
      </c>
      <c r="E22" s="31">
        <f>ROUND(E18/E20,5)</f>
        <v>4.45E-3</v>
      </c>
      <c r="F22" s="31">
        <f>ROUND(F18/F20,5)</f>
        <v>-1.025E-2</v>
      </c>
    </row>
    <row r="23" spans="1:6" ht="11" thickTop="1" x14ac:dyDescent="0.25">
      <c r="A23" s="27">
        <f t="shared" si="0"/>
        <v>13</v>
      </c>
    </row>
    <row r="24" spans="1:6" x14ac:dyDescent="0.25">
      <c r="A24" s="27">
        <f t="shared" si="0"/>
        <v>14</v>
      </c>
      <c r="B24" s="26" t="s">
        <v>18</v>
      </c>
      <c r="C24" s="27" t="s">
        <v>14</v>
      </c>
      <c r="D24" s="257">
        <f>'Rate Test'!D29</f>
        <v>4.292E-2</v>
      </c>
      <c r="E24" s="257">
        <f>'Rate Test'!E29</f>
        <v>4.45E-3</v>
      </c>
      <c r="F24" s="257">
        <f>'Rate Test'!F29</f>
        <v>-1.025E-2</v>
      </c>
    </row>
    <row r="25" spans="1:6" x14ac:dyDescent="0.25">
      <c r="A25" s="27">
        <f t="shared" si="0"/>
        <v>15</v>
      </c>
      <c r="B25" s="26"/>
      <c r="C25" s="27"/>
    </row>
    <row r="26" spans="1:6" x14ac:dyDescent="0.25">
      <c r="A26" s="27">
        <f t="shared" si="0"/>
        <v>16</v>
      </c>
      <c r="B26" s="26" t="s">
        <v>19</v>
      </c>
      <c r="C26" s="27" t="s">
        <v>20</v>
      </c>
      <c r="D26" s="29">
        <f>IF(D22=D24,D14,(D14-((D22-D24)*D20)))</f>
        <v>23009554.761475243</v>
      </c>
      <c r="E26" s="29">
        <f>IF(E22=E24,E14,(E14-((E22-E24)*E20)))</f>
        <v>1893632.7880819438</v>
      </c>
      <c r="F26" s="29">
        <f>IF(F22=F24,F14,(F14-((F22-F24)*F20)))</f>
        <v>-659078.53004476428</v>
      </c>
    </row>
    <row r="27" spans="1:6" x14ac:dyDescent="0.25">
      <c r="A27" s="27">
        <f t="shared" si="0"/>
        <v>17</v>
      </c>
      <c r="D27" s="29"/>
      <c r="E27" s="33"/>
      <c r="F27" s="33"/>
    </row>
    <row r="28" spans="1:6" x14ac:dyDescent="0.25">
      <c r="A28" s="27">
        <f t="shared" si="0"/>
        <v>18</v>
      </c>
      <c r="B28" s="26" t="s">
        <v>21</v>
      </c>
      <c r="C28" s="27" t="str">
        <f>"("&amp;A12&amp;")+("&amp;A16&amp;")+("&amp;A26&amp;")"</f>
        <v>(2)+(6)+(16)</v>
      </c>
      <c r="D28" s="29">
        <f>D26+D12+D16</f>
        <v>23404976.209737524</v>
      </c>
      <c r="E28" s="33">
        <f>E26+E12+E16</f>
        <v>1017527.5166073948</v>
      </c>
      <c r="F28" s="33">
        <f>F26+F12+F16</f>
        <v>-906440.07433946943</v>
      </c>
    </row>
    <row r="29" spans="1:6" x14ac:dyDescent="0.25">
      <c r="A29" s="27">
        <f t="shared" si="0"/>
        <v>19</v>
      </c>
      <c r="D29" s="26"/>
      <c r="E29" s="26"/>
      <c r="F29" s="26"/>
    </row>
    <row r="30" spans="1:6" x14ac:dyDescent="0.25">
      <c r="A30" s="27">
        <f t="shared" si="0"/>
        <v>20</v>
      </c>
      <c r="B30" s="26" t="s">
        <v>22</v>
      </c>
      <c r="C30" s="27" t="str">
        <f>"("&amp;A$28&amp;") - ("&amp;A18&amp;")"</f>
        <v>(18) - (8)</v>
      </c>
      <c r="D30" s="33">
        <f>D28-D18</f>
        <v>0</v>
      </c>
      <c r="E30" s="33">
        <f>E28-E18</f>
        <v>0</v>
      </c>
      <c r="F30" s="33">
        <f>F28-F18</f>
        <v>0</v>
      </c>
    </row>
    <row r="31" spans="1:6" x14ac:dyDescent="0.25">
      <c r="A31" s="27">
        <f t="shared" si="0"/>
        <v>21</v>
      </c>
      <c r="B31" s="26"/>
      <c r="C31" s="27"/>
      <c r="D31" s="33"/>
      <c r="E31" s="33"/>
      <c r="F31" s="33"/>
    </row>
    <row r="32" spans="1:6" x14ac:dyDescent="0.25">
      <c r="A32" s="27">
        <f t="shared" si="0"/>
        <v>22</v>
      </c>
      <c r="B32" s="126" t="s">
        <v>372</v>
      </c>
      <c r="C32" s="27" t="s">
        <v>14</v>
      </c>
      <c r="D32" s="258">
        <f>'2022 GRC Conversion Factor'!I18</f>
        <v>0.95344399999999996</v>
      </c>
      <c r="E32" s="216">
        <f>D32</f>
        <v>0.95344399999999996</v>
      </c>
      <c r="F32" s="216">
        <f>D32</f>
        <v>0.95344399999999996</v>
      </c>
    </row>
    <row r="33" spans="1:6" x14ac:dyDescent="0.25">
      <c r="A33" s="27">
        <f t="shared" si="0"/>
        <v>23</v>
      </c>
      <c r="B33" s="126"/>
      <c r="C33" s="27"/>
    </row>
    <row r="34" spans="1:6" x14ac:dyDescent="0.25">
      <c r="A34" s="27">
        <f t="shared" si="0"/>
        <v>24</v>
      </c>
      <c r="B34" s="126" t="s">
        <v>397</v>
      </c>
      <c r="C34" s="27" t="str">
        <f>"("&amp;A$26&amp;") * ("&amp;A32&amp;")"</f>
        <v>(16) * (22)</v>
      </c>
      <c r="D34" s="29">
        <f>D26*D32</f>
        <v>21938321.93</v>
      </c>
      <c r="E34" s="29">
        <f>E26*E32</f>
        <v>1805472.8200000008</v>
      </c>
      <c r="F34" s="29">
        <f>F26*F32</f>
        <v>-628394.4700000002</v>
      </c>
    </row>
    <row r="35" spans="1:6" x14ac:dyDescent="0.25">
      <c r="A35" s="27">
        <f t="shared" si="0"/>
        <v>25</v>
      </c>
      <c r="B35" s="126"/>
      <c r="C35" s="27"/>
    </row>
    <row r="36" spans="1:6" x14ac:dyDescent="0.25">
      <c r="A36" s="27">
        <f t="shared" si="0"/>
        <v>26</v>
      </c>
      <c r="B36" s="126" t="s">
        <v>398</v>
      </c>
      <c r="C36" s="27" t="str">
        <f>"("&amp;A$16&amp;") * ("&amp;A32&amp;")"</f>
        <v>(6) * (22)</v>
      </c>
      <c r="D36" s="29">
        <f>D16*D32</f>
        <v>476146.22</v>
      </c>
      <c r="E36" s="29">
        <f>E16*E32</f>
        <v>-408109.38999999996</v>
      </c>
      <c r="F36" s="29">
        <f>F16*F32</f>
        <v>-240436.59000000003</v>
      </c>
    </row>
    <row r="37" spans="1:6" x14ac:dyDescent="0.25">
      <c r="A37" s="27">
        <f t="shared" si="0"/>
        <v>27</v>
      </c>
      <c r="B37" s="26"/>
    </row>
    <row r="38" spans="1:6" x14ac:dyDescent="0.25">
      <c r="A38" s="27">
        <f t="shared" si="0"/>
        <v>28</v>
      </c>
      <c r="B38" s="26" t="s">
        <v>23</v>
      </c>
      <c r="C38" s="27" t="s">
        <v>20</v>
      </c>
      <c r="D38" s="30"/>
      <c r="E38" s="30">
        <f>'WP - Gas Blended Rate'!E18*'Delivery Rate Change Calc'!E20</f>
        <v>111956948.95554</v>
      </c>
      <c r="F38" s="30">
        <f>'WP - Gas Blended Rate'!F18*'Delivery Rate Change Calc'!F20</f>
        <v>20264330.063359998</v>
      </c>
    </row>
    <row r="39" spans="1:6" x14ac:dyDescent="0.25">
      <c r="A39" s="27">
        <f t="shared" si="0"/>
        <v>29</v>
      </c>
    </row>
    <row r="40" spans="1:6" ht="12.5" x14ac:dyDescent="0.25">
      <c r="A40" s="27">
        <f t="shared" si="0"/>
        <v>30</v>
      </c>
      <c r="B40" s="26" t="s">
        <v>364</v>
      </c>
      <c r="C40" s="27" t="str">
        <f>"("&amp;A$28&amp;") / ("&amp;A38&amp;")"</f>
        <v>(18) / (28)</v>
      </c>
      <c r="D40" s="33"/>
      <c r="E40" s="34">
        <f>E28/E38</f>
        <v>9.0885606128072692E-3</v>
      </c>
      <c r="F40" s="34">
        <f>F28/F38</f>
        <v>-4.4730818709788324E-2</v>
      </c>
    </row>
    <row r="41" spans="1:6" x14ac:dyDescent="0.25">
      <c r="A41" s="27"/>
      <c r="B41" s="26"/>
      <c r="C41" s="27"/>
      <c r="D41" s="33"/>
      <c r="E41" s="34"/>
      <c r="F41" s="34"/>
    </row>
    <row r="42" spans="1:6" x14ac:dyDescent="0.25">
      <c r="A42" s="27"/>
      <c r="B42" s="26"/>
      <c r="C42" s="27"/>
      <c r="D42" s="33"/>
      <c r="E42" s="34"/>
      <c r="F42" s="34"/>
    </row>
    <row r="43" spans="1:6" x14ac:dyDescent="0.25">
      <c r="A43" s="27"/>
    </row>
    <row r="44" spans="1:6" x14ac:dyDescent="0.25">
      <c r="A44" s="27"/>
      <c r="B44" s="9" t="s">
        <v>362</v>
      </c>
    </row>
    <row r="45" spans="1:6" ht="12.5" x14ac:dyDescent="0.25">
      <c r="A45" s="27"/>
      <c r="B45" s="26" t="s">
        <v>365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A2" sqref="A2:F2"/>
    </sheetView>
  </sheetViews>
  <sheetFormatPr defaultColWidth="9.1796875" defaultRowHeight="10" x14ac:dyDescent="0.2"/>
  <cols>
    <col min="1" max="1" width="5.453125" style="26" bestFit="1" customWidth="1"/>
    <col min="2" max="2" width="44.81640625" style="26" bestFit="1" customWidth="1"/>
    <col min="3" max="3" width="11.54296875" style="26" bestFit="1" customWidth="1"/>
    <col min="4" max="4" width="10.7265625" style="26" bestFit="1" customWidth="1"/>
    <col min="5" max="5" width="10.26953125" style="26" bestFit="1" customWidth="1"/>
    <col min="6" max="6" width="15.7265625" style="26" bestFit="1" customWidth="1"/>
    <col min="7" max="16384" width="9.1796875" style="26"/>
  </cols>
  <sheetData>
    <row r="1" spans="1:13" ht="10.5" x14ac:dyDescent="0.25">
      <c r="A1" s="338" t="s">
        <v>0</v>
      </c>
      <c r="B1" s="338"/>
      <c r="C1" s="338"/>
      <c r="D1" s="338"/>
      <c r="E1" s="338"/>
      <c r="F1" s="338"/>
      <c r="G1" s="1"/>
      <c r="H1" s="1"/>
      <c r="I1" s="1"/>
      <c r="J1" s="1"/>
      <c r="K1" s="1"/>
      <c r="L1" s="1"/>
      <c r="M1" s="1"/>
    </row>
    <row r="2" spans="1:13" ht="10.5" x14ac:dyDescent="0.25">
      <c r="A2" s="340" t="str">
        <f>'Delivery Rate Change Calc'!A2:F2</f>
        <v>2024 Gas Decoupling Filing</v>
      </c>
      <c r="B2" s="340"/>
      <c r="C2" s="340"/>
      <c r="D2" s="340"/>
      <c r="E2" s="340"/>
      <c r="F2" s="340"/>
      <c r="G2" s="1"/>
      <c r="H2" s="1"/>
      <c r="I2" s="1"/>
      <c r="J2" s="1"/>
      <c r="K2" s="1"/>
      <c r="L2" s="1"/>
      <c r="M2" s="1"/>
    </row>
    <row r="3" spans="1:13" ht="10.5" x14ac:dyDescent="0.25">
      <c r="A3" s="341" t="s">
        <v>164</v>
      </c>
      <c r="B3" s="341"/>
      <c r="C3" s="341"/>
      <c r="D3" s="341"/>
      <c r="E3" s="341"/>
      <c r="F3" s="341"/>
      <c r="G3" s="1"/>
      <c r="H3" s="1"/>
      <c r="I3" s="1"/>
      <c r="J3" s="1"/>
      <c r="K3" s="1"/>
      <c r="L3" s="1"/>
      <c r="M3" s="1"/>
    </row>
    <row r="4" spans="1:13" ht="10.5" x14ac:dyDescent="0.25">
      <c r="A4" s="343" t="str">
        <f>'Delivery Rate Change Calc'!A4:F4</f>
        <v>Proposed Effective May 1, 2024</v>
      </c>
      <c r="B4" s="343"/>
      <c r="C4" s="343"/>
      <c r="D4" s="343"/>
      <c r="E4" s="343"/>
      <c r="F4" s="343"/>
      <c r="G4" s="1"/>
      <c r="H4" s="1"/>
      <c r="I4" s="1"/>
      <c r="J4" s="1"/>
      <c r="K4" s="1"/>
      <c r="L4" s="1"/>
      <c r="M4" s="1"/>
    </row>
    <row r="6" spans="1:13" ht="10.5" x14ac:dyDescent="0.25">
      <c r="A6" s="253" t="s">
        <v>2</v>
      </c>
      <c r="D6" s="23" t="s">
        <v>3</v>
      </c>
      <c r="E6" s="23" t="s">
        <v>3</v>
      </c>
      <c r="F6" s="23" t="s">
        <v>3</v>
      </c>
    </row>
    <row r="7" spans="1:13" ht="10.5" x14ac:dyDescent="0.25">
      <c r="A7" s="62" t="s">
        <v>4</v>
      </c>
      <c r="B7" s="25"/>
      <c r="C7" s="62" t="s">
        <v>5</v>
      </c>
      <c r="D7" s="24" t="s">
        <v>6</v>
      </c>
      <c r="E7" s="24" t="s">
        <v>7</v>
      </c>
      <c r="F7" s="24" t="s">
        <v>8</v>
      </c>
    </row>
    <row r="8" spans="1:13" ht="11.25" x14ac:dyDescent="0.2"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</row>
    <row r="9" spans="1:13" ht="11.25" x14ac:dyDescent="0.2">
      <c r="A9" s="27">
        <v>1</v>
      </c>
      <c r="B9" s="28"/>
      <c r="C9" s="27"/>
      <c r="D9" s="27"/>
      <c r="E9" s="27"/>
    </row>
    <row r="10" spans="1:13" ht="11.25" x14ac:dyDescent="0.2">
      <c r="A10" s="27">
        <f t="shared" ref="A10:A26" si="0">A9+1</f>
        <v>2</v>
      </c>
      <c r="B10" s="26" t="s">
        <v>403</v>
      </c>
      <c r="C10" s="58" t="s">
        <v>165</v>
      </c>
      <c r="D10" s="53">
        <f>'Historic Account Balances'!EI15</f>
        <v>-99134.012683019508</v>
      </c>
      <c r="E10" s="53">
        <f>'Historic Account Balances'!EI33</f>
        <v>-427207.92445577978</v>
      </c>
      <c r="F10" s="53">
        <f>'Historic Account Balances'!EI41</f>
        <v>4591.2097614791128</v>
      </c>
    </row>
    <row r="11" spans="1:13" ht="11.25" x14ac:dyDescent="0.2">
      <c r="A11" s="27">
        <f t="shared" si="0"/>
        <v>3</v>
      </c>
    </row>
    <row r="12" spans="1:13" ht="11.25" x14ac:dyDescent="0.2">
      <c r="A12" s="27">
        <f t="shared" si="0"/>
        <v>4</v>
      </c>
      <c r="B12" s="26" t="s">
        <v>404</v>
      </c>
      <c r="C12" s="58" t="s">
        <v>165</v>
      </c>
      <c r="D12" s="53">
        <f>'Historic Account Balances'!EE50</f>
        <v>21938321.93</v>
      </c>
      <c r="E12" s="53">
        <f>'Historic Account Balances'!EE70</f>
        <v>1805472.8200000008</v>
      </c>
      <c r="F12" s="53">
        <f>'Historic Account Balances'!EE79</f>
        <v>-628394.4700000002</v>
      </c>
    </row>
    <row r="13" spans="1:13" ht="11.25" x14ac:dyDescent="0.2">
      <c r="A13" s="27">
        <f t="shared" si="0"/>
        <v>5</v>
      </c>
      <c r="C13" s="27"/>
      <c r="D13" s="54"/>
      <c r="E13" s="54"/>
    </row>
    <row r="14" spans="1:13" ht="11.25" x14ac:dyDescent="0.2">
      <c r="A14" s="27">
        <f t="shared" si="0"/>
        <v>6</v>
      </c>
      <c r="B14" s="26" t="s">
        <v>405</v>
      </c>
      <c r="C14" s="58" t="s">
        <v>165</v>
      </c>
      <c r="D14" s="53">
        <f>'Historic Account Balances'!EE89</f>
        <v>476146.22</v>
      </c>
      <c r="E14" s="53">
        <f>'Historic Account Balances'!EE110</f>
        <v>-408109.38999999996</v>
      </c>
      <c r="F14" s="53">
        <f>'Historic Account Balances'!EE119</f>
        <v>-240436.59000000003</v>
      </c>
    </row>
    <row r="15" spans="1:13" ht="11.25" x14ac:dyDescent="0.2">
      <c r="A15" s="27">
        <f t="shared" si="0"/>
        <v>7</v>
      </c>
      <c r="C15" s="27"/>
      <c r="D15" s="54"/>
      <c r="E15" s="54"/>
    </row>
    <row r="16" spans="1:13" ht="11.25" x14ac:dyDescent="0.2">
      <c r="A16" s="27">
        <f t="shared" si="0"/>
        <v>8</v>
      </c>
      <c r="B16" s="26" t="s">
        <v>166</v>
      </c>
      <c r="C16" s="27" t="s">
        <v>167</v>
      </c>
      <c r="D16" s="214">
        <f>D12+D14+D10</f>
        <v>22315334.137316979</v>
      </c>
      <c r="E16" s="214">
        <f>E12+E14+E10</f>
        <v>970155.50554422103</v>
      </c>
      <c r="F16" s="214">
        <f>F12+F14+F10</f>
        <v>-864239.85023852112</v>
      </c>
    </row>
    <row r="17" spans="1:6" ht="11.25" x14ac:dyDescent="0.2">
      <c r="A17" s="27">
        <f t="shared" si="0"/>
        <v>9</v>
      </c>
      <c r="C17" s="27"/>
      <c r="D17" s="54"/>
      <c r="E17" s="54"/>
    </row>
    <row r="18" spans="1:6" ht="11.25" x14ac:dyDescent="0.2">
      <c r="A18" s="27">
        <f t="shared" si="0"/>
        <v>10</v>
      </c>
      <c r="B18" s="26" t="s">
        <v>127</v>
      </c>
      <c r="C18" s="58" t="s">
        <v>14</v>
      </c>
      <c r="D18" s="304">
        <f>'2022 GRC Conversion Factor'!$I$18</f>
        <v>0.95344399999999996</v>
      </c>
      <c r="E18" s="134">
        <f>D18</f>
        <v>0.95344399999999996</v>
      </c>
      <c r="F18" s="134">
        <f>D18</f>
        <v>0.95344399999999996</v>
      </c>
    </row>
    <row r="19" spans="1:6" ht="11.25" x14ac:dyDescent="0.2">
      <c r="A19" s="27">
        <f t="shared" si="0"/>
        <v>11</v>
      </c>
      <c r="C19" s="58"/>
      <c r="D19" s="33"/>
      <c r="E19" s="33"/>
    </row>
    <row r="20" spans="1:6" ht="11.25" x14ac:dyDescent="0.2">
      <c r="A20" s="27">
        <f t="shared" si="0"/>
        <v>12</v>
      </c>
      <c r="B20" s="26" t="s">
        <v>168</v>
      </c>
      <c r="C20" s="27" t="s">
        <v>169</v>
      </c>
      <c r="D20" s="33">
        <f>D10/D$18</f>
        <v>-103974.65680524448</v>
      </c>
      <c r="E20" s="33">
        <f>E10/E$18</f>
        <v>-448068.18696827482</v>
      </c>
      <c r="F20" s="33">
        <f>F10/F$18</f>
        <v>4815.3953053132782</v>
      </c>
    </row>
    <row r="21" spans="1:6" ht="11.25" x14ac:dyDescent="0.2">
      <c r="A21" s="27">
        <f t="shared" si="0"/>
        <v>13</v>
      </c>
    </row>
    <row r="22" spans="1:6" ht="11.25" x14ac:dyDescent="0.2">
      <c r="A22" s="27">
        <f t="shared" si="0"/>
        <v>14</v>
      </c>
      <c r="B22" s="26" t="s">
        <v>170</v>
      </c>
      <c r="C22" s="27" t="s">
        <v>171</v>
      </c>
      <c r="D22" s="33">
        <f>D12/D$18</f>
        <v>23009554.761475243</v>
      </c>
      <c r="E22" s="33">
        <f>E12/E$18</f>
        <v>1893632.7880819438</v>
      </c>
      <c r="F22" s="33">
        <f>F12/F$18</f>
        <v>-659078.53004476428</v>
      </c>
    </row>
    <row r="23" spans="1:6" ht="11.25" x14ac:dyDescent="0.2">
      <c r="A23" s="27">
        <f t="shared" si="0"/>
        <v>15</v>
      </c>
      <c r="C23" s="58"/>
    </row>
    <row r="24" spans="1:6" ht="11.25" x14ac:dyDescent="0.2">
      <c r="A24" s="27">
        <f t="shared" si="0"/>
        <v>16</v>
      </c>
      <c r="B24" s="26" t="s">
        <v>172</v>
      </c>
      <c r="C24" s="27" t="s">
        <v>173</v>
      </c>
      <c r="D24" s="33">
        <f>D14/D$18</f>
        <v>499396.1050675236</v>
      </c>
      <c r="E24" s="33">
        <f>E14/E$18</f>
        <v>-428037.08450627408</v>
      </c>
      <c r="F24" s="33">
        <f>F14/F$18</f>
        <v>-252176.93960001849</v>
      </c>
    </row>
    <row r="25" spans="1:6" ht="11.25" x14ac:dyDescent="0.2">
      <c r="A25" s="27">
        <f t="shared" si="0"/>
        <v>17</v>
      </c>
      <c r="C25" s="58"/>
    </row>
    <row r="26" spans="1:6" ht="11.25" x14ac:dyDescent="0.2">
      <c r="A26" s="27">
        <f t="shared" si="0"/>
        <v>18</v>
      </c>
      <c r="B26" s="26" t="s">
        <v>174</v>
      </c>
      <c r="C26" s="27" t="s">
        <v>175</v>
      </c>
      <c r="D26" s="33">
        <f>D22+D24+D20</f>
        <v>23404976.209737524</v>
      </c>
      <c r="E26" s="33">
        <f>E22+E24+E20</f>
        <v>1017527.5166073949</v>
      </c>
      <c r="F26" s="33">
        <f>F22+F24+F20</f>
        <v>-906440.07433946955</v>
      </c>
    </row>
    <row r="27" spans="1:6" ht="11.25" x14ac:dyDescent="0.2">
      <c r="A27" s="27"/>
      <c r="C27" s="58"/>
    </row>
    <row r="28" spans="1:6" ht="11.25" x14ac:dyDescent="0.2">
      <c r="A28" s="27"/>
      <c r="D28" s="33"/>
      <c r="E28" s="33"/>
    </row>
    <row r="29" spans="1:6" ht="11.25" x14ac:dyDescent="0.2">
      <c r="A29" s="27"/>
      <c r="D29" s="33"/>
      <c r="E29" s="33"/>
    </row>
    <row r="31" spans="1:6" ht="11.25" x14ac:dyDescent="0.2">
      <c r="D31" s="33"/>
      <c r="E31" s="33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EI143"/>
  <sheetViews>
    <sheetView zoomScaleNormal="100" workbookViewId="0">
      <pane xSplit="3" ySplit="6" topLeftCell="DX91" activePane="bottomRight" state="frozen"/>
      <selection activeCell="C38" sqref="C38"/>
      <selection pane="topRight" activeCell="C38" sqref="C38"/>
      <selection pane="bottomLeft" activeCell="C38" sqref="C38"/>
      <selection pane="bottomRight" activeCell="EC130" sqref="EC130"/>
    </sheetView>
  </sheetViews>
  <sheetFormatPr defaultRowHeight="10.5" x14ac:dyDescent="0.25"/>
  <cols>
    <col min="1" max="1" width="6.54296875" style="3" customWidth="1"/>
    <col min="2" max="2" width="49.81640625" style="3" bestFit="1" customWidth="1"/>
    <col min="3" max="3" width="8.26953125" style="6" bestFit="1" customWidth="1"/>
    <col min="4" max="4" width="5.81640625" style="3" customWidth="1"/>
    <col min="5" max="5" width="6" style="3" customWidth="1"/>
    <col min="6" max="6" width="5.81640625" style="108" customWidth="1"/>
    <col min="7" max="7" width="5.7265625" style="3" customWidth="1"/>
    <col min="8" max="8" width="6.1796875" style="3" customWidth="1"/>
    <col min="9" max="9" width="5.81640625" style="3" customWidth="1"/>
    <col min="10" max="10" width="11" style="3" customWidth="1"/>
    <col min="11" max="12" width="11.7265625" style="3" customWidth="1"/>
    <col min="13" max="14" width="12.54296875" style="3" bestFit="1" customWidth="1"/>
    <col min="15" max="15" width="12.54296875" style="3" customWidth="1"/>
    <col min="16" max="21" width="12.81640625" style="3" customWidth="1"/>
    <col min="22" max="26" width="13" style="3" customWidth="1"/>
    <col min="27" max="48" width="13.26953125" style="3" customWidth="1"/>
    <col min="49" max="51" width="14" style="3" customWidth="1"/>
    <col min="52" max="52" width="13.54296875" style="3" customWidth="1"/>
    <col min="53" max="55" width="13.26953125" style="3" customWidth="1"/>
    <col min="56" max="56" width="13.453125" style="3" customWidth="1"/>
    <col min="57" max="69" width="13.26953125" style="3" customWidth="1"/>
    <col min="70" max="70" width="12.81640625" style="3" customWidth="1"/>
    <col min="71" max="71" width="13" style="3" customWidth="1"/>
    <col min="72" max="75" width="13.26953125" style="3" customWidth="1"/>
    <col min="76" max="78" width="13" style="3" customWidth="1"/>
    <col min="79" max="79" width="12.81640625" style="3" customWidth="1"/>
    <col min="80" max="81" width="13" style="3" customWidth="1"/>
    <col min="82" max="86" width="12.54296875" style="3" customWidth="1"/>
    <col min="87" max="87" width="12.453125" style="3" customWidth="1"/>
    <col min="88" max="89" width="13" style="3" customWidth="1"/>
    <col min="90" max="97" width="12.54296875" style="3" customWidth="1"/>
    <col min="98" max="111" width="13" style="3" customWidth="1"/>
    <col min="112" max="115" width="13" style="3" bestFit="1" customWidth="1"/>
    <col min="116" max="123" width="13.54296875" style="3" bestFit="1" customWidth="1"/>
    <col min="124" max="128" width="13.7265625" style="3" bestFit="1" customWidth="1"/>
    <col min="129" max="133" width="12.7265625" style="3" bestFit="1" customWidth="1"/>
    <col min="134" max="134" width="13.1796875" style="3" bestFit="1" customWidth="1"/>
    <col min="135" max="139" width="12.81640625" style="3" bestFit="1" customWidth="1"/>
    <col min="140" max="307" width="9.1796875" style="3"/>
    <col min="308" max="308" width="5.7265625" style="3" customWidth="1"/>
    <col min="309" max="309" width="58.7265625" style="3" bestFit="1" customWidth="1"/>
    <col min="310" max="310" width="11.54296875" style="3" bestFit="1" customWidth="1"/>
    <col min="311" max="311" width="18.26953125" style="3" bestFit="1" customWidth="1"/>
    <col min="312" max="312" width="9.1796875" style="3"/>
    <col min="313" max="314" width="0" style="3" hidden="1" customWidth="1"/>
    <col min="315" max="563" width="9.1796875" style="3"/>
    <col min="564" max="564" width="5.7265625" style="3" customWidth="1"/>
    <col min="565" max="565" width="58.7265625" style="3" bestFit="1" customWidth="1"/>
    <col min="566" max="566" width="11.54296875" style="3" bestFit="1" customWidth="1"/>
    <col min="567" max="567" width="18.26953125" style="3" bestFit="1" customWidth="1"/>
    <col min="568" max="568" width="9.1796875" style="3"/>
    <col min="569" max="570" width="0" style="3" hidden="1" customWidth="1"/>
    <col min="571" max="819" width="9.1796875" style="3"/>
    <col min="820" max="820" width="5.7265625" style="3" customWidth="1"/>
    <col min="821" max="821" width="58.7265625" style="3" bestFit="1" customWidth="1"/>
    <col min="822" max="822" width="11.54296875" style="3" bestFit="1" customWidth="1"/>
    <col min="823" max="823" width="18.26953125" style="3" bestFit="1" customWidth="1"/>
    <col min="824" max="824" width="9.1796875" style="3"/>
    <col min="825" max="826" width="0" style="3" hidden="1" customWidth="1"/>
    <col min="827" max="1075" width="9.1796875" style="3"/>
    <col min="1076" max="1076" width="5.7265625" style="3" customWidth="1"/>
    <col min="1077" max="1077" width="58.7265625" style="3" bestFit="1" customWidth="1"/>
    <col min="1078" max="1078" width="11.54296875" style="3" bestFit="1" customWidth="1"/>
    <col min="1079" max="1079" width="18.26953125" style="3" bestFit="1" customWidth="1"/>
    <col min="1080" max="1080" width="9.1796875" style="3"/>
    <col min="1081" max="1082" width="0" style="3" hidden="1" customWidth="1"/>
    <col min="1083" max="1331" width="9.1796875" style="3"/>
    <col min="1332" max="1332" width="5.7265625" style="3" customWidth="1"/>
    <col min="1333" max="1333" width="58.7265625" style="3" bestFit="1" customWidth="1"/>
    <col min="1334" max="1334" width="11.54296875" style="3" bestFit="1" customWidth="1"/>
    <col min="1335" max="1335" width="18.26953125" style="3" bestFit="1" customWidth="1"/>
    <col min="1336" max="1336" width="9.1796875" style="3"/>
    <col min="1337" max="1338" width="0" style="3" hidden="1" customWidth="1"/>
    <col min="1339" max="1587" width="9.1796875" style="3"/>
    <col min="1588" max="1588" width="5.7265625" style="3" customWidth="1"/>
    <col min="1589" max="1589" width="58.7265625" style="3" bestFit="1" customWidth="1"/>
    <col min="1590" max="1590" width="11.54296875" style="3" bestFit="1" customWidth="1"/>
    <col min="1591" max="1591" width="18.26953125" style="3" bestFit="1" customWidth="1"/>
    <col min="1592" max="1592" width="9.1796875" style="3"/>
    <col min="1593" max="1594" width="0" style="3" hidden="1" customWidth="1"/>
    <col min="1595" max="1843" width="9.1796875" style="3"/>
    <col min="1844" max="1844" width="5.7265625" style="3" customWidth="1"/>
    <col min="1845" max="1845" width="58.7265625" style="3" bestFit="1" customWidth="1"/>
    <col min="1846" max="1846" width="11.54296875" style="3" bestFit="1" customWidth="1"/>
    <col min="1847" max="1847" width="18.26953125" style="3" bestFit="1" customWidth="1"/>
    <col min="1848" max="1848" width="9.1796875" style="3"/>
    <col min="1849" max="1850" width="0" style="3" hidden="1" customWidth="1"/>
    <col min="1851" max="2099" width="9.1796875" style="3"/>
    <col min="2100" max="2100" width="5.7265625" style="3" customWidth="1"/>
    <col min="2101" max="2101" width="58.7265625" style="3" bestFit="1" customWidth="1"/>
    <col min="2102" max="2102" width="11.54296875" style="3" bestFit="1" customWidth="1"/>
    <col min="2103" max="2103" width="18.26953125" style="3" bestFit="1" customWidth="1"/>
    <col min="2104" max="2104" width="9.1796875" style="3"/>
    <col min="2105" max="2106" width="0" style="3" hidden="1" customWidth="1"/>
    <col min="2107" max="2355" width="9.1796875" style="3"/>
    <col min="2356" max="2356" width="5.7265625" style="3" customWidth="1"/>
    <col min="2357" max="2357" width="58.7265625" style="3" bestFit="1" customWidth="1"/>
    <col min="2358" max="2358" width="11.54296875" style="3" bestFit="1" customWidth="1"/>
    <col min="2359" max="2359" width="18.26953125" style="3" bestFit="1" customWidth="1"/>
    <col min="2360" max="2360" width="9.1796875" style="3"/>
    <col min="2361" max="2362" width="0" style="3" hidden="1" customWidth="1"/>
    <col min="2363" max="2611" width="9.1796875" style="3"/>
    <col min="2612" max="2612" width="5.7265625" style="3" customWidth="1"/>
    <col min="2613" max="2613" width="58.7265625" style="3" bestFit="1" customWidth="1"/>
    <col min="2614" max="2614" width="11.54296875" style="3" bestFit="1" customWidth="1"/>
    <col min="2615" max="2615" width="18.26953125" style="3" bestFit="1" customWidth="1"/>
    <col min="2616" max="2616" width="9.1796875" style="3"/>
    <col min="2617" max="2618" width="0" style="3" hidden="1" customWidth="1"/>
    <col min="2619" max="2867" width="9.1796875" style="3"/>
    <col min="2868" max="2868" width="5.7265625" style="3" customWidth="1"/>
    <col min="2869" max="2869" width="58.7265625" style="3" bestFit="1" customWidth="1"/>
    <col min="2870" max="2870" width="11.54296875" style="3" bestFit="1" customWidth="1"/>
    <col min="2871" max="2871" width="18.26953125" style="3" bestFit="1" customWidth="1"/>
    <col min="2872" max="2872" width="9.1796875" style="3"/>
    <col min="2873" max="2874" width="0" style="3" hidden="1" customWidth="1"/>
    <col min="2875" max="3123" width="9.1796875" style="3"/>
    <col min="3124" max="3124" width="5.7265625" style="3" customWidth="1"/>
    <col min="3125" max="3125" width="58.7265625" style="3" bestFit="1" customWidth="1"/>
    <col min="3126" max="3126" width="11.54296875" style="3" bestFit="1" customWidth="1"/>
    <col min="3127" max="3127" width="18.26953125" style="3" bestFit="1" customWidth="1"/>
    <col min="3128" max="3128" width="9.1796875" style="3"/>
    <col min="3129" max="3130" width="0" style="3" hidden="1" customWidth="1"/>
    <col min="3131" max="3379" width="9.1796875" style="3"/>
    <col min="3380" max="3380" width="5.7265625" style="3" customWidth="1"/>
    <col min="3381" max="3381" width="58.7265625" style="3" bestFit="1" customWidth="1"/>
    <col min="3382" max="3382" width="11.54296875" style="3" bestFit="1" customWidth="1"/>
    <col min="3383" max="3383" width="18.26953125" style="3" bestFit="1" customWidth="1"/>
    <col min="3384" max="3384" width="9.1796875" style="3"/>
    <col min="3385" max="3386" width="0" style="3" hidden="1" customWidth="1"/>
    <col min="3387" max="3635" width="9.1796875" style="3"/>
    <col min="3636" max="3636" width="5.7265625" style="3" customWidth="1"/>
    <col min="3637" max="3637" width="58.7265625" style="3" bestFit="1" customWidth="1"/>
    <col min="3638" max="3638" width="11.54296875" style="3" bestFit="1" customWidth="1"/>
    <col min="3639" max="3639" width="18.26953125" style="3" bestFit="1" customWidth="1"/>
    <col min="3640" max="3640" width="9.1796875" style="3"/>
    <col min="3641" max="3642" width="0" style="3" hidden="1" customWidth="1"/>
    <col min="3643" max="3891" width="9.1796875" style="3"/>
    <col min="3892" max="3892" width="5.7265625" style="3" customWidth="1"/>
    <col min="3893" max="3893" width="58.7265625" style="3" bestFit="1" customWidth="1"/>
    <col min="3894" max="3894" width="11.54296875" style="3" bestFit="1" customWidth="1"/>
    <col min="3895" max="3895" width="18.26953125" style="3" bestFit="1" customWidth="1"/>
    <col min="3896" max="3896" width="9.1796875" style="3"/>
    <col min="3897" max="3898" width="0" style="3" hidden="1" customWidth="1"/>
    <col min="3899" max="4147" width="9.1796875" style="3"/>
    <col min="4148" max="4148" width="5.7265625" style="3" customWidth="1"/>
    <col min="4149" max="4149" width="58.7265625" style="3" bestFit="1" customWidth="1"/>
    <col min="4150" max="4150" width="11.54296875" style="3" bestFit="1" customWidth="1"/>
    <col min="4151" max="4151" width="18.26953125" style="3" bestFit="1" customWidth="1"/>
    <col min="4152" max="4152" width="9.1796875" style="3"/>
    <col min="4153" max="4154" width="0" style="3" hidden="1" customWidth="1"/>
    <col min="4155" max="4403" width="9.1796875" style="3"/>
    <col min="4404" max="4404" width="5.7265625" style="3" customWidth="1"/>
    <col min="4405" max="4405" width="58.7265625" style="3" bestFit="1" customWidth="1"/>
    <col min="4406" max="4406" width="11.54296875" style="3" bestFit="1" customWidth="1"/>
    <col min="4407" max="4407" width="18.26953125" style="3" bestFit="1" customWidth="1"/>
    <col min="4408" max="4408" width="9.1796875" style="3"/>
    <col min="4409" max="4410" width="0" style="3" hidden="1" customWidth="1"/>
    <col min="4411" max="4659" width="9.1796875" style="3"/>
    <col min="4660" max="4660" width="5.7265625" style="3" customWidth="1"/>
    <col min="4661" max="4661" width="58.7265625" style="3" bestFit="1" customWidth="1"/>
    <col min="4662" max="4662" width="11.54296875" style="3" bestFit="1" customWidth="1"/>
    <col min="4663" max="4663" width="18.26953125" style="3" bestFit="1" customWidth="1"/>
    <col min="4664" max="4664" width="9.1796875" style="3"/>
    <col min="4665" max="4666" width="0" style="3" hidden="1" customWidth="1"/>
    <col min="4667" max="4915" width="9.1796875" style="3"/>
    <col min="4916" max="4916" width="5.7265625" style="3" customWidth="1"/>
    <col min="4917" max="4917" width="58.7265625" style="3" bestFit="1" customWidth="1"/>
    <col min="4918" max="4918" width="11.54296875" style="3" bestFit="1" customWidth="1"/>
    <col min="4919" max="4919" width="18.26953125" style="3" bestFit="1" customWidth="1"/>
    <col min="4920" max="4920" width="9.1796875" style="3"/>
    <col min="4921" max="4922" width="0" style="3" hidden="1" customWidth="1"/>
    <col min="4923" max="5171" width="9.1796875" style="3"/>
    <col min="5172" max="5172" width="5.7265625" style="3" customWidth="1"/>
    <col min="5173" max="5173" width="58.7265625" style="3" bestFit="1" customWidth="1"/>
    <col min="5174" max="5174" width="11.54296875" style="3" bestFit="1" customWidth="1"/>
    <col min="5175" max="5175" width="18.26953125" style="3" bestFit="1" customWidth="1"/>
    <col min="5176" max="5176" width="9.1796875" style="3"/>
    <col min="5177" max="5178" width="0" style="3" hidden="1" customWidth="1"/>
    <col min="5179" max="5427" width="9.1796875" style="3"/>
    <col min="5428" max="5428" width="5.7265625" style="3" customWidth="1"/>
    <col min="5429" max="5429" width="58.7265625" style="3" bestFit="1" customWidth="1"/>
    <col min="5430" max="5430" width="11.54296875" style="3" bestFit="1" customWidth="1"/>
    <col min="5431" max="5431" width="18.26953125" style="3" bestFit="1" customWidth="1"/>
    <col min="5432" max="5432" width="9.1796875" style="3"/>
    <col min="5433" max="5434" width="0" style="3" hidden="1" customWidth="1"/>
    <col min="5435" max="5683" width="9.1796875" style="3"/>
    <col min="5684" max="5684" width="5.7265625" style="3" customWidth="1"/>
    <col min="5685" max="5685" width="58.7265625" style="3" bestFit="1" customWidth="1"/>
    <col min="5686" max="5686" width="11.54296875" style="3" bestFit="1" customWidth="1"/>
    <col min="5687" max="5687" width="18.26953125" style="3" bestFit="1" customWidth="1"/>
    <col min="5688" max="5688" width="9.1796875" style="3"/>
    <col min="5689" max="5690" width="0" style="3" hidden="1" customWidth="1"/>
    <col min="5691" max="5939" width="9.1796875" style="3"/>
    <col min="5940" max="5940" width="5.7265625" style="3" customWidth="1"/>
    <col min="5941" max="5941" width="58.7265625" style="3" bestFit="1" customWidth="1"/>
    <col min="5942" max="5942" width="11.54296875" style="3" bestFit="1" customWidth="1"/>
    <col min="5943" max="5943" width="18.26953125" style="3" bestFit="1" customWidth="1"/>
    <col min="5944" max="5944" width="9.1796875" style="3"/>
    <col min="5945" max="5946" width="0" style="3" hidden="1" customWidth="1"/>
    <col min="5947" max="6195" width="9.1796875" style="3"/>
    <col min="6196" max="6196" width="5.7265625" style="3" customWidth="1"/>
    <col min="6197" max="6197" width="58.7265625" style="3" bestFit="1" customWidth="1"/>
    <col min="6198" max="6198" width="11.54296875" style="3" bestFit="1" customWidth="1"/>
    <col min="6199" max="6199" width="18.26953125" style="3" bestFit="1" customWidth="1"/>
    <col min="6200" max="6200" width="9.1796875" style="3"/>
    <col min="6201" max="6202" width="0" style="3" hidden="1" customWidth="1"/>
    <col min="6203" max="6451" width="9.1796875" style="3"/>
    <col min="6452" max="6452" width="5.7265625" style="3" customWidth="1"/>
    <col min="6453" max="6453" width="58.7265625" style="3" bestFit="1" customWidth="1"/>
    <col min="6454" max="6454" width="11.54296875" style="3" bestFit="1" customWidth="1"/>
    <col min="6455" max="6455" width="18.26953125" style="3" bestFit="1" customWidth="1"/>
    <col min="6456" max="6456" width="9.1796875" style="3"/>
    <col min="6457" max="6458" width="0" style="3" hidden="1" customWidth="1"/>
    <col min="6459" max="6707" width="9.1796875" style="3"/>
    <col min="6708" max="6708" width="5.7265625" style="3" customWidth="1"/>
    <col min="6709" max="6709" width="58.7265625" style="3" bestFit="1" customWidth="1"/>
    <col min="6710" max="6710" width="11.54296875" style="3" bestFit="1" customWidth="1"/>
    <col min="6711" max="6711" width="18.26953125" style="3" bestFit="1" customWidth="1"/>
    <col min="6712" max="6712" width="9.1796875" style="3"/>
    <col min="6713" max="6714" width="0" style="3" hidden="1" customWidth="1"/>
    <col min="6715" max="6963" width="9.1796875" style="3"/>
    <col min="6964" max="6964" width="5.7265625" style="3" customWidth="1"/>
    <col min="6965" max="6965" width="58.7265625" style="3" bestFit="1" customWidth="1"/>
    <col min="6966" max="6966" width="11.54296875" style="3" bestFit="1" customWidth="1"/>
    <col min="6967" max="6967" width="18.26953125" style="3" bestFit="1" customWidth="1"/>
    <col min="6968" max="6968" width="9.1796875" style="3"/>
    <col min="6969" max="6970" width="0" style="3" hidden="1" customWidth="1"/>
    <col min="6971" max="7219" width="9.1796875" style="3"/>
    <col min="7220" max="7220" width="5.7265625" style="3" customWidth="1"/>
    <col min="7221" max="7221" width="58.7265625" style="3" bestFit="1" customWidth="1"/>
    <col min="7222" max="7222" width="11.54296875" style="3" bestFit="1" customWidth="1"/>
    <col min="7223" max="7223" width="18.26953125" style="3" bestFit="1" customWidth="1"/>
    <col min="7224" max="7224" width="9.1796875" style="3"/>
    <col min="7225" max="7226" width="0" style="3" hidden="1" customWidth="1"/>
    <col min="7227" max="7475" width="9.1796875" style="3"/>
    <col min="7476" max="7476" width="5.7265625" style="3" customWidth="1"/>
    <col min="7477" max="7477" width="58.7265625" style="3" bestFit="1" customWidth="1"/>
    <col min="7478" max="7478" width="11.54296875" style="3" bestFit="1" customWidth="1"/>
    <col min="7479" max="7479" width="18.26953125" style="3" bestFit="1" customWidth="1"/>
    <col min="7480" max="7480" width="9.1796875" style="3"/>
    <col min="7481" max="7482" width="0" style="3" hidden="1" customWidth="1"/>
    <col min="7483" max="7731" width="9.1796875" style="3"/>
    <col min="7732" max="7732" width="5.7265625" style="3" customWidth="1"/>
    <col min="7733" max="7733" width="58.7265625" style="3" bestFit="1" customWidth="1"/>
    <col min="7734" max="7734" width="11.54296875" style="3" bestFit="1" customWidth="1"/>
    <col min="7735" max="7735" width="18.26953125" style="3" bestFit="1" customWidth="1"/>
    <col min="7736" max="7736" width="9.1796875" style="3"/>
    <col min="7737" max="7738" width="0" style="3" hidden="1" customWidth="1"/>
    <col min="7739" max="7987" width="9.1796875" style="3"/>
    <col min="7988" max="7988" width="5.7265625" style="3" customWidth="1"/>
    <col min="7989" max="7989" width="58.7265625" style="3" bestFit="1" customWidth="1"/>
    <col min="7990" max="7990" width="11.54296875" style="3" bestFit="1" customWidth="1"/>
    <col min="7991" max="7991" width="18.26953125" style="3" bestFit="1" customWidth="1"/>
    <col min="7992" max="7992" width="9.1796875" style="3"/>
    <col min="7993" max="7994" width="0" style="3" hidden="1" customWidth="1"/>
    <col min="7995" max="8243" width="9.1796875" style="3"/>
    <col min="8244" max="8244" width="5.7265625" style="3" customWidth="1"/>
    <col min="8245" max="8245" width="58.7265625" style="3" bestFit="1" customWidth="1"/>
    <col min="8246" max="8246" width="11.54296875" style="3" bestFit="1" customWidth="1"/>
    <col min="8247" max="8247" width="18.26953125" style="3" bestFit="1" customWidth="1"/>
    <col min="8248" max="8248" width="9.1796875" style="3"/>
    <col min="8249" max="8250" width="0" style="3" hidden="1" customWidth="1"/>
    <col min="8251" max="8499" width="9.1796875" style="3"/>
    <col min="8500" max="8500" width="5.7265625" style="3" customWidth="1"/>
    <col min="8501" max="8501" width="58.7265625" style="3" bestFit="1" customWidth="1"/>
    <col min="8502" max="8502" width="11.54296875" style="3" bestFit="1" customWidth="1"/>
    <col min="8503" max="8503" width="18.26953125" style="3" bestFit="1" customWidth="1"/>
    <col min="8504" max="8504" width="9.1796875" style="3"/>
    <col min="8505" max="8506" width="0" style="3" hidden="1" customWidth="1"/>
    <col min="8507" max="8755" width="9.1796875" style="3"/>
    <col min="8756" max="8756" width="5.7265625" style="3" customWidth="1"/>
    <col min="8757" max="8757" width="58.7265625" style="3" bestFit="1" customWidth="1"/>
    <col min="8758" max="8758" width="11.54296875" style="3" bestFit="1" customWidth="1"/>
    <col min="8759" max="8759" width="18.26953125" style="3" bestFit="1" customWidth="1"/>
    <col min="8760" max="8760" width="9.1796875" style="3"/>
    <col min="8761" max="8762" width="0" style="3" hidden="1" customWidth="1"/>
    <col min="8763" max="9011" width="9.1796875" style="3"/>
    <col min="9012" max="9012" width="5.7265625" style="3" customWidth="1"/>
    <col min="9013" max="9013" width="58.7265625" style="3" bestFit="1" customWidth="1"/>
    <col min="9014" max="9014" width="11.54296875" style="3" bestFit="1" customWidth="1"/>
    <col min="9015" max="9015" width="18.26953125" style="3" bestFit="1" customWidth="1"/>
    <col min="9016" max="9016" width="9.1796875" style="3"/>
    <col min="9017" max="9018" width="0" style="3" hidden="1" customWidth="1"/>
    <col min="9019" max="9267" width="9.1796875" style="3"/>
    <col min="9268" max="9268" width="5.7265625" style="3" customWidth="1"/>
    <col min="9269" max="9269" width="58.7265625" style="3" bestFit="1" customWidth="1"/>
    <col min="9270" max="9270" width="11.54296875" style="3" bestFit="1" customWidth="1"/>
    <col min="9271" max="9271" width="18.26953125" style="3" bestFit="1" customWidth="1"/>
    <col min="9272" max="9272" width="9.1796875" style="3"/>
    <col min="9273" max="9274" width="0" style="3" hidden="1" customWidth="1"/>
    <col min="9275" max="9523" width="9.1796875" style="3"/>
    <col min="9524" max="9524" width="5.7265625" style="3" customWidth="1"/>
    <col min="9525" max="9525" width="58.7265625" style="3" bestFit="1" customWidth="1"/>
    <col min="9526" max="9526" width="11.54296875" style="3" bestFit="1" customWidth="1"/>
    <col min="9527" max="9527" width="18.26953125" style="3" bestFit="1" customWidth="1"/>
    <col min="9528" max="9528" width="9.1796875" style="3"/>
    <col min="9529" max="9530" width="0" style="3" hidden="1" customWidth="1"/>
    <col min="9531" max="9779" width="9.1796875" style="3"/>
    <col min="9780" max="9780" width="5.7265625" style="3" customWidth="1"/>
    <col min="9781" max="9781" width="58.7265625" style="3" bestFit="1" customWidth="1"/>
    <col min="9782" max="9782" width="11.54296875" style="3" bestFit="1" customWidth="1"/>
    <col min="9783" max="9783" width="18.26953125" style="3" bestFit="1" customWidth="1"/>
    <col min="9784" max="9784" width="9.1796875" style="3"/>
    <col min="9785" max="9786" width="0" style="3" hidden="1" customWidth="1"/>
    <col min="9787" max="10035" width="9.1796875" style="3"/>
    <col min="10036" max="10036" width="5.7265625" style="3" customWidth="1"/>
    <col min="10037" max="10037" width="58.7265625" style="3" bestFit="1" customWidth="1"/>
    <col min="10038" max="10038" width="11.54296875" style="3" bestFit="1" customWidth="1"/>
    <col min="10039" max="10039" width="18.26953125" style="3" bestFit="1" customWidth="1"/>
    <col min="10040" max="10040" width="9.1796875" style="3"/>
    <col min="10041" max="10042" width="0" style="3" hidden="1" customWidth="1"/>
    <col min="10043" max="10291" width="9.1796875" style="3"/>
    <col min="10292" max="10292" width="5.7265625" style="3" customWidth="1"/>
    <col min="10293" max="10293" width="58.7265625" style="3" bestFit="1" customWidth="1"/>
    <col min="10294" max="10294" width="11.54296875" style="3" bestFit="1" customWidth="1"/>
    <col min="10295" max="10295" width="18.26953125" style="3" bestFit="1" customWidth="1"/>
    <col min="10296" max="10296" width="9.1796875" style="3"/>
    <col min="10297" max="10298" width="0" style="3" hidden="1" customWidth="1"/>
    <col min="10299" max="10547" width="9.1796875" style="3"/>
    <col min="10548" max="10548" width="5.7265625" style="3" customWidth="1"/>
    <col min="10549" max="10549" width="58.7265625" style="3" bestFit="1" customWidth="1"/>
    <col min="10550" max="10550" width="11.54296875" style="3" bestFit="1" customWidth="1"/>
    <col min="10551" max="10551" width="18.26953125" style="3" bestFit="1" customWidth="1"/>
    <col min="10552" max="10552" width="9.1796875" style="3"/>
    <col min="10553" max="10554" width="0" style="3" hidden="1" customWidth="1"/>
    <col min="10555" max="10803" width="9.1796875" style="3"/>
    <col min="10804" max="10804" width="5.7265625" style="3" customWidth="1"/>
    <col min="10805" max="10805" width="58.7265625" style="3" bestFit="1" customWidth="1"/>
    <col min="10806" max="10806" width="11.54296875" style="3" bestFit="1" customWidth="1"/>
    <col min="10807" max="10807" width="18.26953125" style="3" bestFit="1" customWidth="1"/>
    <col min="10808" max="10808" width="9.1796875" style="3"/>
    <col min="10809" max="10810" width="0" style="3" hidden="1" customWidth="1"/>
    <col min="10811" max="11059" width="9.1796875" style="3"/>
    <col min="11060" max="11060" width="5.7265625" style="3" customWidth="1"/>
    <col min="11061" max="11061" width="58.7265625" style="3" bestFit="1" customWidth="1"/>
    <col min="11062" max="11062" width="11.54296875" style="3" bestFit="1" customWidth="1"/>
    <col min="11063" max="11063" width="18.26953125" style="3" bestFit="1" customWidth="1"/>
    <col min="11064" max="11064" width="9.1796875" style="3"/>
    <col min="11065" max="11066" width="0" style="3" hidden="1" customWidth="1"/>
    <col min="11067" max="11315" width="9.1796875" style="3"/>
    <col min="11316" max="11316" width="5.7265625" style="3" customWidth="1"/>
    <col min="11317" max="11317" width="58.7265625" style="3" bestFit="1" customWidth="1"/>
    <col min="11318" max="11318" width="11.54296875" style="3" bestFit="1" customWidth="1"/>
    <col min="11319" max="11319" width="18.26953125" style="3" bestFit="1" customWidth="1"/>
    <col min="11320" max="11320" width="9.1796875" style="3"/>
    <col min="11321" max="11322" width="0" style="3" hidden="1" customWidth="1"/>
    <col min="11323" max="11571" width="9.1796875" style="3"/>
    <col min="11572" max="11572" width="5.7265625" style="3" customWidth="1"/>
    <col min="11573" max="11573" width="58.7265625" style="3" bestFit="1" customWidth="1"/>
    <col min="11574" max="11574" width="11.54296875" style="3" bestFit="1" customWidth="1"/>
    <col min="11575" max="11575" width="18.26953125" style="3" bestFit="1" customWidth="1"/>
    <col min="11576" max="11576" width="9.1796875" style="3"/>
    <col min="11577" max="11578" width="0" style="3" hidden="1" customWidth="1"/>
    <col min="11579" max="11827" width="9.1796875" style="3"/>
    <col min="11828" max="11828" width="5.7265625" style="3" customWidth="1"/>
    <col min="11829" max="11829" width="58.7265625" style="3" bestFit="1" customWidth="1"/>
    <col min="11830" max="11830" width="11.54296875" style="3" bestFit="1" customWidth="1"/>
    <col min="11831" max="11831" width="18.26953125" style="3" bestFit="1" customWidth="1"/>
    <col min="11832" max="11832" width="9.1796875" style="3"/>
    <col min="11833" max="11834" width="0" style="3" hidden="1" customWidth="1"/>
    <col min="11835" max="12083" width="9.1796875" style="3"/>
    <col min="12084" max="12084" width="5.7265625" style="3" customWidth="1"/>
    <col min="12085" max="12085" width="58.7265625" style="3" bestFit="1" customWidth="1"/>
    <col min="12086" max="12086" width="11.54296875" style="3" bestFit="1" customWidth="1"/>
    <col min="12087" max="12087" width="18.26953125" style="3" bestFit="1" customWidth="1"/>
    <col min="12088" max="12088" width="9.1796875" style="3"/>
    <col min="12089" max="12090" width="0" style="3" hidden="1" customWidth="1"/>
    <col min="12091" max="12339" width="9.1796875" style="3"/>
    <col min="12340" max="12340" width="5.7265625" style="3" customWidth="1"/>
    <col min="12341" max="12341" width="58.7265625" style="3" bestFit="1" customWidth="1"/>
    <col min="12342" max="12342" width="11.54296875" style="3" bestFit="1" customWidth="1"/>
    <col min="12343" max="12343" width="18.26953125" style="3" bestFit="1" customWidth="1"/>
    <col min="12344" max="12344" width="9.1796875" style="3"/>
    <col min="12345" max="12346" width="0" style="3" hidden="1" customWidth="1"/>
    <col min="12347" max="12595" width="9.1796875" style="3"/>
    <col min="12596" max="12596" width="5.7265625" style="3" customWidth="1"/>
    <col min="12597" max="12597" width="58.7265625" style="3" bestFit="1" customWidth="1"/>
    <col min="12598" max="12598" width="11.54296875" style="3" bestFit="1" customWidth="1"/>
    <col min="12599" max="12599" width="18.26953125" style="3" bestFit="1" customWidth="1"/>
    <col min="12600" max="12600" width="9.1796875" style="3"/>
    <col min="12601" max="12602" width="0" style="3" hidden="1" customWidth="1"/>
    <col min="12603" max="12851" width="9.1796875" style="3"/>
    <col min="12852" max="12852" width="5.7265625" style="3" customWidth="1"/>
    <col min="12853" max="12853" width="58.7265625" style="3" bestFit="1" customWidth="1"/>
    <col min="12854" max="12854" width="11.54296875" style="3" bestFit="1" customWidth="1"/>
    <col min="12855" max="12855" width="18.26953125" style="3" bestFit="1" customWidth="1"/>
    <col min="12856" max="12856" width="9.1796875" style="3"/>
    <col min="12857" max="12858" width="0" style="3" hidden="1" customWidth="1"/>
    <col min="12859" max="13107" width="9.1796875" style="3"/>
    <col min="13108" max="13108" width="5.7265625" style="3" customWidth="1"/>
    <col min="13109" max="13109" width="58.7265625" style="3" bestFit="1" customWidth="1"/>
    <col min="13110" max="13110" width="11.54296875" style="3" bestFit="1" customWidth="1"/>
    <col min="13111" max="13111" width="18.26953125" style="3" bestFit="1" customWidth="1"/>
    <col min="13112" max="13112" width="9.1796875" style="3"/>
    <col min="13113" max="13114" width="0" style="3" hidden="1" customWidth="1"/>
    <col min="13115" max="13363" width="9.1796875" style="3"/>
    <col min="13364" max="13364" width="5.7265625" style="3" customWidth="1"/>
    <col min="13365" max="13365" width="58.7265625" style="3" bestFit="1" customWidth="1"/>
    <col min="13366" max="13366" width="11.54296875" style="3" bestFit="1" customWidth="1"/>
    <col min="13367" max="13367" width="18.26953125" style="3" bestFit="1" customWidth="1"/>
    <col min="13368" max="13368" width="9.1796875" style="3"/>
    <col min="13369" max="13370" width="0" style="3" hidden="1" customWidth="1"/>
    <col min="13371" max="13619" width="9.1796875" style="3"/>
    <col min="13620" max="13620" width="5.7265625" style="3" customWidth="1"/>
    <col min="13621" max="13621" width="58.7265625" style="3" bestFit="1" customWidth="1"/>
    <col min="13622" max="13622" width="11.54296875" style="3" bestFit="1" customWidth="1"/>
    <col min="13623" max="13623" width="18.26953125" style="3" bestFit="1" customWidth="1"/>
    <col min="13624" max="13624" width="9.1796875" style="3"/>
    <col min="13625" max="13626" width="0" style="3" hidden="1" customWidth="1"/>
    <col min="13627" max="13875" width="9.1796875" style="3"/>
    <col min="13876" max="13876" width="5.7265625" style="3" customWidth="1"/>
    <col min="13877" max="13877" width="58.7265625" style="3" bestFit="1" customWidth="1"/>
    <col min="13878" max="13878" width="11.54296875" style="3" bestFit="1" customWidth="1"/>
    <col min="13879" max="13879" width="18.26953125" style="3" bestFit="1" customWidth="1"/>
    <col min="13880" max="13880" width="9.1796875" style="3"/>
    <col min="13881" max="13882" width="0" style="3" hidden="1" customWidth="1"/>
    <col min="13883" max="14131" width="9.1796875" style="3"/>
    <col min="14132" max="14132" width="5.7265625" style="3" customWidth="1"/>
    <col min="14133" max="14133" width="58.7265625" style="3" bestFit="1" customWidth="1"/>
    <col min="14134" max="14134" width="11.54296875" style="3" bestFit="1" customWidth="1"/>
    <col min="14135" max="14135" width="18.26953125" style="3" bestFit="1" customWidth="1"/>
    <col min="14136" max="14136" width="9.1796875" style="3"/>
    <col min="14137" max="14138" width="0" style="3" hidden="1" customWidth="1"/>
    <col min="14139" max="14387" width="9.1796875" style="3"/>
    <col min="14388" max="14388" width="5.7265625" style="3" customWidth="1"/>
    <col min="14389" max="14389" width="58.7265625" style="3" bestFit="1" customWidth="1"/>
    <col min="14390" max="14390" width="11.54296875" style="3" bestFit="1" customWidth="1"/>
    <col min="14391" max="14391" width="18.26953125" style="3" bestFit="1" customWidth="1"/>
    <col min="14392" max="14392" width="9.1796875" style="3"/>
    <col min="14393" max="14394" width="0" style="3" hidden="1" customWidth="1"/>
    <col min="14395" max="14643" width="9.1796875" style="3"/>
    <col min="14644" max="14644" width="5.7265625" style="3" customWidth="1"/>
    <col min="14645" max="14645" width="58.7265625" style="3" bestFit="1" customWidth="1"/>
    <col min="14646" max="14646" width="11.54296875" style="3" bestFit="1" customWidth="1"/>
    <col min="14647" max="14647" width="18.26953125" style="3" bestFit="1" customWidth="1"/>
    <col min="14648" max="14648" width="9.1796875" style="3"/>
    <col min="14649" max="14650" width="0" style="3" hidden="1" customWidth="1"/>
    <col min="14651" max="14899" width="9.1796875" style="3"/>
    <col min="14900" max="14900" width="5.7265625" style="3" customWidth="1"/>
    <col min="14901" max="14901" width="58.7265625" style="3" bestFit="1" customWidth="1"/>
    <col min="14902" max="14902" width="11.54296875" style="3" bestFit="1" customWidth="1"/>
    <col min="14903" max="14903" width="18.26953125" style="3" bestFit="1" customWidth="1"/>
    <col min="14904" max="14904" width="9.1796875" style="3"/>
    <col min="14905" max="14906" width="0" style="3" hidden="1" customWidth="1"/>
    <col min="14907" max="15155" width="9.1796875" style="3"/>
    <col min="15156" max="15156" width="5.7265625" style="3" customWidth="1"/>
    <col min="15157" max="15157" width="58.7265625" style="3" bestFit="1" customWidth="1"/>
    <col min="15158" max="15158" width="11.54296875" style="3" bestFit="1" customWidth="1"/>
    <col min="15159" max="15159" width="18.26953125" style="3" bestFit="1" customWidth="1"/>
    <col min="15160" max="15160" width="9.1796875" style="3"/>
    <col min="15161" max="15162" width="0" style="3" hidden="1" customWidth="1"/>
    <col min="15163" max="15411" width="9.1796875" style="3"/>
    <col min="15412" max="15412" width="5.7265625" style="3" customWidth="1"/>
    <col min="15413" max="15413" width="58.7265625" style="3" bestFit="1" customWidth="1"/>
    <col min="15414" max="15414" width="11.54296875" style="3" bestFit="1" customWidth="1"/>
    <col min="15415" max="15415" width="18.26953125" style="3" bestFit="1" customWidth="1"/>
    <col min="15416" max="15416" width="9.1796875" style="3"/>
    <col min="15417" max="15418" width="0" style="3" hidden="1" customWidth="1"/>
    <col min="15419" max="15667" width="9.1796875" style="3"/>
    <col min="15668" max="15668" width="5.7265625" style="3" customWidth="1"/>
    <col min="15669" max="15669" width="58.7265625" style="3" bestFit="1" customWidth="1"/>
    <col min="15670" max="15670" width="11.54296875" style="3" bestFit="1" customWidth="1"/>
    <col min="15671" max="15671" width="18.26953125" style="3" bestFit="1" customWidth="1"/>
    <col min="15672" max="15672" width="9.1796875" style="3"/>
    <col min="15673" max="15674" width="0" style="3" hidden="1" customWidth="1"/>
    <col min="15675" max="15923" width="9.1796875" style="3"/>
    <col min="15924" max="15924" width="5.7265625" style="3" customWidth="1"/>
    <col min="15925" max="15925" width="58.7265625" style="3" bestFit="1" customWidth="1"/>
    <col min="15926" max="15926" width="11.54296875" style="3" bestFit="1" customWidth="1"/>
    <col min="15927" max="15927" width="18.26953125" style="3" bestFit="1" customWidth="1"/>
    <col min="15928" max="15928" width="9.1796875" style="3"/>
    <col min="15929" max="15930" width="0" style="3" hidden="1" customWidth="1"/>
    <col min="15931" max="16179" width="9.1796875" style="3"/>
    <col min="16180" max="16180" width="5.7265625" style="3" customWidth="1"/>
    <col min="16181" max="16181" width="58.7265625" style="3" bestFit="1" customWidth="1"/>
    <col min="16182" max="16182" width="11.54296875" style="3" bestFit="1" customWidth="1"/>
    <col min="16183" max="16183" width="18.26953125" style="3" bestFit="1" customWidth="1"/>
    <col min="16184" max="16184" width="9.1796875" style="3"/>
    <col min="16185" max="16186" width="0" style="3" hidden="1" customWidth="1"/>
    <col min="16187" max="16384" width="9.1796875" style="3"/>
  </cols>
  <sheetData>
    <row r="1" spans="1:139" x14ac:dyDescent="0.25">
      <c r="A1" s="48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39" x14ac:dyDescent="0.25">
      <c r="A2" s="305" t="str">
        <f>'Delivery Rate Change Calc'!A2:F2</f>
        <v>2024 Gas Decoupling Filing</v>
      </c>
      <c r="B2" s="4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39" x14ac:dyDescent="0.25">
      <c r="A3" s="48" t="s">
        <v>290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BD3" s="19"/>
    </row>
    <row r="4" spans="1:139" x14ac:dyDescent="0.25">
      <c r="A4" s="4" t="str">
        <f>'Delivery Rate Change Calc'!A4:F4</f>
        <v>Proposed Effective May 1, 2024</v>
      </c>
      <c r="B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39" ht="10" x14ac:dyDescent="0.2">
      <c r="D5" s="21" t="s">
        <v>163</v>
      </c>
      <c r="E5" s="21" t="s">
        <v>163</v>
      </c>
      <c r="F5" s="21" t="s">
        <v>163</v>
      </c>
      <c r="G5" s="21" t="s">
        <v>163</v>
      </c>
      <c r="H5" s="21" t="s">
        <v>163</v>
      </c>
      <c r="I5" s="21" t="s">
        <v>163</v>
      </c>
      <c r="J5" s="21" t="s">
        <v>163</v>
      </c>
      <c r="K5" s="21" t="s">
        <v>163</v>
      </c>
      <c r="L5" s="21" t="s">
        <v>163</v>
      </c>
      <c r="M5" s="21" t="s">
        <v>163</v>
      </c>
      <c r="N5" s="21" t="s">
        <v>163</v>
      </c>
      <c r="O5" s="21" t="s">
        <v>163</v>
      </c>
      <c r="P5" s="21" t="s">
        <v>163</v>
      </c>
      <c r="Q5" s="21" t="s">
        <v>163</v>
      </c>
      <c r="R5" s="21" t="s">
        <v>163</v>
      </c>
      <c r="S5" s="21" t="s">
        <v>163</v>
      </c>
      <c r="T5" s="21" t="s">
        <v>163</v>
      </c>
      <c r="U5" s="21" t="s">
        <v>163</v>
      </c>
      <c r="V5" s="21" t="s">
        <v>163</v>
      </c>
      <c r="W5" s="21" t="s">
        <v>163</v>
      </c>
      <c r="X5" s="21" t="s">
        <v>163</v>
      </c>
      <c r="Y5" s="21" t="s">
        <v>163</v>
      </c>
      <c r="Z5" s="21" t="s">
        <v>163</v>
      </c>
      <c r="AA5" s="21" t="s">
        <v>163</v>
      </c>
      <c r="AB5" s="21" t="s">
        <v>163</v>
      </c>
      <c r="AC5" s="21" t="s">
        <v>163</v>
      </c>
      <c r="AD5" s="21" t="s">
        <v>163</v>
      </c>
      <c r="AE5" s="21" t="s">
        <v>163</v>
      </c>
      <c r="AF5" s="21" t="s">
        <v>163</v>
      </c>
      <c r="AG5" s="21" t="s">
        <v>163</v>
      </c>
      <c r="AH5" s="21" t="s">
        <v>163</v>
      </c>
      <c r="AI5" s="21" t="s">
        <v>163</v>
      </c>
      <c r="AJ5" s="21" t="s">
        <v>163</v>
      </c>
      <c r="AK5" s="21" t="s">
        <v>163</v>
      </c>
      <c r="AL5" s="21" t="s">
        <v>163</v>
      </c>
      <c r="AM5" s="21" t="s">
        <v>163</v>
      </c>
      <c r="AN5" s="21" t="s">
        <v>163</v>
      </c>
      <c r="AO5" s="21" t="s">
        <v>163</v>
      </c>
      <c r="AP5" s="21" t="s">
        <v>163</v>
      </c>
      <c r="AQ5" s="21" t="s">
        <v>163</v>
      </c>
      <c r="AR5" s="21" t="s">
        <v>163</v>
      </c>
      <c r="AS5" s="21" t="s">
        <v>163</v>
      </c>
      <c r="AT5" s="21" t="s">
        <v>163</v>
      </c>
      <c r="AU5" s="21" t="s">
        <v>163</v>
      </c>
      <c r="AV5" s="21" t="s">
        <v>163</v>
      </c>
      <c r="AW5" s="21" t="s">
        <v>163</v>
      </c>
      <c r="AX5" s="21" t="s">
        <v>163</v>
      </c>
      <c r="AY5" s="21" t="s">
        <v>163</v>
      </c>
      <c r="AZ5" s="21" t="s">
        <v>163</v>
      </c>
      <c r="BA5" s="21" t="s">
        <v>163</v>
      </c>
      <c r="BB5" s="21" t="s">
        <v>163</v>
      </c>
      <c r="BC5" s="21" t="s">
        <v>163</v>
      </c>
      <c r="BD5" s="21" t="s">
        <v>163</v>
      </c>
      <c r="BE5" s="21" t="s">
        <v>163</v>
      </c>
      <c r="BF5" s="21" t="s">
        <v>163</v>
      </c>
      <c r="BG5" s="21" t="s">
        <v>163</v>
      </c>
      <c r="BH5" s="21" t="s">
        <v>163</v>
      </c>
      <c r="BI5" s="21" t="s">
        <v>163</v>
      </c>
      <c r="BJ5" s="21" t="s">
        <v>163</v>
      </c>
      <c r="BK5" s="21" t="s">
        <v>163</v>
      </c>
      <c r="BL5" s="21" t="s">
        <v>163</v>
      </c>
      <c r="BM5" s="21" t="s">
        <v>163</v>
      </c>
      <c r="BN5" s="21" t="s">
        <v>163</v>
      </c>
      <c r="BO5" s="21" t="s">
        <v>163</v>
      </c>
      <c r="BP5" s="21" t="s">
        <v>163</v>
      </c>
      <c r="BQ5" s="21" t="s">
        <v>163</v>
      </c>
      <c r="BR5" s="21" t="s">
        <v>163</v>
      </c>
      <c r="BS5" s="21" t="s">
        <v>163</v>
      </c>
      <c r="BT5" s="21" t="s">
        <v>163</v>
      </c>
      <c r="BU5" s="21" t="s">
        <v>163</v>
      </c>
      <c r="BV5" s="21" t="s">
        <v>163</v>
      </c>
      <c r="BW5" s="21" t="s">
        <v>163</v>
      </c>
      <c r="BX5" s="21" t="s">
        <v>163</v>
      </c>
      <c r="BY5" s="21" t="s">
        <v>163</v>
      </c>
      <c r="BZ5" s="21" t="s">
        <v>163</v>
      </c>
      <c r="CA5" s="21" t="s">
        <v>163</v>
      </c>
      <c r="CB5" s="21" t="s">
        <v>163</v>
      </c>
      <c r="CC5" s="21" t="s">
        <v>163</v>
      </c>
      <c r="CD5" s="21" t="s">
        <v>163</v>
      </c>
      <c r="CE5" s="21" t="s">
        <v>163</v>
      </c>
      <c r="CF5" s="21" t="s">
        <v>163</v>
      </c>
      <c r="CG5" s="21" t="s">
        <v>163</v>
      </c>
      <c r="CH5" s="21" t="s">
        <v>163</v>
      </c>
      <c r="CI5" s="21" t="s">
        <v>163</v>
      </c>
      <c r="CJ5" s="21" t="s">
        <v>163</v>
      </c>
      <c r="CK5" s="21" t="s">
        <v>163</v>
      </c>
      <c r="CL5" s="21" t="s">
        <v>163</v>
      </c>
      <c r="CM5" s="21" t="s">
        <v>163</v>
      </c>
      <c r="CN5" s="21" t="s">
        <v>163</v>
      </c>
      <c r="CO5" s="21" t="s">
        <v>163</v>
      </c>
      <c r="CP5" s="21" t="s">
        <v>163</v>
      </c>
      <c r="CQ5" s="21" t="s">
        <v>163</v>
      </c>
      <c r="CR5" s="21" t="s">
        <v>163</v>
      </c>
      <c r="CS5" s="21" t="s">
        <v>163</v>
      </c>
      <c r="CT5" s="21" t="s">
        <v>163</v>
      </c>
      <c r="CU5" s="21" t="s">
        <v>163</v>
      </c>
      <c r="CV5" s="21" t="s">
        <v>163</v>
      </c>
      <c r="CW5" s="21" t="s">
        <v>163</v>
      </c>
      <c r="CX5" s="21" t="s">
        <v>163</v>
      </c>
      <c r="CY5" s="21" t="s">
        <v>163</v>
      </c>
      <c r="CZ5" s="21" t="s">
        <v>163</v>
      </c>
      <c r="DA5" s="21" t="s">
        <v>163</v>
      </c>
      <c r="DB5" s="21" t="s">
        <v>163</v>
      </c>
      <c r="DC5" s="21" t="s">
        <v>163</v>
      </c>
      <c r="DD5" s="21" t="s">
        <v>163</v>
      </c>
      <c r="DE5" s="21" t="s">
        <v>163</v>
      </c>
      <c r="DF5" s="21" t="s">
        <v>163</v>
      </c>
      <c r="DG5" s="21" t="s">
        <v>163</v>
      </c>
      <c r="DH5" s="21" t="s">
        <v>163</v>
      </c>
      <c r="DI5" s="21" t="s">
        <v>163</v>
      </c>
      <c r="DJ5" s="21" t="s">
        <v>163</v>
      </c>
      <c r="DK5" s="21" t="s">
        <v>163</v>
      </c>
      <c r="DL5" s="21" t="s">
        <v>163</v>
      </c>
      <c r="DM5" s="21" t="s">
        <v>163</v>
      </c>
      <c r="DN5" s="21" t="s">
        <v>163</v>
      </c>
      <c r="DO5" s="21" t="s">
        <v>163</v>
      </c>
      <c r="DP5" s="21" t="s">
        <v>163</v>
      </c>
      <c r="DQ5" s="21" t="s">
        <v>163</v>
      </c>
      <c r="DR5" s="21" t="s">
        <v>163</v>
      </c>
      <c r="DS5" s="21" t="s">
        <v>163</v>
      </c>
      <c r="DT5" s="21" t="s">
        <v>163</v>
      </c>
      <c r="DU5" s="21" t="s">
        <v>163</v>
      </c>
      <c r="DV5" s="21" t="s">
        <v>163</v>
      </c>
      <c r="DW5" s="21" t="s">
        <v>163</v>
      </c>
      <c r="DX5" s="21" t="s">
        <v>163</v>
      </c>
      <c r="DY5" s="21" t="s">
        <v>163</v>
      </c>
      <c r="DZ5" s="21" t="s">
        <v>163</v>
      </c>
      <c r="EA5" s="21" t="s">
        <v>163</v>
      </c>
      <c r="EB5" s="21" t="s">
        <v>163</v>
      </c>
      <c r="EC5" s="21" t="s">
        <v>163</v>
      </c>
      <c r="ED5" s="21" t="s">
        <v>163</v>
      </c>
      <c r="EE5" s="21" t="s">
        <v>163</v>
      </c>
      <c r="EF5" s="21" t="s">
        <v>163</v>
      </c>
      <c r="EG5" s="21" t="s">
        <v>163</v>
      </c>
      <c r="EH5" s="21" t="s">
        <v>187</v>
      </c>
      <c r="EI5" s="21" t="s">
        <v>187</v>
      </c>
    </row>
    <row r="6" spans="1:139" ht="10" x14ac:dyDescent="0.2">
      <c r="C6" s="7" t="s">
        <v>139</v>
      </c>
      <c r="D6" s="8">
        <v>41275</v>
      </c>
      <c r="E6" s="8">
        <v>41306</v>
      </c>
      <c r="F6" s="8">
        <v>41334</v>
      </c>
      <c r="G6" s="8">
        <v>41365</v>
      </c>
      <c r="H6" s="8">
        <v>41395</v>
      </c>
      <c r="I6" s="8">
        <v>41426</v>
      </c>
      <c r="J6" s="8">
        <v>41456</v>
      </c>
      <c r="K6" s="8">
        <v>41487</v>
      </c>
      <c r="L6" s="8">
        <v>41518</v>
      </c>
      <c r="M6" s="8">
        <v>41548</v>
      </c>
      <c r="N6" s="8">
        <v>41579</v>
      </c>
      <c r="O6" s="8">
        <v>41609</v>
      </c>
      <c r="P6" s="8">
        <v>41640</v>
      </c>
      <c r="Q6" s="8">
        <v>41671</v>
      </c>
      <c r="R6" s="8">
        <v>41699</v>
      </c>
      <c r="S6" s="8">
        <v>41730</v>
      </c>
      <c r="T6" s="8">
        <v>41760</v>
      </c>
      <c r="U6" s="8">
        <v>41791</v>
      </c>
      <c r="V6" s="8">
        <v>41821</v>
      </c>
      <c r="W6" s="8">
        <v>41852</v>
      </c>
      <c r="X6" s="8">
        <v>41883</v>
      </c>
      <c r="Y6" s="8">
        <v>41913</v>
      </c>
      <c r="Z6" s="8">
        <v>41944</v>
      </c>
      <c r="AA6" s="8">
        <v>41974</v>
      </c>
      <c r="AB6" s="8">
        <v>42005</v>
      </c>
      <c r="AC6" s="8">
        <v>42036</v>
      </c>
      <c r="AD6" s="8">
        <v>42064</v>
      </c>
      <c r="AE6" s="8">
        <v>42095</v>
      </c>
      <c r="AF6" s="8">
        <v>42125</v>
      </c>
      <c r="AG6" s="8">
        <v>42156</v>
      </c>
      <c r="AH6" s="8">
        <v>42186</v>
      </c>
      <c r="AI6" s="8">
        <v>42217</v>
      </c>
      <c r="AJ6" s="8">
        <v>42248</v>
      </c>
      <c r="AK6" s="8">
        <v>42278</v>
      </c>
      <c r="AL6" s="8">
        <v>42309</v>
      </c>
      <c r="AM6" s="8">
        <v>42339</v>
      </c>
      <c r="AN6" s="8">
        <v>42370</v>
      </c>
      <c r="AO6" s="8">
        <v>42401</v>
      </c>
      <c r="AP6" s="8">
        <v>42430</v>
      </c>
      <c r="AQ6" s="8">
        <v>42461</v>
      </c>
      <c r="AR6" s="8">
        <v>42491</v>
      </c>
      <c r="AS6" s="8">
        <v>42522</v>
      </c>
      <c r="AT6" s="8">
        <v>42552</v>
      </c>
      <c r="AU6" s="8">
        <v>42583</v>
      </c>
      <c r="AV6" s="8">
        <v>42614</v>
      </c>
      <c r="AW6" s="8">
        <v>42644</v>
      </c>
      <c r="AX6" s="8">
        <v>42675</v>
      </c>
      <c r="AY6" s="8">
        <v>42705</v>
      </c>
      <c r="AZ6" s="8">
        <v>42736</v>
      </c>
      <c r="BA6" s="8">
        <v>42767</v>
      </c>
      <c r="BB6" s="8">
        <v>42795</v>
      </c>
      <c r="BC6" s="8">
        <v>42826</v>
      </c>
      <c r="BD6" s="8">
        <v>42856</v>
      </c>
      <c r="BE6" s="8">
        <v>42887</v>
      </c>
      <c r="BF6" s="8">
        <v>42917</v>
      </c>
      <c r="BG6" s="8">
        <v>42948</v>
      </c>
      <c r="BH6" s="8">
        <v>42979</v>
      </c>
      <c r="BI6" s="8">
        <v>43009</v>
      </c>
      <c r="BJ6" s="8">
        <v>43040</v>
      </c>
      <c r="BK6" s="8">
        <v>43070</v>
      </c>
      <c r="BL6" s="8">
        <v>43101</v>
      </c>
      <c r="BM6" s="8">
        <v>43132</v>
      </c>
      <c r="BN6" s="8">
        <v>43160</v>
      </c>
      <c r="BO6" s="8">
        <v>43191</v>
      </c>
      <c r="BP6" s="8">
        <v>43221</v>
      </c>
      <c r="BQ6" s="8">
        <v>43252</v>
      </c>
      <c r="BR6" s="8">
        <v>43282</v>
      </c>
      <c r="BS6" s="8">
        <v>43313</v>
      </c>
      <c r="BT6" s="8">
        <v>43344</v>
      </c>
      <c r="BU6" s="8">
        <v>43374</v>
      </c>
      <c r="BV6" s="8">
        <v>43405</v>
      </c>
      <c r="BW6" s="8">
        <v>43435</v>
      </c>
      <c r="BX6" s="8">
        <v>43466</v>
      </c>
      <c r="BY6" s="8">
        <v>43497</v>
      </c>
      <c r="BZ6" s="8">
        <v>43525</v>
      </c>
      <c r="CA6" s="8">
        <v>43556</v>
      </c>
      <c r="CB6" s="8">
        <v>43586</v>
      </c>
      <c r="CC6" s="8">
        <v>43617</v>
      </c>
      <c r="CD6" s="8">
        <v>43647</v>
      </c>
      <c r="CE6" s="8">
        <v>43678</v>
      </c>
      <c r="CF6" s="8">
        <v>43709</v>
      </c>
      <c r="CG6" s="8">
        <v>43739</v>
      </c>
      <c r="CH6" s="8">
        <v>43770</v>
      </c>
      <c r="CI6" s="8">
        <v>43800</v>
      </c>
      <c r="CJ6" s="8">
        <v>43831</v>
      </c>
      <c r="CK6" s="8">
        <v>43862</v>
      </c>
      <c r="CL6" s="8">
        <v>43891</v>
      </c>
      <c r="CM6" s="8">
        <v>43922</v>
      </c>
      <c r="CN6" s="8">
        <v>43952</v>
      </c>
      <c r="CO6" s="8">
        <v>43983</v>
      </c>
      <c r="CP6" s="8">
        <v>44013</v>
      </c>
      <c r="CQ6" s="8">
        <v>44044</v>
      </c>
      <c r="CR6" s="8">
        <v>44075</v>
      </c>
      <c r="CS6" s="8">
        <v>44105</v>
      </c>
      <c r="CT6" s="8">
        <v>44136</v>
      </c>
      <c r="CU6" s="8">
        <v>44166</v>
      </c>
      <c r="CV6" s="8">
        <v>44197</v>
      </c>
      <c r="CW6" s="8">
        <v>44228</v>
      </c>
      <c r="CX6" s="8">
        <v>44256</v>
      </c>
      <c r="CY6" s="8">
        <v>44287</v>
      </c>
      <c r="CZ6" s="8">
        <v>44317</v>
      </c>
      <c r="DA6" s="8">
        <v>44348</v>
      </c>
      <c r="DB6" s="8">
        <v>44378</v>
      </c>
      <c r="DC6" s="8">
        <v>44409</v>
      </c>
      <c r="DD6" s="8">
        <v>44440</v>
      </c>
      <c r="DE6" s="8">
        <v>44470</v>
      </c>
      <c r="DF6" s="8">
        <v>44501</v>
      </c>
      <c r="DG6" s="8">
        <v>44531</v>
      </c>
      <c r="DH6" s="8">
        <v>44562</v>
      </c>
      <c r="DI6" s="8">
        <v>44593</v>
      </c>
      <c r="DJ6" s="8">
        <v>44621</v>
      </c>
      <c r="DK6" s="8">
        <v>44652</v>
      </c>
      <c r="DL6" s="8">
        <v>44682</v>
      </c>
      <c r="DM6" s="8">
        <v>44713</v>
      </c>
      <c r="DN6" s="8">
        <v>44743</v>
      </c>
      <c r="DO6" s="8">
        <v>44774</v>
      </c>
      <c r="DP6" s="8">
        <v>44805</v>
      </c>
      <c r="DQ6" s="8">
        <v>44835</v>
      </c>
      <c r="DR6" s="8">
        <v>44866</v>
      </c>
      <c r="DS6" s="8">
        <v>44896</v>
      </c>
      <c r="DT6" s="8">
        <v>44927</v>
      </c>
      <c r="DU6" s="8">
        <v>44958</v>
      </c>
      <c r="DV6" s="8">
        <v>44986</v>
      </c>
      <c r="DW6" s="8">
        <v>45017</v>
      </c>
      <c r="DX6" s="8">
        <v>45047</v>
      </c>
      <c r="DY6" s="8">
        <v>45078</v>
      </c>
      <c r="DZ6" s="8">
        <v>45108</v>
      </c>
      <c r="EA6" s="8">
        <v>45139</v>
      </c>
      <c r="EB6" s="8">
        <v>45170</v>
      </c>
      <c r="EC6" s="8">
        <v>45200</v>
      </c>
      <c r="ED6" s="8">
        <v>45231</v>
      </c>
      <c r="EE6" s="8">
        <v>45261</v>
      </c>
      <c r="EF6" s="8">
        <v>45292</v>
      </c>
      <c r="EG6" s="8">
        <v>45323</v>
      </c>
      <c r="EH6" s="8">
        <v>45352</v>
      </c>
      <c r="EI6" s="8">
        <v>45383</v>
      </c>
    </row>
    <row r="7" spans="1:139" x14ac:dyDescent="0.25">
      <c r="F7" s="104"/>
    </row>
    <row r="8" spans="1:139" x14ac:dyDescent="0.25">
      <c r="A8" s="1" t="s">
        <v>140</v>
      </c>
      <c r="C8" s="9">
        <v>18239082</v>
      </c>
      <c r="E8" s="10"/>
      <c r="F8" s="105"/>
    </row>
    <row r="9" spans="1:139" ht="10" x14ac:dyDescent="0.2">
      <c r="B9" s="3" t="s">
        <v>141</v>
      </c>
      <c r="C9" s="9">
        <v>25400412</v>
      </c>
      <c r="D9" s="10">
        <v>0</v>
      </c>
      <c r="E9" s="10">
        <f t="shared" ref="E9:M9" si="0">D15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>M15</f>
        <v>0</v>
      </c>
      <c r="O9" s="10">
        <f>N15</f>
        <v>0</v>
      </c>
      <c r="P9" s="10">
        <f t="shared" ref="P9:BK9" si="1">O15</f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-5222526.7040983113</v>
      </c>
      <c r="V9" s="10">
        <f t="shared" si="1"/>
        <v>-5064939.8606615961</v>
      </c>
      <c r="W9" s="10">
        <f t="shared" si="1"/>
        <v>-4946106.7696486525</v>
      </c>
      <c r="X9" s="10">
        <f t="shared" si="1"/>
        <v>-4836352.1231295196</v>
      </c>
      <c r="Y9" s="10">
        <f t="shared" si="1"/>
        <v>-4701398.4451656453</v>
      </c>
      <c r="Z9" s="10">
        <f t="shared" si="1"/>
        <v>-4453407.2239690805</v>
      </c>
      <c r="AA9" s="10">
        <f t="shared" si="1"/>
        <v>-3824591.1652678656</v>
      </c>
      <c r="AB9" s="10">
        <f t="shared" si="1"/>
        <v>-3111835.317659677</v>
      </c>
      <c r="AC9" s="10">
        <f t="shared" si="1"/>
        <v>-2429085.1229123641</v>
      </c>
      <c r="AD9" s="10">
        <f t="shared" si="1"/>
        <v>-1922536.7854623632</v>
      </c>
      <c r="AE9" s="10">
        <f t="shared" si="1"/>
        <v>-1447617.5725841762</v>
      </c>
      <c r="AF9" s="10">
        <f t="shared" si="1"/>
        <v>-1048644.2981405864</v>
      </c>
      <c r="AG9" s="10">
        <f t="shared" si="1"/>
        <v>10957437.844701342</v>
      </c>
      <c r="AH9" s="10">
        <f t="shared" si="1"/>
        <v>10701971.866956672</v>
      </c>
      <c r="AI9" s="10">
        <f t="shared" si="1"/>
        <v>10487525.394495903</v>
      </c>
      <c r="AJ9" s="10">
        <f t="shared" si="1"/>
        <v>10257175.922051119</v>
      </c>
      <c r="AK9" s="10">
        <f t="shared" si="1"/>
        <v>9911407.402148664</v>
      </c>
      <c r="AL9" s="10">
        <f t="shared" si="1"/>
        <v>9358219.9825485852</v>
      </c>
      <c r="AM9" s="10">
        <f t="shared" si="1"/>
        <v>7991077.0738406461</v>
      </c>
      <c r="AN9" s="10">
        <f t="shared" si="1"/>
        <v>6351177.060204003</v>
      </c>
      <c r="AO9" s="10">
        <f t="shared" si="1"/>
        <v>4707283.1406416912</v>
      </c>
      <c r="AP9" s="10">
        <f t="shared" si="1"/>
        <v>3484712.6318692612</v>
      </c>
      <c r="AQ9" s="10">
        <f t="shared" si="1"/>
        <v>2314742.7941199057</v>
      </c>
      <c r="AR9" s="10">
        <f t="shared" si="1"/>
        <v>1705390.790814545</v>
      </c>
      <c r="AS9" s="10">
        <f t="shared" si="1"/>
        <v>22583186.061250929</v>
      </c>
      <c r="AT9" s="10">
        <f t="shared" si="1"/>
        <v>21965195.042341564</v>
      </c>
      <c r="AU9" s="10">
        <f t="shared" si="1"/>
        <v>21433779.068659481</v>
      </c>
      <c r="AV9" s="10">
        <f t="shared" si="1"/>
        <v>20977984.396871068</v>
      </c>
      <c r="AW9" s="10">
        <f t="shared" si="1"/>
        <v>20309269.94989638</v>
      </c>
      <c r="AX9" s="10">
        <f t="shared" si="1"/>
        <v>18939241.027016897</v>
      </c>
      <c r="AY9" s="10">
        <f t="shared" si="1"/>
        <v>17024348.727209497</v>
      </c>
      <c r="AZ9" s="10">
        <f t="shared" si="1"/>
        <v>13240555.566464433</v>
      </c>
      <c r="BA9" s="10">
        <f t="shared" si="1"/>
        <v>9126128.9464644343</v>
      </c>
      <c r="BB9" s="10">
        <f t="shared" si="1"/>
        <v>5922680.1764644347</v>
      </c>
      <c r="BC9" s="10">
        <f t="shared" si="1"/>
        <v>3165462.5864644349</v>
      </c>
      <c r="BD9" s="10">
        <f t="shared" si="1"/>
        <v>1301989.9964644348</v>
      </c>
      <c r="BE9" s="10">
        <f t="shared" si="1"/>
        <v>22817338.786464434</v>
      </c>
      <c r="BF9" s="10">
        <f t="shared" si="1"/>
        <v>22109910.816464435</v>
      </c>
      <c r="BG9" s="10">
        <f t="shared" si="1"/>
        <v>21576708.106464434</v>
      </c>
      <c r="BH9" s="10">
        <f t="shared" si="1"/>
        <v>21085745.736464433</v>
      </c>
      <c r="BI9" s="10">
        <f t="shared" si="1"/>
        <v>20425440.846464433</v>
      </c>
      <c r="BJ9" s="10">
        <f t="shared" si="1"/>
        <v>18686975.236464433</v>
      </c>
      <c r="BK9" s="10">
        <f t="shared" si="1"/>
        <v>15894968.716464434</v>
      </c>
      <c r="BL9" s="10">
        <f t="shared" ref="BL9" si="2">BK15</f>
        <v>12049034.546464434</v>
      </c>
      <c r="BM9" s="10">
        <f t="shared" ref="BM9" si="3">BL15</f>
        <v>8728972.4864644334</v>
      </c>
      <c r="BN9" s="10">
        <f t="shared" ref="BN9" si="4">BM15</f>
        <v>5269192.0564644337</v>
      </c>
      <c r="BO9" s="10">
        <f t="shared" ref="BO9" si="5">BN15</f>
        <v>2340214.0364644337</v>
      </c>
      <c r="BP9" s="10">
        <f t="shared" ref="BP9" si="6">BO15</f>
        <v>266403.79646443366</v>
      </c>
      <c r="BQ9" s="10">
        <f t="shared" ref="BQ9" si="7">BP15</f>
        <v>45565283.3791641</v>
      </c>
      <c r="BR9" s="10">
        <f t="shared" ref="BR9" si="8">BQ15</f>
        <v>44116788.609164096</v>
      </c>
      <c r="BS9" s="10">
        <f t="shared" ref="BS9" si="9">BR15</f>
        <v>43102177.819164097</v>
      </c>
      <c r="BT9" s="10">
        <f t="shared" ref="BT9" si="10">BS15</f>
        <v>42116154.179164097</v>
      </c>
      <c r="BU9" s="10">
        <f t="shared" ref="BU9" si="11">BT15</f>
        <v>40728027.549164094</v>
      </c>
      <c r="BV9" s="10">
        <f t="shared" ref="BV9" si="12">BU15</f>
        <v>37407785.509164095</v>
      </c>
      <c r="BW9" s="10">
        <f t="shared" ref="BW9" si="13">BV15</f>
        <v>32556567.519164093</v>
      </c>
      <c r="BX9" s="10">
        <f t="shared" ref="BX9" si="14">BW15</f>
        <v>25754332.809164092</v>
      </c>
      <c r="BY9" s="10">
        <f t="shared" ref="BY9" si="15">BX15</f>
        <v>19031417.969164092</v>
      </c>
      <c r="BZ9" s="10">
        <f t="shared" ref="BZ9" si="16">BY15</f>
        <v>10931919.669164091</v>
      </c>
      <c r="CA9" s="10">
        <f t="shared" ref="CA9" si="17">BZ15</f>
        <v>5204276.6291640913</v>
      </c>
      <c r="CB9" s="10">
        <f t="shared" ref="CB9" si="18">CA15</f>
        <v>1675719.0291640912</v>
      </c>
      <c r="CC9" s="10">
        <f t="shared" ref="CC9" si="19">CB15</f>
        <v>12094779.633998223</v>
      </c>
      <c r="CD9" s="10">
        <f t="shared" ref="CD9" si="20">CC15</f>
        <v>11752433.783998223</v>
      </c>
      <c r="CE9" s="10">
        <f t="shared" ref="CE9" si="21">CD15</f>
        <v>11490561.043998223</v>
      </c>
      <c r="CF9" s="10">
        <f t="shared" ref="CF9" si="22">CE15</f>
        <v>11249273.133998223</v>
      </c>
      <c r="CG9" s="10">
        <f t="shared" ref="CG9" si="23">CF15</f>
        <v>10907910.583998222</v>
      </c>
      <c r="CH9" s="10">
        <f t="shared" ref="CH9" si="24">CG15</f>
        <v>9913036.2239982225</v>
      </c>
      <c r="CI9" s="10">
        <f t="shared" ref="CI9" si="25">CH15</f>
        <v>8627936.6339982226</v>
      </c>
      <c r="CJ9" s="10">
        <f t="shared" ref="CJ9" si="26">CI15</f>
        <v>7015484.6139982231</v>
      </c>
      <c r="CK9" s="10">
        <f t="shared" ref="CK9" si="27">CJ15</f>
        <v>5377475.9039982231</v>
      </c>
      <c r="CL9" s="10">
        <f t="shared" ref="CL9" si="28">CK15</f>
        <v>3844872.4839982232</v>
      </c>
      <c r="CM9" s="10">
        <f t="shared" ref="CM9" si="29">CL15</f>
        <v>2351717.0539982235</v>
      </c>
      <c r="CN9" s="10">
        <f t="shared" ref="CN9" si="30">CM15</f>
        <v>1467330.5039982237</v>
      </c>
      <c r="CO9" s="10">
        <f t="shared" ref="CO9" si="31">CN15</f>
        <v>6784039.3339982228</v>
      </c>
      <c r="CP9" s="10">
        <f t="shared" ref="CP9" si="32">CO15</f>
        <v>6522276.9839982232</v>
      </c>
      <c r="CQ9" s="10">
        <f t="shared" ref="CQ9" si="33">CP15</f>
        <v>6336924.2739982232</v>
      </c>
      <c r="CR9" s="10">
        <f t="shared" ref="CR9" si="34">CQ15</f>
        <v>6173537.993998223</v>
      </c>
      <c r="CS9" s="10">
        <f t="shared" ref="CS9" si="35">CR15</f>
        <v>5983772.5639982233</v>
      </c>
      <c r="CT9" s="10">
        <f t="shared" ref="CT9" si="36">CS15</f>
        <v>5501358.3839982236</v>
      </c>
      <c r="CU9" s="10">
        <f t="shared" ref="CU9" si="37">CT15</f>
        <v>4655577.0639982233</v>
      </c>
      <c r="CV9" s="10">
        <f t="shared" ref="CV9" si="38">CU15</f>
        <v>3637243.7939982233</v>
      </c>
      <c r="CW9" s="10">
        <f t="shared" ref="CW9" si="39">CV15</f>
        <v>2599971.533998223</v>
      </c>
      <c r="CX9" s="10">
        <f t="shared" ref="CX9" si="40">CW15</f>
        <v>1541531.063998223</v>
      </c>
      <c r="CY9" s="10">
        <f t="shared" ref="CY9" si="41">CX15</f>
        <v>619080.133998223</v>
      </c>
      <c r="CZ9" s="10">
        <f t="shared" ref="CZ9" si="42">CY15</f>
        <v>89652.723998222966</v>
      </c>
      <c r="DA9" s="10">
        <f t="shared" ref="DA9" si="43">CZ15</f>
        <v>12906345.803998223</v>
      </c>
      <c r="DB9" s="10">
        <f t="shared" ref="DB9" si="44">DA15</f>
        <v>12526277.713998223</v>
      </c>
      <c r="DC9" s="10">
        <f t="shared" ref="DC9" si="45">DB15</f>
        <v>12254669.813998222</v>
      </c>
      <c r="DD9" s="10">
        <f t="shared" ref="DD9" si="46">DC15</f>
        <v>11968729.403998222</v>
      </c>
      <c r="DE9" s="10">
        <f t="shared" ref="DE9" si="47">DD15</f>
        <v>11556840.523998221</v>
      </c>
      <c r="DF9" s="10">
        <f t="shared" ref="DF9" si="48">DE15</f>
        <v>10545928.053998221</v>
      </c>
      <c r="DG9" s="10">
        <f t="shared" ref="DG9" si="49">DF15</f>
        <v>9146733.8939982206</v>
      </c>
      <c r="DH9" s="10">
        <f t="shared" ref="DH9" si="50">DG15</f>
        <v>6918543.623998221</v>
      </c>
      <c r="DI9" s="10">
        <f t="shared" ref="DI9" si="51">DH15</f>
        <v>4786755.5239982214</v>
      </c>
      <c r="DJ9" s="10">
        <f t="shared" ref="DJ9" si="52">DI15</f>
        <v>3037362.1139982212</v>
      </c>
      <c r="DK9" s="10">
        <f t="shared" ref="DK9" si="53">DJ15</f>
        <v>1556284.9739982213</v>
      </c>
      <c r="DL9" s="10">
        <f t="shared" ref="DL9" si="54">DK15</f>
        <v>251513.50399822136</v>
      </c>
      <c r="DM9" s="10">
        <f t="shared" ref="DM9" si="55">DL15</f>
        <v>8702439.9139982201</v>
      </c>
      <c r="DN9" s="10">
        <f t="shared" ref="DN9" si="56">DM15</f>
        <v>8363526.8139982205</v>
      </c>
      <c r="DO9" s="10">
        <f t="shared" ref="DO9" si="57">DN15</f>
        <v>8144148.4239982208</v>
      </c>
      <c r="DP9" s="10">
        <f t="shared" ref="DP9" si="58">DO15</f>
        <v>7947697.1539982213</v>
      </c>
      <c r="DQ9" s="10">
        <f t="shared" ref="DQ9" si="59">DP15</f>
        <v>7718727.373998221</v>
      </c>
      <c r="DR9" s="10">
        <f t="shared" ref="DR9" si="60">DQ15</f>
        <v>7219289.7739982214</v>
      </c>
      <c r="DS9" s="10">
        <f t="shared" ref="DS9" si="61">DR15</f>
        <v>5885553.7639982216</v>
      </c>
      <c r="DT9" s="10">
        <f t="shared" ref="DT9:DW9" si="62">DS15</f>
        <v>4223142.9339982215</v>
      </c>
      <c r="DU9" s="10">
        <f t="shared" si="62"/>
        <v>2819165.3539982215</v>
      </c>
      <c r="DV9" s="10">
        <f t="shared" si="62"/>
        <v>1459417.6539982215</v>
      </c>
      <c r="DW9" s="10">
        <f t="shared" si="62"/>
        <v>179418.74399822159</v>
      </c>
      <c r="DX9" s="10">
        <f t="shared" ref="DX9" si="63">DW15</f>
        <v>-755432.17600177845</v>
      </c>
      <c r="DY9" s="10">
        <f t="shared" ref="DY9" si="64">DX15</f>
        <v>2279752.2939982219</v>
      </c>
      <c r="DZ9" s="10">
        <f t="shared" ref="DZ9" si="65">DY15</f>
        <v>2194324.683998222</v>
      </c>
      <c r="EA9" s="10">
        <f t="shared" ref="EA9" si="66">DZ15</f>
        <v>2138103.9939982221</v>
      </c>
      <c r="EB9" s="10">
        <f t="shared" ref="EB9" si="67">EA15</f>
        <v>2084050.133998222</v>
      </c>
      <c r="EC9" s="10">
        <f t="shared" ref="EC9" si="68">EB15</f>
        <v>2002253.4939982221</v>
      </c>
      <c r="ED9" s="10">
        <f t="shared" ref="ED9" si="69">EC15</f>
        <v>1824828.443998222</v>
      </c>
      <c r="EE9" s="10">
        <f t="shared" ref="EE9" si="70">ED15</f>
        <v>1506582.0139982221</v>
      </c>
      <c r="EF9" s="10">
        <f t="shared" ref="EF9" si="71">EE15</f>
        <v>1165282.7739982221</v>
      </c>
      <c r="EG9" s="10">
        <f t="shared" ref="EG9" si="72">EF15</f>
        <v>742215.74399822205</v>
      </c>
      <c r="EH9" s="10">
        <f t="shared" ref="EH9:EI9" si="73">EG15</f>
        <v>412290.30399822205</v>
      </c>
      <c r="EI9" s="10">
        <f t="shared" si="73"/>
        <v>108568.67056326527</v>
      </c>
    </row>
    <row r="10" spans="1:139" ht="10" x14ac:dyDescent="0.2">
      <c r="B10" s="103" t="s">
        <v>142</v>
      </c>
      <c r="C10" s="11"/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-5454930.8074556598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106">
        <v>0</v>
      </c>
      <c r="AB10" s="106">
        <v>0</v>
      </c>
      <c r="AC10" s="106">
        <v>0</v>
      </c>
      <c r="AD10" s="106">
        <v>0</v>
      </c>
      <c r="AE10" s="106">
        <v>0</v>
      </c>
      <c r="AF10" s="107">
        <v>12484587.894814277</v>
      </c>
      <c r="AG10" s="106">
        <v>0</v>
      </c>
      <c r="AH10" s="106">
        <v>0</v>
      </c>
      <c r="AI10" s="106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21759954.130103283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22736596.59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47064040.012699664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06">
        <v>0</v>
      </c>
      <c r="BY10" s="106">
        <v>0</v>
      </c>
      <c r="BZ10" s="106">
        <v>0</v>
      </c>
      <c r="CA10" s="106">
        <v>0</v>
      </c>
      <c r="CB10" s="14">
        <v>10735612.764834132</v>
      </c>
      <c r="CC10" s="106">
        <v>0</v>
      </c>
      <c r="CD10" s="106">
        <v>0</v>
      </c>
      <c r="CE10" s="106">
        <v>0</v>
      </c>
      <c r="CF10" s="106">
        <v>0</v>
      </c>
      <c r="CG10" s="106">
        <v>0</v>
      </c>
      <c r="CH10" s="106">
        <v>0</v>
      </c>
      <c r="CI10" s="106">
        <v>0</v>
      </c>
      <c r="CJ10" s="106">
        <v>0</v>
      </c>
      <c r="CK10" s="106">
        <v>0</v>
      </c>
      <c r="CL10" s="106">
        <v>0</v>
      </c>
      <c r="CM10" s="106">
        <v>0</v>
      </c>
      <c r="CN10" s="106">
        <v>5648586.4099999992</v>
      </c>
      <c r="CO10" s="106">
        <v>0</v>
      </c>
      <c r="CP10" s="106">
        <v>0</v>
      </c>
      <c r="CQ10" s="106">
        <v>0</v>
      </c>
      <c r="CR10" s="106">
        <v>0</v>
      </c>
      <c r="CS10" s="106">
        <v>0</v>
      </c>
      <c r="CT10" s="106">
        <v>0</v>
      </c>
      <c r="CU10" s="106">
        <v>0</v>
      </c>
      <c r="CV10" s="106">
        <v>0</v>
      </c>
      <c r="CW10" s="106">
        <v>0</v>
      </c>
      <c r="CX10" s="106">
        <v>0</v>
      </c>
      <c r="CY10" s="106">
        <v>0</v>
      </c>
      <c r="CZ10" s="106">
        <v>13474493.810000001</v>
      </c>
      <c r="DA10" s="106">
        <v>0</v>
      </c>
      <c r="DB10" s="106">
        <v>0</v>
      </c>
      <c r="DC10" s="106">
        <v>0</v>
      </c>
      <c r="DD10" s="106">
        <v>0</v>
      </c>
      <c r="DE10" s="106">
        <v>0</v>
      </c>
      <c r="DF10" s="106">
        <v>0</v>
      </c>
      <c r="DG10" s="106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9094847.0799999982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2">
        <v>0</v>
      </c>
      <c r="DU10" s="12">
        <v>0</v>
      </c>
      <c r="DV10" s="12">
        <v>0</v>
      </c>
      <c r="DW10" s="12">
        <v>0</v>
      </c>
      <c r="DX10" s="13">
        <v>3113886.8800000004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0</v>
      </c>
      <c r="EI10" s="12">
        <v>0</v>
      </c>
    </row>
    <row r="11" spans="1:139" ht="10" x14ac:dyDescent="0.2">
      <c r="B11" s="101" t="s">
        <v>314</v>
      </c>
      <c r="C11" s="11"/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6">
        <v>0</v>
      </c>
      <c r="AC11" s="106">
        <v>0</v>
      </c>
      <c r="AD11" s="106">
        <v>0</v>
      </c>
      <c r="AE11" s="106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  <c r="AK11" s="106">
        <v>0</v>
      </c>
      <c r="AL11" s="106">
        <v>0</v>
      </c>
      <c r="AM11" s="106">
        <v>0</v>
      </c>
      <c r="AN11" s="106">
        <v>0</v>
      </c>
      <c r="AO11" s="106">
        <v>0</v>
      </c>
      <c r="AP11" s="106">
        <v>0</v>
      </c>
      <c r="AQ11" s="106">
        <v>0</v>
      </c>
      <c r="AR11" s="106">
        <v>0</v>
      </c>
      <c r="AS11" s="106">
        <v>0</v>
      </c>
      <c r="AT11" s="106">
        <v>0</v>
      </c>
      <c r="AU11" s="106">
        <v>0</v>
      </c>
      <c r="AV11" s="106">
        <v>0</v>
      </c>
      <c r="AW11" s="106">
        <v>0</v>
      </c>
      <c r="AX11" s="106">
        <v>0</v>
      </c>
      <c r="AY11" s="106">
        <v>0</v>
      </c>
      <c r="AZ11" s="106">
        <v>0</v>
      </c>
      <c r="BA11" s="106">
        <v>0</v>
      </c>
      <c r="BB11" s="106">
        <v>0</v>
      </c>
      <c r="BC11" s="106">
        <v>0</v>
      </c>
      <c r="BD11" s="106">
        <v>0</v>
      </c>
      <c r="BE11" s="106">
        <v>0</v>
      </c>
      <c r="BF11" s="106">
        <v>0</v>
      </c>
      <c r="BG11" s="106">
        <v>0</v>
      </c>
      <c r="BH11" s="106">
        <v>0</v>
      </c>
      <c r="BI11" s="106">
        <v>0</v>
      </c>
      <c r="BJ11" s="106">
        <v>0</v>
      </c>
      <c r="BK11" s="106">
        <v>0</v>
      </c>
      <c r="BL11" s="106">
        <v>0</v>
      </c>
      <c r="BM11" s="106">
        <v>0</v>
      </c>
      <c r="BN11" s="106">
        <v>0</v>
      </c>
      <c r="BO11" s="106">
        <v>0</v>
      </c>
      <c r="BP11" s="106">
        <v>0</v>
      </c>
      <c r="BQ11" s="106">
        <v>0</v>
      </c>
      <c r="BR11" s="106">
        <v>0</v>
      </c>
      <c r="BS11" s="106">
        <v>0</v>
      </c>
      <c r="BT11" s="106">
        <v>0</v>
      </c>
      <c r="BU11" s="106">
        <v>0</v>
      </c>
      <c r="BV11" s="106">
        <v>0</v>
      </c>
      <c r="BW11" s="106">
        <v>0</v>
      </c>
      <c r="BX11" s="106">
        <v>0</v>
      </c>
      <c r="BY11" s="106">
        <v>0</v>
      </c>
      <c r="BZ11" s="106">
        <v>0</v>
      </c>
      <c r="CA11" s="106">
        <v>0</v>
      </c>
      <c r="CB11" s="106">
        <v>0</v>
      </c>
      <c r="CC11" s="106">
        <v>0</v>
      </c>
      <c r="CD11" s="106">
        <v>0</v>
      </c>
      <c r="CE11" s="106">
        <v>0</v>
      </c>
      <c r="CF11" s="106">
        <v>0</v>
      </c>
      <c r="CG11" s="106">
        <v>0</v>
      </c>
      <c r="CH11" s="106">
        <v>0</v>
      </c>
      <c r="CI11" s="106">
        <v>0</v>
      </c>
      <c r="CJ11" s="106">
        <v>0</v>
      </c>
      <c r="CK11" s="106">
        <v>0</v>
      </c>
      <c r="CL11" s="106">
        <v>0</v>
      </c>
      <c r="CM11" s="106">
        <v>0</v>
      </c>
      <c r="CN11" s="106">
        <v>0</v>
      </c>
      <c r="CO11" s="106">
        <v>0</v>
      </c>
      <c r="CP11" s="106">
        <v>0</v>
      </c>
      <c r="CQ11" s="106">
        <v>0</v>
      </c>
      <c r="CR11" s="106">
        <v>0</v>
      </c>
      <c r="CS11" s="106">
        <v>0</v>
      </c>
      <c r="CT11" s="106">
        <v>0</v>
      </c>
      <c r="CU11" s="106">
        <v>0</v>
      </c>
      <c r="CV11" s="106">
        <v>0</v>
      </c>
      <c r="CW11" s="106">
        <v>0</v>
      </c>
      <c r="CX11" s="106">
        <v>0</v>
      </c>
      <c r="CY11" s="106">
        <v>0</v>
      </c>
      <c r="CZ11" s="106">
        <v>0</v>
      </c>
      <c r="DA11" s="106">
        <v>0</v>
      </c>
      <c r="DB11" s="106">
        <v>0</v>
      </c>
      <c r="DC11" s="106">
        <v>0</v>
      </c>
      <c r="DD11" s="106">
        <v>0</v>
      </c>
      <c r="DE11" s="106">
        <v>0</v>
      </c>
      <c r="DF11" s="106">
        <v>0</v>
      </c>
      <c r="DG11" s="106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06">
        <v>0</v>
      </c>
      <c r="DU11" s="106">
        <v>0</v>
      </c>
      <c r="DV11" s="106">
        <v>0</v>
      </c>
      <c r="DW11" s="106">
        <v>0</v>
      </c>
      <c r="DX11" s="106">
        <v>0</v>
      </c>
      <c r="DY11" s="106">
        <v>0</v>
      </c>
      <c r="DZ11" s="106">
        <v>0</v>
      </c>
      <c r="EA11" s="106">
        <v>0</v>
      </c>
      <c r="EB11" s="106">
        <v>0</v>
      </c>
      <c r="EC11" s="106">
        <v>0</v>
      </c>
      <c r="ED11" s="106">
        <v>0</v>
      </c>
      <c r="EE11" s="106">
        <v>0</v>
      </c>
      <c r="EF11" s="106">
        <v>0</v>
      </c>
      <c r="EG11" s="106">
        <v>0</v>
      </c>
      <c r="EH11" s="106">
        <v>0</v>
      </c>
      <c r="EI11" s="106">
        <v>0</v>
      </c>
    </row>
    <row r="12" spans="1:139" ht="10" x14ac:dyDescent="0.2">
      <c r="B12" s="101" t="s">
        <v>396</v>
      </c>
      <c r="C12" s="11"/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v>0</v>
      </c>
      <c r="AD12" s="106">
        <v>0</v>
      </c>
      <c r="AE12" s="106">
        <v>0</v>
      </c>
      <c r="AF12" s="106">
        <v>0</v>
      </c>
      <c r="AG12" s="106">
        <v>0</v>
      </c>
      <c r="AH12" s="106">
        <v>0</v>
      </c>
      <c r="AI12" s="106">
        <v>0</v>
      </c>
      <c r="AJ12" s="106">
        <v>0</v>
      </c>
      <c r="AK12" s="106">
        <v>0</v>
      </c>
      <c r="AL12" s="106">
        <v>0</v>
      </c>
      <c r="AM12" s="106">
        <v>0</v>
      </c>
      <c r="AN12" s="106">
        <v>0</v>
      </c>
      <c r="AO12" s="106">
        <v>0</v>
      </c>
      <c r="AP12" s="106">
        <v>0</v>
      </c>
      <c r="AQ12" s="106">
        <v>0</v>
      </c>
      <c r="AR12" s="106">
        <v>0</v>
      </c>
      <c r="AS12" s="106">
        <v>0</v>
      </c>
      <c r="AT12" s="106">
        <v>0</v>
      </c>
      <c r="AU12" s="106">
        <v>0</v>
      </c>
      <c r="AV12" s="106">
        <v>0</v>
      </c>
      <c r="AW12" s="106">
        <v>0</v>
      </c>
      <c r="AX12" s="106">
        <v>0</v>
      </c>
      <c r="AY12" s="106">
        <v>0</v>
      </c>
      <c r="AZ12" s="106">
        <v>0</v>
      </c>
      <c r="BA12" s="106">
        <v>0</v>
      </c>
      <c r="BB12" s="106">
        <v>0</v>
      </c>
      <c r="BC12" s="106">
        <v>0</v>
      </c>
      <c r="BD12" s="106">
        <v>0</v>
      </c>
      <c r="BE12" s="106">
        <v>0</v>
      </c>
      <c r="BF12" s="106">
        <v>0</v>
      </c>
      <c r="BG12" s="106">
        <v>0</v>
      </c>
      <c r="BH12" s="106">
        <v>0</v>
      </c>
      <c r="BI12" s="106">
        <v>0</v>
      </c>
      <c r="BJ12" s="106">
        <v>0</v>
      </c>
      <c r="BK12" s="106">
        <v>0</v>
      </c>
      <c r="BL12" s="106">
        <v>0</v>
      </c>
      <c r="BM12" s="106">
        <v>0</v>
      </c>
      <c r="BN12" s="106">
        <v>0</v>
      </c>
      <c r="BO12" s="106">
        <v>0</v>
      </c>
      <c r="BP12" s="106">
        <v>0</v>
      </c>
      <c r="BQ12" s="106">
        <v>0</v>
      </c>
      <c r="BR12" s="106">
        <v>0</v>
      </c>
      <c r="BS12" s="106">
        <v>0</v>
      </c>
      <c r="BT12" s="106">
        <v>0</v>
      </c>
      <c r="BU12" s="106">
        <v>0</v>
      </c>
      <c r="BV12" s="106">
        <v>0</v>
      </c>
      <c r="BW12" s="106">
        <v>0</v>
      </c>
      <c r="BX12" s="106">
        <v>0</v>
      </c>
      <c r="BY12" s="106">
        <v>0</v>
      </c>
      <c r="BZ12" s="106">
        <v>0</v>
      </c>
      <c r="CA12" s="106">
        <v>0</v>
      </c>
      <c r="CB12" s="106">
        <v>0</v>
      </c>
      <c r="CC12" s="106">
        <v>0</v>
      </c>
      <c r="CD12" s="106">
        <v>0</v>
      </c>
      <c r="CE12" s="106">
        <v>0</v>
      </c>
      <c r="CF12" s="106">
        <v>0</v>
      </c>
      <c r="CG12" s="106">
        <v>0</v>
      </c>
      <c r="CH12" s="106">
        <v>0</v>
      </c>
      <c r="CI12" s="106">
        <v>0</v>
      </c>
      <c r="CJ12" s="106">
        <v>0</v>
      </c>
      <c r="CK12" s="106">
        <v>0</v>
      </c>
      <c r="CL12" s="106">
        <v>0</v>
      </c>
      <c r="CM12" s="106">
        <v>-1017.86</v>
      </c>
      <c r="CN12" s="106">
        <v>0</v>
      </c>
      <c r="CO12" s="106">
        <v>0</v>
      </c>
      <c r="CP12" s="106">
        <v>0</v>
      </c>
      <c r="CQ12" s="106">
        <v>0</v>
      </c>
      <c r="CR12" s="106">
        <v>0</v>
      </c>
      <c r="CS12" s="106">
        <v>0</v>
      </c>
      <c r="CT12" s="106">
        <v>0</v>
      </c>
      <c r="CU12" s="106">
        <v>0</v>
      </c>
      <c r="CV12" s="106">
        <v>0</v>
      </c>
      <c r="CW12" s="106">
        <v>0</v>
      </c>
      <c r="CX12" s="106">
        <v>0</v>
      </c>
      <c r="CY12" s="106">
        <v>0</v>
      </c>
      <c r="CZ12" s="106">
        <v>0</v>
      </c>
      <c r="DA12" s="106">
        <v>0</v>
      </c>
      <c r="DB12" s="106">
        <v>0</v>
      </c>
      <c r="DC12" s="106">
        <v>0</v>
      </c>
      <c r="DD12" s="106">
        <v>0</v>
      </c>
      <c r="DE12" s="106">
        <v>0</v>
      </c>
      <c r="DF12" s="106">
        <v>0</v>
      </c>
      <c r="DG12" s="106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106">
        <v>0.01</v>
      </c>
      <c r="DU12" s="106">
        <v>0</v>
      </c>
      <c r="DV12" s="106">
        <v>0</v>
      </c>
      <c r="DW12" s="106">
        <v>0</v>
      </c>
      <c r="DX12" s="106">
        <v>0</v>
      </c>
      <c r="DY12" s="106">
        <v>0</v>
      </c>
      <c r="DZ12" s="106">
        <v>0</v>
      </c>
      <c r="EA12" s="106">
        <v>0</v>
      </c>
      <c r="EB12" s="106">
        <v>0</v>
      </c>
      <c r="EC12" s="106">
        <v>0</v>
      </c>
      <c r="ED12" s="106">
        <v>0</v>
      </c>
      <c r="EE12" s="106">
        <v>0</v>
      </c>
      <c r="EF12" s="106">
        <v>0</v>
      </c>
      <c r="EG12" s="106">
        <v>0</v>
      </c>
      <c r="EH12" s="106">
        <v>0</v>
      </c>
      <c r="EI12" s="106">
        <v>0</v>
      </c>
    </row>
    <row r="13" spans="1:139" ht="10" x14ac:dyDescent="0.2">
      <c r="B13" s="101" t="s">
        <v>143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4">
        <v>232404.10335734897</v>
      </c>
      <c r="U13" s="14">
        <v>157586.84343671499</v>
      </c>
      <c r="V13" s="14">
        <v>118833.09101294399</v>
      </c>
      <c r="W13" s="14">
        <v>109754.64651913299</v>
      </c>
      <c r="X13" s="14">
        <v>134953.67796387398</v>
      </c>
      <c r="Y13" s="14">
        <v>247991.22119656496</v>
      </c>
      <c r="Z13" s="14">
        <v>628816.05870121496</v>
      </c>
      <c r="AA13" s="14">
        <v>712755.84760818887</v>
      </c>
      <c r="AB13" s="14">
        <v>682750.19474731293</v>
      </c>
      <c r="AC13" s="14">
        <v>506548.33745000092</v>
      </c>
      <c r="AD13" s="14">
        <v>474919.21287818695</v>
      </c>
      <c r="AE13" s="14">
        <v>398973.27444358997</v>
      </c>
      <c r="AF13" s="14">
        <v>-478505.75197234703</v>
      </c>
      <c r="AG13" s="14">
        <v>-255465.97774466997</v>
      </c>
      <c r="AH13" s="14">
        <v>-214446.47246076999</v>
      </c>
      <c r="AI13" s="14">
        <v>-230349.47244478401</v>
      </c>
      <c r="AJ13" s="14">
        <v>-345768.51990245399</v>
      </c>
      <c r="AK13" s="14">
        <v>-553187.41960007907</v>
      </c>
      <c r="AL13" s="14">
        <v>-1367142.9087079391</v>
      </c>
      <c r="AM13" s="14">
        <v>-1639900.0136366431</v>
      </c>
      <c r="AN13" s="14">
        <v>-1643893.9195623118</v>
      </c>
      <c r="AO13" s="14">
        <v>-1222570.5087724302</v>
      </c>
      <c r="AP13" s="14">
        <v>-1169969.8377493555</v>
      </c>
      <c r="AQ13" s="14">
        <v>-609352.00330536067</v>
      </c>
      <c r="AR13" s="14">
        <v>-882158.85966690071</v>
      </c>
      <c r="AS13" s="14">
        <v>-617991.01890936634</v>
      </c>
      <c r="AT13" s="14">
        <v>-531415.97368208366</v>
      </c>
      <c r="AU13" s="14">
        <v>-455794.67178841273</v>
      </c>
      <c r="AV13" s="14">
        <v>-668714.44697468798</v>
      </c>
      <c r="AW13" s="14">
        <v>-1370028.9228794824</v>
      </c>
      <c r="AX13" s="14">
        <v>-1914892.2998073981</v>
      </c>
      <c r="AY13" s="14">
        <v>-3783793.1607450638</v>
      </c>
      <c r="AZ13" s="14">
        <v>-4114426.62</v>
      </c>
      <c r="BA13" s="14">
        <v>-3203448.77</v>
      </c>
      <c r="BB13" s="14">
        <v>-2757217.59</v>
      </c>
      <c r="BC13" s="14">
        <v>-1863472.59</v>
      </c>
      <c r="BD13" s="14">
        <v>-1221247.8</v>
      </c>
      <c r="BE13" s="14">
        <v>-707427.97</v>
      </c>
      <c r="BF13" s="14">
        <v>-533202.71</v>
      </c>
      <c r="BG13" s="14">
        <v>-490962.37</v>
      </c>
      <c r="BH13" s="14">
        <v>-660304.89</v>
      </c>
      <c r="BI13" s="14">
        <v>-1738465.61</v>
      </c>
      <c r="BJ13" s="14">
        <v>-2792006.52</v>
      </c>
      <c r="BK13" s="14">
        <v>-3845934.17</v>
      </c>
      <c r="BL13" s="14">
        <v>-3320062.06</v>
      </c>
      <c r="BM13" s="14">
        <v>-3459780.43</v>
      </c>
      <c r="BN13" s="14">
        <v>-2928978.02</v>
      </c>
      <c r="BO13" s="14">
        <v>-2073810.24</v>
      </c>
      <c r="BP13" s="14">
        <v>-1765160.43</v>
      </c>
      <c r="BQ13" s="14">
        <v>-1448494.77</v>
      </c>
      <c r="BR13" s="14">
        <v>-1014610.79</v>
      </c>
      <c r="BS13" s="14">
        <v>-986023.64</v>
      </c>
      <c r="BT13" s="14">
        <v>-1388126.63</v>
      </c>
      <c r="BU13" s="14">
        <v>-3320242.04</v>
      </c>
      <c r="BV13" s="14">
        <v>-4851217.99</v>
      </c>
      <c r="BW13" s="14">
        <v>-6802234.71</v>
      </c>
      <c r="BX13" s="14">
        <v>-6722914.8399999999</v>
      </c>
      <c r="BY13" s="14">
        <v>-8099498.2999999998</v>
      </c>
      <c r="BZ13" s="14">
        <v>-5727643.04</v>
      </c>
      <c r="CA13" s="14">
        <v>-3528557.6</v>
      </c>
      <c r="CB13" s="14">
        <v>-316552.15999999997</v>
      </c>
      <c r="CC13" s="14">
        <v>-342345.85</v>
      </c>
      <c r="CD13" s="14">
        <v>-261872.74</v>
      </c>
      <c r="CE13" s="14">
        <v>-241287.91</v>
      </c>
      <c r="CF13" s="14">
        <v>-341362.55</v>
      </c>
      <c r="CG13" s="14">
        <v>-994874.36</v>
      </c>
      <c r="CH13" s="14">
        <v>-1285099.5900000001</v>
      </c>
      <c r="CI13" s="14">
        <v>-1612452.02</v>
      </c>
      <c r="CJ13" s="14">
        <v>-1638008.71</v>
      </c>
      <c r="CK13" s="14">
        <v>-1532603.42</v>
      </c>
      <c r="CL13" s="14">
        <v>-1493155.43</v>
      </c>
      <c r="CM13" s="14">
        <v>-883368.69</v>
      </c>
      <c r="CN13" s="14">
        <v>-331877.58</v>
      </c>
      <c r="CO13" s="14">
        <v>-261762.35</v>
      </c>
      <c r="CP13" s="14">
        <v>-185352.71</v>
      </c>
      <c r="CQ13" s="14">
        <v>-163386.28</v>
      </c>
      <c r="CR13" s="14">
        <v>-189765.43</v>
      </c>
      <c r="CS13" s="14">
        <v>-482414.18</v>
      </c>
      <c r="CT13" s="14">
        <v>-845781.32</v>
      </c>
      <c r="CU13" s="14">
        <v>-1018333.27</v>
      </c>
      <c r="CV13" s="14">
        <v>-1037272.26</v>
      </c>
      <c r="CW13" s="14">
        <v>-1058440.47</v>
      </c>
      <c r="CX13" s="14">
        <v>-922450.93</v>
      </c>
      <c r="CY13" s="14">
        <v>-529427.41</v>
      </c>
      <c r="CZ13" s="14">
        <v>-657800.73</v>
      </c>
      <c r="DA13" s="14">
        <v>-380068.09</v>
      </c>
      <c r="DB13" s="14">
        <v>-271607.90000000002</v>
      </c>
      <c r="DC13" s="14">
        <v>-285940.40999999997</v>
      </c>
      <c r="DD13" s="14">
        <v>-411888.88</v>
      </c>
      <c r="DE13" s="14">
        <v>-1010912.47</v>
      </c>
      <c r="DF13" s="14">
        <v>-1399194.16</v>
      </c>
      <c r="DG13" s="14">
        <v>-2228190.27</v>
      </c>
      <c r="DH13" s="14">
        <v>-2131788.1</v>
      </c>
      <c r="DI13" s="14">
        <v>-1749393.41</v>
      </c>
      <c r="DJ13" s="14">
        <v>-1481077.14</v>
      </c>
      <c r="DK13" s="14">
        <v>-1304771.47</v>
      </c>
      <c r="DL13" s="14">
        <v>-643920.67000000004</v>
      </c>
      <c r="DM13" s="14">
        <v>-338913.1</v>
      </c>
      <c r="DN13" s="14">
        <v>-219378.39</v>
      </c>
      <c r="DO13" s="14">
        <v>-196451.27</v>
      </c>
      <c r="DP13" s="14">
        <v>-228969.78</v>
      </c>
      <c r="DQ13" s="14">
        <v>-499437.6</v>
      </c>
      <c r="DR13" s="14">
        <v>-1333736.01</v>
      </c>
      <c r="DS13" s="14">
        <v>-1662410.83</v>
      </c>
      <c r="DT13" s="13">
        <f>-('Sch23&amp;53 Deferral Calc'!C40+'Sch23&amp;53 Deferral Calc'!D40)</f>
        <v>-1403977.5899999999</v>
      </c>
      <c r="DU13" s="13">
        <f>-'Sch23&amp;53 Deferral Calc'!E40</f>
        <v>-1359747.7</v>
      </c>
      <c r="DV13" s="13">
        <f>-'Sch23&amp;53 Deferral Calc'!F40</f>
        <v>-1279998.9099999999</v>
      </c>
      <c r="DW13" s="13">
        <f>-'Sch23&amp;53 Deferral Calc'!G40</f>
        <v>-934850.92</v>
      </c>
      <c r="DX13" s="13">
        <f>-'Sch23&amp;53 Deferral Calc'!H40</f>
        <v>-78702.41</v>
      </c>
      <c r="DY13" s="13">
        <f>-'Sch23&amp;53 Deferral Calc'!I40</f>
        <v>-85427.61</v>
      </c>
      <c r="DZ13" s="13">
        <f>-'Sch23&amp;53 Deferral Calc'!J40</f>
        <v>-56220.69</v>
      </c>
      <c r="EA13" s="13">
        <f>-'Sch23&amp;53 Deferral Calc'!K40</f>
        <v>-54053.86</v>
      </c>
      <c r="EB13" s="13">
        <f>-'Sch23&amp;53 Deferral Calc'!L40</f>
        <v>-81796.639999999999</v>
      </c>
      <c r="EC13" s="13">
        <f>-'Sch23&amp;53 Deferral Calc'!M40</f>
        <v>-177425.05</v>
      </c>
      <c r="ED13" s="13">
        <f>-'Sch23&amp;53 Deferral Calc'!N40</f>
        <v>-318246.43</v>
      </c>
      <c r="EE13" s="13">
        <f>-'Sch23&amp;53 Deferral Calc'!O40</f>
        <v>-341299.24</v>
      </c>
      <c r="EF13" s="13">
        <f>-'Sch23&amp;53 Deferral Calc'!P40</f>
        <v>-423067.03</v>
      </c>
      <c r="EG13" s="13">
        <v>-329925.44</v>
      </c>
      <c r="EH13" s="13">
        <f>-'Amort Estimate'!D15</f>
        <v>-303721.63343495678</v>
      </c>
      <c r="EI13" s="13">
        <f>-'Amort Estimate'!E15</f>
        <v>-207702.68324628478</v>
      </c>
    </row>
    <row r="14" spans="1:139" ht="10" x14ac:dyDescent="0.2">
      <c r="B14" s="3" t="s">
        <v>144</v>
      </c>
      <c r="D14" s="15">
        <f t="shared" ref="D14:AI14" si="74">SUM(D10:D13)</f>
        <v>0</v>
      </c>
      <c r="E14" s="15">
        <f t="shared" si="74"/>
        <v>0</v>
      </c>
      <c r="F14" s="15">
        <f t="shared" si="74"/>
        <v>0</v>
      </c>
      <c r="G14" s="15">
        <f t="shared" si="74"/>
        <v>0</v>
      </c>
      <c r="H14" s="15">
        <f t="shared" si="74"/>
        <v>0</v>
      </c>
      <c r="I14" s="15">
        <f t="shared" si="74"/>
        <v>0</v>
      </c>
      <c r="J14" s="15">
        <f t="shared" si="74"/>
        <v>0</v>
      </c>
      <c r="K14" s="15">
        <f t="shared" si="74"/>
        <v>0</v>
      </c>
      <c r="L14" s="15">
        <f t="shared" si="74"/>
        <v>0</v>
      </c>
      <c r="M14" s="15">
        <f t="shared" si="74"/>
        <v>0</v>
      </c>
      <c r="N14" s="15">
        <f t="shared" si="74"/>
        <v>0</v>
      </c>
      <c r="O14" s="15">
        <f t="shared" si="74"/>
        <v>0</v>
      </c>
      <c r="P14" s="15">
        <f t="shared" si="74"/>
        <v>0</v>
      </c>
      <c r="Q14" s="15">
        <f t="shared" si="74"/>
        <v>0</v>
      </c>
      <c r="R14" s="15">
        <f t="shared" si="74"/>
        <v>0</v>
      </c>
      <c r="S14" s="15">
        <f t="shared" si="74"/>
        <v>0</v>
      </c>
      <c r="T14" s="15">
        <f t="shared" si="74"/>
        <v>-5222526.7040983113</v>
      </c>
      <c r="U14" s="15">
        <f t="shared" si="74"/>
        <v>157586.84343671499</v>
      </c>
      <c r="V14" s="15">
        <f t="shared" si="74"/>
        <v>118833.09101294399</v>
      </c>
      <c r="W14" s="15">
        <f t="shared" si="74"/>
        <v>109754.64651913299</v>
      </c>
      <c r="X14" s="15">
        <f t="shared" si="74"/>
        <v>134953.67796387398</v>
      </c>
      <c r="Y14" s="15">
        <f t="shared" si="74"/>
        <v>247991.22119656496</v>
      </c>
      <c r="Z14" s="15">
        <f t="shared" si="74"/>
        <v>628816.05870121496</v>
      </c>
      <c r="AA14" s="15">
        <f t="shared" si="74"/>
        <v>712755.84760818887</v>
      </c>
      <c r="AB14" s="15">
        <f t="shared" si="74"/>
        <v>682750.19474731293</v>
      </c>
      <c r="AC14" s="15">
        <f t="shared" si="74"/>
        <v>506548.33745000092</v>
      </c>
      <c r="AD14" s="15">
        <f t="shared" si="74"/>
        <v>474919.21287818695</v>
      </c>
      <c r="AE14" s="15">
        <f t="shared" si="74"/>
        <v>398973.27444358997</v>
      </c>
      <c r="AF14" s="15">
        <f t="shared" si="74"/>
        <v>12006082.14284193</v>
      </c>
      <c r="AG14" s="15">
        <f t="shared" si="74"/>
        <v>-255465.97774466997</v>
      </c>
      <c r="AH14" s="15">
        <f t="shared" si="74"/>
        <v>-214446.47246076999</v>
      </c>
      <c r="AI14" s="15">
        <f t="shared" si="74"/>
        <v>-230349.47244478401</v>
      </c>
      <c r="AJ14" s="15">
        <f t="shared" ref="AJ14:BO14" si="75">SUM(AJ10:AJ13)</f>
        <v>-345768.51990245399</v>
      </c>
      <c r="AK14" s="15">
        <f t="shared" si="75"/>
        <v>-553187.41960007907</v>
      </c>
      <c r="AL14" s="15">
        <f t="shared" si="75"/>
        <v>-1367142.9087079391</v>
      </c>
      <c r="AM14" s="15">
        <f t="shared" si="75"/>
        <v>-1639900.0136366431</v>
      </c>
      <c r="AN14" s="15">
        <f t="shared" si="75"/>
        <v>-1643893.9195623118</v>
      </c>
      <c r="AO14" s="15">
        <f t="shared" si="75"/>
        <v>-1222570.5087724302</v>
      </c>
      <c r="AP14" s="15">
        <f t="shared" si="75"/>
        <v>-1169969.8377493555</v>
      </c>
      <c r="AQ14" s="15">
        <f t="shared" si="75"/>
        <v>-609352.00330536067</v>
      </c>
      <c r="AR14" s="15">
        <f t="shared" si="75"/>
        <v>20877795.270436384</v>
      </c>
      <c r="AS14" s="15">
        <f t="shared" si="75"/>
        <v>-617991.01890936634</v>
      </c>
      <c r="AT14" s="15">
        <f t="shared" si="75"/>
        <v>-531415.97368208366</v>
      </c>
      <c r="AU14" s="15">
        <f t="shared" si="75"/>
        <v>-455794.67178841273</v>
      </c>
      <c r="AV14" s="15">
        <f t="shared" si="75"/>
        <v>-668714.44697468798</v>
      </c>
      <c r="AW14" s="15">
        <f t="shared" si="75"/>
        <v>-1370028.9228794824</v>
      </c>
      <c r="AX14" s="15">
        <f t="shared" si="75"/>
        <v>-1914892.2998073981</v>
      </c>
      <c r="AY14" s="15">
        <f t="shared" si="75"/>
        <v>-3783793.1607450638</v>
      </c>
      <c r="AZ14" s="15">
        <f t="shared" si="75"/>
        <v>-4114426.62</v>
      </c>
      <c r="BA14" s="15">
        <f t="shared" si="75"/>
        <v>-3203448.77</v>
      </c>
      <c r="BB14" s="15">
        <f t="shared" si="75"/>
        <v>-2757217.59</v>
      </c>
      <c r="BC14" s="15">
        <f t="shared" si="75"/>
        <v>-1863472.59</v>
      </c>
      <c r="BD14" s="15">
        <f t="shared" si="75"/>
        <v>21515348.789999999</v>
      </c>
      <c r="BE14" s="15">
        <f t="shared" si="75"/>
        <v>-707427.97</v>
      </c>
      <c r="BF14" s="15">
        <f t="shared" si="75"/>
        <v>-533202.71</v>
      </c>
      <c r="BG14" s="15">
        <f t="shared" si="75"/>
        <v>-490962.37</v>
      </c>
      <c r="BH14" s="15">
        <f t="shared" si="75"/>
        <v>-660304.89</v>
      </c>
      <c r="BI14" s="15">
        <f t="shared" si="75"/>
        <v>-1738465.61</v>
      </c>
      <c r="BJ14" s="15">
        <f t="shared" si="75"/>
        <v>-2792006.52</v>
      </c>
      <c r="BK14" s="15">
        <f t="shared" si="75"/>
        <v>-3845934.17</v>
      </c>
      <c r="BL14" s="15">
        <f t="shared" si="75"/>
        <v>-3320062.06</v>
      </c>
      <c r="BM14" s="15">
        <f t="shared" si="75"/>
        <v>-3459780.43</v>
      </c>
      <c r="BN14" s="15">
        <f t="shared" si="75"/>
        <v>-2928978.02</v>
      </c>
      <c r="BO14" s="15">
        <f t="shared" si="75"/>
        <v>-2073810.24</v>
      </c>
      <c r="BP14" s="15">
        <f t="shared" ref="BP14:CU14" si="76">SUM(BP10:BP13)</f>
        <v>45298879.582699664</v>
      </c>
      <c r="BQ14" s="15">
        <f t="shared" si="76"/>
        <v>-1448494.77</v>
      </c>
      <c r="BR14" s="15">
        <f t="shared" si="76"/>
        <v>-1014610.79</v>
      </c>
      <c r="BS14" s="15">
        <f t="shared" si="76"/>
        <v>-986023.64</v>
      </c>
      <c r="BT14" s="15">
        <f t="shared" si="76"/>
        <v>-1388126.63</v>
      </c>
      <c r="BU14" s="15">
        <f t="shared" si="76"/>
        <v>-3320242.04</v>
      </c>
      <c r="BV14" s="15">
        <f t="shared" si="76"/>
        <v>-4851217.99</v>
      </c>
      <c r="BW14" s="15">
        <f t="shared" si="76"/>
        <v>-6802234.71</v>
      </c>
      <c r="BX14" s="15">
        <f t="shared" si="76"/>
        <v>-6722914.8399999999</v>
      </c>
      <c r="BY14" s="15">
        <f t="shared" si="76"/>
        <v>-8099498.2999999998</v>
      </c>
      <c r="BZ14" s="15">
        <f t="shared" si="76"/>
        <v>-5727643.04</v>
      </c>
      <c r="CA14" s="15">
        <f t="shared" si="76"/>
        <v>-3528557.6</v>
      </c>
      <c r="CB14" s="15">
        <f t="shared" si="76"/>
        <v>10419060.604834132</v>
      </c>
      <c r="CC14" s="15">
        <f t="shared" si="76"/>
        <v>-342345.85</v>
      </c>
      <c r="CD14" s="15">
        <f t="shared" si="76"/>
        <v>-261872.74</v>
      </c>
      <c r="CE14" s="15">
        <f t="shared" si="76"/>
        <v>-241287.91</v>
      </c>
      <c r="CF14" s="15">
        <f t="shared" si="76"/>
        <v>-341362.55</v>
      </c>
      <c r="CG14" s="15">
        <f t="shared" si="76"/>
        <v>-994874.36</v>
      </c>
      <c r="CH14" s="15">
        <f t="shared" si="76"/>
        <v>-1285099.5900000001</v>
      </c>
      <c r="CI14" s="15">
        <f t="shared" si="76"/>
        <v>-1612452.02</v>
      </c>
      <c r="CJ14" s="15">
        <f t="shared" si="76"/>
        <v>-1638008.71</v>
      </c>
      <c r="CK14" s="15">
        <f t="shared" si="76"/>
        <v>-1532603.42</v>
      </c>
      <c r="CL14" s="15">
        <f t="shared" si="76"/>
        <v>-1493155.43</v>
      </c>
      <c r="CM14" s="15">
        <f t="shared" si="76"/>
        <v>-884386.54999999993</v>
      </c>
      <c r="CN14" s="15">
        <f t="shared" si="76"/>
        <v>5316708.8299999991</v>
      </c>
      <c r="CO14" s="15">
        <f t="shared" si="76"/>
        <v>-261762.35</v>
      </c>
      <c r="CP14" s="15">
        <f t="shared" si="76"/>
        <v>-185352.71</v>
      </c>
      <c r="CQ14" s="15">
        <f t="shared" si="76"/>
        <v>-163386.28</v>
      </c>
      <c r="CR14" s="15">
        <f t="shared" si="76"/>
        <v>-189765.43</v>
      </c>
      <c r="CS14" s="15">
        <f t="shared" si="76"/>
        <v>-482414.18</v>
      </c>
      <c r="CT14" s="15">
        <f t="shared" si="76"/>
        <v>-845781.32</v>
      </c>
      <c r="CU14" s="15">
        <f t="shared" si="76"/>
        <v>-1018333.27</v>
      </c>
      <c r="CV14" s="15">
        <f t="shared" ref="CV14:DW14" si="77">SUM(CV10:CV13)</f>
        <v>-1037272.26</v>
      </c>
      <c r="CW14" s="15">
        <f t="shared" si="77"/>
        <v>-1058440.47</v>
      </c>
      <c r="CX14" s="15">
        <f t="shared" si="77"/>
        <v>-922450.93</v>
      </c>
      <c r="CY14" s="15">
        <f t="shared" si="77"/>
        <v>-529427.41</v>
      </c>
      <c r="CZ14" s="15">
        <f t="shared" si="77"/>
        <v>12816693.08</v>
      </c>
      <c r="DA14" s="15">
        <f t="shared" si="77"/>
        <v>-380068.09</v>
      </c>
      <c r="DB14" s="15">
        <f t="shared" si="77"/>
        <v>-271607.90000000002</v>
      </c>
      <c r="DC14" s="15">
        <f t="shared" si="77"/>
        <v>-285940.40999999997</v>
      </c>
      <c r="DD14" s="15">
        <f t="shared" si="77"/>
        <v>-411888.88</v>
      </c>
      <c r="DE14" s="15">
        <f t="shared" ref="DE14:DH14" si="78">SUM(DE10:DE13)</f>
        <v>-1010912.47</v>
      </c>
      <c r="DF14" s="15">
        <f t="shared" si="78"/>
        <v>-1399194.16</v>
      </c>
      <c r="DG14" s="15">
        <f t="shared" si="78"/>
        <v>-2228190.27</v>
      </c>
      <c r="DH14" s="15">
        <f t="shared" si="78"/>
        <v>-2131788.1</v>
      </c>
      <c r="DI14" s="15">
        <f t="shared" si="77"/>
        <v>-1749393.41</v>
      </c>
      <c r="DJ14" s="15">
        <f t="shared" si="77"/>
        <v>-1481077.14</v>
      </c>
      <c r="DK14" s="15">
        <f t="shared" si="77"/>
        <v>-1304771.47</v>
      </c>
      <c r="DL14" s="15">
        <f t="shared" si="77"/>
        <v>8450926.4099999983</v>
      </c>
      <c r="DM14" s="15">
        <f t="shared" si="77"/>
        <v>-338913.1</v>
      </c>
      <c r="DN14" s="15">
        <f t="shared" si="77"/>
        <v>-219378.39</v>
      </c>
      <c r="DO14" s="15">
        <f t="shared" si="77"/>
        <v>-196451.27</v>
      </c>
      <c r="DP14" s="15">
        <f t="shared" si="77"/>
        <v>-228969.78</v>
      </c>
      <c r="DQ14" s="15">
        <f t="shared" si="77"/>
        <v>-499437.6</v>
      </c>
      <c r="DR14" s="15">
        <f t="shared" si="77"/>
        <v>-1333736.01</v>
      </c>
      <c r="DS14" s="15">
        <f t="shared" si="77"/>
        <v>-1662410.83</v>
      </c>
      <c r="DT14" s="15">
        <f t="shared" si="77"/>
        <v>-1403977.5799999998</v>
      </c>
      <c r="DU14" s="15">
        <f t="shared" si="77"/>
        <v>-1359747.7</v>
      </c>
      <c r="DV14" s="15">
        <f t="shared" si="77"/>
        <v>-1279998.9099999999</v>
      </c>
      <c r="DW14" s="15">
        <f t="shared" si="77"/>
        <v>-934850.92</v>
      </c>
      <c r="DX14" s="15">
        <f t="shared" ref="DX14:EE14" si="79">SUM(DX10:DX13)</f>
        <v>3035184.47</v>
      </c>
      <c r="DY14" s="15">
        <f t="shared" si="79"/>
        <v>-85427.61</v>
      </c>
      <c r="DZ14" s="15">
        <f t="shared" si="79"/>
        <v>-56220.69</v>
      </c>
      <c r="EA14" s="15">
        <f t="shared" si="79"/>
        <v>-54053.86</v>
      </c>
      <c r="EB14" s="15">
        <f t="shared" si="79"/>
        <v>-81796.639999999999</v>
      </c>
      <c r="EC14" s="15">
        <f t="shared" si="79"/>
        <v>-177425.05</v>
      </c>
      <c r="ED14" s="15">
        <f t="shared" si="79"/>
        <v>-318246.43</v>
      </c>
      <c r="EE14" s="15">
        <f t="shared" si="79"/>
        <v>-341299.24</v>
      </c>
      <c r="EF14" s="15">
        <f t="shared" ref="EF14:EH14" si="80">SUM(EF10:EF13)</f>
        <v>-423067.03</v>
      </c>
      <c r="EG14" s="15">
        <f t="shared" si="80"/>
        <v>-329925.44</v>
      </c>
      <c r="EH14" s="15">
        <f t="shared" si="80"/>
        <v>-303721.63343495678</v>
      </c>
      <c r="EI14" s="15">
        <f t="shared" ref="EI14" si="81">SUM(EI10:EI13)</f>
        <v>-207702.68324628478</v>
      </c>
    </row>
    <row r="15" spans="1:139" ht="10" x14ac:dyDescent="0.2">
      <c r="B15" s="3" t="s">
        <v>145</v>
      </c>
      <c r="D15" s="10">
        <f t="shared" ref="D15:AI15" si="82">D9+D14</f>
        <v>0</v>
      </c>
      <c r="E15" s="10">
        <f t="shared" si="82"/>
        <v>0</v>
      </c>
      <c r="F15" s="10">
        <f t="shared" si="82"/>
        <v>0</v>
      </c>
      <c r="G15" s="10">
        <f t="shared" si="82"/>
        <v>0</v>
      </c>
      <c r="H15" s="10">
        <f t="shared" si="82"/>
        <v>0</v>
      </c>
      <c r="I15" s="10">
        <f t="shared" si="82"/>
        <v>0</v>
      </c>
      <c r="J15" s="10">
        <f t="shared" si="82"/>
        <v>0</v>
      </c>
      <c r="K15" s="10">
        <f t="shared" si="82"/>
        <v>0</v>
      </c>
      <c r="L15" s="10">
        <f t="shared" si="82"/>
        <v>0</v>
      </c>
      <c r="M15" s="10">
        <f t="shared" si="82"/>
        <v>0</v>
      </c>
      <c r="N15" s="10">
        <f t="shared" si="82"/>
        <v>0</v>
      </c>
      <c r="O15" s="10">
        <f t="shared" si="82"/>
        <v>0</v>
      </c>
      <c r="P15" s="10">
        <f t="shared" si="82"/>
        <v>0</v>
      </c>
      <c r="Q15" s="10">
        <f t="shared" si="82"/>
        <v>0</v>
      </c>
      <c r="R15" s="10">
        <f t="shared" si="82"/>
        <v>0</v>
      </c>
      <c r="S15" s="10">
        <f t="shared" si="82"/>
        <v>0</v>
      </c>
      <c r="T15" s="10">
        <f t="shared" si="82"/>
        <v>-5222526.7040983113</v>
      </c>
      <c r="U15" s="10">
        <f t="shared" si="82"/>
        <v>-5064939.8606615961</v>
      </c>
      <c r="V15" s="10">
        <f t="shared" si="82"/>
        <v>-4946106.7696486525</v>
      </c>
      <c r="W15" s="10">
        <f t="shared" si="82"/>
        <v>-4836352.1231295196</v>
      </c>
      <c r="X15" s="10">
        <f t="shared" si="82"/>
        <v>-4701398.4451656453</v>
      </c>
      <c r="Y15" s="10">
        <f t="shared" si="82"/>
        <v>-4453407.2239690805</v>
      </c>
      <c r="Z15" s="10">
        <f t="shared" si="82"/>
        <v>-3824591.1652678656</v>
      </c>
      <c r="AA15" s="10">
        <f t="shared" si="82"/>
        <v>-3111835.317659677</v>
      </c>
      <c r="AB15" s="10">
        <f t="shared" si="82"/>
        <v>-2429085.1229123641</v>
      </c>
      <c r="AC15" s="10">
        <f t="shared" si="82"/>
        <v>-1922536.7854623632</v>
      </c>
      <c r="AD15" s="10">
        <f t="shared" si="82"/>
        <v>-1447617.5725841762</v>
      </c>
      <c r="AE15" s="10">
        <f t="shared" si="82"/>
        <v>-1048644.2981405864</v>
      </c>
      <c r="AF15" s="10">
        <f t="shared" si="82"/>
        <v>10957437.844701342</v>
      </c>
      <c r="AG15" s="10">
        <f t="shared" si="82"/>
        <v>10701971.866956672</v>
      </c>
      <c r="AH15" s="10">
        <f t="shared" si="82"/>
        <v>10487525.394495903</v>
      </c>
      <c r="AI15" s="10">
        <f t="shared" si="82"/>
        <v>10257175.922051119</v>
      </c>
      <c r="AJ15" s="10">
        <f t="shared" ref="AJ15:BO15" si="83">AJ9+AJ14</f>
        <v>9911407.402148664</v>
      </c>
      <c r="AK15" s="10">
        <f t="shared" si="83"/>
        <v>9358219.9825485852</v>
      </c>
      <c r="AL15" s="10">
        <f t="shared" si="83"/>
        <v>7991077.0738406461</v>
      </c>
      <c r="AM15" s="10">
        <f t="shared" si="83"/>
        <v>6351177.060204003</v>
      </c>
      <c r="AN15" s="10">
        <f t="shared" si="83"/>
        <v>4707283.1406416912</v>
      </c>
      <c r="AO15" s="10">
        <f t="shared" si="83"/>
        <v>3484712.6318692612</v>
      </c>
      <c r="AP15" s="10">
        <f t="shared" si="83"/>
        <v>2314742.7941199057</v>
      </c>
      <c r="AQ15" s="10">
        <f t="shared" si="83"/>
        <v>1705390.790814545</v>
      </c>
      <c r="AR15" s="10">
        <f t="shared" si="83"/>
        <v>22583186.061250929</v>
      </c>
      <c r="AS15" s="10">
        <f t="shared" si="83"/>
        <v>21965195.042341564</v>
      </c>
      <c r="AT15" s="10">
        <f t="shared" si="83"/>
        <v>21433779.068659481</v>
      </c>
      <c r="AU15" s="10">
        <f t="shared" si="83"/>
        <v>20977984.396871068</v>
      </c>
      <c r="AV15" s="10">
        <f t="shared" si="83"/>
        <v>20309269.94989638</v>
      </c>
      <c r="AW15" s="10">
        <f t="shared" si="83"/>
        <v>18939241.027016897</v>
      </c>
      <c r="AX15" s="10">
        <f t="shared" si="83"/>
        <v>17024348.727209497</v>
      </c>
      <c r="AY15" s="10">
        <f t="shared" si="83"/>
        <v>13240555.566464433</v>
      </c>
      <c r="AZ15" s="10">
        <f t="shared" si="83"/>
        <v>9126128.9464644343</v>
      </c>
      <c r="BA15" s="10">
        <f t="shared" si="83"/>
        <v>5922680.1764644347</v>
      </c>
      <c r="BB15" s="10">
        <f t="shared" si="83"/>
        <v>3165462.5864644349</v>
      </c>
      <c r="BC15" s="10">
        <f t="shared" si="83"/>
        <v>1301989.9964644348</v>
      </c>
      <c r="BD15" s="10">
        <f t="shared" si="83"/>
        <v>22817338.786464434</v>
      </c>
      <c r="BE15" s="10">
        <f t="shared" si="83"/>
        <v>22109910.816464435</v>
      </c>
      <c r="BF15" s="10">
        <f t="shared" si="83"/>
        <v>21576708.106464434</v>
      </c>
      <c r="BG15" s="10">
        <f t="shared" si="83"/>
        <v>21085745.736464433</v>
      </c>
      <c r="BH15" s="10">
        <f t="shared" si="83"/>
        <v>20425440.846464433</v>
      </c>
      <c r="BI15" s="10">
        <f t="shared" si="83"/>
        <v>18686975.236464433</v>
      </c>
      <c r="BJ15" s="10">
        <f t="shared" si="83"/>
        <v>15894968.716464434</v>
      </c>
      <c r="BK15" s="10">
        <f t="shared" si="83"/>
        <v>12049034.546464434</v>
      </c>
      <c r="BL15" s="10">
        <f t="shared" si="83"/>
        <v>8728972.4864644334</v>
      </c>
      <c r="BM15" s="10">
        <f t="shared" si="83"/>
        <v>5269192.0564644337</v>
      </c>
      <c r="BN15" s="10">
        <f t="shared" si="83"/>
        <v>2340214.0364644337</v>
      </c>
      <c r="BO15" s="10">
        <f t="shared" si="83"/>
        <v>266403.79646443366</v>
      </c>
      <c r="BP15" s="10">
        <f t="shared" ref="BP15:CU15" si="84">BP9+BP14</f>
        <v>45565283.3791641</v>
      </c>
      <c r="BQ15" s="10">
        <f t="shared" si="84"/>
        <v>44116788.609164096</v>
      </c>
      <c r="BR15" s="10">
        <f t="shared" si="84"/>
        <v>43102177.819164097</v>
      </c>
      <c r="BS15" s="10">
        <f t="shared" si="84"/>
        <v>42116154.179164097</v>
      </c>
      <c r="BT15" s="10">
        <f t="shared" si="84"/>
        <v>40728027.549164094</v>
      </c>
      <c r="BU15" s="10">
        <f t="shared" si="84"/>
        <v>37407785.509164095</v>
      </c>
      <c r="BV15" s="10">
        <f t="shared" si="84"/>
        <v>32556567.519164093</v>
      </c>
      <c r="BW15" s="10">
        <f t="shared" si="84"/>
        <v>25754332.809164092</v>
      </c>
      <c r="BX15" s="10">
        <f t="shared" si="84"/>
        <v>19031417.969164092</v>
      </c>
      <c r="BY15" s="10">
        <f t="shared" si="84"/>
        <v>10931919.669164091</v>
      </c>
      <c r="BZ15" s="10">
        <f t="shared" si="84"/>
        <v>5204276.6291640913</v>
      </c>
      <c r="CA15" s="10">
        <f t="shared" si="84"/>
        <v>1675719.0291640912</v>
      </c>
      <c r="CB15" s="10">
        <f t="shared" si="84"/>
        <v>12094779.633998223</v>
      </c>
      <c r="CC15" s="10">
        <f t="shared" si="84"/>
        <v>11752433.783998223</v>
      </c>
      <c r="CD15" s="10">
        <f t="shared" si="84"/>
        <v>11490561.043998223</v>
      </c>
      <c r="CE15" s="10">
        <f t="shared" si="84"/>
        <v>11249273.133998223</v>
      </c>
      <c r="CF15" s="10">
        <f t="shared" si="84"/>
        <v>10907910.583998222</v>
      </c>
      <c r="CG15" s="10">
        <f t="shared" si="84"/>
        <v>9913036.2239982225</v>
      </c>
      <c r="CH15" s="10">
        <f t="shared" si="84"/>
        <v>8627936.6339982226</v>
      </c>
      <c r="CI15" s="10">
        <f t="shared" si="84"/>
        <v>7015484.6139982231</v>
      </c>
      <c r="CJ15" s="10">
        <f t="shared" si="84"/>
        <v>5377475.9039982231</v>
      </c>
      <c r="CK15" s="10">
        <f t="shared" si="84"/>
        <v>3844872.4839982232</v>
      </c>
      <c r="CL15" s="10">
        <f t="shared" si="84"/>
        <v>2351717.0539982235</v>
      </c>
      <c r="CM15" s="10">
        <f t="shared" si="84"/>
        <v>1467330.5039982237</v>
      </c>
      <c r="CN15" s="10">
        <f t="shared" si="84"/>
        <v>6784039.3339982228</v>
      </c>
      <c r="CO15" s="10">
        <f t="shared" si="84"/>
        <v>6522276.9839982232</v>
      </c>
      <c r="CP15" s="10">
        <f t="shared" si="84"/>
        <v>6336924.2739982232</v>
      </c>
      <c r="CQ15" s="10">
        <f t="shared" si="84"/>
        <v>6173537.993998223</v>
      </c>
      <c r="CR15" s="10">
        <f t="shared" si="84"/>
        <v>5983772.5639982233</v>
      </c>
      <c r="CS15" s="10">
        <f t="shared" si="84"/>
        <v>5501358.3839982236</v>
      </c>
      <c r="CT15" s="10">
        <f t="shared" si="84"/>
        <v>4655577.0639982233</v>
      </c>
      <c r="CU15" s="10">
        <f t="shared" si="84"/>
        <v>3637243.7939982233</v>
      </c>
      <c r="CV15" s="10">
        <f t="shared" ref="CV15:DW15" si="85">CV9+CV14</f>
        <v>2599971.533998223</v>
      </c>
      <c r="CW15" s="10">
        <f t="shared" si="85"/>
        <v>1541531.063998223</v>
      </c>
      <c r="CX15" s="10">
        <f t="shared" si="85"/>
        <v>619080.133998223</v>
      </c>
      <c r="CY15" s="10">
        <f t="shared" si="85"/>
        <v>89652.723998222966</v>
      </c>
      <c r="CZ15" s="10">
        <f t="shared" si="85"/>
        <v>12906345.803998223</v>
      </c>
      <c r="DA15" s="10">
        <f t="shared" si="85"/>
        <v>12526277.713998223</v>
      </c>
      <c r="DB15" s="10">
        <f t="shared" si="85"/>
        <v>12254669.813998222</v>
      </c>
      <c r="DC15" s="10">
        <f t="shared" si="85"/>
        <v>11968729.403998222</v>
      </c>
      <c r="DD15" s="10">
        <f t="shared" si="85"/>
        <v>11556840.523998221</v>
      </c>
      <c r="DE15" s="10">
        <f t="shared" ref="DE15:DH15" si="86">DE9+DE14</f>
        <v>10545928.053998221</v>
      </c>
      <c r="DF15" s="10">
        <f t="shared" si="86"/>
        <v>9146733.8939982206</v>
      </c>
      <c r="DG15" s="10">
        <f t="shared" si="86"/>
        <v>6918543.623998221</v>
      </c>
      <c r="DH15" s="10">
        <f t="shared" si="86"/>
        <v>4786755.5239982214</v>
      </c>
      <c r="DI15" s="10">
        <f t="shared" si="85"/>
        <v>3037362.1139982212</v>
      </c>
      <c r="DJ15" s="10">
        <f t="shared" si="85"/>
        <v>1556284.9739982213</v>
      </c>
      <c r="DK15" s="10">
        <f t="shared" si="85"/>
        <v>251513.50399822136</v>
      </c>
      <c r="DL15" s="10">
        <f t="shared" si="85"/>
        <v>8702439.9139982201</v>
      </c>
      <c r="DM15" s="10">
        <f t="shared" si="85"/>
        <v>8363526.8139982205</v>
      </c>
      <c r="DN15" s="10">
        <f t="shared" si="85"/>
        <v>8144148.4239982208</v>
      </c>
      <c r="DO15" s="10">
        <f t="shared" si="85"/>
        <v>7947697.1539982213</v>
      </c>
      <c r="DP15" s="10">
        <f t="shared" si="85"/>
        <v>7718727.373998221</v>
      </c>
      <c r="DQ15" s="10">
        <f t="shared" si="85"/>
        <v>7219289.7739982214</v>
      </c>
      <c r="DR15" s="10">
        <f t="shared" si="85"/>
        <v>5885553.7639982216</v>
      </c>
      <c r="DS15" s="10">
        <f t="shared" si="85"/>
        <v>4223142.9339982215</v>
      </c>
      <c r="DT15" s="10">
        <f t="shared" si="85"/>
        <v>2819165.3539982215</v>
      </c>
      <c r="DU15" s="10">
        <f t="shared" si="85"/>
        <v>1459417.6539982215</v>
      </c>
      <c r="DV15" s="10">
        <f t="shared" si="85"/>
        <v>179418.74399822159</v>
      </c>
      <c r="DW15" s="10">
        <f t="shared" si="85"/>
        <v>-755432.17600177845</v>
      </c>
      <c r="DX15" s="10">
        <f t="shared" ref="DX15:EE15" si="87">DX9+DX14</f>
        <v>2279752.2939982219</v>
      </c>
      <c r="DY15" s="10">
        <f t="shared" si="87"/>
        <v>2194324.683998222</v>
      </c>
      <c r="DZ15" s="10">
        <f t="shared" si="87"/>
        <v>2138103.9939982221</v>
      </c>
      <c r="EA15" s="10">
        <f t="shared" si="87"/>
        <v>2084050.133998222</v>
      </c>
      <c r="EB15" s="10">
        <f t="shared" si="87"/>
        <v>2002253.4939982221</v>
      </c>
      <c r="EC15" s="10">
        <f t="shared" si="87"/>
        <v>1824828.443998222</v>
      </c>
      <c r="ED15" s="10">
        <f t="shared" si="87"/>
        <v>1506582.0139982221</v>
      </c>
      <c r="EE15" s="10">
        <f t="shared" si="87"/>
        <v>1165282.7739982221</v>
      </c>
      <c r="EF15" s="10">
        <f t="shared" ref="EF15:EH15" si="88">EF9+EF14</f>
        <v>742215.74399822205</v>
      </c>
      <c r="EG15" s="10">
        <f t="shared" si="88"/>
        <v>412290.30399822205</v>
      </c>
      <c r="EH15" s="10">
        <f t="shared" si="88"/>
        <v>108568.67056326527</v>
      </c>
      <c r="EI15" s="10">
        <f t="shared" ref="EI15" si="89">EI9+EI14</f>
        <v>-99134.012683019508</v>
      </c>
    </row>
    <row r="16" spans="1:139" ht="10" x14ac:dyDescent="0.2">
      <c r="C16" s="11"/>
      <c r="F16" s="3"/>
    </row>
    <row r="17" spans="1:139" x14ac:dyDescent="0.25">
      <c r="A17" s="48" t="s">
        <v>300</v>
      </c>
      <c r="C17" s="73">
        <v>18239092</v>
      </c>
      <c r="F17" s="3"/>
    </row>
    <row r="18" spans="1:139" ht="10" x14ac:dyDescent="0.2">
      <c r="B18" s="3" t="s">
        <v>141</v>
      </c>
      <c r="C18" s="73">
        <v>25400422</v>
      </c>
      <c r="D18" s="10">
        <v>0</v>
      </c>
      <c r="E18" s="10">
        <f t="shared" ref="E18:M18" si="90">D24</f>
        <v>0</v>
      </c>
      <c r="F18" s="10">
        <f t="shared" si="90"/>
        <v>0</v>
      </c>
      <c r="G18" s="10">
        <f t="shared" si="90"/>
        <v>0</v>
      </c>
      <c r="H18" s="10">
        <f t="shared" si="90"/>
        <v>0</v>
      </c>
      <c r="I18" s="10">
        <f t="shared" si="90"/>
        <v>0</v>
      </c>
      <c r="J18" s="10">
        <f t="shared" si="90"/>
        <v>0</v>
      </c>
      <c r="K18" s="10">
        <f t="shared" si="90"/>
        <v>0</v>
      </c>
      <c r="L18" s="10">
        <f t="shared" si="90"/>
        <v>0</v>
      </c>
      <c r="M18" s="10">
        <f t="shared" si="90"/>
        <v>0</v>
      </c>
      <c r="N18" s="10">
        <f>M24</f>
        <v>0</v>
      </c>
      <c r="O18" s="10">
        <f>N24</f>
        <v>0</v>
      </c>
      <c r="P18" s="10">
        <f t="shared" ref="P18:BK18" si="91">O24</f>
        <v>0</v>
      </c>
      <c r="Q18" s="10">
        <f t="shared" si="91"/>
        <v>0</v>
      </c>
      <c r="R18" s="10">
        <f t="shared" si="91"/>
        <v>0</v>
      </c>
      <c r="S18" s="10">
        <f t="shared" si="91"/>
        <v>0</v>
      </c>
      <c r="T18" s="10">
        <f t="shared" si="91"/>
        <v>0</v>
      </c>
      <c r="U18" s="10">
        <f t="shared" si="91"/>
        <v>238053.66538763192</v>
      </c>
      <c r="V18" s="10">
        <f t="shared" si="91"/>
        <v>230586.59001145011</v>
      </c>
      <c r="W18" s="10">
        <f t="shared" si="91"/>
        <v>222594.22567545201</v>
      </c>
      <c r="X18" s="10">
        <f t="shared" si="91"/>
        <v>214620.52339179895</v>
      </c>
      <c r="Y18" s="10">
        <f t="shared" si="91"/>
        <v>206422.93583268652</v>
      </c>
      <c r="Z18" s="10">
        <f t="shared" si="91"/>
        <v>195081.16111722233</v>
      </c>
      <c r="AA18" s="10">
        <f t="shared" si="91"/>
        <v>170451.44474055726</v>
      </c>
      <c r="AB18" s="10">
        <f t="shared" si="91"/>
        <v>143868.60101756486</v>
      </c>
      <c r="AC18" s="10">
        <f t="shared" si="91"/>
        <v>117611.04907977948</v>
      </c>
      <c r="AD18" s="10">
        <f t="shared" si="91"/>
        <v>97269.286514728214</v>
      </c>
      <c r="AE18" s="10">
        <f t="shared" si="91"/>
        <v>77361.507511680815</v>
      </c>
      <c r="AF18" s="10">
        <f t="shared" si="91"/>
        <v>60297.320111638226</v>
      </c>
      <c r="AG18" s="10">
        <f t="shared" si="91"/>
        <v>5307905.2028076006</v>
      </c>
      <c r="AH18" s="10">
        <f t="shared" si="91"/>
        <v>5117110.4040621184</v>
      </c>
      <c r="AI18" s="10">
        <f t="shared" si="91"/>
        <v>4940926.7655538982</v>
      </c>
      <c r="AJ18" s="10">
        <f t="shared" si="91"/>
        <v>4755725.955852516</v>
      </c>
      <c r="AK18" s="10">
        <f t="shared" si="91"/>
        <v>4546902.1142505612</v>
      </c>
      <c r="AL18" s="10">
        <f t="shared" si="91"/>
        <v>4269554.9245421542</v>
      </c>
      <c r="AM18" s="10">
        <f t="shared" si="91"/>
        <v>3770192.4435498933</v>
      </c>
      <c r="AN18" s="10">
        <f t="shared" si="91"/>
        <v>3068961.7450243598</v>
      </c>
      <c r="AO18" s="10">
        <f t="shared" si="91"/>
        <v>2485075.3406491471</v>
      </c>
      <c r="AP18" s="10">
        <f t="shared" si="91"/>
        <v>2004407.5904290127</v>
      </c>
      <c r="AQ18" s="10">
        <f t="shared" si="91"/>
        <v>1499604.3855144724</v>
      </c>
      <c r="AR18" s="10">
        <f t="shared" si="91"/>
        <v>1187438.2001181981</v>
      </c>
      <c r="AS18" s="10">
        <f t="shared" si="91"/>
        <v>10267200.248905197</v>
      </c>
      <c r="AT18" s="10">
        <f t="shared" si="91"/>
        <v>9875046.2130130194</v>
      </c>
      <c r="AU18" s="10">
        <f t="shared" si="91"/>
        <v>9505473.6261175033</v>
      </c>
      <c r="AV18" s="10">
        <f t="shared" si="91"/>
        <v>9192121.9587167483</v>
      </c>
      <c r="AW18" s="10">
        <f t="shared" si="91"/>
        <v>8798289.7943648119</v>
      </c>
      <c r="AX18" s="10">
        <f t="shared" si="91"/>
        <v>8279004.8960010437</v>
      </c>
      <c r="AY18" s="10">
        <f t="shared" si="91"/>
        <v>7598281.9778405596</v>
      </c>
      <c r="AZ18" s="10">
        <f t="shared" si="91"/>
        <v>6399552.0940645272</v>
      </c>
      <c r="BA18" s="10">
        <f t="shared" si="91"/>
        <v>5015708.894064527</v>
      </c>
      <c r="BB18" s="10">
        <f t="shared" si="91"/>
        <v>3908143.1540645268</v>
      </c>
      <c r="BC18" s="10">
        <f t="shared" si="91"/>
        <v>2892587.8140645269</v>
      </c>
      <c r="BD18" s="10">
        <f t="shared" si="91"/>
        <v>2159657.2640645271</v>
      </c>
      <c r="BE18" s="10">
        <f t="shared" si="91"/>
        <v>14126309.68406453</v>
      </c>
      <c r="BF18" s="10">
        <f t="shared" si="91"/>
        <v>13600234.33406453</v>
      </c>
      <c r="BG18" s="10">
        <f t="shared" si="91"/>
        <v>13111525.714064531</v>
      </c>
      <c r="BH18" s="10">
        <f t="shared" si="91"/>
        <v>12668002.644064531</v>
      </c>
      <c r="BI18" s="10">
        <f t="shared" si="91"/>
        <v>12177416.67406453</v>
      </c>
      <c r="BJ18" s="10">
        <f t="shared" si="91"/>
        <v>11374695.07406453</v>
      </c>
      <c r="BK18" s="10">
        <f t="shared" si="91"/>
        <v>10190758.43406453</v>
      </c>
      <c r="BL18" s="10">
        <f t="shared" ref="BL18" si="92">BK24</f>
        <v>9277912.6640645303</v>
      </c>
      <c r="BM18" s="10">
        <f t="shared" ref="BM18" si="93">BL24</f>
        <v>2.0340645294636488</v>
      </c>
      <c r="BN18" s="10">
        <f t="shared" ref="BN18" si="94">BM24</f>
        <v>2.0340645294636488</v>
      </c>
      <c r="BO18" s="10">
        <f t="shared" ref="BO18" si="95">BN24</f>
        <v>2.0340645294636488</v>
      </c>
      <c r="BP18" s="10">
        <f t="shared" ref="BP18" si="96">BO24</f>
        <v>2.0340645294636488</v>
      </c>
      <c r="BQ18" s="10">
        <f t="shared" ref="BQ18" si="97">BP24</f>
        <v>2.0340645294636488</v>
      </c>
      <c r="BR18" s="10">
        <f t="shared" ref="BR18" si="98">BQ24</f>
        <v>2.0340645294636488</v>
      </c>
      <c r="BS18" s="10">
        <f t="shared" ref="BS18" si="99">BR24</f>
        <v>2.0340645294636488</v>
      </c>
      <c r="BT18" s="10">
        <f t="shared" ref="BT18" si="100">BS24</f>
        <v>2.0340645294636488</v>
      </c>
      <c r="BU18" s="10">
        <f t="shared" ref="BU18" si="101">BT24</f>
        <v>2.0340645294636488</v>
      </c>
      <c r="BV18" s="10">
        <f t="shared" ref="BV18" si="102">BU24</f>
        <v>2.0340645294636488</v>
      </c>
      <c r="BW18" s="10">
        <f t="shared" ref="BW18" si="103">BV24</f>
        <v>2.0340645294636488</v>
      </c>
      <c r="BX18" s="10">
        <f t="shared" ref="BX18" si="104">BW24</f>
        <v>4.0645294636489915E-3</v>
      </c>
      <c r="BY18" s="10">
        <f t="shared" ref="BY18" si="105">BX24</f>
        <v>4.0645294636489915E-3</v>
      </c>
      <c r="BZ18" s="10">
        <f t="shared" ref="BZ18" si="106">BY24</f>
        <v>4.0645294636489915E-3</v>
      </c>
      <c r="CA18" s="10">
        <f t="shared" ref="CA18" si="107">BZ24</f>
        <v>4.0645294636489915E-3</v>
      </c>
      <c r="CB18" s="10">
        <f t="shared" ref="CB18" si="108">CA24</f>
        <v>4.0645294636489915E-3</v>
      </c>
      <c r="CC18" s="10">
        <f t="shared" ref="CC18" si="109">CB24</f>
        <v>4.0645294636489915E-3</v>
      </c>
      <c r="CD18" s="10">
        <f t="shared" ref="CD18" si="110">CC24</f>
        <v>4.0645294636489915E-3</v>
      </c>
      <c r="CE18" s="10">
        <f t="shared" ref="CE18" si="111">CD24</f>
        <v>4.0645294636489915E-3</v>
      </c>
      <c r="CF18" s="10">
        <f t="shared" ref="CF18" si="112">CE24</f>
        <v>4.0645294636489915E-3</v>
      </c>
      <c r="CG18" s="10">
        <f t="shared" ref="CG18" si="113">CF24</f>
        <v>4.0645294636489915E-3</v>
      </c>
      <c r="CH18" s="10">
        <f t="shared" ref="CH18" si="114">CG24</f>
        <v>4.0645294636489915E-3</v>
      </c>
      <c r="CI18" s="10">
        <f t="shared" ref="CI18" si="115">CH24</f>
        <v>4.0645294636489915E-3</v>
      </c>
      <c r="CJ18" s="10">
        <f t="shared" ref="CJ18" si="116">CI24</f>
        <v>4.0645294636489915E-3</v>
      </c>
      <c r="CK18" s="10">
        <f t="shared" ref="CK18" si="117">CJ24</f>
        <v>4.0645294636489915E-3</v>
      </c>
      <c r="CL18" s="10">
        <f t="shared" ref="CL18" si="118">CK24</f>
        <v>4.0645294636489915E-3</v>
      </c>
      <c r="CM18" s="10">
        <f t="shared" ref="CM18" si="119">CL24</f>
        <v>4.0645294636489915E-3</v>
      </c>
      <c r="CN18" s="10">
        <f t="shared" ref="CN18" si="120">CM24</f>
        <v>4.0645294636489915E-3</v>
      </c>
      <c r="CO18" s="10">
        <f t="shared" ref="CO18" si="121">CN24</f>
        <v>4.0645294636489915E-3</v>
      </c>
      <c r="CP18" s="10">
        <f t="shared" ref="CP18" si="122">CO24</f>
        <v>4.0645294636489915E-3</v>
      </c>
      <c r="CQ18" s="10">
        <f t="shared" ref="CQ18" si="123">CP24</f>
        <v>4.0645294636489915E-3</v>
      </c>
      <c r="CR18" s="10">
        <f t="shared" ref="CR18" si="124">CQ24</f>
        <v>4.0645294636489915E-3</v>
      </c>
      <c r="CS18" s="10">
        <f t="shared" ref="CS18" si="125">CR24</f>
        <v>4.0645294636489915E-3</v>
      </c>
      <c r="CT18" s="10">
        <f t="shared" ref="CT18" si="126">CS24</f>
        <v>4.0645294636489915E-3</v>
      </c>
      <c r="CU18" s="10">
        <f t="shared" ref="CU18" si="127">CT24</f>
        <v>4.0645294636489915E-3</v>
      </c>
      <c r="CV18" s="10">
        <f t="shared" ref="CV18" si="128">CU24</f>
        <v>4.0645294636489915E-3</v>
      </c>
      <c r="CW18" s="10">
        <f t="shared" ref="CW18" si="129">CV24</f>
        <v>4.0645294636489915E-3</v>
      </c>
      <c r="CX18" s="10">
        <f t="shared" ref="CX18" si="130">CW24</f>
        <v>4.0645294636489915E-3</v>
      </c>
      <c r="CY18" s="10">
        <f t="shared" ref="CY18" si="131">CX24</f>
        <v>4.0645294636489915E-3</v>
      </c>
      <c r="CZ18" s="10">
        <f t="shared" ref="CZ18" si="132">CY24</f>
        <v>4.0645294636489915E-3</v>
      </c>
      <c r="DA18" s="10">
        <f t="shared" ref="DA18" si="133">CZ24</f>
        <v>4.0645294636489915E-3</v>
      </c>
      <c r="DB18" s="10">
        <f t="shared" ref="DB18" si="134">DA24</f>
        <v>4.0645294636489915E-3</v>
      </c>
      <c r="DC18" s="10">
        <f t="shared" ref="DC18" si="135">DB24</f>
        <v>4.0645294636489915E-3</v>
      </c>
      <c r="DD18" s="10">
        <f t="shared" ref="DD18" si="136">DC24</f>
        <v>4.0645294636489915E-3</v>
      </c>
      <c r="DE18" s="10">
        <f t="shared" ref="DE18" si="137">DD24</f>
        <v>4.0645294636489915E-3</v>
      </c>
      <c r="DF18" s="10">
        <f t="shared" ref="DF18" si="138">DE24</f>
        <v>4.0645294636489915E-3</v>
      </c>
      <c r="DG18" s="10">
        <f t="shared" ref="DG18" si="139">DF24</f>
        <v>4.0645294636489915E-3</v>
      </c>
      <c r="DH18" s="10">
        <f>DG24</f>
        <v>4.0645294636489915E-3</v>
      </c>
      <c r="DI18" s="10">
        <f t="shared" ref="DI18" si="140">DH24</f>
        <v>4.0645294636489915E-3</v>
      </c>
      <c r="DJ18" s="10">
        <f t="shared" ref="DJ18" si="141">DI24</f>
        <v>4.0645294636489915E-3</v>
      </c>
      <c r="DK18" s="10">
        <f t="shared" ref="DK18" si="142">DJ24</f>
        <v>4.0645294636489915E-3</v>
      </c>
      <c r="DL18" s="10">
        <f t="shared" ref="DL18" si="143">DK24</f>
        <v>4.0645294636489915E-3</v>
      </c>
      <c r="DM18" s="10">
        <f t="shared" ref="DM18" si="144">DL24</f>
        <v>4.0645294636489915E-3</v>
      </c>
      <c r="DN18" s="10">
        <f t="shared" ref="DN18" si="145">DM24</f>
        <v>4.0645294636489915E-3</v>
      </c>
      <c r="DO18" s="10">
        <f t="shared" ref="DO18" si="146">DN24</f>
        <v>4.0645294636489915E-3</v>
      </c>
      <c r="DP18" s="10">
        <f t="shared" ref="DP18" si="147">DO24</f>
        <v>4.0645294636489915E-3</v>
      </c>
      <c r="DQ18" s="10">
        <f t="shared" ref="DQ18" si="148">DP24</f>
        <v>4.0645294636489915E-3</v>
      </c>
      <c r="DR18" s="10">
        <f t="shared" ref="DR18" si="149">DQ24</f>
        <v>4.0645294636489915E-3</v>
      </c>
      <c r="DS18" s="10">
        <f t="shared" ref="DS18" si="150">DR24</f>
        <v>4.0645294636489915E-3</v>
      </c>
      <c r="DT18" s="10">
        <f t="shared" ref="DT18" si="151">DS24</f>
        <v>4.0645294636489915E-3</v>
      </c>
      <c r="DU18" s="10">
        <f t="shared" ref="DU18" si="152">DT24</f>
        <v>4.0645294636489915E-3</v>
      </c>
      <c r="DV18" s="10">
        <f t="shared" ref="DV18" si="153">DU24</f>
        <v>4.0645294636489915E-3</v>
      </c>
      <c r="DW18" s="10">
        <f t="shared" ref="DW18" si="154">DV24</f>
        <v>4.0645294636489915E-3</v>
      </c>
      <c r="DX18" s="10">
        <f t="shared" ref="DX18" si="155">DW24</f>
        <v>4.0645294636489915E-3</v>
      </c>
      <c r="DY18" s="10">
        <f t="shared" ref="DY18" si="156">DX24</f>
        <v>4.0645294636489915E-3</v>
      </c>
      <c r="DZ18" s="10">
        <f t="shared" ref="DZ18" si="157">DY24</f>
        <v>4.0645294636489915E-3</v>
      </c>
      <c r="EA18" s="10">
        <f t="shared" ref="EA18" si="158">DZ24</f>
        <v>4.0645294636489915E-3</v>
      </c>
      <c r="EB18" s="10">
        <f t="shared" ref="EB18" si="159">EA24</f>
        <v>4.0645294636489915E-3</v>
      </c>
      <c r="EC18" s="10">
        <f t="shared" ref="EC18" si="160">EB24</f>
        <v>4.0645294636489915E-3</v>
      </c>
      <c r="ED18" s="10">
        <f t="shared" ref="ED18" si="161">EC24</f>
        <v>4.0645294636489915E-3</v>
      </c>
      <c r="EE18" s="10">
        <f t="shared" ref="EE18" si="162">ED24</f>
        <v>4.0645294636489915E-3</v>
      </c>
      <c r="EF18" s="10">
        <f t="shared" ref="EF18" si="163">EE24</f>
        <v>4.0645294636489915E-3</v>
      </c>
      <c r="EG18" s="10">
        <f t="shared" ref="EG18" si="164">EF24</f>
        <v>4.0645294636489915E-3</v>
      </c>
      <c r="EH18" s="10">
        <f t="shared" ref="EH18:EI18" si="165">EG24</f>
        <v>4.0645294636489915E-3</v>
      </c>
      <c r="EI18" s="10">
        <f t="shared" si="165"/>
        <v>4.0645294636489915E-3</v>
      </c>
    </row>
    <row r="19" spans="1:139" ht="10" x14ac:dyDescent="0.2">
      <c r="B19" s="101" t="s">
        <v>142</v>
      </c>
      <c r="C19" s="73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250942.28976841201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06">
        <v>0</v>
      </c>
      <c r="AF19" s="107">
        <v>5474838.4769011335</v>
      </c>
      <c r="AG19" s="106">
        <v>0</v>
      </c>
      <c r="AH19" s="106">
        <v>0</v>
      </c>
      <c r="AI19" s="106">
        <v>0</v>
      </c>
      <c r="AJ19" s="106">
        <v>0</v>
      </c>
      <c r="AK19" s="106">
        <v>0</v>
      </c>
      <c r="AL19" s="106">
        <v>0</v>
      </c>
      <c r="AM19" s="106">
        <v>0</v>
      </c>
      <c r="AN19" s="106">
        <v>0</v>
      </c>
      <c r="AO19" s="106">
        <v>0</v>
      </c>
      <c r="AP19" s="106">
        <v>0</v>
      </c>
      <c r="AQ19" s="106">
        <v>0</v>
      </c>
      <c r="AR19" s="106">
        <v>9473239.356902115</v>
      </c>
      <c r="AS19" s="106">
        <v>0</v>
      </c>
      <c r="AT19" s="106">
        <v>0</v>
      </c>
      <c r="AU19" s="106">
        <v>0</v>
      </c>
      <c r="AV19" s="106">
        <v>0</v>
      </c>
      <c r="AW19" s="106">
        <v>0</v>
      </c>
      <c r="AX19" s="106">
        <v>0</v>
      </c>
      <c r="AY19" s="106">
        <v>0</v>
      </c>
      <c r="AZ19" s="106">
        <v>0</v>
      </c>
      <c r="BA19" s="106">
        <v>0</v>
      </c>
      <c r="BB19" s="106">
        <v>0</v>
      </c>
      <c r="BC19" s="106">
        <v>0</v>
      </c>
      <c r="BD19" s="14">
        <f>(12574592.26-543810.78+625875.65)</f>
        <v>12656657.130000001</v>
      </c>
      <c r="BE19" s="106">
        <v>0</v>
      </c>
      <c r="BF19" s="106">
        <v>0</v>
      </c>
      <c r="BG19" s="106">
        <v>0</v>
      </c>
      <c r="BH19" s="106">
        <v>0</v>
      </c>
      <c r="BI19" s="106">
        <v>0</v>
      </c>
      <c r="BJ19" s="106">
        <v>0</v>
      </c>
      <c r="BK19" s="106">
        <v>0</v>
      </c>
      <c r="BL19" s="106">
        <v>0</v>
      </c>
      <c r="BM19" s="106">
        <v>0</v>
      </c>
      <c r="BN19" s="106">
        <v>0</v>
      </c>
      <c r="BO19" s="106">
        <v>0</v>
      </c>
      <c r="BP19" s="106">
        <v>0</v>
      </c>
      <c r="BQ19" s="106">
        <v>0</v>
      </c>
      <c r="BR19" s="106">
        <v>0</v>
      </c>
      <c r="BS19" s="106">
        <v>0</v>
      </c>
      <c r="BT19" s="106">
        <v>0</v>
      </c>
      <c r="BU19" s="106">
        <v>0</v>
      </c>
      <c r="BV19" s="106">
        <v>0</v>
      </c>
      <c r="BW19" s="106">
        <v>0</v>
      </c>
      <c r="BX19" s="106">
        <v>0</v>
      </c>
      <c r="BY19" s="106">
        <v>0</v>
      </c>
      <c r="BZ19" s="106">
        <v>0</v>
      </c>
      <c r="CA19" s="106">
        <v>0</v>
      </c>
      <c r="CB19" s="106">
        <v>0</v>
      </c>
      <c r="CC19" s="106">
        <v>0</v>
      </c>
      <c r="CD19" s="106">
        <v>0</v>
      </c>
      <c r="CE19" s="106">
        <v>0</v>
      </c>
      <c r="CF19" s="106">
        <v>0</v>
      </c>
      <c r="CG19" s="106">
        <v>0</v>
      </c>
      <c r="CH19" s="106">
        <v>0</v>
      </c>
      <c r="CI19" s="106">
        <v>0</v>
      </c>
      <c r="CJ19" s="106">
        <v>0</v>
      </c>
      <c r="CK19" s="106">
        <v>0</v>
      </c>
      <c r="CL19" s="106">
        <v>0</v>
      </c>
      <c r="CM19" s="106">
        <v>0</v>
      </c>
      <c r="CN19" s="106">
        <v>0</v>
      </c>
      <c r="CO19" s="106">
        <v>0</v>
      </c>
      <c r="CP19" s="106">
        <v>0</v>
      </c>
      <c r="CQ19" s="106">
        <v>0</v>
      </c>
      <c r="CR19" s="106">
        <v>0</v>
      </c>
      <c r="CS19" s="106">
        <v>0</v>
      </c>
      <c r="CT19" s="106">
        <v>0</v>
      </c>
      <c r="CU19" s="106">
        <v>0</v>
      </c>
      <c r="CV19" s="106">
        <v>0</v>
      </c>
      <c r="CW19" s="106">
        <v>0</v>
      </c>
      <c r="CX19" s="106">
        <v>0</v>
      </c>
      <c r="CY19" s="106">
        <v>0</v>
      </c>
      <c r="CZ19" s="106">
        <v>0</v>
      </c>
      <c r="DA19" s="106">
        <v>0</v>
      </c>
      <c r="DB19" s="106">
        <v>0</v>
      </c>
      <c r="DC19" s="106">
        <v>0</v>
      </c>
      <c r="DD19" s="106">
        <v>0</v>
      </c>
      <c r="DE19" s="106">
        <v>0</v>
      </c>
      <c r="DF19" s="106">
        <v>0</v>
      </c>
      <c r="DG19" s="106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06">
        <v>0</v>
      </c>
      <c r="DU19" s="106">
        <v>0</v>
      </c>
      <c r="DV19" s="106">
        <v>0</v>
      </c>
      <c r="DW19" s="106">
        <v>0</v>
      </c>
      <c r="DX19" s="106">
        <v>0</v>
      </c>
      <c r="DY19" s="106">
        <v>0</v>
      </c>
      <c r="DZ19" s="106">
        <v>0</v>
      </c>
      <c r="EA19" s="106">
        <v>0</v>
      </c>
      <c r="EB19" s="106">
        <v>0</v>
      </c>
      <c r="EC19" s="106">
        <v>0</v>
      </c>
      <c r="ED19" s="106">
        <v>0</v>
      </c>
      <c r="EE19" s="106">
        <v>0</v>
      </c>
      <c r="EF19" s="106">
        <v>0</v>
      </c>
      <c r="EG19" s="106">
        <v>0</v>
      </c>
      <c r="EH19" s="106">
        <v>0</v>
      </c>
      <c r="EI19" s="106">
        <v>0</v>
      </c>
    </row>
    <row r="20" spans="1:139" ht="10" x14ac:dyDescent="0.2">
      <c r="B20" s="101" t="s">
        <v>147</v>
      </c>
      <c r="C20" s="11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0</v>
      </c>
      <c r="AJ20" s="106">
        <v>0</v>
      </c>
      <c r="AK20" s="106">
        <v>0</v>
      </c>
      <c r="AL20" s="106">
        <v>0</v>
      </c>
      <c r="AM20" s="106">
        <v>0</v>
      </c>
      <c r="AN20" s="106">
        <v>0</v>
      </c>
      <c r="AO20" s="106">
        <v>0</v>
      </c>
      <c r="AP20" s="106">
        <v>0</v>
      </c>
      <c r="AQ20" s="106">
        <v>0</v>
      </c>
      <c r="AR20" s="106">
        <v>0</v>
      </c>
      <c r="AS20" s="106">
        <v>0</v>
      </c>
      <c r="AT20" s="106">
        <v>0</v>
      </c>
      <c r="AU20" s="106">
        <v>0</v>
      </c>
      <c r="AV20" s="106">
        <v>0</v>
      </c>
      <c r="AW20" s="106">
        <v>0</v>
      </c>
      <c r="AX20" s="106">
        <v>0</v>
      </c>
      <c r="AY20" s="106">
        <v>0</v>
      </c>
      <c r="AZ20" s="106">
        <v>0</v>
      </c>
      <c r="BA20" s="106">
        <v>0</v>
      </c>
      <c r="BB20" s="106">
        <v>0</v>
      </c>
      <c r="BC20" s="106">
        <v>0</v>
      </c>
      <c r="BD20" s="14">
        <v>0</v>
      </c>
      <c r="BE20" s="106">
        <v>0</v>
      </c>
      <c r="BF20" s="106">
        <v>0</v>
      </c>
      <c r="BG20" s="106">
        <v>0</v>
      </c>
      <c r="BH20" s="106">
        <v>0</v>
      </c>
      <c r="BI20" s="106">
        <v>0</v>
      </c>
      <c r="BJ20" s="106">
        <v>0</v>
      </c>
      <c r="BK20" s="106">
        <v>0</v>
      </c>
      <c r="BL20" s="106">
        <v>-9277910.6300000008</v>
      </c>
      <c r="BM20" s="106">
        <v>0</v>
      </c>
      <c r="BN20" s="106">
        <v>0</v>
      </c>
      <c r="BO20" s="106">
        <v>0</v>
      </c>
      <c r="BP20" s="106">
        <v>0</v>
      </c>
      <c r="BQ20" s="106">
        <v>0</v>
      </c>
      <c r="BR20" s="106">
        <v>0</v>
      </c>
      <c r="BS20" s="106">
        <v>0</v>
      </c>
      <c r="BT20" s="106">
        <v>0</v>
      </c>
      <c r="BU20" s="106">
        <v>0</v>
      </c>
      <c r="BV20" s="106">
        <v>0</v>
      </c>
      <c r="BW20" s="106">
        <v>-2.0299999999999998</v>
      </c>
      <c r="BX20" s="106">
        <v>0</v>
      </c>
      <c r="BY20" s="106">
        <v>0</v>
      </c>
      <c r="BZ20" s="106">
        <v>0</v>
      </c>
      <c r="CA20" s="106">
        <v>0</v>
      </c>
      <c r="CB20" s="106">
        <v>0</v>
      </c>
      <c r="CC20" s="106">
        <v>0</v>
      </c>
      <c r="CD20" s="106">
        <v>0</v>
      </c>
      <c r="CE20" s="106">
        <v>0</v>
      </c>
      <c r="CF20" s="106">
        <v>0</v>
      </c>
      <c r="CG20" s="106">
        <v>0</v>
      </c>
      <c r="CH20" s="106">
        <v>0</v>
      </c>
      <c r="CI20" s="106">
        <v>0</v>
      </c>
      <c r="CJ20" s="106">
        <v>0</v>
      </c>
      <c r="CK20" s="106">
        <v>0</v>
      </c>
      <c r="CL20" s="106">
        <v>0</v>
      </c>
      <c r="CM20" s="106">
        <v>0</v>
      </c>
      <c r="CN20" s="106">
        <v>0</v>
      </c>
      <c r="CO20" s="106">
        <v>0</v>
      </c>
      <c r="CP20" s="106">
        <v>0</v>
      </c>
      <c r="CQ20" s="106">
        <v>0</v>
      </c>
      <c r="CR20" s="106">
        <v>0</v>
      </c>
      <c r="CS20" s="106">
        <v>0</v>
      </c>
      <c r="CT20" s="106">
        <v>0</v>
      </c>
      <c r="CU20" s="106">
        <v>0</v>
      </c>
      <c r="CV20" s="106">
        <v>0</v>
      </c>
      <c r="CW20" s="106">
        <v>0</v>
      </c>
      <c r="CX20" s="106">
        <v>0</v>
      </c>
      <c r="CY20" s="106">
        <v>0</v>
      </c>
      <c r="CZ20" s="106">
        <v>0</v>
      </c>
      <c r="DA20" s="106">
        <v>0</v>
      </c>
      <c r="DB20" s="106">
        <v>0</v>
      </c>
      <c r="DC20" s="106">
        <v>0</v>
      </c>
      <c r="DD20" s="106">
        <v>0</v>
      </c>
      <c r="DE20" s="106">
        <v>0</v>
      </c>
      <c r="DF20" s="106">
        <v>0</v>
      </c>
      <c r="DG20" s="106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06">
        <v>0</v>
      </c>
      <c r="DU20" s="106">
        <v>0</v>
      </c>
      <c r="DV20" s="106">
        <v>0</v>
      </c>
      <c r="DW20" s="106">
        <v>0</v>
      </c>
      <c r="DX20" s="106">
        <v>0</v>
      </c>
      <c r="DY20" s="106">
        <v>0</v>
      </c>
      <c r="DZ20" s="106">
        <v>0</v>
      </c>
      <c r="EA20" s="106">
        <v>0</v>
      </c>
      <c r="EB20" s="106">
        <v>0</v>
      </c>
      <c r="EC20" s="106">
        <v>0</v>
      </c>
      <c r="ED20" s="106">
        <v>0</v>
      </c>
      <c r="EE20" s="106">
        <v>0</v>
      </c>
      <c r="EF20" s="106">
        <v>0</v>
      </c>
      <c r="EG20" s="106">
        <v>0</v>
      </c>
      <c r="EH20" s="106">
        <v>0</v>
      </c>
      <c r="EI20" s="106">
        <v>0</v>
      </c>
    </row>
    <row r="21" spans="1:139" ht="10" x14ac:dyDescent="0.2">
      <c r="B21" s="101" t="s">
        <v>396</v>
      </c>
      <c r="C21" s="11"/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6">
        <v>0</v>
      </c>
      <c r="AF21" s="106">
        <v>0</v>
      </c>
      <c r="AG21" s="106">
        <v>0</v>
      </c>
      <c r="AH21" s="106">
        <v>0</v>
      </c>
      <c r="AI21" s="106">
        <v>0</v>
      </c>
      <c r="AJ21" s="106">
        <v>0</v>
      </c>
      <c r="AK21" s="106">
        <v>0</v>
      </c>
      <c r="AL21" s="106">
        <v>0</v>
      </c>
      <c r="AM21" s="106">
        <v>0</v>
      </c>
      <c r="AN21" s="106">
        <v>0</v>
      </c>
      <c r="AO21" s="106">
        <v>0</v>
      </c>
      <c r="AP21" s="106">
        <v>0</v>
      </c>
      <c r="AQ21" s="106">
        <v>0</v>
      </c>
      <c r="AR21" s="106">
        <v>0</v>
      </c>
      <c r="AS21" s="106">
        <v>0</v>
      </c>
      <c r="AT21" s="106">
        <v>0</v>
      </c>
      <c r="AU21" s="106">
        <v>0</v>
      </c>
      <c r="AV21" s="106">
        <v>0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0</v>
      </c>
      <c r="BD21" s="106">
        <v>0</v>
      </c>
      <c r="BE21" s="106">
        <v>0</v>
      </c>
      <c r="BF21" s="106">
        <v>0</v>
      </c>
      <c r="BG21" s="106">
        <v>0</v>
      </c>
      <c r="BH21" s="106">
        <v>0</v>
      </c>
      <c r="BI21" s="106">
        <v>0</v>
      </c>
      <c r="BJ21" s="106">
        <v>0</v>
      </c>
      <c r="BK21" s="106">
        <v>0</v>
      </c>
      <c r="BL21" s="106">
        <v>0</v>
      </c>
      <c r="BM21" s="106">
        <v>0</v>
      </c>
      <c r="BN21" s="106">
        <v>0</v>
      </c>
      <c r="BO21" s="106">
        <v>0</v>
      </c>
      <c r="BP21" s="106">
        <v>0</v>
      </c>
      <c r="BQ21" s="106">
        <v>0</v>
      </c>
      <c r="BR21" s="106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6">
        <v>0</v>
      </c>
      <c r="CB21" s="106">
        <v>0</v>
      </c>
      <c r="CC21" s="106">
        <v>0</v>
      </c>
      <c r="CD21" s="106">
        <v>0</v>
      </c>
      <c r="CE21" s="106">
        <v>0</v>
      </c>
      <c r="CF21" s="106">
        <v>0</v>
      </c>
      <c r="CG21" s="106">
        <v>0</v>
      </c>
      <c r="CH21" s="106">
        <v>0</v>
      </c>
      <c r="CI21" s="106">
        <v>0</v>
      </c>
      <c r="CJ21" s="106">
        <v>0</v>
      </c>
      <c r="CK21" s="106">
        <v>0</v>
      </c>
      <c r="CL21" s="106">
        <v>0</v>
      </c>
      <c r="CM21" s="106">
        <v>0</v>
      </c>
      <c r="CN21" s="106">
        <v>0</v>
      </c>
      <c r="CO21" s="106">
        <v>0</v>
      </c>
      <c r="CP21" s="106">
        <v>0</v>
      </c>
      <c r="CQ21" s="106">
        <v>0</v>
      </c>
      <c r="CR21" s="106">
        <v>0</v>
      </c>
      <c r="CS21" s="106">
        <v>0</v>
      </c>
      <c r="CT21" s="106">
        <v>0</v>
      </c>
      <c r="CU21" s="106">
        <v>0</v>
      </c>
      <c r="CV21" s="106">
        <v>0</v>
      </c>
      <c r="CW21" s="106">
        <v>0</v>
      </c>
      <c r="CX21" s="106">
        <v>0</v>
      </c>
      <c r="CY21" s="106">
        <v>0</v>
      </c>
      <c r="CZ21" s="106">
        <v>0</v>
      </c>
      <c r="DA21" s="106">
        <v>0</v>
      </c>
      <c r="DB21" s="106">
        <v>0</v>
      </c>
      <c r="DC21" s="106">
        <v>0</v>
      </c>
      <c r="DD21" s="106">
        <v>0</v>
      </c>
      <c r="DE21" s="106">
        <v>0</v>
      </c>
      <c r="DF21" s="106">
        <v>0</v>
      </c>
      <c r="DG21" s="106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06">
        <v>0</v>
      </c>
      <c r="DU21" s="106">
        <v>0</v>
      </c>
      <c r="DV21" s="106">
        <v>0</v>
      </c>
      <c r="DW21" s="106">
        <v>0</v>
      </c>
      <c r="DX21" s="106">
        <v>0</v>
      </c>
      <c r="DY21" s="106">
        <v>0</v>
      </c>
      <c r="DZ21" s="106">
        <v>0</v>
      </c>
      <c r="EA21" s="106">
        <v>0</v>
      </c>
      <c r="EB21" s="106">
        <v>0</v>
      </c>
      <c r="EC21" s="106">
        <v>0</v>
      </c>
      <c r="ED21" s="106">
        <v>0</v>
      </c>
      <c r="EE21" s="106">
        <v>0</v>
      </c>
      <c r="EF21" s="106">
        <v>0</v>
      </c>
      <c r="EG21" s="106">
        <v>0</v>
      </c>
      <c r="EH21" s="106">
        <v>0</v>
      </c>
      <c r="EI21" s="106">
        <v>0</v>
      </c>
    </row>
    <row r="22" spans="1:139" ht="10" x14ac:dyDescent="0.2">
      <c r="B22" s="101" t="s">
        <v>143</v>
      </c>
      <c r="C22" s="3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4">
        <v>-12888.624380780098</v>
      </c>
      <c r="U22" s="14">
        <v>-7467.0753761818032</v>
      </c>
      <c r="V22" s="14">
        <v>-7992.364335998097</v>
      </c>
      <c r="W22" s="14">
        <v>-7973.7022836530414</v>
      </c>
      <c r="X22" s="14">
        <v>-8197.5875591124441</v>
      </c>
      <c r="Y22" s="14">
        <v>-11341.774715464175</v>
      </c>
      <c r="Z22" s="14">
        <v>-24629.716376665074</v>
      </c>
      <c r="AA22" s="14">
        <v>-26582.843722992413</v>
      </c>
      <c r="AB22" s="14">
        <v>-26257.551937785374</v>
      </c>
      <c r="AC22" s="14">
        <v>-20341.762565051264</v>
      </c>
      <c r="AD22" s="14">
        <v>-19907.779003047399</v>
      </c>
      <c r="AE22" s="14">
        <v>-17064.187400042585</v>
      </c>
      <c r="AF22" s="14">
        <v>-227230.59420517046</v>
      </c>
      <c r="AG22" s="14">
        <v>-190794.79874548214</v>
      </c>
      <c r="AH22" s="14">
        <v>-176183.63850822003</v>
      </c>
      <c r="AI22" s="14">
        <v>-185200.80970138207</v>
      </c>
      <c r="AJ22" s="14">
        <v>-208823.84160195506</v>
      </c>
      <c r="AK22" s="14">
        <v>-277347.18970840669</v>
      </c>
      <c r="AL22" s="14">
        <v>-499362.48099226074</v>
      </c>
      <c r="AM22" s="14">
        <v>-701230.69852553343</v>
      </c>
      <c r="AN22" s="14">
        <v>-583886.40437521273</v>
      </c>
      <c r="AO22" s="14">
        <v>-480667.75022013433</v>
      </c>
      <c r="AP22" s="14">
        <v>-504803.20491454034</v>
      </c>
      <c r="AQ22" s="14">
        <v>-312166.1853962742</v>
      </c>
      <c r="AR22" s="14">
        <v>-393477.3081151162</v>
      </c>
      <c r="AS22" s="14">
        <v>-392154.03589217796</v>
      </c>
      <c r="AT22" s="14">
        <v>-369572.58689551661</v>
      </c>
      <c r="AU22" s="14">
        <v>-313351.66740075476</v>
      </c>
      <c r="AV22" s="14">
        <v>-393832.16435193561</v>
      </c>
      <c r="AW22" s="14">
        <v>-519284.89836376801</v>
      </c>
      <c r="AX22" s="14">
        <v>-680722.91816048371</v>
      </c>
      <c r="AY22" s="14">
        <v>-1198729.8837760321</v>
      </c>
      <c r="AZ22" s="14">
        <v>-1383843.2</v>
      </c>
      <c r="BA22" s="14">
        <v>-1107565.74</v>
      </c>
      <c r="BB22" s="14">
        <v>-1015555.34</v>
      </c>
      <c r="BC22" s="14">
        <v>-732930.55</v>
      </c>
      <c r="BD22" s="14">
        <v>-690004.71</v>
      </c>
      <c r="BE22" s="14">
        <v>-526075.35</v>
      </c>
      <c r="BF22" s="14">
        <v>-488708.62</v>
      </c>
      <c r="BG22" s="14">
        <v>-443523.07</v>
      </c>
      <c r="BH22" s="14">
        <v>-490585.97</v>
      </c>
      <c r="BI22" s="14">
        <v>-802721.6</v>
      </c>
      <c r="BJ22" s="14">
        <v>-1183936.6399999999</v>
      </c>
      <c r="BK22" s="14">
        <v>-912845.77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3">
        <v>0</v>
      </c>
      <c r="DU22" s="13">
        <v>0</v>
      </c>
      <c r="DV22" s="13">
        <v>0</v>
      </c>
      <c r="DW22" s="13">
        <v>0</v>
      </c>
      <c r="DX22" s="13">
        <v>0</v>
      </c>
      <c r="DY22" s="13">
        <v>0</v>
      </c>
      <c r="DZ22" s="13">
        <v>0</v>
      </c>
      <c r="EA22" s="13">
        <v>0</v>
      </c>
      <c r="EB22" s="13">
        <v>0</v>
      </c>
      <c r="EC22" s="13">
        <v>0</v>
      </c>
      <c r="ED22" s="13">
        <v>0</v>
      </c>
      <c r="EE22" s="13">
        <v>0</v>
      </c>
      <c r="EF22" s="13">
        <v>0</v>
      </c>
      <c r="EG22" s="13">
        <v>0</v>
      </c>
      <c r="EH22" s="13">
        <v>0</v>
      </c>
      <c r="EI22" s="13">
        <v>0</v>
      </c>
    </row>
    <row r="23" spans="1:139" ht="10" x14ac:dyDescent="0.2">
      <c r="B23" s="3" t="s">
        <v>144</v>
      </c>
      <c r="C23" s="3"/>
      <c r="D23" s="15">
        <f t="shared" ref="D23:I23" si="166">SUM(D19:D22)</f>
        <v>0</v>
      </c>
      <c r="E23" s="15">
        <f t="shared" si="166"/>
        <v>0</v>
      </c>
      <c r="F23" s="15">
        <f t="shared" si="166"/>
        <v>0</v>
      </c>
      <c r="G23" s="15">
        <f t="shared" si="166"/>
        <v>0</v>
      </c>
      <c r="H23" s="15">
        <f t="shared" si="166"/>
        <v>0</v>
      </c>
      <c r="I23" s="15">
        <f t="shared" si="166"/>
        <v>0</v>
      </c>
      <c r="J23" s="15">
        <f>SUM(J19:J22)</f>
        <v>0</v>
      </c>
      <c r="K23" s="15">
        <f t="shared" ref="K23:DI23" si="167">SUM(K19:K22)</f>
        <v>0</v>
      </c>
      <c r="L23" s="15">
        <f t="shared" si="167"/>
        <v>0</v>
      </c>
      <c r="M23" s="15">
        <f t="shared" si="167"/>
        <v>0</v>
      </c>
      <c r="N23" s="15">
        <f t="shared" si="167"/>
        <v>0</v>
      </c>
      <c r="O23" s="15">
        <f t="shared" si="167"/>
        <v>0</v>
      </c>
      <c r="P23" s="15">
        <f t="shared" si="167"/>
        <v>0</v>
      </c>
      <c r="Q23" s="15">
        <f t="shared" si="167"/>
        <v>0</v>
      </c>
      <c r="R23" s="15">
        <f t="shared" si="167"/>
        <v>0</v>
      </c>
      <c r="S23" s="15">
        <f t="shared" si="167"/>
        <v>0</v>
      </c>
      <c r="T23" s="15">
        <f t="shared" si="167"/>
        <v>238053.66538763192</v>
      </c>
      <c r="U23" s="15">
        <f t="shared" si="167"/>
        <v>-7467.0753761818032</v>
      </c>
      <c r="V23" s="15">
        <f t="shared" si="167"/>
        <v>-7992.364335998097</v>
      </c>
      <c r="W23" s="15">
        <f t="shared" si="167"/>
        <v>-7973.7022836530414</v>
      </c>
      <c r="X23" s="15">
        <f t="shared" si="167"/>
        <v>-8197.5875591124441</v>
      </c>
      <c r="Y23" s="15">
        <f t="shared" si="167"/>
        <v>-11341.774715464175</v>
      </c>
      <c r="Z23" s="15">
        <f t="shared" si="167"/>
        <v>-24629.716376665074</v>
      </c>
      <c r="AA23" s="15">
        <f t="shared" si="167"/>
        <v>-26582.843722992413</v>
      </c>
      <c r="AB23" s="15">
        <f t="shared" si="167"/>
        <v>-26257.551937785374</v>
      </c>
      <c r="AC23" s="15">
        <f t="shared" si="167"/>
        <v>-20341.762565051264</v>
      </c>
      <c r="AD23" s="15">
        <f t="shared" si="167"/>
        <v>-19907.779003047399</v>
      </c>
      <c r="AE23" s="15">
        <f t="shared" si="167"/>
        <v>-17064.187400042585</v>
      </c>
      <c r="AF23" s="15">
        <f t="shared" si="167"/>
        <v>5247607.8826959627</v>
      </c>
      <c r="AG23" s="15">
        <f t="shared" si="167"/>
        <v>-190794.79874548214</v>
      </c>
      <c r="AH23" s="15">
        <f t="shared" si="167"/>
        <v>-176183.63850822003</v>
      </c>
      <c r="AI23" s="15">
        <f t="shared" si="167"/>
        <v>-185200.80970138207</v>
      </c>
      <c r="AJ23" s="15">
        <f t="shared" si="167"/>
        <v>-208823.84160195506</v>
      </c>
      <c r="AK23" s="15">
        <f t="shared" si="167"/>
        <v>-277347.18970840669</v>
      </c>
      <c r="AL23" s="15">
        <f t="shared" si="167"/>
        <v>-499362.48099226074</v>
      </c>
      <c r="AM23" s="15">
        <f t="shared" si="167"/>
        <v>-701230.69852553343</v>
      </c>
      <c r="AN23" s="15">
        <f t="shared" si="167"/>
        <v>-583886.40437521273</v>
      </c>
      <c r="AO23" s="15">
        <f t="shared" si="167"/>
        <v>-480667.75022013433</v>
      </c>
      <c r="AP23" s="15">
        <f t="shared" si="167"/>
        <v>-504803.20491454034</v>
      </c>
      <c r="AQ23" s="15">
        <f t="shared" si="167"/>
        <v>-312166.1853962742</v>
      </c>
      <c r="AR23" s="15">
        <f t="shared" si="167"/>
        <v>9079762.0487869997</v>
      </c>
      <c r="AS23" s="15">
        <f t="shared" si="167"/>
        <v>-392154.03589217796</v>
      </c>
      <c r="AT23" s="15">
        <f t="shared" si="167"/>
        <v>-369572.58689551661</v>
      </c>
      <c r="AU23" s="15">
        <f t="shared" si="167"/>
        <v>-313351.66740075476</v>
      </c>
      <c r="AV23" s="15">
        <f t="shared" si="167"/>
        <v>-393832.16435193561</v>
      </c>
      <c r="AW23" s="15">
        <f t="shared" si="167"/>
        <v>-519284.89836376801</v>
      </c>
      <c r="AX23" s="15">
        <f t="shared" si="167"/>
        <v>-680722.91816048371</v>
      </c>
      <c r="AY23" s="15">
        <f t="shared" si="167"/>
        <v>-1198729.8837760321</v>
      </c>
      <c r="AZ23" s="15">
        <f t="shared" si="167"/>
        <v>-1383843.2</v>
      </c>
      <c r="BA23" s="15">
        <f t="shared" si="167"/>
        <v>-1107565.74</v>
      </c>
      <c r="BB23" s="15">
        <f t="shared" si="167"/>
        <v>-1015555.34</v>
      </c>
      <c r="BC23" s="15">
        <f t="shared" si="167"/>
        <v>-732930.55</v>
      </c>
      <c r="BD23" s="15">
        <f t="shared" si="167"/>
        <v>11966652.420000002</v>
      </c>
      <c r="BE23" s="15">
        <f t="shared" si="167"/>
        <v>-526075.35</v>
      </c>
      <c r="BF23" s="15">
        <f t="shared" si="167"/>
        <v>-488708.62</v>
      </c>
      <c r="BG23" s="15">
        <f t="shared" si="167"/>
        <v>-443523.07</v>
      </c>
      <c r="BH23" s="15">
        <f t="shared" si="167"/>
        <v>-490585.97</v>
      </c>
      <c r="BI23" s="15">
        <f t="shared" si="167"/>
        <v>-802721.6</v>
      </c>
      <c r="BJ23" s="15">
        <f t="shared" si="167"/>
        <v>-1183936.6399999999</v>
      </c>
      <c r="BK23" s="15">
        <f t="shared" si="167"/>
        <v>-912845.77</v>
      </c>
      <c r="BL23" s="15">
        <f t="shared" ref="BL23:BW23" si="168">SUM(BL19:BL22)</f>
        <v>-9277910.6300000008</v>
      </c>
      <c r="BM23" s="15">
        <f t="shared" si="168"/>
        <v>0</v>
      </c>
      <c r="BN23" s="15">
        <f t="shared" si="168"/>
        <v>0</v>
      </c>
      <c r="BO23" s="15">
        <f t="shared" si="168"/>
        <v>0</v>
      </c>
      <c r="BP23" s="15">
        <f t="shared" si="168"/>
        <v>0</v>
      </c>
      <c r="BQ23" s="15">
        <f t="shared" si="168"/>
        <v>0</v>
      </c>
      <c r="BR23" s="15">
        <f t="shared" si="168"/>
        <v>0</v>
      </c>
      <c r="BS23" s="15">
        <f t="shared" si="168"/>
        <v>0</v>
      </c>
      <c r="BT23" s="15">
        <f t="shared" si="168"/>
        <v>0</v>
      </c>
      <c r="BU23" s="15">
        <f t="shared" si="168"/>
        <v>0</v>
      </c>
      <c r="BV23" s="15">
        <f t="shared" si="168"/>
        <v>0</v>
      </c>
      <c r="BW23" s="15">
        <f t="shared" si="168"/>
        <v>-2.0299999999999998</v>
      </c>
      <c r="BX23" s="15">
        <f t="shared" ref="BX23:DH23" si="169">SUM(BX19:BX22)</f>
        <v>0</v>
      </c>
      <c r="BY23" s="15">
        <f t="shared" si="169"/>
        <v>0</v>
      </c>
      <c r="BZ23" s="15">
        <f t="shared" si="169"/>
        <v>0</v>
      </c>
      <c r="CA23" s="15">
        <f t="shared" si="169"/>
        <v>0</v>
      </c>
      <c r="CB23" s="15">
        <f t="shared" si="169"/>
        <v>0</v>
      </c>
      <c r="CC23" s="15">
        <f t="shared" si="169"/>
        <v>0</v>
      </c>
      <c r="CD23" s="15">
        <f t="shared" si="169"/>
        <v>0</v>
      </c>
      <c r="CE23" s="15">
        <f t="shared" si="169"/>
        <v>0</v>
      </c>
      <c r="CF23" s="15">
        <f t="shared" si="169"/>
        <v>0</v>
      </c>
      <c r="CG23" s="15">
        <f t="shared" si="169"/>
        <v>0</v>
      </c>
      <c r="CH23" s="15">
        <f t="shared" si="169"/>
        <v>0</v>
      </c>
      <c r="CI23" s="15">
        <f t="shared" si="169"/>
        <v>0</v>
      </c>
      <c r="CJ23" s="15">
        <f t="shared" ref="CJ23:CU23" si="170">SUM(CJ19:CJ22)</f>
        <v>0</v>
      </c>
      <c r="CK23" s="15">
        <f t="shared" si="170"/>
        <v>0</v>
      </c>
      <c r="CL23" s="15">
        <f t="shared" si="170"/>
        <v>0</v>
      </c>
      <c r="CM23" s="15">
        <f t="shared" si="170"/>
        <v>0</v>
      </c>
      <c r="CN23" s="15">
        <f t="shared" si="170"/>
        <v>0</v>
      </c>
      <c r="CO23" s="15">
        <f t="shared" si="170"/>
        <v>0</v>
      </c>
      <c r="CP23" s="15">
        <f t="shared" si="170"/>
        <v>0</v>
      </c>
      <c r="CQ23" s="15">
        <f t="shared" si="170"/>
        <v>0</v>
      </c>
      <c r="CR23" s="15">
        <f t="shared" si="170"/>
        <v>0</v>
      </c>
      <c r="CS23" s="15">
        <f t="shared" si="170"/>
        <v>0</v>
      </c>
      <c r="CT23" s="15">
        <f t="shared" si="170"/>
        <v>0</v>
      </c>
      <c r="CU23" s="15">
        <f t="shared" si="170"/>
        <v>0</v>
      </c>
      <c r="CV23" s="15">
        <f t="shared" ref="CV23:DG23" si="171">SUM(CV19:CV22)</f>
        <v>0</v>
      </c>
      <c r="CW23" s="15">
        <f t="shared" si="171"/>
        <v>0</v>
      </c>
      <c r="CX23" s="15">
        <f t="shared" si="171"/>
        <v>0</v>
      </c>
      <c r="CY23" s="15">
        <f t="shared" si="171"/>
        <v>0</v>
      </c>
      <c r="CZ23" s="15">
        <f t="shared" si="171"/>
        <v>0</v>
      </c>
      <c r="DA23" s="15">
        <f t="shared" si="171"/>
        <v>0</v>
      </c>
      <c r="DB23" s="15">
        <f t="shared" si="171"/>
        <v>0</v>
      </c>
      <c r="DC23" s="15">
        <f t="shared" si="171"/>
        <v>0</v>
      </c>
      <c r="DD23" s="15">
        <f t="shared" si="171"/>
        <v>0</v>
      </c>
      <c r="DE23" s="15">
        <f t="shared" si="171"/>
        <v>0</v>
      </c>
      <c r="DF23" s="15">
        <f t="shared" si="171"/>
        <v>0</v>
      </c>
      <c r="DG23" s="15">
        <f t="shared" si="171"/>
        <v>0</v>
      </c>
      <c r="DH23" s="15">
        <f t="shared" si="169"/>
        <v>0</v>
      </c>
      <c r="DI23" s="15">
        <f t="shared" si="167"/>
        <v>0</v>
      </c>
      <c r="DJ23" s="15">
        <f t="shared" ref="DJ23:DW23" si="172">SUM(DJ19:DJ22)</f>
        <v>0</v>
      </c>
      <c r="DK23" s="15">
        <f t="shared" si="172"/>
        <v>0</v>
      </c>
      <c r="DL23" s="15">
        <f t="shared" si="172"/>
        <v>0</v>
      </c>
      <c r="DM23" s="15">
        <f t="shared" si="172"/>
        <v>0</v>
      </c>
      <c r="DN23" s="15">
        <f t="shared" si="172"/>
        <v>0</v>
      </c>
      <c r="DO23" s="15">
        <f t="shared" si="172"/>
        <v>0</v>
      </c>
      <c r="DP23" s="15">
        <f t="shared" si="172"/>
        <v>0</v>
      </c>
      <c r="DQ23" s="15">
        <f t="shared" si="172"/>
        <v>0</v>
      </c>
      <c r="DR23" s="15">
        <f t="shared" si="172"/>
        <v>0</v>
      </c>
      <c r="DS23" s="15">
        <f t="shared" si="172"/>
        <v>0</v>
      </c>
      <c r="DT23" s="15">
        <f t="shared" si="172"/>
        <v>0</v>
      </c>
      <c r="DU23" s="15">
        <f t="shared" si="172"/>
        <v>0</v>
      </c>
      <c r="DV23" s="15">
        <f t="shared" si="172"/>
        <v>0</v>
      </c>
      <c r="DW23" s="15">
        <f t="shared" si="172"/>
        <v>0</v>
      </c>
      <c r="DX23" s="15">
        <f t="shared" ref="DX23:EH23" si="173">SUM(DX19:DX22)</f>
        <v>0</v>
      </c>
      <c r="DY23" s="15">
        <f t="shared" si="173"/>
        <v>0</v>
      </c>
      <c r="DZ23" s="15">
        <f t="shared" si="173"/>
        <v>0</v>
      </c>
      <c r="EA23" s="15">
        <f t="shared" si="173"/>
        <v>0</v>
      </c>
      <c r="EB23" s="15">
        <f t="shared" si="173"/>
        <v>0</v>
      </c>
      <c r="EC23" s="15">
        <f t="shared" si="173"/>
        <v>0</v>
      </c>
      <c r="ED23" s="15">
        <f t="shared" si="173"/>
        <v>0</v>
      </c>
      <c r="EE23" s="15">
        <f t="shared" si="173"/>
        <v>0</v>
      </c>
      <c r="EF23" s="15">
        <f t="shared" si="173"/>
        <v>0</v>
      </c>
      <c r="EG23" s="15">
        <f t="shared" si="173"/>
        <v>0</v>
      </c>
      <c r="EH23" s="15">
        <f t="shared" si="173"/>
        <v>0</v>
      </c>
      <c r="EI23" s="15">
        <f t="shared" ref="EI23" si="174">SUM(EI19:EI22)</f>
        <v>0</v>
      </c>
    </row>
    <row r="24" spans="1:139" ht="10" x14ac:dyDescent="0.2">
      <c r="B24" s="3" t="s">
        <v>145</v>
      </c>
      <c r="C24" s="3"/>
      <c r="D24" s="10">
        <f t="shared" ref="D24:DI24" si="175">D18+D23</f>
        <v>0</v>
      </c>
      <c r="E24" s="10">
        <f t="shared" si="175"/>
        <v>0</v>
      </c>
      <c r="F24" s="10">
        <f t="shared" si="175"/>
        <v>0</v>
      </c>
      <c r="G24" s="10">
        <f t="shared" si="175"/>
        <v>0</v>
      </c>
      <c r="H24" s="10">
        <f t="shared" si="175"/>
        <v>0</v>
      </c>
      <c r="I24" s="10">
        <f t="shared" si="175"/>
        <v>0</v>
      </c>
      <c r="J24" s="10">
        <f t="shared" si="175"/>
        <v>0</v>
      </c>
      <c r="K24" s="10">
        <f t="shared" si="175"/>
        <v>0</v>
      </c>
      <c r="L24" s="10">
        <f t="shared" si="175"/>
        <v>0</v>
      </c>
      <c r="M24" s="10">
        <f t="shared" si="175"/>
        <v>0</v>
      </c>
      <c r="N24" s="10">
        <f t="shared" si="175"/>
        <v>0</v>
      </c>
      <c r="O24" s="10">
        <f t="shared" si="175"/>
        <v>0</v>
      </c>
      <c r="P24" s="10">
        <f t="shared" si="175"/>
        <v>0</v>
      </c>
      <c r="Q24" s="10">
        <f t="shared" si="175"/>
        <v>0</v>
      </c>
      <c r="R24" s="10">
        <f t="shared" si="175"/>
        <v>0</v>
      </c>
      <c r="S24" s="10">
        <f t="shared" si="175"/>
        <v>0</v>
      </c>
      <c r="T24" s="10">
        <f t="shared" si="175"/>
        <v>238053.66538763192</v>
      </c>
      <c r="U24" s="10">
        <f t="shared" si="175"/>
        <v>230586.59001145011</v>
      </c>
      <c r="V24" s="10">
        <f t="shared" si="175"/>
        <v>222594.22567545201</v>
      </c>
      <c r="W24" s="10">
        <f t="shared" si="175"/>
        <v>214620.52339179895</v>
      </c>
      <c r="X24" s="10">
        <f t="shared" si="175"/>
        <v>206422.93583268652</v>
      </c>
      <c r="Y24" s="10">
        <f t="shared" si="175"/>
        <v>195081.16111722233</v>
      </c>
      <c r="Z24" s="10">
        <f t="shared" si="175"/>
        <v>170451.44474055726</v>
      </c>
      <c r="AA24" s="10">
        <f t="shared" si="175"/>
        <v>143868.60101756486</v>
      </c>
      <c r="AB24" s="10">
        <f t="shared" si="175"/>
        <v>117611.04907977948</v>
      </c>
      <c r="AC24" s="10">
        <f t="shared" si="175"/>
        <v>97269.286514728214</v>
      </c>
      <c r="AD24" s="10">
        <f t="shared" si="175"/>
        <v>77361.507511680815</v>
      </c>
      <c r="AE24" s="10">
        <f t="shared" si="175"/>
        <v>60297.320111638226</v>
      </c>
      <c r="AF24" s="10">
        <f t="shared" si="175"/>
        <v>5307905.2028076006</v>
      </c>
      <c r="AG24" s="10">
        <f t="shared" si="175"/>
        <v>5117110.4040621184</v>
      </c>
      <c r="AH24" s="10">
        <f t="shared" si="175"/>
        <v>4940926.7655538982</v>
      </c>
      <c r="AI24" s="10">
        <f t="shared" si="175"/>
        <v>4755725.955852516</v>
      </c>
      <c r="AJ24" s="10">
        <f t="shared" si="175"/>
        <v>4546902.1142505612</v>
      </c>
      <c r="AK24" s="10">
        <f t="shared" si="175"/>
        <v>4269554.9245421542</v>
      </c>
      <c r="AL24" s="10">
        <f t="shared" si="175"/>
        <v>3770192.4435498933</v>
      </c>
      <c r="AM24" s="10">
        <f t="shared" si="175"/>
        <v>3068961.7450243598</v>
      </c>
      <c r="AN24" s="10">
        <f t="shared" si="175"/>
        <v>2485075.3406491471</v>
      </c>
      <c r="AO24" s="10">
        <f t="shared" si="175"/>
        <v>2004407.5904290127</v>
      </c>
      <c r="AP24" s="10">
        <f t="shared" si="175"/>
        <v>1499604.3855144724</v>
      </c>
      <c r="AQ24" s="10">
        <f t="shared" si="175"/>
        <v>1187438.2001181981</v>
      </c>
      <c r="AR24" s="10">
        <f t="shared" si="175"/>
        <v>10267200.248905197</v>
      </c>
      <c r="AS24" s="10">
        <f t="shared" si="175"/>
        <v>9875046.2130130194</v>
      </c>
      <c r="AT24" s="10">
        <f t="shared" si="175"/>
        <v>9505473.6261175033</v>
      </c>
      <c r="AU24" s="10">
        <f t="shared" si="175"/>
        <v>9192121.9587167483</v>
      </c>
      <c r="AV24" s="10">
        <f t="shared" si="175"/>
        <v>8798289.7943648119</v>
      </c>
      <c r="AW24" s="10">
        <f t="shared" si="175"/>
        <v>8279004.8960010437</v>
      </c>
      <c r="AX24" s="10">
        <f t="shared" si="175"/>
        <v>7598281.9778405596</v>
      </c>
      <c r="AY24" s="10">
        <f t="shared" si="175"/>
        <v>6399552.0940645272</v>
      </c>
      <c r="AZ24" s="10">
        <f t="shared" si="175"/>
        <v>5015708.894064527</v>
      </c>
      <c r="BA24" s="10">
        <f t="shared" si="175"/>
        <v>3908143.1540645268</v>
      </c>
      <c r="BB24" s="10">
        <f t="shared" si="175"/>
        <v>2892587.8140645269</v>
      </c>
      <c r="BC24" s="10">
        <f t="shared" si="175"/>
        <v>2159657.2640645271</v>
      </c>
      <c r="BD24" s="10">
        <f t="shared" si="175"/>
        <v>14126309.68406453</v>
      </c>
      <c r="BE24" s="10">
        <f t="shared" si="175"/>
        <v>13600234.33406453</v>
      </c>
      <c r="BF24" s="10">
        <f t="shared" si="175"/>
        <v>13111525.714064531</v>
      </c>
      <c r="BG24" s="10">
        <f t="shared" si="175"/>
        <v>12668002.644064531</v>
      </c>
      <c r="BH24" s="10">
        <f t="shared" si="175"/>
        <v>12177416.67406453</v>
      </c>
      <c r="BI24" s="10">
        <f t="shared" si="175"/>
        <v>11374695.07406453</v>
      </c>
      <c r="BJ24" s="10">
        <f t="shared" si="175"/>
        <v>10190758.43406453</v>
      </c>
      <c r="BK24" s="10">
        <f t="shared" si="175"/>
        <v>9277912.6640645303</v>
      </c>
      <c r="BL24" s="10">
        <f t="shared" ref="BL24:BW24" si="176">BL18+BL23</f>
        <v>2.0340645294636488</v>
      </c>
      <c r="BM24" s="10">
        <f t="shared" si="176"/>
        <v>2.0340645294636488</v>
      </c>
      <c r="BN24" s="10">
        <f t="shared" si="176"/>
        <v>2.0340645294636488</v>
      </c>
      <c r="BO24" s="10">
        <f t="shared" si="176"/>
        <v>2.0340645294636488</v>
      </c>
      <c r="BP24" s="10">
        <f t="shared" si="176"/>
        <v>2.0340645294636488</v>
      </c>
      <c r="BQ24" s="10">
        <f t="shared" si="176"/>
        <v>2.0340645294636488</v>
      </c>
      <c r="BR24" s="10">
        <f t="shared" si="176"/>
        <v>2.0340645294636488</v>
      </c>
      <c r="BS24" s="10">
        <f t="shared" si="176"/>
        <v>2.0340645294636488</v>
      </c>
      <c r="BT24" s="10">
        <f t="shared" si="176"/>
        <v>2.0340645294636488</v>
      </c>
      <c r="BU24" s="10">
        <f t="shared" si="176"/>
        <v>2.0340645294636488</v>
      </c>
      <c r="BV24" s="10">
        <f t="shared" si="176"/>
        <v>2.0340645294636488</v>
      </c>
      <c r="BW24" s="10">
        <f t="shared" si="176"/>
        <v>4.0645294636489915E-3</v>
      </c>
      <c r="BX24" s="10">
        <f t="shared" ref="BX24:DH24" si="177">BX18+BX23</f>
        <v>4.0645294636489915E-3</v>
      </c>
      <c r="BY24" s="10">
        <f t="shared" si="177"/>
        <v>4.0645294636489915E-3</v>
      </c>
      <c r="BZ24" s="10">
        <f t="shared" si="177"/>
        <v>4.0645294636489915E-3</v>
      </c>
      <c r="CA24" s="10">
        <f t="shared" si="177"/>
        <v>4.0645294636489915E-3</v>
      </c>
      <c r="CB24" s="10">
        <f t="shared" si="177"/>
        <v>4.0645294636489915E-3</v>
      </c>
      <c r="CC24" s="10">
        <f t="shared" si="177"/>
        <v>4.0645294636489915E-3</v>
      </c>
      <c r="CD24" s="10">
        <f t="shared" si="177"/>
        <v>4.0645294636489915E-3</v>
      </c>
      <c r="CE24" s="10">
        <f t="shared" si="177"/>
        <v>4.0645294636489915E-3</v>
      </c>
      <c r="CF24" s="10">
        <f t="shared" si="177"/>
        <v>4.0645294636489915E-3</v>
      </c>
      <c r="CG24" s="10">
        <f t="shared" si="177"/>
        <v>4.0645294636489915E-3</v>
      </c>
      <c r="CH24" s="10">
        <f t="shared" si="177"/>
        <v>4.0645294636489915E-3</v>
      </c>
      <c r="CI24" s="10">
        <f t="shared" si="177"/>
        <v>4.0645294636489915E-3</v>
      </c>
      <c r="CJ24" s="10">
        <f t="shared" ref="CJ24:CU24" si="178">CJ18+CJ23</f>
        <v>4.0645294636489915E-3</v>
      </c>
      <c r="CK24" s="10">
        <f t="shared" si="178"/>
        <v>4.0645294636489915E-3</v>
      </c>
      <c r="CL24" s="10">
        <f t="shared" si="178"/>
        <v>4.0645294636489915E-3</v>
      </c>
      <c r="CM24" s="10">
        <f t="shared" si="178"/>
        <v>4.0645294636489915E-3</v>
      </c>
      <c r="CN24" s="10">
        <f t="shared" si="178"/>
        <v>4.0645294636489915E-3</v>
      </c>
      <c r="CO24" s="10">
        <f t="shared" si="178"/>
        <v>4.0645294636489915E-3</v>
      </c>
      <c r="CP24" s="10">
        <f t="shared" si="178"/>
        <v>4.0645294636489915E-3</v>
      </c>
      <c r="CQ24" s="10">
        <f t="shared" si="178"/>
        <v>4.0645294636489915E-3</v>
      </c>
      <c r="CR24" s="10">
        <f t="shared" si="178"/>
        <v>4.0645294636489915E-3</v>
      </c>
      <c r="CS24" s="10">
        <f t="shared" si="178"/>
        <v>4.0645294636489915E-3</v>
      </c>
      <c r="CT24" s="10">
        <f t="shared" si="178"/>
        <v>4.0645294636489915E-3</v>
      </c>
      <c r="CU24" s="10">
        <f t="shared" si="178"/>
        <v>4.0645294636489915E-3</v>
      </c>
      <c r="CV24" s="10">
        <f t="shared" ref="CV24:DG24" si="179">CV18+CV23</f>
        <v>4.0645294636489915E-3</v>
      </c>
      <c r="CW24" s="10">
        <f t="shared" si="179"/>
        <v>4.0645294636489915E-3</v>
      </c>
      <c r="CX24" s="10">
        <f t="shared" si="179"/>
        <v>4.0645294636489915E-3</v>
      </c>
      <c r="CY24" s="10">
        <f t="shared" si="179"/>
        <v>4.0645294636489915E-3</v>
      </c>
      <c r="CZ24" s="10">
        <f t="shared" si="179"/>
        <v>4.0645294636489915E-3</v>
      </c>
      <c r="DA24" s="10">
        <f t="shared" si="179"/>
        <v>4.0645294636489915E-3</v>
      </c>
      <c r="DB24" s="10">
        <f t="shared" si="179"/>
        <v>4.0645294636489915E-3</v>
      </c>
      <c r="DC24" s="10">
        <f t="shared" si="179"/>
        <v>4.0645294636489915E-3</v>
      </c>
      <c r="DD24" s="10">
        <f t="shared" si="179"/>
        <v>4.0645294636489915E-3</v>
      </c>
      <c r="DE24" s="10">
        <f t="shared" si="179"/>
        <v>4.0645294636489915E-3</v>
      </c>
      <c r="DF24" s="10">
        <f t="shared" si="179"/>
        <v>4.0645294636489915E-3</v>
      </c>
      <c r="DG24" s="10">
        <f t="shared" si="179"/>
        <v>4.0645294636489915E-3</v>
      </c>
      <c r="DH24" s="10">
        <f t="shared" si="177"/>
        <v>4.0645294636489915E-3</v>
      </c>
      <c r="DI24" s="10">
        <f t="shared" si="175"/>
        <v>4.0645294636489915E-3</v>
      </c>
      <c r="DJ24" s="10">
        <f t="shared" ref="DJ24:DW24" si="180">DJ18+DJ23</f>
        <v>4.0645294636489915E-3</v>
      </c>
      <c r="DK24" s="10">
        <f t="shared" si="180"/>
        <v>4.0645294636489915E-3</v>
      </c>
      <c r="DL24" s="10">
        <f t="shared" si="180"/>
        <v>4.0645294636489915E-3</v>
      </c>
      <c r="DM24" s="10">
        <f t="shared" si="180"/>
        <v>4.0645294636489915E-3</v>
      </c>
      <c r="DN24" s="10">
        <f t="shared" si="180"/>
        <v>4.0645294636489915E-3</v>
      </c>
      <c r="DO24" s="10">
        <f t="shared" si="180"/>
        <v>4.0645294636489915E-3</v>
      </c>
      <c r="DP24" s="10">
        <f t="shared" si="180"/>
        <v>4.0645294636489915E-3</v>
      </c>
      <c r="DQ24" s="10">
        <f t="shared" si="180"/>
        <v>4.0645294636489915E-3</v>
      </c>
      <c r="DR24" s="10">
        <f t="shared" si="180"/>
        <v>4.0645294636489915E-3</v>
      </c>
      <c r="DS24" s="10">
        <f t="shared" si="180"/>
        <v>4.0645294636489915E-3</v>
      </c>
      <c r="DT24" s="10">
        <f t="shared" si="180"/>
        <v>4.0645294636489915E-3</v>
      </c>
      <c r="DU24" s="10">
        <f t="shared" si="180"/>
        <v>4.0645294636489915E-3</v>
      </c>
      <c r="DV24" s="10">
        <f t="shared" si="180"/>
        <v>4.0645294636489915E-3</v>
      </c>
      <c r="DW24" s="10">
        <f t="shared" si="180"/>
        <v>4.0645294636489915E-3</v>
      </c>
      <c r="DX24" s="10">
        <f t="shared" ref="DX24:EH24" si="181">DX18+DX23</f>
        <v>4.0645294636489915E-3</v>
      </c>
      <c r="DY24" s="10">
        <f t="shared" si="181"/>
        <v>4.0645294636489915E-3</v>
      </c>
      <c r="DZ24" s="10">
        <f t="shared" si="181"/>
        <v>4.0645294636489915E-3</v>
      </c>
      <c r="EA24" s="10">
        <f t="shared" si="181"/>
        <v>4.0645294636489915E-3</v>
      </c>
      <c r="EB24" s="10">
        <f t="shared" si="181"/>
        <v>4.0645294636489915E-3</v>
      </c>
      <c r="EC24" s="10">
        <f t="shared" si="181"/>
        <v>4.0645294636489915E-3</v>
      </c>
      <c r="ED24" s="10">
        <f t="shared" si="181"/>
        <v>4.0645294636489915E-3</v>
      </c>
      <c r="EE24" s="10">
        <f t="shared" si="181"/>
        <v>4.0645294636489915E-3</v>
      </c>
      <c r="EF24" s="10">
        <f t="shared" si="181"/>
        <v>4.0645294636489915E-3</v>
      </c>
      <c r="EG24" s="10">
        <f t="shared" si="181"/>
        <v>4.0645294636489915E-3</v>
      </c>
      <c r="EH24" s="10">
        <f t="shared" si="181"/>
        <v>4.0645294636489915E-3</v>
      </c>
      <c r="EI24" s="10">
        <f t="shared" ref="EI24" si="182">EI18+EI23</f>
        <v>4.0645294636489915E-3</v>
      </c>
    </row>
    <row r="25" spans="1:139" ht="10" x14ac:dyDescent="0.2"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</row>
    <row r="26" spans="1:139" x14ac:dyDescent="0.25">
      <c r="A26" s="1" t="s">
        <v>146</v>
      </c>
      <c r="C26" s="9">
        <v>18237502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</row>
    <row r="27" spans="1:139" ht="10" x14ac:dyDescent="0.2">
      <c r="B27" s="3" t="s">
        <v>141</v>
      </c>
      <c r="C27" s="9">
        <v>25400902</v>
      </c>
      <c r="D27" s="10">
        <v>0</v>
      </c>
      <c r="E27" s="10">
        <f>D33</f>
        <v>0</v>
      </c>
      <c r="F27" s="10">
        <f t="shared" ref="F27:DI27" si="183">E33</f>
        <v>0</v>
      </c>
      <c r="G27" s="10">
        <f t="shared" si="183"/>
        <v>0</v>
      </c>
      <c r="H27" s="10">
        <f t="shared" si="183"/>
        <v>0</v>
      </c>
      <c r="I27" s="10">
        <f t="shared" si="183"/>
        <v>0</v>
      </c>
      <c r="J27" s="10">
        <f t="shared" si="183"/>
        <v>0</v>
      </c>
      <c r="K27" s="10">
        <f t="shared" si="183"/>
        <v>0</v>
      </c>
      <c r="L27" s="10">
        <f t="shared" si="183"/>
        <v>0</v>
      </c>
      <c r="M27" s="10">
        <f t="shared" si="183"/>
        <v>0</v>
      </c>
      <c r="N27" s="10">
        <f t="shared" si="183"/>
        <v>0</v>
      </c>
      <c r="O27" s="10">
        <f t="shared" si="183"/>
        <v>0</v>
      </c>
      <c r="P27" s="10">
        <f t="shared" si="183"/>
        <v>0</v>
      </c>
      <c r="Q27" s="10">
        <f t="shared" si="183"/>
        <v>0</v>
      </c>
      <c r="R27" s="10">
        <f t="shared" si="183"/>
        <v>0</v>
      </c>
      <c r="S27" s="10">
        <f t="shared" si="183"/>
        <v>0</v>
      </c>
      <c r="T27" s="10">
        <f t="shared" si="183"/>
        <v>0</v>
      </c>
      <c r="U27" s="10">
        <f t="shared" si="183"/>
        <v>0</v>
      </c>
      <c r="V27" s="10">
        <f t="shared" si="183"/>
        <v>0</v>
      </c>
      <c r="W27" s="10">
        <f t="shared" si="183"/>
        <v>0</v>
      </c>
      <c r="X27" s="10">
        <f t="shared" si="183"/>
        <v>0</v>
      </c>
      <c r="Y27" s="10">
        <f t="shared" si="183"/>
        <v>0</v>
      </c>
      <c r="Z27" s="10">
        <f t="shared" si="183"/>
        <v>0</v>
      </c>
      <c r="AA27" s="10">
        <f t="shared" si="183"/>
        <v>0</v>
      </c>
      <c r="AB27" s="10">
        <f t="shared" si="183"/>
        <v>0</v>
      </c>
      <c r="AC27" s="10">
        <f t="shared" si="183"/>
        <v>0</v>
      </c>
      <c r="AD27" s="10">
        <f t="shared" si="183"/>
        <v>0</v>
      </c>
      <c r="AE27" s="10">
        <f t="shared" si="183"/>
        <v>0</v>
      </c>
      <c r="AF27" s="10">
        <f t="shared" si="183"/>
        <v>0</v>
      </c>
      <c r="AG27" s="10">
        <f t="shared" si="183"/>
        <v>0</v>
      </c>
      <c r="AH27" s="10">
        <f t="shared" si="183"/>
        <v>0</v>
      </c>
      <c r="AI27" s="10">
        <f t="shared" si="183"/>
        <v>0</v>
      </c>
      <c r="AJ27" s="10">
        <f t="shared" si="183"/>
        <v>0</v>
      </c>
      <c r="AK27" s="10">
        <f t="shared" si="183"/>
        <v>0</v>
      </c>
      <c r="AL27" s="10">
        <f t="shared" si="183"/>
        <v>0</v>
      </c>
      <c r="AM27" s="10">
        <f t="shared" si="183"/>
        <v>0</v>
      </c>
      <c r="AN27" s="10">
        <f t="shared" si="183"/>
        <v>0</v>
      </c>
      <c r="AO27" s="10">
        <f t="shared" si="183"/>
        <v>0</v>
      </c>
      <c r="AP27" s="10">
        <f t="shared" si="183"/>
        <v>0</v>
      </c>
      <c r="AQ27" s="10">
        <f t="shared" si="183"/>
        <v>0</v>
      </c>
      <c r="AR27" s="10">
        <f t="shared" si="183"/>
        <v>0</v>
      </c>
      <c r="AS27" s="10">
        <f t="shared" si="183"/>
        <v>0</v>
      </c>
      <c r="AT27" s="10">
        <f t="shared" si="183"/>
        <v>0</v>
      </c>
      <c r="AU27" s="10">
        <f t="shared" si="183"/>
        <v>0</v>
      </c>
      <c r="AV27" s="10">
        <f t="shared" si="183"/>
        <v>0</v>
      </c>
      <c r="AW27" s="10">
        <f t="shared" si="183"/>
        <v>0</v>
      </c>
      <c r="AX27" s="10">
        <f t="shared" si="183"/>
        <v>0</v>
      </c>
      <c r="AY27" s="10">
        <f t="shared" si="183"/>
        <v>0</v>
      </c>
      <c r="AZ27" s="10">
        <f t="shared" si="183"/>
        <v>0</v>
      </c>
      <c r="BA27" s="10">
        <f t="shared" si="183"/>
        <v>0</v>
      </c>
      <c r="BB27" s="10">
        <f t="shared" si="183"/>
        <v>0</v>
      </c>
      <c r="BC27" s="10">
        <f t="shared" si="183"/>
        <v>0</v>
      </c>
      <c r="BD27" s="10">
        <f t="shared" si="183"/>
        <v>0</v>
      </c>
      <c r="BE27" s="10">
        <f t="shared" si="183"/>
        <v>0</v>
      </c>
      <c r="BF27" s="10">
        <f t="shared" si="183"/>
        <v>0</v>
      </c>
      <c r="BG27" s="10">
        <f t="shared" si="183"/>
        <v>0</v>
      </c>
      <c r="BH27" s="10">
        <f t="shared" si="183"/>
        <v>0</v>
      </c>
      <c r="BI27" s="10">
        <f t="shared" si="183"/>
        <v>0</v>
      </c>
      <c r="BJ27" s="10">
        <f t="shared" si="183"/>
        <v>0</v>
      </c>
      <c r="BK27" s="10">
        <f t="shared" si="183"/>
        <v>0</v>
      </c>
      <c r="BL27" s="10">
        <f t="shared" ref="BL27" si="184">BK33</f>
        <v>-567913.01</v>
      </c>
      <c r="BM27" s="10">
        <f t="shared" ref="BM27" si="185">BL33</f>
        <v>4734808.6528900005</v>
      </c>
      <c r="BN27" s="10">
        <f t="shared" ref="BN27" si="186">BM33</f>
        <v>3487510.0528900004</v>
      </c>
      <c r="BO27" s="10">
        <f t="shared" ref="BO27" si="187">BN33</f>
        <v>2363798.3128900006</v>
      </c>
      <c r="BP27" s="10">
        <f t="shared" ref="BP27" si="188">BO33</f>
        <v>1609188.6728900005</v>
      </c>
      <c r="BQ27" s="10">
        <f t="shared" ref="BQ27" si="189">BP33</f>
        <v>1385855.7428881619</v>
      </c>
      <c r="BR27" s="10">
        <f t="shared" ref="BR27" si="190">BQ33</f>
        <v>1307804.802888162</v>
      </c>
      <c r="BS27" s="10">
        <f t="shared" ref="BS27" si="191">BR33</f>
        <v>1254829.9628881619</v>
      </c>
      <c r="BT27" s="10">
        <f t="shared" ref="BT27" si="192">BS33</f>
        <v>1197700.812888162</v>
      </c>
      <c r="BU27" s="10">
        <f t="shared" ref="BU27" si="193">BT33</f>
        <v>1133788.2428881619</v>
      </c>
      <c r="BV27" s="10">
        <f t="shared" ref="BV27" si="194">BU33</f>
        <v>1022274.4328881619</v>
      </c>
      <c r="BW27" s="10">
        <f t="shared" ref="BW27" si="195">BV33</f>
        <v>868291.21288816188</v>
      </c>
      <c r="BX27" s="10">
        <f t="shared" ref="BX27" si="196">BW33</f>
        <v>639222.58288816188</v>
      </c>
      <c r="BY27" s="10">
        <f t="shared" ref="BY27" si="197">BX33</f>
        <v>440711.84288816189</v>
      </c>
      <c r="BZ27" s="10">
        <f t="shared" ref="BZ27" si="198">BY33</f>
        <v>191719.08288816188</v>
      </c>
      <c r="CA27" s="10">
        <f t="shared" ref="CA27" si="199">BZ33</f>
        <v>-714.47711183811771</v>
      </c>
      <c r="CB27" s="10">
        <f t="shared" ref="CB27" si="200">CA33</f>
        <v>-127426.15711183811</v>
      </c>
      <c r="CC27" s="10">
        <f t="shared" ref="CC27" si="201">CB33</f>
        <v>-2223845.8771118387</v>
      </c>
      <c r="CD27" s="10">
        <f t="shared" ref="CD27" si="202">CC33</f>
        <v>-2142368.9171118387</v>
      </c>
      <c r="CE27" s="10">
        <f t="shared" ref="CE27" si="203">CD33</f>
        <v>-2063192.7871118388</v>
      </c>
      <c r="CF27" s="10">
        <f t="shared" ref="CF27" si="204">CE33</f>
        <v>-1976534.0971118389</v>
      </c>
      <c r="CG27" s="10">
        <f t="shared" ref="CG27" si="205">CF33</f>
        <v>-1863635.6471118389</v>
      </c>
      <c r="CH27" s="10">
        <f t="shared" ref="CH27" si="206">CG33</f>
        <v>-1676922.967111839</v>
      </c>
      <c r="CI27" s="10">
        <f t="shared" ref="CI27" si="207">CH33</f>
        <v>-1464145.977111839</v>
      </c>
      <c r="CJ27" s="10">
        <f t="shared" ref="CJ27" si="208">CI33</f>
        <v>-1139841.767111839</v>
      </c>
      <c r="CK27" s="10">
        <f t="shared" ref="CK27" si="209">CJ33</f>
        <v>-816854.63711183902</v>
      </c>
      <c r="CL27" s="10">
        <f t="shared" ref="CL27" si="210">CK33</f>
        <v>-528988.17711183894</v>
      </c>
      <c r="CM27" s="10">
        <f t="shared" ref="CM27" si="211">CL33</f>
        <v>-258386.01711183897</v>
      </c>
      <c r="CN27" s="10">
        <f t="shared" ref="CN27" si="212">CM33</f>
        <v>-101788.89711183897</v>
      </c>
      <c r="CO27" s="10">
        <f t="shared" ref="CO27" si="213">CN33</f>
        <v>-1653585.4171118387</v>
      </c>
      <c r="CP27" s="10">
        <f t="shared" ref="CP27" si="214">CO33</f>
        <v>-1589128.4971118388</v>
      </c>
      <c r="CQ27" s="10">
        <f t="shared" ref="CQ27" si="215">CP33</f>
        <v>-1537956.8571118389</v>
      </c>
      <c r="CR27" s="10">
        <f t="shared" ref="CR27" si="216">CQ33</f>
        <v>-1492629.3171118388</v>
      </c>
      <c r="CS27" s="10">
        <f t="shared" ref="CS27" si="217">CR33</f>
        <v>-1439333.4671118387</v>
      </c>
      <c r="CT27" s="10">
        <f t="shared" ref="CT27" si="218">CS33</f>
        <v>-1340283.8571118386</v>
      </c>
      <c r="CU27" s="10">
        <f t="shared" ref="CU27" si="219">CT33</f>
        <v>-1168753.0471118386</v>
      </c>
      <c r="CV27" s="10">
        <f t="shared" ref="CV27" si="220">CU33</f>
        <v>-957095.01711183856</v>
      </c>
      <c r="CW27" s="10">
        <f t="shared" ref="CW27" si="221">CV33</f>
        <v>-755569.36711183854</v>
      </c>
      <c r="CX27" s="10">
        <f t="shared" ref="CX27" si="222">CW33</f>
        <v>-532211.10711183853</v>
      </c>
      <c r="CY27" s="10">
        <f t="shared" ref="CY27" si="223">CX33</f>
        <v>-325900.48711183853</v>
      </c>
      <c r="CZ27" s="10">
        <f t="shared" ref="CZ27" si="224">CY33</f>
        <v>-212961.14711183854</v>
      </c>
      <c r="DA27" s="10">
        <f t="shared" ref="DA27" si="225">CZ33</f>
        <v>6731599.7028881609</v>
      </c>
      <c r="DB27" s="10">
        <f t="shared" ref="DB27" si="226">DA33</f>
        <v>6461463.2328881612</v>
      </c>
      <c r="DC27" s="10">
        <f t="shared" ref="DC27" si="227">DB33</f>
        <v>6239204.9428881612</v>
      </c>
      <c r="DD27" s="10">
        <f t="shared" ref="DD27" si="228">DC33</f>
        <v>6005975.6828881614</v>
      </c>
      <c r="DE27" s="10">
        <f t="shared" ref="DE27" si="229">DD33</f>
        <v>5707556.7528881617</v>
      </c>
      <c r="DF27" s="10">
        <f t="shared" ref="DF27" si="230">DE33</f>
        <v>5178605.5428881617</v>
      </c>
      <c r="DG27" s="10">
        <f t="shared" ref="DG27" si="231">DF33</f>
        <v>4439956.8928881614</v>
      </c>
      <c r="DH27" s="10">
        <f t="shared" ref="DH27" si="232">DG33</f>
        <v>3324786.8728881613</v>
      </c>
      <c r="DI27" s="10">
        <f t="shared" si="183"/>
        <v>2214948.2628881615</v>
      </c>
      <c r="DJ27" s="10">
        <f t="shared" ref="DJ27" si="233">DI33</f>
        <v>1280724.6828881614</v>
      </c>
      <c r="DK27" s="10">
        <f t="shared" ref="DK27" si="234">DJ33</f>
        <v>477448.74288816145</v>
      </c>
      <c r="DL27" s="10">
        <f t="shared" ref="DL27" si="235">DK33</f>
        <v>-247716.60711183853</v>
      </c>
      <c r="DM27" s="10">
        <f t="shared" ref="DM27" si="236">DL33</f>
        <v>3171381.5128881615</v>
      </c>
      <c r="DN27" s="10">
        <f t="shared" ref="DN27" si="237">DM33</f>
        <v>2960116.2828881615</v>
      </c>
      <c r="DO27" s="10">
        <f t="shared" ref="DO27" si="238">DN33</f>
        <v>2811909.4428881616</v>
      </c>
      <c r="DP27" s="10">
        <f t="shared" ref="DP27" si="239">DO33</f>
        <v>2713257.1428881618</v>
      </c>
      <c r="DQ27" s="10">
        <f t="shared" ref="DQ27" si="240">DP33</f>
        <v>2585621.362888162</v>
      </c>
      <c r="DR27" s="10">
        <f t="shared" ref="DR27" si="241">DQ33</f>
        <v>2386222.2028881619</v>
      </c>
      <c r="DS27" s="10">
        <f t="shared" ref="DS27" si="242">DR33</f>
        <v>1933854.7428881619</v>
      </c>
      <c r="DT27" s="10">
        <f t="shared" ref="DT27" si="243">DS33</f>
        <v>1364427.632888162</v>
      </c>
      <c r="DU27" s="10">
        <f t="shared" ref="DU27" si="244">DT33</f>
        <v>864912.1928881621</v>
      </c>
      <c r="DV27" s="10">
        <f t="shared" ref="DV27" si="245">DU33</f>
        <v>372821.03288816212</v>
      </c>
      <c r="DW27" s="10">
        <f t="shared" ref="DW27" si="246">DV33</f>
        <v>-99863.717111837876</v>
      </c>
      <c r="DX27" s="10">
        <f t="shared" ref="DX27" si="247">DW33</f>
        <v>-458915.1171118379</v>
      </c>
      <c r="DY27" s="10">
        <f t="shared" ref="DY27" si="248">DX33</f>
        <v>-3977915.9671118381</v>
      </c>
      <c r="DZ27" s="10">
        <f t="shared" ref="DZ27" si="249">DY33</f>
        <v>-3846392.0571118379</v>
      </c>
      <c r="EA27" s="10">
        <f t="shared" ref="EA27" si="250">DZ33</f>
        <v>-3715121.8071118379</v>
      </c>
      <c r="EB27" s="10">
        <f t="shared" ref="EB27" si="251">EA33</f>
        <v>-3580899.2071118378</v>
      </c>
      <c r="EC27" s="10">
        <f t="shared" ref="EC27" si="252">EB33</f>
        <v>-3419503.6471118378</v>
      </c>
      <c r="ED27" s="10">
        <f t="shared" ref="ED27" si="253">EC33</f>
        <v>-3152206.2771118376</v>
      </c>
      <c r="EE27" s="10">
        <f t="shared" ref="EE27" si="254">ED33</f>
        <v>-2695447.6471118378</v>
      </c>
      <c r="EF27" s="10">
        <f t="shared" ref="EF27" si="255">EE33</f>
        <v>-2211186.177111838</v>
      </c>
      <c r="EG27" s="10">
        <f t="shared" ref="EG27" si="256">EF33</f>
        <v>-1592934.5971118379</v>
      </c>
      <c r="EH27" s="10">
        <f t="shared" ref="EH27:EI27" si="257">EG33</f>
        <v>-1124957.6071118379</v>
      </c>
      <c r="EI27" s="10">
        <f t="shared" si="257"/>
        <v>-718238.17065414158</v>
      </c>
    </row>
    <row r="28" spans="1:139" ht="10" x14ac:dyDescent="0.2">
      <c r="B28" s="101" t="s">
        <v>142</v>
      </c>
      <c r="C28" s="11"/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06">
        <v>0</v>
      </c>
      <c r="AG28" s="106">
        <v>0</v>
      </c>
      <c r="AH28" s="106">
        <v>0</v>
      </c>
      <c r="AI28" s="106">
        <v>0</v>
      </c>
      <c r="AJ28" s="106">
        <v>0</v>
      </c>
      <c r="AK28" s="106">
        <v>0</v>
      </c>
      <c r="AL28" s="106">
        <v>0</v>
      </c>
      <c r="AM28" s="106">
        <v>0</v>
      </c>
      <c r="AN28" s="106">
        <v>0</v>
      </c>
      <c r="AO28" s="106">
        <v>0</v>
      </c>
      <c r="AP28" s="106">
        <v>0</v>
      </c>
      <c r="AQ28" s="106">
        <v>0</v>
      </c>
      <c r="AR28" s="106">
        <v>0</v>
      </c>
      <c r="AS28" s="106">
        <v>0</v>
      </c>
      <c r="AT28" s="106">
        <v>0</v>
      </c>
      <c r="AU28" s="106">
        <v>0</v>
      </c>
      <c r="AV28" s="106">
        <v>0</v>
      </c>
      <c r="AW28" s="106">
        <v>0</v>
      </c>
      <c r="AX28" s="106">
        <v>0</v>
      </c>
      <c r="AY28" s="106">
        <v>0</v>
      </c>
      <c r="AZ28" s="106">
        <v>0</v>
      </c>
      <c r="BA28" s="106">
        <v>0</v>
      </c>
      <c r="BB28" s="106">
        <v>0</v>
      </c>
      <c r="BC28" s="106">
        <v>0</v>
      </c>
      <c r="BD28" s="106">
        <v>0</v>
      </c>
      <c r="BE28" s="106">
        <v>0</v>
      </c>
      <c r="BF28" s="106">
        <v>0</v>
      </c>
      <c r="BG28" s="106">
        <v>0</v>
      </c>
      <c r="BH28" s="106">
        <v>0</v>
      </c>
      <c r="BI28" s="106">
        <v>0</v>
      </c>
      <c r="BJ28" s="106">
        <v>0</v>
      </c>
      <c r="BK28" s="106">
        <v>0</v>
      </c>
      <c r="BL28" s="106">
        <v>0</v>
      </c>
      <c r="BM28" s="106">
        <v>0</v>
      </c>
      <c r="BN28" s="106">
        <v>0</v>
      </c>
      <c r="BO28" s="106">
        <v>0</v>
      </c>
      <c r="BP28" s="106">
        <v>-106404.90000183869</v>
      </c>
      <c r="BQ28" s="106">
        <v>0</v>
      </c>
      <c r="BR28" s="106">
        <v>0</v>
      </c>
      <c r="BS28" s="106">
        <v>0</v>
      </c>
      <c r="BT28" s="106">
        <v>0</v>
      </c>
      <c r="BU28" s="106">
        <v>0</v>
      </c>
      <c r="BV28" s="106">
        <v>0</v>
      </c>
      <c r="BW28" s="106">
        <v>0</v>
      </c>
      <c r="BX28" s="106">
        <v>0</v>
      </c>
      <c r="BY28" s="106">
        <v>0</v>
      </c>
      <c r="BZ28" s="106">
        <v>0</v>
      </c>
      <c r="CA28" s="106">
        <v>0</v>
      </c>
      <c r="CB28" s="106">
        <v>-2240555.5600000005</v>
      </c>
      <c r="CC28" s="106">
        <v>0</v>
      </c>
      <c r="CD28" s="106">
        <v>0</v>
      </c>
      <c r="CE28" s="106">
        <v>0</v>
      </c>
      <c r="CF28" s="106">
        <v>0</v>
      </c>
      <c r="CG28" s="106">
        <v>0</v>
      </c>
      <c r="CH28" s="106">
        <v>0</v>
      </c>
      <c r="CI28" s="106">
        <v>0</v>
      </c>
      <c r="CJ28" s="106">
        <v>0</v>
      </c>
      <c r="CK28" s="106">
        <v>0</v>
      </c>
      <c r="CL28" s="106">
        <v>0</v>
      </c>
      <c r="CM28" s="106">
        <v>0</v>
      </c>
      <c r="CN28" s="106">
        <v>-1621596.3599999999</v>
      </c>
      <c r="CO28" s="106">
        <v>0</v>
      </c>
      <c r="CP28" s="106">
        <v>0</v>
      </c>
      <c r="CQ28" s="106">
        <v>0</v>
      </c>
      <c r="CR28" s="106">
        <v>0</v>
      </c>
      <c r="CS28" s="106">
        <v>0</v>
      </c>
      <c r="CT28" s="106">
        <v>0</v>
      </c>
      <c r="CU28" s="106">
        <v>0</v>
      </c>
      <c r="CV28" s="106">
        <v>0</v>
      </c>
      <c r="CW28" s="106">
        <v>0</v>
      </c>
      <c r="CX28" s="106">
        <v>0</v>
      </c>
      <c r="CY28" s="106">
        <v>0</v>
      </c>
      <c r="CZ28" s="106">
        <v>7375335.25</v>
      </c>
      <c r="DA28" s="106">
        <v>0</v>
      </c>
      <c r="DB28" s="106">
        <v>0</v>
      </c>
      <c r="DC28" s="106">
        <v>0</v>
      </c>
      <c r="DD28" s="106">
        <v>0</v>
      </c>
      <c r="DE28" s="106">
        <v>0</v>
      </c>
      <c r="DF28" s="106">
        <v>0</v>
      </c>
      <c r="DG28" s="106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3630637.83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3">
        <v>-3795951.47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</row>
    <row r="29" spans="1:139" ht="10" x14ac:dyDescent="0.2">
      <c r="B29" s="101" t="s">
        <v>147</v>
      </c>
      <c r="C29" s="11"/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0</v>
      </c>
      <c r="AR29" s="106">
        <v>0</v>
      </c>
      <c r="AS29" s="106">
        <v>0</v>
      </c>
      <c r="AT29" s="106">
        <v>0</v>
      </c>
      <c r="AU29" s="106">
        <v>0</v>
      </c>
      <c r="AV29" s="106">
        <v>0</v>
      </c>
      <c r="AW29" s="106">
        <v>0</v>
      </c>
      <c r="AX29" s="106">
        <v>0</v>
      </c>
      <c r="AY29" s="106">
        <v>0</v>
      </c>
      <c r="AZ29" s="106">
        <v>0</v>
      </c>
      <c r="BA29" s="106">
        <v>0</v>
      </c>
      <c r="BB29" s="106">
        <v>0</v>
      </c>
      <c r="BC29" s="106">
        <v>0</v>
      </c>
      <c r="BD29" s="106">
        <v>0</v>
      </c>
      <c r="BE29" s="106">
        <v>0</v>
      </c>
      <c r="BF29" s="106">
        <v>0</v>
      </c>
      <c r="BG29" s="106">
        <v>0</v>
      </c>
      <c r="BH29" s="106">
        <v>0</v>
      </c>
      <c r="BI29" s="106">
        <v>0</v>
      </c>
      <c r="BJ29" s="106">
        <v>0</v>
      </c>
      <c r="BK29" s="106">
        <v>0</v>
      </c>
      <c r="BL29" s="106">
        <v>6522371.17289</v>
      </c>
      <c r="BM29" s="106">
        <v>0</v>
      </c>
      <c r="BN29" s="106">
        <v>0</v>
      </c>
      <c r="BO29" s="106">
        <v>0</v>
      </c>
      <c r="BP29" s="106">
        <v>0</v>
      </c>
      <c r="BQ29" s="106">
        <v>0</v>
      </c>
      <c r="BR29" s="106">
        <v>0</v>
      </c>
      <c r="BS29" s="106">
        <v>0</v>
      </c>
      <c r="BT29" s="106">
        <v>0</v>
      </c>
      <c r="BU29" s="106">
        <v>0</v>
      </c>
      <c r="BV29" s="106">
        <v>0</v>
      </c>
      <c r="BW29" s="106">
        <v>0</v>
      </c>
      <c r="BX29" s="106">
        <v>0</v>
      </c>
      <c r="BY29" s="106">
        <v>0</v>
      </c>
      <c r="BZ29" s="106">
        <v>0</v>
      </c>
      <c r="CA29" s="106">
        <v>0</v>
      </c>
      <c r="CB29" s="106">
        <v>0</v>
      </c>
      <c r="CC29" s="106">
        <v>0</v>
      </c>
      <c r="CD29" s="106">
        <v>0</v>
      </c>
      <c r="CE29" s="106">
        <v>0</v>
      </c>
      <c r="CF29" s="106">
        <v>0</v>
      </c>
      <c r="CG29" s="106">
        <v>0</v>
      </c>
      <c r="CH29" s="106">
        <v>0</v>
      </c>
      <c r="CI29" s="106">
        <v>0</v>
      </c>
      <c r="CJ29" s="106">
        <v>0</v>
      </c>
      <c r="CK29" s="106">
        <v>0</v>
      </c>
      <c r="CL29" s="106">
        <v>0</v>
      </c>
      <c r="CM29" s="106">
        <v>0</v>
      </c>
      <c r="CN29" s="106">
        <v>0</v>
      </c>
      <c r="CO29" s="106">
        <v>0</v>
      </c>
      <c r="CP29" s="106">
        <v>0</v>
      </c>
      <c r="CQ29" s="106">
        <v>0</v>
      </c>
      <c r="CR29" s="106">
        <v>0</v>
      </c>
      <c r="CS29" s="106">
        <v>0</v>
      </c>
      <c r="CT29" s="106">
        <v>0</v>
      </c>
      <c r="CU29" s="106">
        <v>0</v>
      </c>
      <c r="CV29" s="106">
        <v>0</v>
      </c>
      <c r="CW29" s="106">
        <v>0</v>
      </c>
      <c r="CX29" s="106">
        <v>0</v>
      </c>
      <c r="CY29" s="106">
        <v>0</v>
      </c>
      <c r="CZ29" s="106">
        <v>0</v>
      </c>
      <c r="DA29" s="106">
        <v>0</v>
      </c>
      <c r="DB29" s="106">
        <v>0</v>
      </c>
      <c r="DC29" s="106">
        <v>0</v>
      </c>
      <c r="DD29" s="106">
        <v>0</v>
      </c>
      <c r="DE29" s="106">
        <v>0</v>
      </c>
      <c r="DF29" s="106">
        <v>0</v>
      </c>
      <c r="DG29" s="106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</row>
    <row r="30" spans="1:139" ht="10" x14ac:dyDescent="0.2">
      <c r="B30" s="101" t="s">
        <v>396</v>
      </c>
      <c r="C30" s="11"/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106">
        <v>0</v>
      </c>
      <c r="AB30" s="106">
        <v>0</v>
      </c>
      <c r="AC30" s="106">
        <v>0</v>
      </c>
      <c r="AD30" s="106">
        <v>0</v>
      </c>
      <c r="AE30" s="106">
        <v>0</v>
      </c>
      <c r="AF30" s="106">
        <v>0</v>
      </c>
      <c r="AG30" s="106">
        <v>0</v>
      </c>
      <c r="AH30" s="106">
        <v>0</v>
      </c>
      <c r="AI30" s="106">
        <v>0</v>
      </c>
      <c r="AJ30" s="106">
        <v>0</v>
      </c>
      <c r="AK30" s="106">
        <v>0</v>
      </c>
      <c r="AL30" s="106">
        <v>0</v>
      </c>
      <c r="AM30" s="106">
        <v>0</v>
      </c>
      <c r="AN30" s="106">
        <v>0</v>
      </c>
      <c r="AO30" s="106">
        <v>0</v>
      </c>
      <c r="AP30" s="106">
        <v>0</v>
      </c>
      <c r="AQ30" s="106">
        <v>0</v>
      </c>
      <c r="AR30" s="106">
        <v>0</v>
      </c>
      <c r="AS30" s="106">
        <v>0</v>
      </c>
      <c r="AT30" s="106">
        <v>0</v>
      </c>
      <c r="AU30" s="106">
        <v>0</v>
      </c>
      <c r="AV30" s="106">
        <v>0</v>
      </c>
      <c r="AW30" s="106">
        <v>0</v>
      </c>
      <c r="AX30" s="106">
        <v>0</v>
      </c>
      <c r="AY30" s="106">
        <v>0</v>
      </c>
      <c r="AZ30" s="106">
        <v>0</v>
      </c>
      <c r="BA30" s="106">
        <v>0</v>
      </c>
      <c r="BB30" s="106">
        <v>0</v>
      </c>
      <c r="BC30" s="106">
        <v>0</v>
      </c>
      <c r="BD30" s="106">
        <v>0</v>
      </c>
      <c r="BE30" s="106">
        <v>0</v>
      </c>
      <c r="BF30" s="106">
        <v>0</v>
      </c>
      <c r="BG30" s="106">
        <v>0</v>
      </c>
      <c r="BH30" s="106">
        <v>0</v>
      </c>
      <c r="BI30" s="106">
        <v>0</v>
      </c>
      <c r="BJ30" s="106">
        <v>0</v>
      </c>
      <c r="BK30" s="106">
        <v>0</v>
      </c>
      <c r="BL30" s="106">
        <v>0</v>
      </c>
      <c r="BM30" s="106">
        <v>0</v>
      </c>
      <c r="BN30" s="106">
        <v>0</v>
      </c>
      <c r="BO30" s="106">
        <v>0</v>
      </c>
      <c r="BP30" s="106">
        <v>0</v>
      </c>
      <c r="BQ30" s="106">
        <v>0</v>
      </c>
      <c r="BR30" s="106">
        <v>0</v>
      </c>
      <c r="BS30" s="106">
        <v>0</v>
      </c>
      <c r="BT30" s="106">
        <v>0</v>
      </c>
      <c r="BU30" s="106">
        <v>0</v>
      </c>
      <c r="BV30" s="106">
        <v>0</v>
      </c>
      <c r="BW30" s="106">
        <v>0</v>
      </c>
      <c r="BX30" s="106">
        <v>0</v>
      </c>
      <c r="BY30" s="106">
        <v>0</v>
      </c>
      <c r="BZ30" s="106">
        <v>0</v>
      </c>
      <c r="CA30" s="106">
        <v>0</v>
      </c>
      <c r="CB30" s="106">
        <v>0</v>
      </c>
      <c r="CC30" s="106">
        <v>0</v>
      </c>
      <c r="CD30" s="106">
        <v>0</v>
      </c>
      <c r="CE30" s="106">
        <v>0</v>
      </c>
      <c r="CF30" s="106">
        <v>0</v>
      </c>
      <c r="CG30" s="106">
        <v>0</v>
      </c>
      <c r="CH30" s="106">
        <v>0</v>
      </c>
      <c r="CI30" s="106">
        <v>0</v>
      </c>
      <c r="CJ30" s="106">
        <v>0</v>
      </c>
      <c r="CK30" s="106">
        <v>0</v>
      </c>
      <c r="CL30" s="106">
        <v>0</v>
      </c>
      <c r="CM30" s="106">
        <v>0</v>
      </c>
      <c r="CN30" s="106">
        <v>0</v>
      </c>
      <c r="CO30" s="106">
        <v>0</v>
      </c>
      <c r="CP30" s="106">
        <v>0</v>
      </c>
      <c r="CQ30" s="106">
        <v>0</v>
      </c>
      <c r="CR30" s="106">
        <v>0</v>
      </c>
      <c r="CS30" s="106">
        <v>-0.02</v>
      </c>
      <c r="CT30" s="106">
        <v>0</v>
      </c>
      <c r="CU30" s="106">
        <v>0</v>
      </c>
      <c r="CV30" s="106">
        <v>0</v>
      </c>
      <c r="CW30" s="106">
        <v>0</v>
      </c>
      <c r="CX30" s="106">
        <v>0</v>
      </c>
      <c r="CY30" s="106">
        <v>0</v>
      </c>
      <c r="CZ30" s="106">
        <v>0</v>
      </c>
      <c r="DA30" s="106">
        <v>0</v>
      </c>
      <c r="DB30" s="106">
        <v>0</v>
      </c>
      <c r="DC30" s="106">
        <v>0</v>
      </c>
      <c r="DD30" s="106">
        <v>0</v>
      </c>
      <c r="DE30" s="106">
        <v>0</v>
      </c>
      <c r="DF30" s="106">
        <v>0</v>
      </c>
      <c r="DG30" s="106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06">
        <v>0.01</v>
      </c>
      <c r="DV30" s="106">
        <v>0</v>
      </c>
      <c r="DW30" s="106">
        <v>0</v>
      </c>
      <c r="DX30" s="106">
        <v>0</v>
      </c>
      <c r="DY30" s="106">
        <v>0</v>
      </c>
      <c r="DZ30" s="106">
        <v>0</v>
      </c>
      <c r="EA30" s="106">
        <v>0</v>
      </c>
      <c r="EB30" s="106">
        <v>0</v>
      </c>
      <c r="EC30" s="106">
        <v>0</v>
      </c>
      <c r="ED30" s="106">
        <v>0</v>
      </c>
      <c r="EE30" s="106">
        <v>0</v>
      </c>
      <c r="EF30" s="106">
        <v>0</v>
      </c>
      <c r="EG30" s="106">
        <v>0</v>
      </c>
      <c r="EH30" s="106">
        <v>0</v>
      </c>
      <c r="EI30" s="106">
        <v>0</v>
      </c>
    </row>
    <row r="31" spans="1:139" ht="10" x14ac:dyDescent="0.2">
      <c r="B31" s="101" t="s">
        <v>143</v>
      </c>
      <c r="D31" s="106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0</v>
      </c>
      <c r="W31" s="106">
        <v>0</v>
      </c>
      <c r="X31" s="106">
        <v>0</v>
      </c>
      <c r="Y31" s="106">
        <v>0</v>
      </c>
      <c r="Z31" s="106">
        <v>0</v>
      </c>
      <c r="AA31" s="106">
        <v>0</v>
      </c>
      <c r="AB31" s="106">
        <v>0</v>
      </c>
      <c r="AC31" s="106">
        <v>0</v>
      </c>
      <c r="AD31" s="106">
        <v>0</v>
      </c>
      <c r="AE31" s="106">
        <v>0</v>
      </c>
      <c r="AF31" s="106">
        <v>0</v>
      </c>
      <c r="AG31" s="106">
        <v>0</v>
      </c>
      <c r="AH31" s="106">
        <v>0</v>
      </c>
      <c r="AI31" s="106">
        <v>0</v>
      </c>
      <c r="AJ31" s="106">
        <v>0</v>
      </c>
      <c r="AK31" s="106">
        <v>0</v>
      </c>
      <c r="AL31" s="106">
        <v>0</v>
      </c>
      <c r="AM31" s="106">
        <v>0</v>
      </c>
      <c r="AN31" s="106">
        <v>0</v>
      </c>
      <c r="AO31" s="106">
        <v>0</v>
      </c>
      <c r="AP31" s="106">
        <v>0</v>
      </c>
      <c r="AQ31" s="106">
        <v>0</v>
      </c>
      <c r="AR31" s="106">
        <v>0</v>
      </c>
      <c r="AS31" s="106">
        <v>0</v>
      </c>
      <c r="AT31" s="106">
        <v>0</v>
      </c>
      <c r="AU31" s="106">
        <v>0</v>
      </c>
      <c r="AV31" s="106">
        <v>0</v>
      </c>
      <c r="AW31" s="106">
        <v>0</v>
      </c>
      <c r="AX31" s="106">
        <v>0</v>
      </c>
      <c r="AY31" s="106">
        <v>0</v>
      </c>
      <c r="AZ31" s="106">
        <v>0</v>
      </c>
      <c r="BA31" s="106">
        <v>0</v>
      </c>
      <c r="BB31" s="106">
        <v>0</v>
      </c>
      <c r="BC31" s="106">
        <v>0</v>
      </c>
      <c r="BD31" s="106">
        <v>0</v>
      </c>
      <c r="BE31" s="106">
        <v>0</v>
      </c>
      <c r="BF31" s="106">
        <v>0</v>
      </c>
      <c r="BG31" s="106">
        <v>0</v>
      </c>
      <c r="BH31" s="106">
        <v>0</v>
      </c>
      <c r="BI31" s="106">
        <v>0</v>
      </c>
      <c r="BJ31" s="106">
        <v>0</v>
      </c>
      <c r="BK31" s="14">
        <v>-567913.01</v>
      </c>
      <c r="BL31" s="14">
        <v>-1219649.51</v>
      </c>
      <c r="BM31" s="14">
        <v>-1247298.6000000001</v>
      </c>
      <c r="BN31" s="14">
        <v>-1123711.74</v>
      </c>
      <c r="BO31" s="14">
        <v>-754609.64</v>
      </c>
      <c r="BP31" s="14">
        <v>-116928.03</v>
      </c>
      <c r="BQ31" s="14">
        <v>-78050.94</v>
      </c>
      <c r="BR31" s="14">
        <v>-52974.84</v>
      </c>
      <c r="BS31" s="14">
        <v>-57129.15</v>
      </c>
      <c r="BT31" s="14">
        <v>-63912.57</v>
      </c>
      <c r="BU31" s="14">
        <v>-111513.81</v>
      </c>
      <c r="BV31" s="14">
        <v>-153983.22</v>
      </c>
      <c r="BW31" s="14">
        <v>-229068.63</v>
      </c>
      <c r="BX31" s="14">
        <v>-198510.74</v>
      </c>
      <c r="BY31" s="14">
        <v>-248992.76</v>
      </c>
      <c r="BZ31" s="14">
        <v>-192433.56</v>
      </c>
      <c r="CA31" s="14">
        <v>-126711.67999999999</v>
      </c>
      <c r="CB31" s="14">
        <v>144135.84</v>
      </c>
      <c r="CC31" s="14">
        <v>81476.960000000006</v>
      </c>
      <c r="CD31" s="14">
        <v>79176.13</v>
      </c>
      <c r="CE31" s="14">
        <v>86658.69</v>
      </c>
      <c r="CF31" s="14">
        <v>112898.45</v>
      </c>
      <c r="CG31" s="14">
        <v>186712.68</v>
      </c>
      <c r="CH31" s="14">
        <v>212776.99</v>
      </c>
      <c r="CI31" s="14">
        <v>324304.21000000002</v>
      </c>
      <c r="CJ31" s="106">
        <v>322987.13</v>
      </c>
      <c r="CK31" s="106">
        <v>287866.46000000002</v>
      </c>
      <c r="CL31" s="106">
        <v>270602.15999999997</v>
      </c>
      <c r="CM31" s="106">
        <v>156597.12</v>
      </c>
      <c r="CN31" s="106">
        <v>69799.839999999997</v>
      </c>
      <c r="CO31" s="106">
        <v>64456.92</v>
      </c>
      <c r="CP31" s="106">
        <v>51171.64</v>
      </c>
      <c r="CQ31" s="106">
        <v>45327.54</v>
      </c>
      <c r="CR31" s="106">
        <v>53295.85</v>
      </c>
      <c r="CS31" s="106">
        <v>99049.63</v>
      </c>
      <c r="CT31" s="106">
        <v>171530.81</v>
      </c>
      <c r="CU31" s="106">
        <v>211658.03</v>
      </c>
      <c r="CV31" s="106">
        <v>201525.65</v>
      </c>
      <c r="CW31" s="106">
        <v>223358.26</v>
      </c>
      <c r="CX31" s="106">
        <v>206310.62</v>
      </c>
      <c r="CY31" s="106">
        <v>112939.34</v>
      </c>
      <c r="CZ31" s="106">
        <v>-430774.4</v>
      </c>
      <c r="DA31" s="106">
        <v>-270136.46999999997</v>
      </c>
      <c r="DB31" s="106">
        <v>-222258.29</v>
      </c>
      <c r="DC31" s="106">
        <v>-233229.26</v>
      </c>
      <c r="DD31" s="106">
        <v>-298418.93</v>
      </c>
      <c r="DE31" s="106">
        <v>-528951.21</v>
      </c>
      <c r="DF31" s="106">
        <v>-738648.65</v>
      </c>
      <c r="DG31" s="106">
        <v>-1115170.02</v>
      </c>
      <c r="DH31" s="14">
        <v>-1109838.6100000001</v>
      </c>
      <c r="DI31" s="14">
        <v>-934223.58</v>
      </c>
      <c r="DJ31" s="14">
        <v>-803275.94</v>
      </c>
      <c r="DK31" s="14">
        <v>-725165.35</v>
      </c>
      <c r="DL31" s="14">
        <v>-211539.71</v>
      </c>
      <c r="DM31" s="14">
        <v>-211265.23</v>
      </c>
      <c r="DN31" s="14">
        <v>-148206.84</v>
      </c>
      <c r="DO31" s="14">
        <v>-98652.3</v>
      </c>
      <c r="DP31" s="14">
        <v>-127635.78</v>
      </c>
      <c r="DQ31" s="14">
        <v>-199399.16</v>
      </c>
      <c r="DR31" s="14">
        <v>-452367.46</v>
      </c>
      <c r="DS31" s="14">
        <v>-569427.11</v>
      </c>
      <c r="DT31" s="13">
        <f>-('Sch31&amp;31T Deferral Calc'!C28+'Sch31&amp;31T Deferral Calc'!D28)</f>
        <v>-499515.44</v>
      </c>
      <c r="DU31" s="13">
        <f>-'Sch31&amp;31T Deferral Calc'!E28</f>
        <v>-492091.17</v>
      </c>
      <c r="DV31" s="13">
        <f>-'Sch31&amp;31T Deferral Calc'!F28</f>
        <v>-472684.75</v>
      </c>
      <c r="DW31" s="13">
        <f>-'Sch31&amp;31T Deferral Calc'!G28</f>
        <v>-359051.4</v>
      </c>
      <c r="DX31" s="13">
        <f>-'Sch31&amp;31T Deferral Calc'!H28</f>
        <v>276950.62</v>
      </c>
      <c r="DY31" s="13">
        <f>-'Sch31&amp;31T Deferral Calc'!I28</f>
        <v>131523.91</v>
      </c>
      <c r="DZ31" s="13">
        <f>-'Sch31&amp;31T Deferral Calc'!J28</f>
        <v>131270.25</v>
      </c>
      <c r="EA31" s="13">
        <f>-'Sch31&amp;31T Deferral Calc'!K28</f>
        <v>134222.6</v>
      </c>
      <c r="EB31" s="13">
        <f>-'Sch31&amp;31T Deferral Calc'!L28</f>
        <v>161395.56</v>
      </c>
      <c r="EC31" s="13">
        <f>-'Sch31&amp;31T Deferral Calc'!M28</f>
        <v>267297.37</v>
      </c>
      <c r="ED31" s="13">
        <f>-'Sch31&amp;31T Deferral Calc'!N28</f>
        <v>456758.63</v>
      </c>
      <c r="EE31" s="13">
        <f>-'Sch31&amp;31T Deferral Calc'!O28</f>
        <v>484261.47</v>
      </c>
      <c r="EF31" s="13">
        <f>-'Sch31&amp;31T Deferral Calc'!P28</f>
        <v>618251.57999999996</v>
      </c>
      <c r="EG31" s="13">
        <v>467976.99</v>
      </c>
      <c r="EH31" s="13">
        <f>-'Amort Estimate'!D24</f>
        <v>406719.43645769643</v>
      </c>
      <c r="EI31" s="13">
        <f>-'Amort Estimate'!E24</f>
        <v>291030.2461983618</v>
      </c>
    </row>
    <row r="32" spans="1:139" ht="10" x14ac:dyDescent="0.2">
      <c r="B32" s="3" t="s">
        <v>144</v>
      </c>
      <c r="D32" s="15">
        <f t="shared" ref="D32:BK32" si="258">SUM(D28:D31)</f>
        <v>0</v>
      </c>
      <c r="E32" s="15">
        <f t="shared" si="258"/>
        <v>0</v>
      </c>
      <c r="F32" s="15">
        <f t="shared" si="258"/>
        <v>0</v>
      </c>
      <c r="G32" s="15">
        <f t="shared" si="258"/>
        <v>0</v>
      </c>
      <c r="H32" s="15">
        <f t="shared" si="258"/>
        <v>0</v>
      </c>
      <c r="I32" s="15">
        <f t="shared" si="258"/>
        <v>0</v>
      </c>
      <c r="J32" s="15">
        <f t="shared" si="258"/>
        <v>0</v>
      </c>
      <c r="K32" s="15">
        <f t="shared" si="258"/>
        <v>0</v>
      </c>
      <c r="L32" s="15">
        <f t="shared" si="258"/>
        <v>0</v>
      </c>
      <c r="M32" s="15">
        <f t="shared" si="258"/>
        <v>0</v>
      </c>
      <c r="N32" s="15">
        <f t="shared" si="258"/>
        <v>0</v>
      </c>
      <c r="O32" s="15">
        <f t="shared" si="258"/>
        <v>0</v>
      </c>
      <c r="P32" s="15">
        <f t="shared" si="258"/>
        <v>0</v>
      </c>
      <c r="Q32" s="15">
        <f t="shared" si="258"/>
        <v>0</v>
      </c>
      <c r="R32" s="15">
        <f t="shared" si="258"/>
        <v>0</v>
      </c>
      <c r="S32" s="15">
        <f t="shared" si="258"/>
        <v>0</v>
      </c>
      <c r="T32" s="15">
        <f t="shared" si="258"/>
        <v>0</v>
      </c>
      <c r="U32" s="15">
        <f t="shared" si="258"/>
        <v>0</v>
      </c>
      <c r="V32" s="15">
        <f t="shared" si="258"/>
        <v>0</v>
      </c>
      <c r="W32" s="15">
        <f t="shared" si="258"/>
        <v>0</v>
      </c>
      <c r="X32" s="15">
        <f t="shared" si="258"/>
        <v>0</v>
      </c>
      <c r="Y32" s="15">
        <f t="shared" si="258"/>
        <v>0</v>
      </c>
      <c r="Z32" s="15">
        <f t="shared" si="258"/>
        <v>0</v>
      </c>
      <c r="AA32" s="15">
        <f t="shared" si="258"/>
        <v>0</v>
      </c>
      <c r="AB32" s="15">
        <f t="shared" si="258"/>
        <v>0</v>
      </c>
      <c r="AC32" s="15">
        <f t="shared" si="258"/>
        <v>0</v>
      </c>
      <c r="AD32" s="15">
        <f t="shared" si="258"/>
        <v>0</v>
      </c>
      <c r="AE32" s="15">
        <f t="shared" si="258"/>
        <v>0</v>
      </c>
      <c r="AF32" s="15">
        <f t="shared" si="258"/>
        <v>0</v>
      </c>
      <c r="AG32" s="15">
        <f t="shared" si="258"/>
        <v>0</v>
      </c>
      <c r="AH32" s="15">
        <f t="shared" si="258"/>
        <v>0</v>
      </c>
      <c r="AI32" s="15">
        <f t="shared" si="258"/>
        <v>0</v>
      </c>
      <c r="AJ32" s="15">
        <f t="shared" si="258"/>
        <v>0</v>
      </c>
      <c r="AK32" s="15">
        <f t="shared" si="258"/>
        <v>0</v>
      </c>
      <c r="AL32" s="15">
        <f t="shared" si="258"/>
        <v>0</v>
      </c>
      <c r="AM32" s="15">
        <f t="shared" si="258"/>
        <v>0</v>
      </c>
      <c r="AN32" s="15">
        <f t="shared" si="258"/>
        <v>0</v>
      </c>
      <c r="AO32" s="15">
        <f t="shared" si="258"/>
        <v>0</v>
      </c>
      <c r="AP32" s="15">
        <f t="shared" si="258"/>
        <v>0</v>
      </c>
      <c r="AQ32" s="15">
        <f t="shared" si="258"/>
        <v>0</v>
      </c>
      <c r="AR32" s="15">
        <f t="shared" si="258"/>
        <v>0</v>
      </c>
      <c r="AS32" s="15">
        <f t="shared" si="258"/>
        <v>0</v>
      </c>
      <c r="AT32" s="15">
        <f t="shared" si="258"/>
        <v>0</v>
      </c>
      <c r="AU32" s="15">
        <f t="shared" si="258"/>
        <v>0</v>
      </c>
      <c r="AV32" s="15">
        <f t="shared" si="258"/>
        <v>0</v>
      </c>
      <c r="AW32" s="15">
        <f t="shared" si="258"/>
        <v>0</v>
      </c>
      <c r="AX32" s="15">
        <f t="shared" si="258"/>
        <v>0</v>
      </c>
      <c r="AY32" s="15">
        <f t="shared" si="258"/>
        <v>0</v>
      </c>
      <c r="AZ32" s="15">
        <f t="shared" si="258"/>
        <v>0</v>
      </c>
      <c r="BA32" s="15">
        <f t="shared" si="258"/>
        <v>0</v>
      </c>
      <c r="BB32" s="15">
        <f t="shared" si="258"/>
        <v>0</v>
      </c>
      <c r="BC32" s="15">
        <f t="shared" si="258"/>
        <v>0</v>
      </c>
      <c r="BD32" s="15">
        <f t="shared" si="258"/>
        <v>0</v>
      </c>
      <c r="BE32" s="15">
        <f t="shared" si="258"/>
        <v>0</v>
      </c>
      <c r="BF32" s="15">
        <f t="shared" si="258"/>
        <v>0</v>
      </c>
      <c r="BG32" s="15">
        <f t="shared" si="258"/>
        <v>0</v>
      </c>
      <c r="BH32" s="15">
        <f t="shared" si="258"/>
        <v>0</v>
      </c>
      <c r="BI32" s="15">
        <f t="shared" si="258"/>
        <v>0</v>
      </c>
      <c r="BJ32" s="15">
        <f t="shared" si="258"/>
        <v>0</v>
      </c>
      <c r="BK32" s="15">
        <f t="shared" si="258"/>
        <v>-567913.01</v>
      </c>
      <c r="BL32" s="15">
        <f t="shared" ref="BL32:DJ32" si="259">SUM(BL28:BL31)</f>
        <v>5302721.6628900003</v>
      </c>
      <c r="BM32" s="15">
        <f t="shared" si="259"/>
        <v>-1247298.6000000001</v>
      </c>
      <c r="BN32" s="15">
        <f t="shared" si="259"/>
        <v>-1123711.74</v>
      </c>
      <c r="BO32" s="15">
        <f t="shared" si="259"/>
        <v>-754609.64</v>
      </c>
      <c r="BP32" s="15">
        <f t="shared" si="259"/>
        <v>-223332.93000183869</v>
      </c>
      <c r="BQ32" s="15">
        <f t="shared" si="259"/>
        <v>-78050.94</v>
      </c>
      <c r="BR32" s="15">
        <f t="shared" si="259"/>
        <v>-52974.84</v>
      </c>
      <c r="BS32" s="15">
        <f t="shared" si="259"/>
        <v>-57129.15</v>
      </c>
      <c r="BT32" s="15">
        <f t="shared" si="259"/>
        <v>-63912.57</v>
      </c>
      <c r="BU32" s="15">
        <f t="shared" si="259"/>
        <v>-111513.81</v>
      </c>
      <c r="BV32" s="15">
        <f t="shared" si="259"/>
        <v>-153983.22</v>
      </c>
      <c r="BW32" s="15">
        <f t="shared" si="259"/>
        <v>-229068.63</v>
      </c>
      <c r="BX32" s="15">
        <f t="shared" ref="BX32:CI32" si="260">SUM(BX28:BX31)</f>
        <v>-198510.74</v>
      </c>
      <c r="BY32" s="15">
        <f t="shared" si="260"/>
        <v>-248992.76</v>
      </c>
      <c r="BZ32" s="15">
        <f t="shared" si="260"/>
        <v>-192433.56</v>
      </c>
      <c r="CA32" s="15">
        <f t="shared" si="260"/>
        <v>-126711.67999999999</v>
      </c>
      <c r="CB32" s="15">
        <f t="shared" si="260"/>
        <v>-2096419.7200000004</v>
      </c>
      <c r="CC32" s="15">
        <f t="shared" si="260"/>
        <v>81476.960000000006</v>
      </c>
      <c r="CD32" s="15">
        <f t="shared" si="260"/>
        <v>79176.13</v>
      </c>
      <c r="CE32" s="15">
        <f t="shared" si="260"/>
        <v>86658.69</v>
      </c>
      <c r="CF32" s="15">
        <f t="shared" si="260"/>
        <v>112898.45</v>
      </c>
      <c r="CG32" s="15">
        <f t="shared" si="260"/>
        <v>186712.68</v>
      </c>
      <c r="CH32" s="15">
        <f t="shared" si="260"/>
        <v>212776.99</v>
      </c>
      <c r="CI32" s="15">
        <f t="shared" si="260"/>
        <v>324304.21000000002</v>
      </c>
      <c r="CJ32" s="15">
        <f t="shared" ref="CJ32:CU32" si="261">SUM(CJ28:CJ31)</f>
        <v>322987.13</v>
      </c>
      <c r="CK32" s="15">
        <f t="shared" si="261"/>
        <v>287866.46000000002</v>
      </c>
      <c r="CL32" s="15">
        <f t="shared" si="261"/>
        <v>270602.15999999997</v>
      </c>
      <c r="CM32" s="15">
        <f t="shared" si="261"/>
        <v>156597.12</v>
      </c>
      <c r="CN32" s="15">
        <f t="shared" si="261"/>
        <v>-1551796.5199999998</v>
      </c>
      <c r="CO32" s="15">
        <f t="shared" si="261"/>
        <v>64456.92</v>
      </c>
      <c r="CP32" s="15">
        <f t="shared" si="261"/>
        <v>51171.64</v>
      </c>
      <c r="CQ32" s="15">
        <f t="shared" si="261"/>
        <v>45327.54</v>
      </c>
      <c r="CR32" s="15">
        <f t="shared" si="261"/>
        <v>53295.85</v>
      </c>
      <c r="CS32" s="15">
        <f t="shared" si="261"/>
        <v>99049.61</v>
      </c>
      <c r="CT32" s="15">
        <f t="shared" si="261"/>
        <v>171530.81</v>
      </c>
      <c r="CU32" s="15">
        <f t="shared" si="261"/>
        <v>211658.03</v>
      </c>
      <c r="CV32" s="15">
        <f t="shared" ref="CV32:DD32" si="262">SUM(CV28:CV31)</f>
        <v>201525.65</v>
      </c>
      <c r="CW32" s="15">
        <f t="shared" si="262"/>
        <v>223358.26</v>
      </c>
      <c r="CX32" s="15">
        <f t="shared" si="262"/>
        <v>206310.62</v>
      </c>
      <c r="CY32" s="15">
        <f t="shared" si="262"/>
        <v>112939.34</v>
      </c>
      <c r="CZ32" s="15">
        <f t="shared" si="262"/>
        <v>6944560.8499999996</v>
      </c>
      <c r="DA32" s="15">
        <f t="shared" si="262"/>
        <v>-270136.46999999997</v>
      </c>
      <c r="DB32" s="15">
        <f t="shared" si="262"/>
        <v>-222258.29</v>
      </c>
      <c r="DC32" s="15">
        <f t="shared" si="262"/>
        <v>-233229.26</v>
      </c>
      <c r="DD32" s="15">
        <f t="shared" si="262"/>
        <v>-298418.93</v>
      </c>
      <c r="DE32" s="15">
        <f t="shared" ref="DE32:DH32" si="263">SUM(DE28:DE31)</f>
        <v>-528951.21</v>
      </c>
      <c r="DF32" s="15">
        <f t="shared" si="263"/>
        <v>-738648.65</v>
      </c>
      <c r="DG32" s="15">
        <f t="shared" si="263"/>
        <v>-1115170.02</v>
      </c>
      <c r="DH32" s="15">
        <f t="shared" si="263"/>
        <v>-1109838.6100000001</v>
      </c>
      <c r="DI32" s="15">
        <f t="shared" si="259"/>
        <v>-934223.58</v>
      </c>
      <c r="DJ32" s="15">
        <f t="shared" si="259"/>
        <v>-803275.94</v>
      </c>
      <c r="DK32" s="15">
        <f t="shared" ref="DK32" si="264">SUM(DK28:DK31)</f>
        <v>-725165.35</v>
      </c>
      <c r="DL32" s="15">
        <f t="shared" ref="DL32:DU32" si="265">SUM(DL28:DL31)</f>
        <v>3419098.12</v>
      </c>
      <c r="DM32" s="15">
        <f t="shared" si="265"/>
        <v>-211265.23</v>
      </c>
      <c r="DN32" s="15">
        <f t="shared" si="265"/>
        <v>-148206.84</v>
      </c>
      <c r="DO32" s="15">
        <f t="shared" si="265"/>
        <v>-98652.3</v>
      </c>
      <c r="DP32" s="15">
        <f t="shared" si="265"/>
        <v>-127635.78</v>
      </c>
      <c r="DQ32" s="15">
        <f t="shared" si="265"/>
        <v>-199399.16</v>
      </c>
      <c r="DR32" s="15">
        <f t="shared" si="265"/>
        <v>-452367.46</v>
      </c>
      <c r="DS32" s="15">
        <f t="shared" si="265"/>
        <v>-569427.11</v>
      </c>
      <c r="DT32" s="15">
        <f t="shared" si="265"/>
        <v>-499515.44</v>
      </c>
      <c r="DU32" s="15">
        <f t="shared" si="265"/>
        <v>-492091.16</v>
      </c>
      <c r="DV32" s="15">
        <f t="shared" ref="DV32:DW32" si="266">SUM(DV28:DV31)</f>
        <v>-472684.75</v>
      </c>
      <c r="DW32" s="15">
        <f t="shared" si="266"/>
        <v>-359051.4</v>
      </c>
      <c r="DX32" s="15">
        <f t="shared" ref="DX32:EH32" si="267">SUM(DX28:DX31)</f>
        <v>-3519000.85</v>
      </c>
      <c r="DY32" s="15">
        <f t="shared" si="267"/>
        <v>131523.91</v>
      </c>
      <c r="DZ32" s="15">
        <f t="shared" si="267"/>
        <v>131270.25</v>
      </c>
      <c r="EA32" s="15">
        <f t="shared" si="267"/>
        <v>134222.6</v>
      </c>
      <c r="EB32" s="15">
        <f t="shared" si="267"/>
        <v>161395.56</v>
      </c>
      <c r="EC32" s="15">
        <f t="shared" si="267"/>
        <v>267297.37</v>
      </c>
      <c r="ED32" s="15">
        <f t="shared" si="267"/>
        <v>456758.63</v>
      </c>
      <c r="EE32" s="15">
        <f t="shared" si="267"/>
        <v>484261.47</v>
      </c>
      <c r="EF32" s="15">
        <f t="shared" si="267"/>
        <v>618251.57999999996</v>
      </c>
      <c r="EG32" s="15">
        <f t="shared" si="267"/>
        <v>467976.99</v>
      </c>
      <c r="EH32" s="15">
        <f t="shared" si="267"/>
        <v>406719.43645769643</v>
      </c>
      <c r="EI32" s="15">
        <f t="shared" ref="EI32" si="268">SUM(EI28:EI31)</f>
        <v>291030.2461983618</v>
      </c>
    </row>
    <row r="33" spans="1:139" ht="10" x14ac:dyDescent="0.2">
      <c r="B33" s="3" t="s">
        <v>145</v>
      </c>
      <c r="D33" s="10">
        <f>D27+D32</f>
        <v>0</v>
      </c>
      <c r="E33" s="10">
        <f t="shared" ref="E33:BK33" si="269">E27+E32</f>
        <v>0</v>
      </c>
      <c r="F33" s="10">
        <f t="shared" si="269"/>
        <v>0</v>
      </c>
      <c r="G33" s="10">
        <f t="shared" si="269"/>
        <v>0</v>
      </c>
      <c r="H33" s="10">
        <f t="shared" si="269"/>
        <v>0</v>
      </c>
      <c r="I33" s="10">
        <f t="shared" si="269"/>
        <v>0</v>
      </c>
      <c r="J33" s="10">
        <f t="shared" si="269"/>
        <v>0</v>
      </c>
      <c r="K33" s="10">
        <f t="shared" si="269"/>
        <v>0</v>
      </c>
      <c r="L33" s="10">
        <f t="shared" si="269"/>
        <v>0</v>
      </c>
      <c r="M33" s="10">
        <f t="shared" si="269"/>
        <v>0</v>
      </c>
      <c r="N33" s="10">
        <f t="shared" si="269"/>
        <v>0</v>
      </c>
      <c r="O33" s="10">
        <f t="shared" si="269"/>
        <v>0</v>
      </c>
      <c r="P33" s="10">
        <f t="shared" si="269"/>
        <v>0</v>
      </c>
      <c r="Q33" s="10">
        <f t="shared" si="269"/>
        <v>0</v>
      </c>
      <c r="R33" s="10">
        <f t="shared" si="269"/>
        <v>0</v>
      </c>
      <c r="S33" s="10">
        <f t="shared" si="269"/>
        <v>0</v>
      </c>
      <c r="T33" s="10">
        <f t="shared" si="269"/>
        <v>0</v>
      </c>
      <c r="U33" s="10">
        <f t="shared" si="269"/>
        <v>0</v>
      </c>
      <c r="V33" s="10">
        <f t="shared" si="269"/>
        <v>0</v>
      </c>
      <c r="W33" s="10">
        <f t="shared" si="269"/>
        <v>0</v>
      </c>
      <c r="X33" s="10">
        <f t="shared" si="269"/>
        <v>0</v>
      </c>
      <c r="Y33" s="10">
        <f t="shared" si="269"/>
        <v>0</v>
      </c>
      <c r="Z33" s="10">
        <f t="shared" si="269"/>
        <v>0</v>
      </c>
      <c r="AA33" s="10">
        <f t="shared" si="269"/>
        <v>0</v>
      </c>
      <c r="AB33" s="10">
        <f t="shared" si="269"/>
        <v>0</v>
      </c>
      <c r="AC33" s="10">
        <f t="shared" si="269"/>
        <v>0</v>
      </c>
      <c r="AD33" s="10">
        <f t="shared" si="269"/>
        <v>0</v>
      </c>
      <c r="AE33" s="10">
        <f t="shared" si="269"/>
        <v>0</v>
      </c>
      <c r="AF33" s="10">
        <f t="shared" si="269"/>
        <v>0</v>
      </c>
      <c r="AG33" s="10">
        <f t="shared" si="269"/>
        <v>0</v>
      </c>
      <c r="AH33" s="10">
        <f t="shared" si="269"/>
        <v>0</v>
      </c>
      <c r="AI33" s="10">
        <f t="shared" si="269"/>
        <v>0</v>
      </c>
      <c r="AJ33" s="10">
        <f t="shared" si="269"/>
        <v>0</v>
      </c>
      <c r="AK33" s="10">
        <f t="shared" si="269"/>
        <v>0</v>
      </c>
      <c r="AL33" s="10">
        <f t="shared" si="269"/>
        <v>0</v>
      </c>
      <c r="AM33" s="10">
        <f t="shared" si="269"/>
        <v>0</v>
      </c>
      <c r="AN33" s="10">
        <f t="shared" si="269"/>
        <v>0</v>
      </c>
      <c r="AO33" s="10">
        <f t="shared" si="269"/>
        <v>0</v>
      </c>
      <c r="AP33" s="10">
        <f t="shared" si="269"/>
        <v>0</v>
      </c>
      <c r="AQ33" s="10">
        <f t="shared" si="269"/>
        <v>0</v>
      </c>
      <c r="AR33" s="10">
        <f t="shared" si="269"/>
        <v>0</v>
      </c>
      <c r="AS33" s="10">
        <f t="shared" si="269"/>
        <v>0</v>
      </c>
      <c r="AT33" s="10">
        <f t="shared" si="269"/>
        <v>0</v>
      </c>
      <c r="AU33" s="10">
        <f t="shared" si="269"/>
        <v>0</v>
      </c>
      <c r="AV33" s="10">
        <f t="shared" si="269"/>
        <v>0</v>
      </c>
      <c r="AW33" s="10">
        <f t="shared" si="269"/>
        <v>0</v>
      </c>
      <c r="AX33" s="10">
        <f t="shared" si="269"/>
        <v>0</v>
      </c>
      <c r="AY33" s="10">
        <f t="shared" si="269"/>
        <v>0</v>
      </c>
      <c r="AZ33" s="10">
        <f t="shared" si="269"/>
        <v>0</v>
      </c>
      <c r="BA33" s="10">
        <f t="shared" si="269"/>
        <v>0</v>
      </c>
      <c r="BB33" s="10">
        <f t="shared" si="269"/>
        <v>0</v>
      </c>
      <c r="BC33" s="10">
        <f t="shared" si="269"/>
        <v>0</v>
      </c>
      <c r="BD33" s="10">
        <f t="shared" si="269"/>
        <v>0</v>
      </c>
      <c r="BE33" s="10">
        <f t="shared" si="269"/>
        <v>0</v>
      </c>
      <c r="BF33" s="10">
        <f t="shared" si="269"/>
        <v>0</v>
      </c>
      <c r="BG33" s="10">
        <f t="shared" si="269"/>
        <v>0</v>
      </c>
      <c r="BH33" s="10">
        <f t="shared" si="269"/>
        <v>0</v>
      </c>
      <c r="BI33" s="10">
        <f t="shared" si="269"/>
        <v>0</v>
      </c>
      <c r="BJ33" s="10">
        <f t="shared" si="269"/>
        <v>0</v>
      </c>
      <c r="BK33" s="10">
        <f t="shared" si="269"/>
        <v>-567913.01</v>
      </c>
      <c r="BL33" s="10">
        <f t="shared" ref="BL33:DJ33" si="270">BL27+BL32</f>
        <v>4734808.6528900005</v>
      </c>
      <c r="BM33" s="10">
        <f t="shared" si="270"/>
        <v>3487510.0528900004</v>
      </c>
      <c r="BN33" s="10">
        <f t="shared" si="270"/>
        <v>2363798.3128900006</v>
      </c>
      <c r="BO33" s="10">
        <f t="shared" si="270"/>
        <v>1609188.6728900005</v>
      </c>
      <c r="BP33" s="10">
        <f t="shared" si="270"/>
        <v>1385855.7428881619</v>
      </c>
      <c r="BQ33" s="10">
        <f t="shared" si="270"/>
        <v>1307804.802888162</v>
      </c>
      <c r="BR33" s="10">
        <f t="shared" si="270"/>
        <v>1254829.9628881619</v>
      </c>
      <c r="BS33" s="10">
        <f t="shared" si="270"/>
        <v>1197700.812888162</v>
      </c>
      <c r="BT33" s="10">
        <f t="shared" si="270"/>
        <v>1133788.2428881619</v>
      </c>
      <c r="BU33" s="10">
        <f t="shared" si="270"/>
        <v>1022274.4328881619</v>
      </c>
      <c r="BV33" s="10">
        <f t="shared" si="270"/>
        <v>868291.21288816188</v>
      </c>
      <c r="BW33" s="10">
        <f t="shared" si="270"/>
        <v>639222.58288816188</v>
      </c>
      <c r="BX33" s="10">
        <f t="shared" ref="BX33:CI33" si="271">BX27+BX32</f>
        <v>440711.84288816189</v>
      </c>
      <c r="BY33" s="10">
        <f t="shared" si="271"/>
        <v>191719.08288816188</v>
      </c>
      <c r="BZ33" s="10">
        <f t="shared" si="271"/>
        <v>-714.47711183811771</v>
      </c>
      <c r="CA33" s="10">
        <f t="shared" si="271"/>
        <v>-127426.15711183811</v>
      </c>
      <c r="CB33" s="10">
        <f t="shared" si="271"/>
        <v>-2223845.8771118387</v>
      </c>
      <c r="CC33" s="10">
        <f t="shared" si="271"/>
        <v>-2142368.9171118387</v>
      </c>
      <c r="CD33" s="10">
        <f t="shared" si="271"/>
        <v>-2063192.7871118388</v>
      </c>
      <c r="CE33" s="10">
        <f t="shared" si="271"/>
        <v>-1976534.0971118389</v>
      </c>
      <c r="CF33" s="10">
        <f t="shared" si="271"/>
        <v>-1863635.6471118389</v>
      </c>
      <c r="CG33" s="10">
        <f t="shared" si="271"/>
        <v>-1676922.967111839</v>
      </c>
      <c r="CH33" s="10">
        <f t="shared" si="271"/>
        <v>-1464145.977111839</v>
      </c>
      <c r="CI33" s="10">
        <f t="shared" si="271"/>
        <v>-1139841.767111839</v>
      </c>
      <c r="CJ33" s="10">
        <f t="shared" ref="CJ33:CU33" si="272">CJ27+CJ32</f>
        <v>-816854.63711183902</v>
      </c>
      <c r="CK33" s="10">
        <f t="shared" si="272"/>
        <v>-528988.17711183894</v>
      </c>
      <c r="CL33" s="10">
        <f t="shared" si="272"/>
        <v>-258386.01711183897</v>
      </c>
      <c r="CM33" s="10">
        <f t="shared" si="272"/>
        <v>-101788.89711183897</v>
      </c>
      <c r="CN33" s="10">
        <f t="shared" si="272"/>
        <v>-1653585.4171118387</v>
      </c>
      <c r="CO33" s="10">
        <f t="shared" si="272"/>
        <v>-1589128.4971118388</v>
      </c>
      <c r="CP33" s="10">
        <f t="shared" si="272"/>
        <v>-1537956.8571118389</v>
      </c>
      <c r="CQ33" s="10">
        <f t="shared" si="272"/>
        <v>-1492629.3171118388</v>
      </c>
      <c r="CR33" s="10">
        <f t="shared" si="272"/>
        <v>-1439333.4671118387</v>
      </c>
      <c r="CS33" s="10">
        <f t="shared" si="272"/>
        <v>-1340283.8571118386</v>
      </c>
      <c r="CT33" s="10">
        <f t="shared" si="272"/>
        <v>-1168753.0471118386</v>
      </c>
      <c r="CU33" s="10">
        <f t="shared" si="272"/>
        <v>-957095.01711183856</v>
      </c>
      <c r="CV33" s="10">
        <f t="shared" ref="CV33:DD33" si="273">CV27+CV32</f>
        <v>-755569.36711183854</v>
      </c>
      <c r="CW33" s="10">
        <f t="shared" si="273"/>
        <v>-532211.10711183853</v>
      </c>
      <c r="CX33" s="10">
        <f t="shared" si="273"/>
        <v>-325900.48711183853</v>
      </c>
      <c r="CY33" s="10">
        <f t="shared" si="273"/>
        <v>-212961.14711183854</v>
      </c>
      <c r="CZ33" s="10">
        <f t="shared" si="273"/>
        <v>6731599.7028881609</v>
      </c>
      <c r="DA33" s="10">
        <f t="shared" si="273"/>
        <v>6461463.2328881612</v>
      </c>
      <c r="DB33" s="10">
        <f t="shared" si="273"/>
        <v>6239204.9428881612</v>
      </c>
      <c r="DC33" s="10">
        <f t="shared" si="273"/>
        <v>6005975.6828881614</v>
      </c>
      <c r="DD33" s="10">
        <f t="shared" si="273"/>
        <v>5707556.7528881617</v>
      </c>
      <c r="DE33" s="10">
        <f t="shared" ref="DE33:DH33" si="274">DE27+DE32</f>
        <v>5178605.5428881617</v>
      </c>
      <c r="DF33" s="10">
        <f t="shared" si="274"/>
        <v>4439956.8928881614</v>
      </c>
      <c r="DG33" s="10">
        <f t="shared" si="274"/>
        <v>3324786.8728881613</v>
      </c>
      <c r="DH33" s="10">
        <f t="shared" si="274"/>
        <v>2214948.2628881615</v>
      </c>
      <c r="DI33" s="10">
        <f t="shared" si="270"/>
        <v>1280724.6828881614</v>
      </c>
      <c r="DJ33" s="10">
        <f t="shared" si="270"/>
        <v>477448.74288816145</v>
      </c>
      <c r="DK33" s="10">
        <f t="shared" ref="DK33" si="275">DK27+DK32</f>
        <v>-247716.60711183853</v>
      </c>
      <c r="DL33" s="10">
        <f t="shared" ref="DL33:DU33" si="276">DL27+DL32</f>
        <v>3171381.5128881615</v>
      </c>
      <c r="DM33" s="10">
        <f t="shared" si="276"/>
        <v>2960116.2828881615</v>
      </c>
      <c r="DN33" s="10">
        <f t="shared" si="276"/>
        <v>2811909.4428881616</v>
      </c>
      <c r="DO33" s="10">
        <f t="shared" si="276"/>
        <v>2713257.1428881618</v>
      </c>
      <c r="DP33" s="10">
        <f t="shared" si="276"/>
        <v>2585621.362888162</v>
      </c>
      <c r="DQ33" s="10">
        <f t="shared" si="276"/>
        <v>2386222.2028881619</v>
      </c>
      <c r="DR33" s="10">
        <f t="shared" si="276"/>
        <v>1933854.7428881619</v>
      </c>
      <c r="DS33" s="10">
        <f t="shared" si="276"/>
        <v>1364427.632888162</v>
      </c>
      <c r="DT33" s="10">
        <f t="shared" si="276"/>
        <v>864912.1928881621</v>
      </c>
      <c r="DU33" s="10">
        <f t="shared" si="276"/>
        <v>372821.03288816212</v>
      </c>
      <c r="DV33" s="10">
        <f t="shared" ref="DV33:DW33" si="277">DV27+DV32</f>
        <v>-99863.717111837876</v>
      </c>
      <c r="DW33" s="10">
        <f t="shared" si="277"/>
        <v>-458915.1171118379</v>
      </c>
      <c r="DX33" s="10">
        <f t="shared" ref="DX33:EH33" si="278">DX27+DX32</f>
        <v>-3977915.9671118381</v>
      </c>
      <c r="DY33" s="10">
        <f t="shared" si="278"/>
        <v>-3846392.0571118379</v>
      </c>
      <c r="DZ33" s="10">
        <f t="shared" si="278"/>
        <v>-3715121.8071118379</v>
      </c>
      <c r="EA33" s="10">
        <f t="shared" si="278"/>
        <v>-3580899.2071118378</v>
      </c>
      <c r="EB33" s="10">
        <f t="shared" si="278"/>
        <v>-3419503.6471118378</v>
      </c>
      <c r="EC33" s="10">
        <f t="shared" si="278"/>
        <v>-3152206.2771118376</v>
      </c>
      <c r="ED33" s="10">
        <f t="shared" si="278"/>
        <v>-2695447.6471118378</v>
      </c>
      <c r="EE33" s="10">
        <f t="shared" si="278"/>
        <v>-2211186.177111838</v>
      </c>
      <c r="EF33" s="10">
        <f t="shared" si="278"/>
        <v>-1592934.5971118379</v>
      </c>
      <c r="EG33" s="10">
        <f t="shared" si="278"/>
        <v>-1124957.6071118379</v>
      </c>
      <c r="EH33" s="10">
        <f t="shared" si="278"/>
        <v>-718238.17065414158</v>
      </c>
      <c r="EI33" s="10">
        <f t="shared" ref="EI33" si="279">EI27+EI32</f>
        <v>-427207.92445577978</v>
      </c>
    </row>
    <row r="34" spans="1:139" ht="10" x14ac:dyDescent="0.2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</row>
    <row r="35" spans="1:139" x14ac:dyDescent="0.25">
      <c r="A35" s="1" t="s">
        <v>148</v>
      </c>
      <c r="C35" s="9">
        <v>18237512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</row>
    <row r="36" spans="1:139" ht="10" x14ac:dyDescent="0.2">
      <c r="B36" s="3" t="s">
        <v>141</v>
      </c>
      <c r="C36" s="9">
        <v>25400912</v>
      </c>
      <c r="D36" s="10">
        <v>0</v>
      </c>
      <c r="E36" s="10">
        <f>D41</f>
        <v>0</v>
      </c>
      <c r="F36" s="10">
        <f t="shared" ref="F36:DJ36" si="280">E41</f>
        <v>0</v>
      </c>
      <c r="G36" s="10">
        <f t="shared" si="280"/>
        <v>0</v>
      </c>
      <c r="H36" s="10">
        <f t="shared" si="280"/>
        <v>0</v>
      </c>
      <c r="I36" s="10">
        <f t="shared" si="280"/>
        <v>0</v>
      </c>
      <c r="J36" s="10">
        <f t="shared" si="280"/>
        <v>0</v>
      </c>
      <c r="K36" s="10">
        <f t="shared" si="280"/>
        <v>0</v>
      </c>
      <c r="L36" s="10">
        <f t="shared" si="280"/>
        <v>0</v>
      </c>
      <c r="M36" s="10">
        <f t="shared" si="280"/>
        <v>0</v>
      </c>
      <c r="N36" s="10">
        <f t="shared" si="280"/>
        <v>0</v>
      </c>
      <c r="O36" s="10">
        <f t="shared" si="280"/>
        <v>0</v>
      </c>
      <c r="P36" s="10">
        <f t="shared" si="280"/>
        <v>0</v>
      </c>
      <c r="Q36" s="10">
        <f t="shared" si="280"/>
        <v>0</v>
      </c>
      <c r="R36" s="10">
        <f t="shared" si="280"/>
        <v>0</v>
      </c>
      <c r="S36" s="10">
        <f t="shared" si="280"/>
        <v>0</v>
      </c>
      <c r="T36" s="10">
        <f t="shared" si="280"/>
        <v>0</v>
      </c>
      <c r="U36" s="10">
        <f t="shared" si="280"/>
        <v>0</v>
      </c>
      <c r="V36" s="10">
        <f t="shared" si="280"/>
        <v>0</v>
      </c>
      <c r="W36" s="10">
        <f t="shared" si="280"/>
        <v>0</v>
      </c>
      <c r="X36" s="10">
        <f t="shared" si="280"/>
        <v>0</v>
      </c>
      <c r="Y36" s="10">
        <f t="shared" si="280"/>
        <v>0</v>
      </c>
      <c r="Z36" s="10">
        <f t="shared" si="280"/>
        <v>0</v>
      </c>
      <c r="AA36" s="10">
        <f t="shared" si="280"/>
        <v>0</v>
      </c>
      <c r="AB36" s="10">
        <f t="shared" si="280"/>
        <v>0</v>
      </c>
      <c r="AC36" s="10">
        <f t="shared" si="280"/>
        <v>0</v>
      </c>
      <c r="AD36" s="10">
        <f t="shared" si="280"/>
        <v>0</v>
      </c>
      <c r="AE36" s="10">
        <f t="shared" si="280"/>
        <v>0</v>
      </c>
      <c r="AF36" s="10">
        <f t="shared" si="280"/>
        <v>0</v>
      </c>
      <c r="AG36" s="10">
        <f t="shared" si="280"/>
        <v>0</v>
      </c>
      <c r="AH36" s="10">
        <f t="shared" si="280"/>
        <v>0</v>
      </c>
      <c r="AI36" s="10">
        <f t="shared" si="280"/>
        <v>0</v>
      </c>
      <c r="AJ36" s="10">
        <f t="shared" si="280"/>
        <v>0</v>
      </c>
      <c r="AK36" s="10">
        <f t="shared" si="280"/>
        <v>0</v>
      </c>
      <c r="AL36" s="10">
        <f t="shared" si="280"/>
        <v>0</v>
      </c>
      <c r="AM36" s="10">
        <f t="shared" si="280"/>
        <v>0</v>
      </c>
      <c r="AN36" s="10">
        <f t="shared" si="280"/>
        <v>0</v>
      </c>
      <c r="AO36" s="10">
        <f t="shared" si="280"/>
        <v>0</v>
      </c>
      <c r="AP36" s="10">
        <f t="shared" si="280"/>
        <v>0</v>
      </c>
      <c r="AQ36" s="10">
        <f t="shared" si="280"/>
        <v>0</v>
      </c>
      <c r="AR36" s="10">
        <f t="shared" si="280"/>
        <v>0</v>
      </c>
      <c r="AS36" s="10">
        <f t="shared" si="280"/>
        <v>0</v>
      </c>
      <c r="AT36" s="10">
        <f t="shared" si="280"/>
        <v>0</v>
      </c>
      <c r="AU36" s="10">
        <f t="shared" si="280"/>
        <v>0</v>
      </c>
      <c r="AV36" s="10">
        <f t="shared" si="280"/>
        <v>0</v>
      </c>
      <c r="AW36" s="10">
        <f t="shared" si="280"/>
        <v>0</v>
      </c>
      <c r="AX36" s="10">
        <f t="shared" si="280"/>
        <v>0</v>
      </c>
      <c r="AY36" s="10">
        <f t="shared" si="280"/>
        <v>0</v>
      </c>
      <c r="AZ36" s="10">
        <f t="shared" si="280"/>
        <v>0</v>
      </c>
      <c r="BA36" s="10">
        <f t="shared" si="280"/>
        <v>0</v>
      </c>
      <c r="BB36" s="10">
        <f t="shared" si="280"/>
        <v>0</v>
      </c>
      <c r="BC36" s="10">
        <f t="shared" si="280"/>
        <v>0</v>
      </c>
      <c r="BD36" s="10">
        <f t="shared" si="280"/>
        <v>0</v>
      </c>
      <c r="BE36" s="10">
        <f t="shared" si="280"/>
        <v>0</v>
      </c>
      <c r="BF36" s="10">
        <f t="shared" si="280"/>
        <v>0</v>
      </c>
      <c r="BG36" s="10">
        <f t="shared" si="280"/>
        <v>0</v>
      </c>
      <c r="BH36" s="10">
        <f t="shared" si="280"/>
        <v>0</v>
      </c>
      <c r="BI36" s="10">
        <f t="shared" si="280"/>
        <v>0</v>
      </c>
      <c r="BJ36" s="10">
        <f t="shared" si="280"/>
        <v>0</v>
      </c>
      <c r="BK36" s="10">
        <f t="shared" si="280"/>
        <v>0</v>
      </c>
      <c r="BL36" s="10">
        <f t="shared" ref="BL36" si="281">BK41</f>
        <v>-85799.86</v>
      </c>
      <c r="BM36" s="10">
        <f t="shared" ref="BM36" si="282">BL41</f>
        <v>2441010.5171100004</v>
      </c>
      <c r="BN36" s="10">
        <f t="shared" ref="BN36" si="283">BM41</f>
        <v>2191392.1971100005</v>
      </c>
      <c r="BO36" s="10">
        <f t="shared" ref="BO36" si="284">BN41</f>
        <v>2010594.1371100005</v>
      </c>
      <c r="BP36" s="10">
        <f t="shared" ref="BP36" si="285">BO41</f>
        <v>1825742.4571100005</v>
      </c>
      <c r="BQ36" s="10">
        <f t="shared" ref="BQ36" si="286">BP41</f>
        <v>1798440.8133436516</v>
      </c>
      <c r="BR36" s="10">
        <f t="shared" ref="BR36" si="287">BQ41</f>
        <v>1686715.5633436516</v>
      </c>
      <c r="BS36" s="10">
        <f t="shared" ref="BS36" si="288">BR41</f>
        <v>1623245.9733436515</v>
      </c>
      <c r="BT36" s="10">
        <f t="shared" ref="BT36" si="289">BS41</f>
        <v>1461501.7633436515</v>
      </c>
      <c r="BU36" s="10">
        <f t="shared" ref="BU36" si="290">BT41</f>
        <v>1357169.5433436516</v>
      </c>
      <c r="BV36" s="10">
        <f t="shared" ref="BV36" si="291">BU41</f>
        <v>1223770.3033436516</v>
      </c>
      <c r="BW36" s="10">
        <f t="shared" ref="BW36" si="292">BV41</f>
        <v>1067532.8333436516</v>
      </c>
      <c r="BX36" s="10">
        <f t="shared" ref="BX36" si="293">BW41</f>
        <v>879938.12334365165</v>
      </c>
      <c r="BY36" s="10">
        <f t="shared" ref="BY36" si="294">BX41</f>
        <v>700036.33334365161</v>
      </c>
      <c r="BZ36" s="10">
        <f t="shared" ref="BZ36" si="295">BY41</f>
        <v>515259.96334365162</v>
      </c>
      <c r="CA36" s="10">
        <f t="shared" ref="CA36" si="296">BZ41</f>
        <v>334122.79334365157</v>
      </c>
      <c r="CB36" s="10">
        <f t="shared" ref="CB36" si="297">CA41</f>
        <v>174803.98334365158</v>
      </c>
      <c r="CC36" s="10">
        <f t="shared" ref="CC36" si="298">CB41</f>
        <v>-125840.64665634843</v>
      </c>
      <c r="CD36" s="10">
        <f t="shared" ref="CD36" si="299">CC41</f>
        <v>-134782.02665634843</v>
      </c>
      <c r="CE36" s="10">
        <f t="shared" ref="CE36" si="300">CD41</f>
        <v>-123655.85665634843</v>
      </c>
      <c r="CF36" s="10">
        <f t="shared" ref="CF36" si="301">CE41</f>
        <v>-116230.17665634843</v>
      </c>
      <c r="CG36" s="10">
        <f t="shared" ref="CG36" si="302">CF41</f>
        <v>-108533.77665634843</v>
      </c>
      <c r="CH36" s="10">
        <f t="shared" ref="CH36" si="303">CG41</f>
        <v>-99090.706656348426</v>
      </c>
      <c r="CI36" s="10">
        <f t="shared" ref="CI36" si="304">CH41</f>
        <v>-88773.666656348418</v>
      </c>
      <c r="CJ36" s="10">
        <f t="shared" ref="CJ36" si="305">CI41</f>
        <v>-77563.336656348416</v>
      </c>
      <c r="CK36" s="10">
        <f t="shared" ref="CK36" si="306">CJ41</f>
        <v>-66031.136656348419</v>
      </c>
      <c r="CL36" s="10">
        <f t="shared" ref="CL36" si="307">CK41</f>
        <v>-53422.936656348422</v>
      </c>
      <c r="CM36" s="10">
        <f t="shared" ref="CM36" si="308">CL41</f>
        <v>-44521.616656348422</v>
      </c>
      <c r="CN36" s="10">
        <f t="shared" ref="CN36" si="309">CM41</f>
        <v>-35929.516656348424</v>
      </c>
      <c r="CO36" s="10">
        <f t="shared" ref="CO36" si="310">CN41</f>
        <v>-1152147.4266563484</v>
      </c>
      <c r="CP36" s="10">
        <f t="shared" ref="CP36" si="311">CO41</f>
        <v>-1062507.9866563485</v>
      </c>
      <c r="CQ36" s="10">
        <f t="shared" ref="CQ36" si="312">CP41</f>
        <v>-988875.11665634846</v>
      </c>
      <c r="CR36" s="10">
        <f t="shared" ref="CR36" si="313">CQ41</f>
        <v>-920731.07665634842</v>
      </c>
      <c r="CS36" s="10">
        <f t="shared" ref="CS36" si="314">CR41</f>
        <v>-849862.73665634845</v>
      </c>
      <c r="CT36" s="10">
        <f t="shared" ref="CT36" si="315">CS41</f>
        <v>-754843.51665634848</v>
      </c>
      <c r="CU36" s="10">
        <f t="shared" ref="CU36" si="316">CT41</f>
        <v>-645576.48665634845</v>
      </c>
      <c r="CV36" s="10">
        <f t="shared" ref="CV36" si="317">CU41</f>
        <v>-530737.20665634843</v>
      </c>
      <c r="CW36" s="10">
        <f t="shared" ref="CW36" si="318">CV41</f>
        <v>-420839.1766563484</v>
      </c>
      <c r="CX36" s="10">
        <f t="shared" ref="CX36" si="319">CW41</f>
        <v>-290068.28665634838</v>
      </c>
      <c r="CY36" s="10">
        <f t="shared" ref="CY36" si="320">CX41</f>
        <v>-177987.04665634839</v>
      </c>
      <c r="CZ36" s="10">
        <f t="shared" ref="CZ36" si="321">CY41</f>
        <v>-78546.8666563484</v>
      </c>
      <c r="DA36" s="10">
        <f t="shared" ref="DA36" si="322">CZ41</f>
        <v>-1593439.506656348</v>
      </c>
      <c r="DB36" s="10">
        <f t="shared" ref="DB36" si="323">DA41</f>
        <v>-1492742.236656348</v>
      </c>
      <c r="DC36" s="10">
        <f t="shared" ref="DC36" si="324">DB41</f>
        <v>-1387956.296656348</v>
      </c>
      <c r="DD36" s="10">
        <f t="shared" ref="DD36" si="325">DC41</f>
        <v>-1283498.746656348</v>
      </c>
      <c r="DE36" s="10">
        <f t="shared" ref="DE36" si="326">DD41</f>
        <v>-1157219.3366563481</v>
      </c>
      <c r="DF36" s="10">
        <f t="shared" ref="DF36" si="327">DE41</f>
        <v>-1035260.3466563481</v>
      </c>
      <c r="DG36" s="10">
        <f t="shared" ref="DG36" si="328">DF41</f>
        <v>-867370.66665634816</v>
      </c>
      <c r="DH36" s="10">
        <f t="shared" ref="DH36" si="329">DG41</f>
        <v>-688097.40665634815</v>
      </c>
      <c r="DI36" s="10">
        <f t="shared" si="280"/>
        <v>-495145.94665634818</v>
      </c>
      <c r="DJ36" s="10">
        <f t="shared" si="280"/>
        <v>-310371.86665634823</v>
      </c>
      <c r="DK36" s="10">
        <f t="shared" ref="DK36" si="330">DJ41</f>
        <v>-138517.65665634823</v>
      </c>
      <c r="DL36" s="10">
        <f t="shared" ref="DL36" si="331">DK41</f>
        <v>20875.903343651764</v>
      </c>
      <c r="DM36" s="10">
        <f t="shared" ref="DM36" si="332">DL41</f>
        <v>-1579116.736656348</v>
      </c>
      <c r="DN36" s="10">
        <f t="shared" ref="DN36" si="333">DM41</f>
        <v>-1475236.466656348</v>
      </c>
      <c r="DO36" s="10">
        <f t="shared" ref="DO36" si="334">DN41</f>
        <v>-1353031.246656348</v>
      </c>
      <c r="DP36" s="10">
        <f t="shared" ref="DP36" si="335">DO41</f>
        <v>-1238091.776656348</v>
      </c>
      <c r="DQ36" s="10">
        <f t="shared" ref="DQ36" si="336">DP41</f>
        <v>-1125588.5566563481</v>
      </c>
      <c r="DR36" s="10">
        <f t="shared" ref="DR36" si="337">DQ41</f>
        <v>-994297.996656348</v>
      </c>
      <c r="DS36" s="10">
        <f t="shared" ref="DS36" si="338">DR41</f>
        <v>-802287.15665634803</v>
      </c>
      <c r="DT36" s="10">
        <f t="shared" ref="DT36" si="339">DS41</f>
        <v>-613840.38665634801</v>
      </c>
      <c r="DU36" s="10">
        <f t="shared" ref="DU36" si="340">DT41</f>
        <v>-413790.46665634803</v>
      </c>
      <c r="DV36" s="10">
        <f t="shared" ref="DV36" si="341">DU41</f>
        <v>-213493.39665634802</v>
      </c>
      <c r="DW36" s="10">
        <f t="shared" ref="DW36" si="342">DV41</f>
        <v>-19834.096656348032</v>
      </c>
      <c r="DX36" s="10">
        <f t="shared" ref="DX36" si="343">DW41</f>
        <v>169335.77334365196</v>
      </c>
      <c r="DY36" s="10">
        <f t="shared" ref="DY36" si="344">DX41</f>
        <v>-2731366.5066563478</v>
      </c>
      <c r="DZ36" s="10">
        <f t="shared" ref="DZ36" si="345">DY41</f>
        <v>-2528104.5566563476</v>
      </c>
      <c r="EA36" s="10">
        <f t="shared" ref="EA36" si="346">DZ41</f>
        <v>-2347624.1566563477</v>
      </c>
      <c r="EB36" s="10">
        <f t="shared" ref="EB36" si="347">EA41</f>
        <v>-2170052.7166563477</v>
      </c>
      <c r="EC36" s="10">
        <f t="shared" ref="EC36" si="348">EB41</f>
        <v>-1967002.1166563476</v>
      </c>
      <c r="ED36" s="10">
        <f t="shared" ref="ED36" si="349">EC41</f>
        <v>-1735213.4766563475</v>
      </c>
      <c r="EE36" s="10">
        <f t="shared" ref="EE36" si="350">ED41</f>
        <v>-1427458.7866563476</v>
      </c>
      <c r="EF36" s="10">
        <f t="shared" ref="EF36" si="351">EE41</f>
        <v>-1140448.0266563476</v>
      </c>
      <c r="EG36" s="10">
        <f t="shared" ref="EG36" si="352">EF41</f>
        <v>-789164.67665634758</v>
      </c>
      <c r="EH36" s="10">
        <f t="shared" ref="EH36:EI36" si="353">EG41</f>
        <v>-491440.27665634756</v>
      </c>
      <c r="EI36" s="10">
        <f t="shared" si="353"/>
        <v>-219916.24793647358</v>
      </c>
    </row>
    <row r="37" spans="1:139" ht="10" x14ac:dyDescent="0.2">
      <c r="B37" s="101" t="s">
        <v>142</v>
      </c>
      <c r="C37" s="11"/>
      <c r="D37" s="106">
        <v>0</v>
      </c>
      <c r="E37" s="106">
        <v>0</v>
      </c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106">
        <v>0</v>
      </c>
      <c r="AB37" s="106">
        <v>0</v>
      </c>
      <c r="AC37" s="106">
        <v>0</v>
      </c>
      <c r="AD37" s="106">
        <v>0</v>
      </c>
      <c r="AE37" s="106">
        <v>0</v>
      </c>
      <c r="AF37" s="106">
        <v>0</v>
      </c>
      <c r="AG37" s="106">
        <v>0</v>
      </c>
      <c r="AH37" s="106">
        <v>0</v>
      </c>
      <c r="AI37" s="106">
        <v>0</v>
      </c>
      <c r="AJ37" s="106">
        <v>0</v>
      </c>
      <c r="AK37" s="106">
        <v>0</v>
      </c>
      <c r="AL37" s="106">
        <v>0</v>
      </c>
      <c r="AM37" s="106">
        <v>0</v>
      </c>
      <c r="AN37" s="106">
        <v>0</v>
      </c>
      <c r="AO37" s="106">
        <v>0</v>
      </c>
      <c r="AP37" s="106">
        <v>0</v>
      </c>
      <c r="AQ37" s="106">
        <v>0</v>
      </c>
      <c r="AR37" s="106">
        <v>0</v>
      </c>
      <c r="AS37" s="106">
        <v>0</v>
      </c>
      <c r="AT37" s="106">
        <v>0</v>
      </c>
      <c r="AU37" s="106">
        <v>0</v>
      </c>
      <c r="AV37" s="106">
        <v>0</v>
      </c>
      <c r="AW37" s="106">
        <v>0</v>
      </c>
      <c r="AX37" s="106">
        <v>0</v>
      </c>
      <c r="AY37" s="106">
        <v>0</v>
      </c>
      <c r="AZ37" s="106">
        <v>0</v>
      </c>
      <c r="BA37" s="106">
        <v>0</v>
      </c>
      <c r="BB37" s="106">
        <v>0</v>
      </c>
      <c r="BC37" s="106">
        <v>0</v>
      </c>
      <c r="BD37" s="106">
        <v>0</v>
      </c>
      <c r="BE37" s="106">
        <v>0</v>
      </c>
      <c r="BF37" s="106">
        <v>0</v>
      </c>
      <c r="BG37" s="106">
        <v>0</v>
      </c>
      <c r="BH37" s="106">
        <v>0</v>
      </c>
      <c r="BI37" s="106">
        <v>0</v>
      </c>
      <c r="BJ37" s="106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102791.13623365108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-261008.87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-1170079.68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-1637685.9499999997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-1745204.1799999997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3">
        <v>-3073432.44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</row>
    <row r="38" spans="1:139" ht="10" x14ac:dyDescent="0.2">
      <c r="B38" s="101" t="s">
        <v>147</v>
      </c>
      <c r="C38" s="11"/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6">
        <v>0</v>
      </c>
      <c r="AB38" s="106">
        <v>0</v>
      </c>
      <c r="AC38" s="106">
        <v>0</v>
      </c>
      <c r="AD38" s="106">
        <v>0</v>
      </c>
      <c r="AE38" s="106">
        <v>0</v>
      </c>
      <c r="AF38" s="106">
        <v>0</v>
      </c>
      <c r="AG38" s="106">
        <v>0</v>
      </c>
      <c r="AH38" s="106">
        <v>0</v>
      </c>
      <c r="AI38" s="106">
        <v>0</v>
      </c>
      <c r="AJ38" s="106">
        <v>0</v>
      </c>
      <c r="AK38" s="106">
        <v>0</v>
      </c>
      <c r="AL38" s="106">
        <v>0</v>
      </c>
      <c r="AM38" s="106">
        <v>0</v>
      </c>
      <c r="AN38" s="106">
        <v>0</v>
      </c>
      <c r="AO38" s="106">
        <v>0</v>
      </c>
      <c r="AP38" s="106">
        <v>0</v>
      </c>
      <c r="AQ38" s="106">
        <v>0</v>
      </c>
      <c r="AR38" s="106">
        <v>0</v>
      </c>
      <c r="AS38" s="106">
        <v>0</v>
      </c>
      <c r="AT38" s="106">
        <v>0</v>
      </c>
      <c r="AU38" s="106">
        <v>0</v>
      </c>
      <c r="AV38" s="106">
        <v>0</v>
      </c>
      <c r="AW38" s="106">
        <v>0</v>
      </c>
      <c r="AX38" s="106">
        <v>0</v>
      </c>
      <c r="AY38" s="106">
        <v>0</v>
      </c>
      <c r="AZ38" s="106">
        <v>0</v>
      </c>
      <c r="BA38" s="106">
        <v>0</v>
      </c>
      <c r="BB38" s="106">
        <v>0</v>
      </c>
      <c r="BC38" s="106">
        <v>0</v>
      </c>
      <c r="BD38" s="106">
        <v>0</v>
      </c>
      <c r="BE38" s="106">
        <v>0</v>
      </c>
      <c r="BF38" s="106">
        <v>0</v>
      </c>
      <c r="BG38" s="106">
        <v>0</v>
      </c>
      <c r="BH38" s="106">
        <v>0</v>
      </c>
      <c r="BI38" s="106">
        <v>0</v>
      </c>
      <c r="BJ38" s="106">
        <v>0</v>
      </c>
      <c r="BK38" s="14">
        <v>0</v>
      </c>
      <c r="BL38" s="14">
        <v>2755539.4571100003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</row>
    <row r="39" spans="1:139" ht="10" x14ac:dyDescent="0.2">
      <c r="B39" s="101" t="s">
        <v>143</v>
      </c>
      <c r="D39" s="106">
        <v>0</v>
      </c>
      <c r="E39" s="106">
        <v>0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106">
        <v>0</v>
      </c>
      <c r="AB39" s="106">
        <v>0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0</v>
      </c>
      <c r="AJ39" s="106">
        <v>0</v>
      </c>
      <c r="AK39" s="106">
        <v>0</v>
      </c>
      <c r="AL39" s="106">
        <v>0</v>
      </c>
      <c r="AM39" s="106">
        <v>0</v>
      </c>
      <c r="AN39" s="106">
        <v>0</v>
      </c>
      <c r="AO39" s="106">
        <v>0</v>
      </c>
      <c r="AP39" s="106">
        <v>0</v>
      </c>
      <c r="AQ39" s="106">
        <v>0</v>
      </c>
      <c r="AR39" s="106">
        <v>0</v>
      </c>
      <c r="AS39" s="106">
        <v>0</v>
      </c>
      <c r="AT39" s="106">
        <v>0</v>
      </c>
      <c r="AU39" s="106">
        <v>0</v>
      </c>
      <c r="AV39" s="106">
        <v>0</v>
      </c>
      <c r="AW39" s="106">
        <v>0</v>
      </c>
      <c r="AX39" s="106">
        <v>0</v>
      </c>
      <c r="AY39" s="106">
        <v>0</v>
      </c>
      <c r="AZ39" s="106">
        <v>0</v>
      </c>
      <c r="BA39" s="106">
        <v>0</v>
      </c>
      <c r="BB39" s="106">
        <v>0</v>
      </c>
      <c r="BC39" s="106">
        <v>0</v>
      </c>
      <c r="BD39" s="106">
        <v>0</v>
      </c>
      <c r="BE39" s="106">
        <v>0</v>
      </c>
      <c r="BF39" s="106">
        <v>0</v>
      </c>
      <c r="BG39" s="106">
        <v>0</v>
      </c>
      <c r="BH39" s="106">
        <v>0</v>
      </c>
      <c r="BI39" s="106">
        <v>0</v>
      </c>
      <c r="BJ39" s="106">
        <v>0</v>
      </c>
      <c r="BK39" s="14">
        <v>-85799.86</v>
      </c>
      <c r="BL39" s="14">
        <v>-228729.08</v>
      </c>
      <c r="BM39" s="14">
        <v>-249618.32</v>
      </c>
      <c r="BN39" s="14">
        <v>-180798.06</v>
      </c>
      <c r="BO39" s="14">
        <v>-184851.68</v>
      </c>
      <c r="BP39" s="14">
        <v>-130092.78</v>
      </c>
      <c r="BQ39" s="14">
        <v>-111725.25</v>
      </c>
      <c r="BR39" s="14">
        <v>-63469.59</v>
      </c>
      <c r="BS39" s="14">
        <v>-161744.21</v>
      </c>
      <c r="BT39" s="14">
        <v>-104332.22</v>
      </c>
      <c r="BU39" s="14">
        <v>-133399.24</v>
      </c>
      <c r="BV39" s="14">
        <v>-156237.47</v>
      </c>
      <c r="BW39" s="14">
        <v>-187594.71</v>
      </c>
      <c r="BX39" s="14">
        <v>-179901.79</v>
      </c>
      <c r="BY39" s="14">
        <v>-184776.37</v>
      </c>
      <c r="BZ39" s="14">
        <v>-181137.17</v>
      </c>
      <c r="CA39" s="14">
        <v>-159318.81</v>
      </c>
      <c r="CB39" s="14">
        <v>-39635.760000000002</v>
      </c>
      <c r="CC39" s="14">
        <v>-8941.3799999999992</v>
      </c>
      <c r="CD39" s="14">
        <v>11126.17</v>
      </c>
      <c r="CE39" s="14">
        <v>7425.68</v>
      </c>
      <c r="CF39" s="14">
        <v>7696.4</v>
      </c>
      <c r="CG39" s="14">
        <v>9443.07</v>
      </c>
      <c r="CH39" s="14">
        <v>10317.040000000001</v>
      </c>
      <c r="CI39" s="14">
        <v>11210.33</v>
      </c>
      <c r="CJ39" s="14">
        <v>11532.2</v>
      </c>
      <c r="CK39" s="14">
        <v>12608.2</v>
      </c>
      <c r="CL39" s="14">
        <v>8901.32</v>
      </c>
      <c r="CM39" s="14">
        <v>8592.1</v>
      </c>
      <c r="CN39" s="14">
        <v>53861.77</v>
      </c>
      <c r="CO39" s="14">
        <v>89639.44</v>
      </c>
      <c r="CP39" s="14">
        <v>73632.87</v>
      </c>
      <c r="CQ39" s="14">
        <v>68144.039999999994</v>
      </c>
      <c r="CR39" s="14">
        <v>70868.34</v>
      </c>
      <c r="CS39" s="14">
        <v>95019.22</v>
      </c>
      <c r="CT39" s="14">
        <v>109267.03</v>
      </c>
      <c r="CU39" s="14">
        <v>114839.28</v>
      </c>
      <c r="CV39" s="14">
        <v>109898.03</v>
      </c>
      <c r="CW39" s="14">
        <v>130770.89</v>
      </c>
      <c r="CX39" s="14">
        <v>112081.24</v>
      </c>
      <c r="CY39" s="14">
        <v>99440.18</v>
      </c>
      <c r="CZ39" s="14">
        <v>122793.31</v>
      </c>
      <c r="DA39" s="14">
        <v>100697.27</v>
      </c>
      <c r="DB39" s="14">
        <v>104785.94</v>
      </c>
      <c r="DC39" s="14">
        <v>104457.55</v>
      </c>
      <c r="DD39" s="14">
        <v>126279.41</v>
      </c>
      <c r="DE39" s="14">
        <v>121958.99</v>
      </c>
      <c r="DF39" s="14">
        <v>167889.68</v>
      </c>
      <c r="DG39" s="14">
        <v>179273.26</v>
      </c>
      <c r="DH39" s="14">
        <v>192951.46</v>
      </c>
      <c r="DI39" s="14">
        <v>184774.08</v>
      </c>
      <c r="DJ39" s="14">
        <v>171854.21</v>
      </c>
      <c r="DK39" s="14">
        <v>159393.56</v>
      </c>
      <c r="DL39" s="14">
        <v>145211.54</v>
      </c>
      <c r="DM39" s="14">
        <v>103880.27</v>
      </c>
      <c r="DN39" s="14">
        <v>122205.22</v>
      </c>
      <c r="DO39" s="14">
        <v>114939.47</v>
      </c>
      <c r="DP39" s="14">
        <v>112503.22</v>
      </c>
      <c r="DQ39" s="14">
        <v>131290.56</v>
      </c>
      <c r="DR39" s="14">
        <v>192010.84</v>
      </c>
      <c r="DS39" s="14">
        <v>188446.77</v>
      </c>
      <c r="DT39" s="13">
        <f>-('Sch 41&amp;86 Deferral Calc'!C28+'Sch 41&amp;86 Deferral Calc'!D28)</f>
        <v>200049.91999999998</v>
      </c>
      <c r="DU39" s="13">
        <f>-'Sch 41&amp;86 Deferral Calc'!E28</f>
        <v>200297.07</v>
      </c>
      <c r="DV39" s="13">
        <f>-'Sch 41&amp;86 Deferral Calc'!F28</f>
        <v>193659.3</v>
      </c>
      <c r="DW39" s="13">
        <f>-'Sch 41&amp;86 Deferral Calc'!G28</f>
        <v>189169.87</v>
      </c>
      <c r="DX39" s="13">
        <f>-'Sch 41&amp;86 Deferral Calc'!H28</f>
        <v>172730.16</v>
      </c>
      <c r="DY39" s="13">
        <f>-'Sch 41&amp;86 Deferral Calc'!I28</f>
        <v>203261.95</v>
      </c>
      <c r="DZ39" s="13">
        <f>-'Sch 41&amp;86 Deferral Calc'!J28</f>
        <v>180480.4</v>
      </c>
      <c r="EA39" s="13">
        <f>-'Sch 41&amp;86 Deferral Calc'!K28</f>
        <v>177571.44</v>
      </c>
      <c r="EB39" s="13">
        <f>-'Sch 41&amp;86 Deferral Calc'!L28</f>
        <v>203050.6</v>
      </c>
      <c r="EC39" s="13">
        <f>-'Sch 41&amp;86 Deferral Calc'!M28</f>
        <v>231788.64</v>
      </c>
      <c r="ED39" s="13">
        <f>-'Sch 41&amp;86 Deferral Calc'!N28</f>
        <v>307754.69</v>
      </c>
      <c r="EE39" s="13">
        <f>-'Sch 41&amp;86 Deferral Calc'!O28</f>
        <v>287010.76</v>
      </c>
      <c r="EF39" s="13">
        <f>-'Sch 41&amp;86 Deferral Calc'!P28</f>
        <v>351283.35</v>
      </c>
      <c r="EG39" s="13">
        <v>297724.40000000002</v>
      </c>
      <c r="EH39" s="13">
        <f>-'Amort Estimate'!D33</f>
        <v>271524.02871987398</v>
      </c>
      <c r="EI39" s="13">
        <f>-'Amort Estimate'!E33</f>
        <v>224507.45769795269</v>
      </c>
    </row>
    <row r="40" spans="1:139" ht="10" x14ac:dyDescent="0.2">
      <c r="B40" s="3" t="s">
        <v>144</v>
      </c>
      <c r="D40" s="15">
        <f t="shared" ref="D40:BK40" si="354">SUM(D37:D39)</f>
        <v>0</v>
      </c>
      <c r="E40" s="15">
        <f t="shared" si="354"/>
        <v>0</v>
      </c>
      <c r="F40" s="15">
        <f t="shared" si="354"/>
        <v>0</v>
      </c>
      <c r="G40" s="15">
        <f t="shared" si="354"/>
        <v>0</v>
      </c>
      <c r="H40" s="15">
        <f t="shared" si="354"/>
        <v>0</v>
      </c>
      <c r="I40" s="15">
        <f t="shared" si="354"/>
        <v>0</v>
      </c>
      <c r="J40" s="15">
        <f t="shared" si="354"/>
        <v>0</v>
      </c>
      <c r="K40" s="15">
        <f t="shared" si="354"/>
        <v>0</v>
      </c>
      <c r="L40" s="15">
        <f t="shared" si="354"/>
        <v>0</v>
      </c>
      <c r="M40" s="15">
        <f t="shared" si="354"/>
        <v>0</v>
      </c>
      <c r="N40" s="15">
        <f t="shared" si="354"/>
        <v>0</v>
      </c>
      <c r="O40" s="15">
        <f t="shared" si="354"/>
        <v>0</v>
      </c>
      <c r="P40" s="15">
        <f t="shared" si="354"/>
        <v>0</v>
      </c>
      <c r="Q40" s="15">
        <f t="shared" si="354"/>
        <v>0</v>
      </c>
      <c r="R40" s="15">
        <f t="shared" si="354"/>
        <v>0</v>
      </c>
      <c r="S40" s="15">
        <f t="shared" si="354"/>
        <v>0</v>
      </c>
      <c r="T40" s="15">
        <f t="shared" si="354"/>
        <v>0</v>
      </c>
      <c r="U40" s="15">
        <f t="shared" si="354"/>
        <v>0</v>
      </c>
      <c r="V40" s="15">
        <f t="shared" si="354"/>
        <v>0</v>
      </c>
      <c r="W40" s="15">
        <f t="shared" si="354"/>
        <v>0</v>
      </c>
      <c r="X40" s="15">
        <f t="shared" si="354"/>
        <v>0</v>
      </c>
      <c r="Y40" s="15">
        <f t="shared" si="354"/>
        <v>0</v>
      </c>
      <c r="Z40" s="15">
        <f t="shared" si="354"/>
        <v>0</v>
      </c>
      <c r="AA40" s="15">
        <f t="shared" si="354"/>
        <v>0</v>
      </c>
      <c r="AB40" s="15">
        <f t="shared" si="354"/>
        <v>0</v>
      </c>
      <c r="AC40" s="15">
        <f t="shared" si="354"/>
        <v>0</v>
      </c>
      <c r="AD40" s="15">
        <f t="shared" si="354"/>
        <v>0</v>
      </c>
      <c r="AE40" s="15">
        <f t="shared" si="354"/>
        <v>0</v>
      </c>
      <c r="AF40" s="15">
        <f t="shared" si="354"/>
        <v>0</v>
      </c>
      <c r="AG40" s="15">
        <f t="shared" si="354"/>
        <v>0</v>
      </c>
      <c r="AH40" s="15">
        <f t="shared" si="354"/>
        <v>0</v>
      </c>
      <c r="AI40" s="15">
        <f t="shared" si="354"/>
        <v>0</v>
      </c>
      <c r="AJ40" s="15">
        <f t="shared" si="354"/>
        <v>0</v>
      </c>
      <c r="AK40" s="15">
        <f t="shared" si="354"/>
        <v>0</v>
      </c>
      <c r="AL40" s="15">
        <f t="shared" si="354"/>
        <v>0</v>
      </c>
      <c r="AM40" s="15">
        <f t="shared" si="354"/>
        <v>0</v>
      </c>
      <c r="AN40" s="15">
        <f t="shared" si="354"/>
        <v>0</v>
      </c>
      <c r="AO40" s="15">
        <f t="shared" si="354"/>
        <v>0</v>
      </c>
      <c r="AP40" s="15">
        <f t="shared" si="354"/>
        <v>0</v>
      </c>
      <c r="AQ40" s="15">
        <f t="shared" si="354"/>
        <v>0</v>
      </c>
      <c r="AR40" s="15">
        <f t="shared" si="354"/>
        <v>0</v>
      </c>
      <c r="AS40" s="15">
        <f t="shared" si="354"/>
        <v>0</v>
      </c>
      <c r="AT40" s="15">
        <f t="shared" si="354"/>
        <v>0</v>
      </c>
      <c r="AU40" s="15">
        <f t="shared" si="354"/>
        <v>0</v>
      </c>
      <c r="AV40" s="15">
        <f t="shared" si="354"/>
        <v>0</v>
      </c>
      <c r="AW40" s="15">
        <f t="shared" si="354"/>
        <v>0</v>
      </c>
      <c r="AX40" s="15">
        <f t="shared" si="354"/>
        <v>0</v>
      </c>
      <c r="AY40" s="15">
        <f t="shared" si="354"/>
        <v>0</v>
      </c>
      <c r="AZ40" s="15">
        <f t="shared" si="354"/>
        <v>0</v>
      </c>
      <c r="BA40" s="15">
        <f t="shared" si="354"/>
        <v>0</v>
      </c>
      <c r="BB40" s="15">
        <f t="shared" si="354"/>
        <v>0</v>
      </c>
      <c r="BC40" s="15">
        <f t="shared" si="354"/>
        <v>0</v>
      </c>
      <c r="BD40" s="15">
        <f t="shared" si="354"/>
        <v>0</v>
      </c>
      <c r="BE40" s="15">
        <f t="shared" si="354"/>
        <v>0</v>
      </c>
      <c r="BF40" s="15">
        <f t="shared" si="354"/>
        <v>0</v>
      </c>
      <c r="BG40" s="15">
        <f t="shared" si="354"/>
        <v>0</v>
      </c>
      <c r="BH40" s="15">
        <f t="shared" si="354"/>
        <v>0</v>
      </c>
      <c r="BI40" s="15">
        <f t="shared" si="354"/>
        <v>0</v>
      </c>
      <c r="BJ40" s="15">
        <f t="shared" si="354"/>
        <v>0</v>
      </c>
      <c r="BK40" s="15">
        <f t="shared" si="354"/>
        <v>-85799.86</v>
      </c>
      <c r="BL40" s="15">
        <f t="shared" ref="BL40:BW40" si="355">SUM(BL37:BL39)</f>
        <v>2526810.3771100002</v>
      </c>
      <c r="BM40" s="15">
        <f t="shared" si="355"/>
        <v>-249618.32</v>
      </c>
      <c r="BN40" s="15">
        <f t="shared" si="355"/>
        <v>-180798.06</v>
      </c>
      <c r="BO40" s="15">
        <f t="shared" si="355"/>
        <v>-184851.68</v>
      </c>
      <c r="BP40" s="15">
        <f t="shared" si="355"/>
        <v>-27301.64376634892</v>
      </c>
      <c r="BQ40" s="15">
        <f t="shared" si="355"/>
        <v>-111725.25</v>
      </c>
      <c r="BR40" s="15">
        <f t="shared" si="355"/>
        <v>-63469.59</v>
      </c>
      <c r="BS40" s="15">
        <f t="shared" si="355"/>
        <v>-161744.21</v>
      </c>
      <c r="BT40" s="15">
        <f t="shared" si="355"/>
        <v>-104332.22</v>
      </c>
      <c r="BU40" s="15">
        <f t="shared" si="355"/>
        <v>-133399.24</v>
      </c>
      <c r="BV40" s="15">
        <f t="shared" si="355"/>
        <v>-156237.47</v>
      </c>
      <c r="BW40" s="15">
        <f t="shared" si="355"/>
        <v>-187594.71</v>
      </c>
      <c r="BX40" s="15">
        <f t="shared" ref="BX40:CI40" si="356">SUM(BX37:BX39)</f>
        <v>-179901.79</v>
      </c>
      <c r="BY40" s="15">
        <f t="shared" si="356"/>
        <v>-184776.37</v>
      </c>
      <c r="BZ40" s="15">
        <f t="shared" si="356"/>
        <v>-181137.17</v>
      </c>
      <c r="CA40" s="15">
        <f t="shared" si="356"/>
        <v>-159318.81</v>
      </c>
      <c r="CB40" s="15">
        <f t="shared" si="356"/>
        <v>-300644.63</v>
      </c>
      <c r="CC40" s="15">
        <f t="shared" si="356"/>
        <v>-8941.3799999999992</v>
      </c>
      <c r="CD40" s="15">
        <f t="shared" si="356"/>
        <v>11126.17</v>
      </c>
      <c r="CE40" s="15">
        <f t="shared" si="356"/>
        <v>7425.68</v>
      </c>
      <c r="CF40" s="15">
        <f t="shared" si="356"/>
        <v>7696.4</v>
      </c>
      <c r="CG40" s="15">
        <f t="shared" si="356"/>
        <v>9443.07</v>
      </c>
      <c r="CH40" s="15">
        <f t="shared" si="356"/>
        <v>10317.040000000001</v>
      </c>
      <c r="CI40" s="15">
        <f t="shared" si="356"/>
        <v>11210.33</v>
      </c>
      <c r="CJ40" s="15">
        <f t="shared" ref="CJ40:CU40" si="357">SUM(CJ37:CJ39)</f>
        <v>11532.2</v>
      </c>
      <c r="CK40" s="15">
        <f t="shared" si="357"/>
        <v>12608.2</v>
      </c>
      <c r="CL40" s="15">
        <f t="shared" si="357"/>
        <v>8901.32</v>
      </c>
      <c r="CM40" s="15">
        <f t="shared" si="357"/>
        <v>8592.1</v>
      </c>
      <c r="CN40" s="15">
        <f t="shared" si="357"/>
        <v>-1116217.9099999999</v>
      </c>
      <c r="CO40" s="15">
        <f t="shared" si="357"/>
        <v>89639.44</v>
      </c>
      <c r="CP40" s="15">
        <f t="shared" si="357"/>
        <v>73632.87</v>
      </c>
      <c r="CQ40" s="15">
        <f t="shared" si="357"/>
        <v>68144.039999999994</v>
      </c>
      <c r="CR40" s="15">
        <f t="shared" si="357"/>
        <v>70868.34</v>
      </c>
      <c r="CS40" s="15">
        <f t="shared" si="357"/>
        <v>95019.22</v>
      </c>
      <c r="CT40" s="15">
        <f t="shared" si="357"/>
        <v>109267.03</v>
      </c>
      <c r="CU40" s="15">
        <f t="shared" si="357"/>
        <v>114839.28</v>
      </c>
      <c r="CV40" s="15">
        <f t="shared" ref="CV40:DC40" si="358">SUM(CV37:CV39)</f>
        <v>109898.03</v>
      </c>
      <c r="CW40" s="15">
        <f t="shared" si="358"/>
        <v>130770.89</v>
      </c>
      <c r="CX40" s="15">
        <f t="shared" si="358"/>
        <v>112081.24</v>
      </c>
      <c r="CY40" s="15">
        <f t="shared" si="358"/>
        <v>99440.18</v>
      </c>
      <c r="CZ40" s="15">
        <f t="shared" si="358"/>
        <v>-1514892.6399999997</v>
      </c>
      <c r="DA40" s="15">
        <f t="shared" si="358"/>
        <v>100697.27</v>
      </c>
      <c r="DB40" s="15">
        <f t="shared" si="358"/>
        <v>104785.94</v>
      </c>
      <c r="DC40" s="15">
        <f t="shared" si="358"/>
        <v>104457.55</v>
      </c>
      <c r="DD40" s="15">
        <f t="shared" ref="DD40:DI40" si="359">SUM(DD37:DD39)</f>
        <v>126279.41</v>
      </c>
      <c r="DE40" s="15">
        <f t="shared" si="359"/>
        <v>121958.99</v>
      </c>
      <c r="DF40" s="15">
        <f t="shared" si="359"/>
        <v>167889.68</v>
      </c>
      <c r="DG40" s="15">
        <f t="shared" si="359"/>
        <v>179273.26</v>
      </c>
      <c r="DH40" s="15">
        <f t="shared" si="359"/>
        <v>192951.46</v>
      </c>
      <c r="DI40" s="15">
        <f t="shared" si="359"/>
        <v>184774.08</v>
      </c>
      <c r="DJ40" s="15">
        <f t="shared" ref="DJ40" si="360">SUM(DJ37:DJ39)</f>
        <v>171854.21</v>
      </c>
      <c r="DK40" s="15">
        <f t="shared" ref="DK40:DR40" si="361">SUM(DK37:DK39)</f>
        <v>159393.56</v>
      </c>
      <c r="DL40" s="15">
        <f t="shared" si="361"/>
        <v>-1599992.6399999997</v>
      </c>
      <c r="DM40" s="15">
        <f t="shared" si="361"/>
        <v>103880.27</v>
      </c>
      <c r="DN40" s="15">
        <f t="shared" si="361"/>
        <v>122205.22</v>
      </c>
      <c r="DO40" s="15">
        <f t="shared" si="361"/>
        <v>114939.47</v>
      </c>
      <c r="DP40" s="15">
        <f t="shared" si="361"/>
        <v>112503.22</v>
      </c>
      <c r="DQ40" s="15">
        <f t="shared" si="361"/>
        <v>131290.56</v>
      </c>
      <c r="DR40" s="15">
        <f t="shared" si="361"/>
        <v>192010.84</v>
      </c>
      <c r="DS40" s="15">
        <f t="shared" ref="DS40:DW40" si="362">SUM(DS37:DS39)</f>
        <v>188446.77</v>
      </c>
      <c r="DT40" s="15">
        <f t="shared" si="362"/>
        <v>200049.91999999998</v>
      </c>
      <c r="DU40" s="15">
        <f t="shared" si="362"/>
        <v>200297.07</v>
      </c>
      <c r="DV40" s="15">
        <f t="shared" si="362"/>
        <v>193659.3</v>
      </c>
      <c r="DW40" s="15">
        <f t="shared" si="362"/>
        <v>189169.87</v>
      </c>
      <c r="DX40" s="15">
        <f t="shared" ref="DX40:EH40" si="363">SUM(DX37:DX39)</f>
        <v>-2900702.28</v>
      </c>
      <c r="DY40" s="15">
        <f t="shared" si="363"/>
        <v>203261.95</v>
      </c>
      <c r="DZ40" s="15">
        <f t="shared" si="363"/>
        <v>180480.4</v>
      </c>
      <c r="EA40" s="15">
        <f t="shared" si="363"/>
        <v>177571.44</v>
      </c>
      <c r="EB40" s="15">
        <f t="shared" si="363"/>
        <v>203050.6</v>
      </c>
      <c r="EC40" s="15">
        <f t="shared" si="363"/>
        <v>231788.64</v>
      </c>
      <c r="ED40" s="15">
        <f t="shared" si="363"/>
        <v>307754.69</v>
      </c>
      <c r="EE40" s="15">
        <f t="shared" si="363"/>
        <v>287010.76</v>
      </c>
      <c r="EF40" s="15">
        <f t="shared" si="363"/>
        <v>351283.35</v>
      </c>
      <c r="EG40" s="15">
        <f t="shared" si="363"/>
        <v>297724.40000000002</v>
      </c>
      <c r="EH40" s="15">
        <f t="shared" si="363"/>
        <v>271524.02871987398</v>
      </c>
      <c r="EI40" s="15">
        <f t="shared" ref="EI40" si="364">SUM(EI37:EI39)</f>
        <v>224507.45769795269</v>
      </c>
    </row>
    <row r="41" spans="1:139" ht="10" x14ac:dyDescent="0.2">
      <c r="B41" s="3" t="s">
        <v>145</v>
      </c>
      <c r="D41" s="10">
        <f>D36+D40</f>
        <v>0</v>
      </c>
      <c r="E41" s="10">
        <f t="shared" ref="E41:BK41" si="365">E36+E40</f>
        <v>0</v>
      </c>
      <c r="F41" s="10">
        <f t="shared" si="365"/>
        <v>0</v>
      </c>
      <c r="G41" s="10">
        <f t="shared" si="365"/>
        <v>0</v>
      </c>
      <c r="H41" s="10">
        <f t="shared" si="365"/>
        <v>0</v>
      </c>
      <c r="I41" s="10">
        <f t="shared" si="365"/>
        <v>0</v>
      </c>
      <c r="J41" s="10">
        <f t="shared" si="365"/>
        <v>0</v>
      </c>
      <c r="K41" s="10">
        <f t="shared" si="365"/>
        <v>0</v>
      </c>
      <c r="L41" s="10">
        <f t="shared" si="365"/>
        <v>0</v>
      </c>
      <c r="M41" s="10">
        <f t="shared" si="365"/>
        <v>0</v>
      </c>
      <c r="N41" s="10">
        <f t="shared" si="365"/>
        <v>0</v>
      </c>
      <c r="O41" s="10">
        <f t="shared" si="365"/>
        <v>0</v>
      </c>
      <c r="P41" s="10">
        <f t="shared" si="365"/>
        <v>0</v>
      </c>
      <c r="Q41" s="10">
        <f t="shared" si="365"/>
        <v>0</v>
      </c>
      <c r="R41" s="10">
        <f t="shared" si="365"/>
        <v>0</v>
      </c>
      <c r="S41" s="10">
        <f t="shared" si="365"/>
        <v>0</v>
      </c>
      <c r="T41" s="10">
        <f t="shared" si="365"/>
        <v>0</v>
      </c>
      <c r="U41" s="10">
        <f t="shared" si="365"/>
        <v>0</v>
      </c>
      <c r="V41" s="10">
        <f t="shared" si="365"/>
        <v>0</v>
      </c>
      <c r="W41" s="10">
        <f t="shared" si="365"/>
        <v>0</v>
      </c>
      <c r="X41" s="10">
        <f t="shared" si="365"/>
        <v>0</v>
      </c>
      <c r="Y41" s="10">
        <f t="shared" si="365"/>
        <v>0</v>
      </c>
      <c r="Z41" s="10">
        <f t="shared" si="365"/>
        <v>0</v>
      </c>
      <c r="AA41" s="10">
        <f t="shared" si="365"/>
        <v>0</v>
      </c>
      <c r="AB41" s="10">
        <f t="shared" si="365"/>
        <v>0</v>
      </c>
      <c r="AC41" s="10">
        <f t="shared" si="365"/>
        <v>0</v>
      </c>
      <c r="AD41" s="10">
        <f t="shared" si="365"/>
        <v>0</v>
      </c>
      <c r="AE41" s="10">
        <f t="shared" si="365"/>
        <v>0</v>
      </c>
      <c r="AF41" s="10">
        <f t="shared" si="365"/>
        <v>0</v>
      </c>
      <c r="AG41" s="10">
        <f t="shared" si="365"/>
        <v>0</v>
      </c>
      <c r="AH41" s="10">
        <f t="shared" si="365"/>
        <v>0</v>
      </c>
      <c r="AI41" s="10">
        <f t="shared" si="365"/>
        <v>0</v>
      </c>
      <c r="AJ41" s="10">
        <f t="shared" si="365"/>
        <v>0</v>
      </c>
      <c r="AK41" s="10">
        <f t="shared" si="365"/>
        <v>0</v>
      </c>
      <c r="AL41" s="10">
        <f t="shared" si="365"/>
        <v>0</v>
      </c>
      <c r="AM41" s="10">
        <f t="shared" si="365"/>
        <v>0</v>
      </c>
      <c r="AN41" s="10">
        <f t="shared" si="365"/>
        <v>0</v>
      </c>
      <c r="AO41" s="10">
        <f t="shared" si="365"/>
        <v>0</v>
      </c>
      <c r="AP41" s="10">
        <f t="shared" si="365"/>
        <v>0</v>
      </c>
      <c r="AQ41" s="10">
        <f t="shared" si="365"/>
        <v>0</v>
      </c>
      <c r="AR41" s="10">
        <f t="shared" si="365"/>
        <v>0</v>
      </c>
      <c r="AS41" s="10">
        <f t="shared" si="365"/>
        <v>0</v>
      </c>
      <c r="AT41" s="10">
        <f t="shared" si="365"/>
        <v>0</v>
      </c>
      <c r="AU41" s="10">
        <f t="shared" si="365"/>
        <v>0</v>
      </c>
      <c r="AV41" s="10">
        <f t="shared" si="365"/>
        <v>0</v>
      </c>
      <c r="AW41" s="10">
        <f t="shared" si="365"/>
        <v>0</v>
      </c>
      <c r="AX41" s="10">
        <f t="shared" si="365"/>
        <v>0</v>
      </c>
      <c r="AY41" s="10">
        <f t="shared" si="365"/>
        <v>0</v>
      </c>
      <c r="AZ41" s="10">
        <f t="shared" si="365"/>
        <v>0</v>
      </c>
      <c r="BA41" s="10">
        <f t="shared" si="365"/>
        <v>0</v>
      </c>
      <c r="BB41" s="10">
        <f t="shared" si="365"/>
        <v>0</v>
      </c>
      <c r="BC41" s="10">
        <f t="shared" si="365"/>
        <v>0</v>
      </c>
      <c r="BD41" s="10">
        <f t="shared" si="365"/>
        <v>0</v>
      </c>
      <c r="BE41" s="10">
        <f t="shared" si="365"/>
        <v>0</v>
      </c>
      <c r="BF41" s="10">
        <f t="shared" si="365"/>
        <v>0</v>
      </c>
      <c r="BG41" s="10">
        <f t="shared" si="365"/>
        <v>0</v>
      </c>
      <c r="BH41" s="10">
        <f t="shared" si="365"/>
        <v>0</v>
      </c>
      <c r="BI41" s="10">
        <f t="shared" si="365"/>
        <v>0</v>
      </c>
      <c r="BJ41" s="10">
        <f t="shared" si="365"/>
        <v>0</v>
      </c>
      <c r="BK41" s="10">
        <f t="shared" si="365"/>
        <v>-85799.86</v>
      </c>
      <c r="BL41" s="10">
        <f t="shared" ref="BL41:BW41" si="366">BL36+BL40</f>
        <v>2441010.5171100004</v>
      </c>
      <c r="BM41" s="10">
        <f t="shared" si="366"/>
        <v>2191392.1971100005</v>
      </c>
      <c r="BN41" s="10">
        <f t="shared" si="366"/>
        <v>2010594.1371100005</v>
      </c>
      <c r="BO41" s="10">
        <f t="shared" si="366"/>
        <v>1825742.4571100005</v>
      </c>
      <c r="BP41" s="10">
        <f t="shared" si="366"/>
        <v>1798440.8133436516</v>
      </c>
      <c r="BQ41" s="10">
        <f t="shared" si="366"/>
        <v>1686715.5633436516</v>
      </c>
      <c r="BR41" s="10">
        <f t="shared" si="366"/>
        <v>1623245.9733436515</v>
      </c>
      <c r="BS41" s="10">
        <f t="shared" si="366"/>
        <v>1461501.7633436515</v>
      </c>
      <c r="BT41" s="10">
        <f t="shared" si="366"/>
        <v>1357169.5433436516</v>
      </c>
      <c r="BU41" s="10">
        <f t="shared" si="366"/>
        <v>1223770.3033436516</v>
      </c>
      <c r="BV41" s="10">
        <f t="shared" si="366"/>
        <v>1067532.8333436516</v>
      </c>
      <c r="BW41" s="10">
        <f t="shared" si="366"/>
        <v>879938.12334365165</v>
      </c>
      <c r="BX41" s="10">
        <f t="shared" ref="BX41:CI41" si="367">BX36+BX40</f>
        <v>700036.33334365161</v>
      </c>
      <c r="BY41" s="10">
        <f t="shared" si="367"/>
        <v>515259.96334365162</v>
      </c>
      <c r="BZ41" s="10">
        <f t="shared" si="367"/>
        <v>334122.79334365157</v>
      </c>
      <c r="CA41" s="10">
        <f t="shared" si="367"/>
        <v>174803.98334365158</v>
      </c>
      <c r="CB41" s="10">
        <f t="shared" si="367"/>
        <v>-125840.64665634843</v>
      </c>
      <c r="CC41" s="10">
        <f t="shared" si="367"/>
        <v>-134782.02665634843</v>
      </c>
      <c r="CD41" s="10">
        <f t="shared" si="367"/>
        <v>-123655.85665634843</v>
      </c>
      <c r="CE41" s="10">
        <f t="shared" si="367"/>
        <v>-116230.17665634843</v>
      </c>
      <c r="CF41" s="10">
        <f t="shared" si="367"/>
        <v>-108533.77665634843</v>
      </c>
      <c r="CG41" s="10">
        <f t="shared" si="367"/>
        <v>-99090.706656348426</v>
      </c>
      <c r="CH41" s="10">
        <f t="shared" si="367"/>
        <v>-88773.666656348418</v>
      </c>
      <c r="CI41" s="10">
        <f t="shared" si="367"/>
        <v>-77563.336656348416</v>
      </c>
      <c r="CJ41" s="10">
        <f t="shared" ref="CJ41:CU41" si="368">CJ36+CJ40</f>
        <v>-66031.136656348419</v>
      </c>
      <c r="CK41" s="10">
        <f t="shared" si="368"/>
        <v>-53422.936656348422</v>
      </c>
      <c r="CL41" s="10">
        <f t="shared" si="368"/>
        <v>-44521.616656348422</v>
      </c>
      <c r="CM41" s="10">
        <f t="shared" si="368"/>
        <v>-35929.516656348424</v>
      </c>
      <c r="CN41" s="10">
        <f t="shared" si="368"/>
        <v>-1152147.4266563484</v>
      </c>
      <c r="CO41" s="10">
        <f t="shared" si="368"/>
        <v>-1062507.9866563485</v>
      </c>
      <c r="CP41" s="10">
        <f t="shared" si="368"/>
        <v>-988875.11665634846</v>
      </c>
      <c r="CQ41" s="10">
        <f t="shared" si="368"/>
        <v>-920731.07665634842</v>
      </c>
      <c r="CR41" s="10">
        <f t="shared" si="368"/>
        <v>-849862.73665634845</v>
      </c>
      <c r="CS41" s="10">
        <f t="shared" si="368"/>
        <v>-754843.51665634848</v>
      </c>
      <c r="CT41" s="10">
        <f t="shared" si="368"/>
        <v>-645576.48665634845</v>
      </c>
      <c r="CU41" s="10">
        <f t="shared" si="368"/>
        <v>-530737.20665634843</v>
      </c>
      <c r="CV41" s="10">
        <f t="shared" ref="CV41:DC41" si="369">CV36+CV40</f>
        <v>-420839.1766563484</v>
      </c>
      <c r="CW41" s="10">
        <f t="shared" si="369"/>
        <v>-290068.28665634838</v>
      </c>
      <c r="CX41" s="10">
        <f t="shared" si="369"/>
        <v>-177987.04665634839</v>
      </c>
      <c r="CY41" s="10">
        <f t="shared" si="369"/>
        <v>-78546.8666563484</v>
      </c>
      <c r="CZ41" s="10">
        <f t="shared" si="369"/>
        <v>-1593439.506656348</v>
      </c>
      <c r="DA41" s="10">
        <f t="shared" si="369"/>
        <v>-1492742.236656348</v>
      </c>
      <c r="DB41" s="10">
        <f t="shared" si="369"/>
        <v>-1387956.296656348</v>
      </c>
      <c r="DC41" s="10">
        <f t="shared" si="369"/>
        <v>-1283498.746656348</v>
      </c>
      <c r="DD41" s="10">
        <f t="shared" ref="DD41:DI41" si="370">DD36+DD40</f>
        <v>-1157219.3366563481</v>
      </c>
      <c r="DE41" s="10">
        <f t="shared" si="370"/>
        <v>-1035260.3466563481</v>
      </c>
      <c r="DF41" s="10">
        <f t="shared" si="370"/>
        <v>-867370.66665634816</v>
      </c>
      <c r="DG41" s="10">
        <f t="shared" si="370"/>
        <v>-688097.40665634815</v>
      </c>
      <c r="DH41" s="10">
        <f t="shared" si="370"/>
        <v>-495145.94665634818</v>
      </c>
      <c r="DI41" s="10">
        <f t="shared" si="370"/>
        <v>-310371.86665634823</v>
      </c>
      <c r="DJ41" s="10">
        <f t="shared" ref="DJ41" si="371">DJ36+DJ40</f>
        <v>-138517.65665634823</v>
      </c>
      <c r="DK41" s="10">
        <f t="shared" ref="DK41:DR41" si="372">DK36+DK40</f>
        <v>20875.903343651764</v>
      </c>
      <c r="DL41" s="10">
        <f t="shared" si="372"/>
        <v>-1579116.736656348</v>
      </c>
      <c r="DM41" s="10">
        <f t="shared" si="372"/>
        <v>-1475236.466656348</v>
      </c>
      <c r="DN41" s="10">
        <f t="shared" si="372"/>
        <v>-1353031.246656348</v>
      </c>
      <c r="DO41" s="10">
        <f t="shared" si="372"/>
        <v>-1238091.776656348</v>
      </c>
      <c r="DP41" s="10">
        <f t="shared" si="372"/>
        <v>-1125588.5566563481</v>
      </c>
      <c r="DQ41" s="10">
        <f t="shared" si="372"/>
        <v>-994297.996656348</v>
      </c>
      <c r="DR41" s="10">
        <f t="shared" si="372"/>
        <v>-802287.15665634803</v>
      </c>
      <c r="DS41" s="10">
        <f t="shared" ref="DS41:DW41" si="373">DS36+DS40</f>
        <v>-613840.38665634801</v>
      </c>
      <c r="DT41" s="10">
        <f t="shared" si="373"/>
        <v>-413790.46665634803</v>
      </c>
      <c r="DU41" s="10">
        <f t="shared" si="373"/>
        <v>-213493.39665634802</v>
      </c>
      <c r="DV41" s="10">
        <f t="shared" si="373"/>
        <v>-19834.096656348032</v>
      </c>
      <c r="DW41" s="10">
        <f t="shared" si="373"/>
        <v>169335.77334365196</v>
      </c>
      <c r="DX41" s="10">
        <f t="shared" ref="DX41:EH41" si="374">DX36+DX40</f>
        <v>-2731366.5066563478</v>
      </c>
      <c r="DY41" s="10">
        <f t="shared" si="374"/>
        <v>-2528104.5566563476</v>
      </c>
      <c r="DZ41" s="10">
        <f t="shared" si="374"/>
        <v>-2347624.1566563477</v>
      </c>
      <c r="EA41" s="10">
        <f t="shared" si="374"/>
        <v>-2170052.7166563477</v>
      </c>
      <c r="EB41" s="10">
        <f t="shared" si="374"/>
        <v>-1967002.1166563476</v>
      </c>
      <c r="EC41" s="10">
        <f t="shared" si="374"/>
        <v>-1735213.4766563475</v>
      </c>
      <c r="ED41" s="10">
        <f t="shared" si="374"/>
        <v>-1427458.7866563476</v>
      </c>
      <c r="EE41" s="10">
        <f t="shared" si="374"/>
        <v>-1140448.0266563476</v>
      </c>
      <c r="EF41" s="10">
        <f t="shared" si="374"/>
        <v>-789164.67665634758</v>
      </c>
      <c r="EG41" s="10">
        <f t="shared" si="374"/>
        <v>-491440.27665634756</v>
      </c>
      <c r="EH41" s="10">
        <f t="shared" si="374"/>
        <v>-219916.24793647358</v>
      </c>
      <c r="EI41" s="10">
        <f t="shared" ref="EI41" si="375">EI36+EI40</f>
        <v>4591.2097614791128</v>
      </c>
    </row>
    <row r="42" spans="1:139" ht="10" x14ac:dyDescent="0.2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</row>
    <row r="43" spans="1:139" x14ac:dyDescent="0.25">
      <c r="A43" s="48" t="s">
        <v>149</v>
      </c>
      <c r="C43" s="9">
        <v>18238142</v>
      </c>
      <c r="F43" s="3"/>
    </row>
    <row r="44" spans="1:139" ht="10" x14ac:dyDescent="0.2">
      <c r="B44" s="3" t="s">
        <v>141</v>
      </c>
      <c r="C44" s="9">
        <v>25400342</v>
      </c>
      <c r="D44" s="10">
        <v>0</v>
      </c>
      <c r="E44" s="10">
        <f>D50</f>
        <v>0</v>
      </c>
      <c r="F44" s="10">
        <f t="shared" ref="F44:DM44" si="376">E50</f>
        <v>0</v>
      </c>
      <c r="G44" s="10">
        <f t="shared" si="376"/>
        <v>0</v>
      </c>
      <c r="H44" s="10">
        <f t="shared" si="376"/>
        <v>0</v>
      </c>
      <c r="I44" s="10">
        <f t="shared" si="376"/>
        <v>0</v>
      </c>
      <c r="J44" s="10">
        <f t="shared" si="376"/>
        <v>0</v>
      </c>
      <c r="K44" s="10">
        <f t="shared" si="376"/>
        <v>948189.55861061451</v>
      </c>
      <c r="L44" s="10">
        <f t="shared" si="376"/>
        <v>1309380.914206563</v>
      </c>
      <c r="M44" s="10">
        <f t="shared" si="376"/>
        <v>1585414.1343927504</v>
      </c>
      <c r="N44" s="10">
        <f t="shared" si="376"/>
        <v>-1292661.2666015443</v>
      </c>
      <c r="O44" s="10">
        <f t="shared" si="376"/>
        <v>-1019644.9975526362</v>
      </c>
      <c r="P44" s="10">
        <f t="shared" si="376"/>
        <v>-5451693.8924886947</v>
      </c>
      <c r="Q44" s="10">
        <f t="shared" si="376"/>
        <v>-5883642.9405475566</v>
      </c>
      <c r="R44" s="10">
        <f t="shared" si="376"/>
        <v>-6890920.3557745451</v>
      </c>
      <c r="S44" s="10">
        <f t="shared" si="376"/>
        <v>-5107113.3438407267</v>
      </c>
      <c r="T44" s="10">
        <f t="shared" si="376"/>
        <v>-2660706.099599483</v>
      </c>
      <c r="U44" s="10">
        <f t="shared" si="376"/>
        <v>5805839.1381995417</v>
      </c>
      <c r="V44" s="10">
        <f t="shared" si="376"/>
        <v>6919630.2114182347</v>
      </c>
      <c r="W44" s="10">
        <f t="shared" si="376"/>
        <v>8026633.245574818</v>
      </c>
      <c r="X44" s="10">
        <f t="shared" si="376"/>
        <v>9051922.6478806362</v>
      </c>
      <c r="Y44" s="10">
        <f t="shared" si="376"/>
        <v>11137400.832769608</v>
      </c>
      <c r="Z44" s="10">
        <f t="shared" si="376"/>
        <v>16861799.080129482</v>
      </c>
      <c r="AA44" s="10">
        <f t="shared" si="376"/>
        <v>18421242.087891102</v>
      </c>
      <c r="AB44" s="10">
        <f t="shared" si="376"/>
        <v>23504773.279758234</v>
      </c>
      <c r="AC44" s="10">
        <f t="shared" si="376"/>
        <v>30135800.84475198</v>
      </c>
      <c r="AD44" s="10">
        <f t="shared" si="376"/>
        <v>41226697.414950356</v>
      </c>
      <c r="AE44" s="10">
        <f t="shared" si="376"/>
        <v>44927909.796243265</v>
      </c>
      <c r="AF44" s="10">
        <f t="shared" si="376"/>
        <v>47759894.536120407</v>
      </c>
      <c r="AG44" s="10">
        <f t="shared" si="376"/>
        <v>37617584.338868715</v>
      </c>
      <c r="AH44" s="10">
        <f t="shared" si="376"/>
        <v>40029651.535180777</v>
      </c>
      <c r="AI44" s="10">
        <f t="shared" si="376"/>
        <v>41784370.954414472</v>
      </c>
      <c r="AJ44" s="10">
        <f t="shared" si="376"/>
        <v>42807769.764948323</v>
      </c>
      <c r="AK44" s="10">
        <f t="shared" si="376"/>
        <v>43713451.087717578</v>
      </c>
      <c r="AL44" s="10">
        <f t="shared" si="376"/>
        <v>48950342.592510745</v>
      </c>
      <c r="AM44" s="10">
        <f t="shared" si="376"/>
        <v>49386298.475011207</v>
      </c>
      <c r="AN44" s="10">
        <f t="shared" si="376"/>
        <v>51590267.038251668</v>
      </c>
      <c r="AO44" s="10">
        <f t="shared" si="376"/>
        <v>54108520.22397361</v>
      </c>
      <c r="AP44" s="10">
        <f t="shared" si="376"/>
        <v>62352740.65854118</v>
      </c>
      <c r="AQ44" s="10">
        <f t="shared" si="376"/>
        <v>66827164.623767182</v>
      </c>
      <c r="AR44" s="10">
        <f t="shared" si="376"/>
        <v>74444070.725021631</v>
      </c>
      <c r="AS44" s="10">
        <f t="shared" si="376"/>
        <v>53650765.155978046</v>
      </c>
      <c r="AT44" s="10">
        <f t="shared" si="376"/>
        <v>55203724.259705514</v>
      </c>
      <c r="AU44" s="10">
        <f t="shared" si="376"/>
        <v>56020083.043803379</v>
      </c>
      <c r="AV44" s="10">
        <f t="shared" si="376"/>
        <v>57138080.592591062</v>
      </c>
      <c r="AW44" s="10">
        <f t="shared" si="376"/>
        <v>58317423.099107809</v>
      </c>
      <c r="AX44" s="10">
        <f t="shared" si="376"/>
        <v>61123938.86965885</v>
      </c>
      <c r="AY44" s="10">
        <f t="shared" si="376"/>
        <v>69907437.121819332</v>
      </c>
      <c r="AZ44" s="10">
        <f t="shared" si="376"/>
        <v>67008877.481961094</v>
      </c>
      <c r="BA44" s="10">
        <f t="shared" si="376"/>
        <v>61103428.351961091</v>
      </c>
      <c r="BB44" s="10">
        <f t="shared" si="376"/>
        <v>61930898.431961089</v>
      </c>
      <c r="BC44" s="10">
        <f t="shared" si="376"/>
        <v>62272516.471961088</v>
      </c>
      <c r="BD44" s="10">
        <f t="shared" si="376"/>
        <v>63637637.741961092</v>
      </c>
      <c r="BE44" s="10">
        <f t="shared" si="376"/>
        <v>42385959.391961098</v>
      </c>
      <c r="BF44" s="10">
        <f t="shared" si="376"/>
        <v>43477855.731961101</v>
      </c>
      <c r="BG44" s="10">
        <f t="shared" si="376"/>
        <v>44602172.691961102</v>
      </c>
      <c r="BH44" s="10">
        <f t="shared" si="376"/>
        <v>45661534.331961103</v>
      </c>
      <c r="BI44" s="10">
        <f t="shared" si="376"/>
        <v>47343191.751961105</v>
      </c>
      <c r="BJ44" s="10">
        <f t="shared" si="376"/>
        <v>47298062.251961105</v>
      </c>
      <c r="BK44" s="10">
        <f t="shared" si="376"/>
        <v>48666277.821961105</v>
      </c>
      <c r="BL44" s="10">
        <f t="shared" ref="BL44" si="377">BK50</f>
        <v>48106219.391961105</v>
      </c>
      <c r="BM44" s="10">
        <f t="shared" ref="BM44" si="378">BL50</f>
        <v>52122114.241961107</v>
      </c>
      <c r="BN44" s="10">
        <f t="shared" ref="BN44" si="379">BM50</f>
        <v>49790310.971961103</v>
      </c>
      <c r="BO44" s="10">
        <f t="shared" ref="BO44" si="380">BN50</f>
        <v>47683988.981961101</v>
      </c>
      <c r="BP44" s="10">
        <f t="shared" ref="BP44" si="381">BO50</f>
        <v>46029538.861961104</v>
      </c>
      <c r="BQ44" s="10">
        <f t="shared" ref="BQ44" si="382">BP50</f>
        <v>569295.06196109951</v>
      </c>
      <c r="BR44" s="10">
        <f t="shared" ref="BR44" si="383">BQ50</f>
        <v>984864.00196109945</v>
      </c>
      <c r="BS44" s="10">
        <f t="shared" ref="BS44" si="384">BR50</f>
        <v>1643080.9219610994</v>
      </c>
      <c r="BT44" s="10">
        <f t="shared" ref="BT44" si="385">BS50</f>
        <v>2057694.5919610993</v>
      </c>
      <c r="BU44" s="10">
        <f t="shared" ref="BU44" si="386">BT50</f>
        <v>2790361.0619610995</v>
      </c>
      <c r="BV44" s="10">
        <f t="shared" ref="BV44" si="387">BU50</f>
        <v>3417884.2319610994</v>
      </c>
      <c r="BW44" s="10">
        <f t="shared" ref="BW44" si="388">BV50</f>
        <v>4241976.5419611</v>
      </c>
      <c r="BX44" s="10">
        <f t="shared" ref="BX44" si="389">BW50</f>
        <v>8679582.1019610986</v>
      </c>
      <c r="BY44" s="10">
        <f t="shared" ref="BY44" si="390">BX50</f>
        <v>11756480.441961098</v>
      </c>
      <c r="BZ44" s="10">
        <f t="shared" ref="BZ44" si="391">BY50</f>
        <v>4199202.5819610981</v>
      </c>
      <c r="CA44" s="10">
        <f t="shared" ref="CA44" si="392">BZ50</f>
        <v>5491121.1319610979</v>
      </c>
      <c r="CB44" s="10">
        <f t="shared" ref="CB44" si="393">CA50</f>
        <v>7535959.3819610979</v>
      </c>
      <c r="CC44" s="10">
        <f t="shared" ref="CC44" si="394">CB50</f>
        <v>1198266.0299999993</v>
      </c>
      <c r="CD44" s="10">
        <f t="shared" ref="CD44" si="395">CC50</f>
        <v>1833873.2899999993</v>
      </c>
      <c r="CE44" s="10">
        <f t="shared" ref="CE44" si="396">CD50</f>
        <v>1764389.2799999993</v>
      </c>
      <c r="CF44" s="10">
        <f t="shared" ref="CF44" si="397">CE50</f>
        <v>1787116.5899999994</v>
      </c>
      <c r="CG44" s="10">
        <f t="shared" ref="CG44" si="398">CF50</f>
        <v>3107848.3599999994</v>
      </c>
      <c r="CH44" s="10">
        <f t="shared" ref="CH44" si="399">CG50</f>
        <v>1010727.9099999995</v>
      </c>
      <c r="CI44" s="10">
        <f t="shared" ref="CI44" si="400">CH50</f>
        <v>3361222.459999999</v>
      </c>
      <c r="CJ44" s="10">
        <f t="shared" ref="CJ44" si="401">CI50</f>
        <v>4929971.0699999994</v>
      </c>
      <c r="CK44" s="10">
        <f t="shared" ref="CK44" si="402">CJ50</f>
        <v>9167674.6899999995</v>
      </c>
      <c r="CL44" s="10">
        <f t="shared" ref="CL44" si="403">CK50</f>
        <v>6887975.9199999999</v>
      </c>
      <c r="CM44" s="10">
        <f t="shared" ref="CM44" si="404">CL50</f>
        <v>6241140.79</v>
      </c>
      <c r="CN44" s="10">
        <f t="shared" ref="CN44" si="405">CM50</f>
        <v>7783227.1899999995</v>
      </c>
      <c r="CO44" s="10">
        <f t="shared" ref="CO44" si="406">CN50</f>
        <v>4139134.71</v>
      </c>
      <c r="CP44" s="10">
        <f t="shared" ref="CP44" si="407">CO50</f>
        <v>3359623.98</v>
      </c>
      <c r="CQ44" s="10">
        <f t="shared" ref="CQ44" si="408">CP50</f>
        <v>2713421.45</v>
      </c>
      <c r="CR44" s="10">
        <f t="shared" ref="CR44" si="409">CQ50</f>
        <v>2458558.1500000004</v>
      </c>
      <c r="CS44" s="10">
        <f t="shared" ref="CS44" si="410">CR50</f>
        <v>4622511.24</v>
      </c>
      <c r="CT44" s="10">
        <f t="shared" ref="CT44" si="411">CS50</f>
        <v>6560203.5800000001</v>
      </c>
      <c r="CU44" s="10">
        <f t="shared" ref="CU44" si="412">CT50</f>
        <v>7265696.5300000003</v>
      </c>
      <c r="CV44" s="10">
        <f t="shared" ref="CV44" si="413">CU50</f>
        <v>13065205.890000001</v>
      </c>
      <c r="CW44" s="10">
        <f t="shared" ref="CW44" si="414">CV50</f>
        <v>16448160.690000001</v>
      </c>
      <c r="CX44" s="10">
        <f t="shared" ref="CX44" si="415">CW50</f>
        <v>13777790.140000001</v>
      </c>
      <c r="CY44" s="10">
        <f t="shared" ref="CY44" si="416">CX50</f>
        <v>12834007.560000001</v>
      </c>
      <c r="CZ44" s="10">
        <f t="shared" ref="CZ44" si="417">CY50</f>
        <v>17386399.079999998</v>
      </c>
      <c r="DA44" s="10">
        <f t="shared" ref="DA44" si="418">CZ50</f>
        <v>4251458.7299999967</v>
      </c>
      <c r="DB44" s="10">
        <f t="shared" ref="DB44" si="419">DA50</f>
        <v>5426517.1499999966</v>
      </c>
      <c r="DC44" s="10">
        <f t="shared" ref="DC44" si="420">DB50</f>
        <v>5767439.799999997</v>
      </c>
      <c r="DD44" s="10">
        <f t="shared" ref="DD44" si="421">DC50</f>
        <v>5705621.8599999966</v>
      </c>
      <c r="DE44" s="10">
        <f t="shared" ref="DE44" si="422">DD50</f>
        <v>5855178.9499999965</v>
      </c>
      <c r="DF44" s="10">
        <f t="shared" ref="DF44" si="423">DE50</f>
        <v>5437212.7699999968</v>
      </c>
      <c r="DG44" s="10">
        <f t="shared" ref="DG44" si="424">DF50</f>
        <v>9220931.9699999969</v>
      </c>
      <c r="DH44" s="10">
        <f t="shared" ref="DH44" si="425">DG50</f>
        <v>8564064.4499999974</v>
      </c>
      <c r="DI44" s="10">
        <f t="shared" ref="DI44" si="426">DH50</f>
        <v>7962622.0399999972</v>
      </c>
      <c r="DJ44" s="10">
        <f t="shared" ref="DJ44" si="427">DI50</f>
        <v>9216776.9299999978</v>
      </c>
      <c r="DK44" s="10">
        <f t="shared" si="376"/>
        <v>12492619.399999999</v>
      </c>
      <c r="DL44" s="10">
        <f t="shared" si="376"/>
        <v>10943937.999999998</v>
      </c>
      <c r="DM44" s="10">
        <f t="shared" si="376"/>
        <v>-1605154.17</v>
      </c>
      <c r="DN44" s="10">
        <f t="shared" ref="DN44:DW44" si="428">DM50</f>
        <v>-1640320.02</v>
      </c>
      <c r="DO44" s="10">
        <f t="shared" si="428"/>
        <v>-1688421.3</v>
      </c>
      <c r="DP44" s="10">
        <f t="shared" si="428"/>
        <v>-1309374.33</v>
      </c>
      <c r="DQ44" s="10">
        <f t="shared" si="428"/>
        <v>826431.62000000011</v>
      </c>
      <c r="DR44" s="10">
        <f t="shared" si="428"/>
        <v>6866928.8799999999</v>
      </c>
      <c r="DS44" s="10">
        <f t="shared" si="428"/>
        <v>3413300.2399999998</v>
      </c>
      <c r="DT44" s="10">
        <f t="shared" si="428"/>
        <v>2765629.9299999997</v>
      </c>
      <c r="DU44" s="10">
        <f t="shared" si="428"/>
        <v>7164516.1199999992</v>
      </c>
      <c r="DV44" s="10">
        <f t="shared" si="428"/>
        <v>5892234.7799999993</v>
      </c>
      <c r="DW44" s="10">
        <f t="shared" si="428"/>
        <v>3477799.3799999994</v>
      </c>
      <c r="DX44" s="10">
        <f t="shared" ref="DX44" si="429">DW50</f>
        <v>815282.79999999935</v>
      </c>
      <c r="DY44" s="10">
        <f t="shared" ref="DY44" si="430">DX50</f>
        <v>722838.25999999931</v>
      </c>
      <c r="DZ44" s="10">
        <f t="shared" ref="DZ44" si="431">DY50</f>
        <v>1907413.1299999994</v>
      </c>
      <c r="EA44" s="10">
        <f t="shared" ref="EA44" si="432">DZ50</f>
        <v>2848789.7199999993</v>
      </c>
      <c r="EB44" s="10">
        <f t="shared" ref="EB44" si="433">EA50</f>
        <v>3592795.0999999992</v>
      </c>
      <c r="EC44" s="10">
        <f t="shared" ref="EC44" si="434">EB50</f>
        <v>4494764.6399999987</v>
      </c>
      <c r="ED44" s="10">
        <f t="shared" ref="ED44" si="435">EC50</f>
        <v>7803085.959999999</v>
      </c>
      <c r="EE44" s="10">
        <f t="shared" ref="EE44" si="436">ED50</f>
        <v>10325320.02</v>
      </c>
      <c r="EF44" s="10">
        <f t="shared" ref="EF44" si="437">EE50</f>
        <v>21938321.93</v>
      </c>
      <c r="EG44" s="10">
        <f t="shared" ref="EG44" si="438">EF50</f>
        <v>22591340.41</v>
      </c>
      <c r="EH44" s="10">
        <f t="shared" ref="EH44:EI44" si="439">EG50</f>
        <v>26941639.969999999</v>
      </c>
      <c r="EI44" s="10">
        <f t="shared" si="439"/>
        <v>26941639.969999999</v>
      </c>
    </row>
    <row r="45" spans="1:139" s="102" customFormat="1" ht="10" x14ac:dyDescent="0.2">
      <c r="B45" s="101" t="s">
        <v>142</v>
      </c>
      <c r="C45" s="6"/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5451693.8924886901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-13317115.033646883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-24120599.683439501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-21668662.969999999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-48106199.670000002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-8679582.1019610986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-4929971.0699999994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-13065205.890000001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-8564064.4499999974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/>
      <c r="DW45" s="14"/>
      <c r="DX45" s="13">
        <v>-2765629.93</v>
      </c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</row>
    <row r="46" spans="1:139" s="101" customFormat="1" ht="10" x14ac:dyDescent="0.2">
      <c r="A46" s="102"/>
      <c r="B46" s="101" t="s">
        <v>308</v>
      </c>
      <c r="C46" s="6"/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-4007313.2348715151</v>
      </c>
      <c r="AE46" s="14">
        <v>-398973.27444359008</v>
      </c>
      <c r="AF46" s="14">
        <v>13602.820653037168</v>
      </c>
      <c r="AG46" s="14">
        <v>-2678.5843998761848</v>
      </c>
      <c r="AH46" s="14">
        <v>-524.31119779497385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</row>
    <row r="47" spans="1:139" s="101" customFormat="1" ht="10" x14ac:dyDescent="0.2">
      <c r="A47" s="102"/>
      <c r="B47" s="101" t="s">
        <v>396</v>
      </c>
      <c r="C47" s="6"/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269.93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06">
        <v>0.05</v>
      </c>
      <c r="DU47" s="106">
        <v>-0.1</v>
      </c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</row>
    <row r="48" spans="1:139" ht="10" x14ac:dyDescent="0.2">
      <c r="A48" s="101"/>
      <c r="B48" s="101" t="s">
        <v>150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948189.55861061451</v>
      </c>
      <c r="K48" s="14">
        <v>361191.35559594858</v>
      </c>
      <c r="L48" s="14">
        <v>276033.22018618736</v>
      </c>
      <c r="M48" s="14">
        <v>-2878075.4009942948</v>
      </c>
      <c r="N48" s="14">
        <v>273016.26904890814</v>
      </c>
      <c r="O48" s="14">
        <v>-4432048.8949360587</v>
      </c>
      <c r="P48" s="14">
        <v>-431949.04805886181</v>
      </c>
      <c r="Q48" s="14">
        <v>-1007277.4152269885</v>
      </c>
      <c r="R48" s="14">
        <v>1783807.0119338187</v>
      </c>
      <c r="S48" s="14">
        <v>2446407.2442412437</v>
      </c>
      <c r="T48" s="14">
        <v>3014851.3453103346</v>
      </c>
      <c r="U48" s="14">
        <v>1113791.0732186933</v>
      </c>
      <c r="V48" s="14">
        <v>1107003.0341565832</v>
      </c>
      <c r="W48" s="14">
        <v>1025289.4023058179</v>
      </c>
      <c r="X48" s="14">
        <v>2085478.1848889724</v>
      </c>
      <c r="Y48" s="14">
        <v>5724398.2473598737</v>
      </c>
      <c r="Z48" s="14">
        <v>1559443.0077616186</v>
      </c>
      <c r="AA48" s="14">
        <v>5083531.1918671317</v>
      </c>
      <c r="AB48" s="14">
        <v>6631027.5649937475</v>
      </c>
      <c r="AC48" s="14">
        <v>11090896.570198379</v>
      </c>
      <c r="AD48" s="14">
        <v>7708525.6161644282</v>
      </c>
      <c r="AE48" s="14">
        <v>3230958.0143207326</v>
      </c>
      <c r="AF48" s="14">
        <v>3161202.0157421548</v>
      </c>
      <c r="AG48" s="14">
        <v>2414745.7807119414</v>
      </c>
      <c r="AH48" s="14">
        <v>1755243.7304314866</v>
      </c>
      <c r="AI48" s="14">
        <v>1023398.8105338494</v>
      </c>
      <c r="AJ48" s="14">
        <v>905681.32276925654</v>
      </c>
      <c r="AK48" s="14">
        <v>5236891.5047931699</v>
      </c>
      <c r="AL48" s="14">
        <v>435955.8825004641</v>
      </c>
      <c r="AM48" s="14">
        <v>2203968.5632404643</v>
      </c>
      <c r="AN48" s="14">
        <v>2518253.1857219427</v>
      </c>
      <c r="AO48" s="14">
        <v>8244220.4345675725</v>
      </c>
      <c r="AP48" s="14">
        <v>4474423.965226003</v>
      </c>
      <c r="AQ48" s="14">
        <v>7616906.1012544511</v>
      </c>
      <c r="AR48" s="14">
        <v>3327294.1143959179</v>
      </c>
      <c r="AS48" s="14">
        <v>1552959.103727466</v>
      </c>
      <c r="AT48" s="14">
        <v>816358.78409786616</v>
      </c>
      <c r="AU48" s="14">
        <v>1117997.5487876867</v>
      </c>
      <c r="AV48" s="14">
        <v>1179342.5065167502</v>
      </c>
      <c r="AW48" s="14">
        <v>2806515.7705510389</v>
      </c>
      <c r="AX48" s="14">
        <v>8783498.2521604802</v>
      </c>
      <c r="AY48" s="14">
        <v>-2898559.6398582365</v>
      </c>
      <c r="AZ48" s="14">
        <v>-5905449.1299999999</v>
      </c>
      <c r="BA48" s="14">
        <v>827470.08</v>
      </c>
      <c r="BB48" s="14">
        <v>341618.04</v>
      </c>
      <c r="BC48" s="14">
        <v>1365121.27</v>
      </c>
      <c r="BD48" s="14">
        <v>416984.62</v>
      </c>
      <c r="BE48" s="14">
        <v>1091896.3400000001</v>
      </c>
      <c r="BF48" s="14">
        <v>1124316.96</v>
      </c>
      <c r="BG48" s="14">
        <v>1059361.6399999999</v>
      </c>
      <c r="BH48" s="14">
        <v>1681657.42</v>
      </c>
      <c r="BI48" s="14">
        <v>-45129.5</v>
      </c>
      <c r="BJ48" s="14">
        <v>1368215.57</v>
      </c>
      <c r="BK48" s="14">
        <v>-560058.42999999993</v>
      </c>
      <c r="BL48" s="14">
        <v>4015894.85</v>
      </c>
      <c r="BM48" s="14">
        <v>-2331803.27</v>
      </c>
      <c r="BN48" s="14">
        <v>-2106321.9900000002</v>
      </c>
      <c r="BO48" s="14">
        <v>-1654450.12</v>
      </c>
      <c r="BP48" s="14">
        <v>2645955.87</v>
      </c>
      <c r="BQ48" s="14">
        <v>415568.94</v>
      </c>
      <c r="BR48" s="14">
        <v>658216.92000000004</v>
      </c>
      <c r="BS48" s="14">
        <v>414613.67</v>
      </c>
      <c r="BT48" s="14">
        <v>732666.47</v>
      </c>
      <c r="BU48" s="14">
        <v>627523.17000000004</v>
      </c>
      <c r="BV48" s="14">
        <v>824092.31</v>
      </c>
      <c r="BW48" s="14">
        <v>4437605.5599999996</v>
      </c>
      <c r="BX48" s="14">
        <v>3076898.34</v>
      </c>
      <c r="BY48" s="14">
        <v>-7557277.8600000003</v>
      </c>
      <c r="BZ48" s="14">
        <v>1291918.55</v>
      </c>
      <c r="CA48" s="14">
        <v>2044838.25</v>
      </c>
      <c r="CB48" s="14">
        <v>2341888.75</v>
      </c>
      <c r="CC48" s="14">
        <v>635607.26</v>
      </c>
      <c r="CD48" s="14">
        <v>-69484.009999999995</v>
      </c>
      <c r="CE48" s="14">
        <v>22727.31</v>
      </c>
      <c r="CF48" s="14">
        <v>1320731.77</v>
      </c>
      <c r="CG48" s="14">
        <v>-2097120.45</v>
      </c>
      <c r="CH48" s="14">
        <v>2350494.5499999998</v>
      </c>
      <c r="CI48" s="14">
        <v>1568748.61</v>
      </c>
      <c r="CJ48" s="14">
        <v>4237703.62</v>
      </c>
      <c r="CK48" s="14">
        <v>-2279698.77</v>
      </c>
      <c r="CL48" s="14">
        <v>-646835.13</v>
      </c>
      <c r="CM48" s="14">
        <v>1541816.47</v>
      </c>
      <c r="CN48" s="14">
        <v>1285878.5900000001</v>
      </c>
      <c r="CO48" s="14">
        <v>-779510.73</v>
      </c>
      <c r="CP48" s="14">
        <v>-646202.53</v>
      </c>
      <c r="CQ48" s="14">
        <v>-254863.3</v>
      </c>
      <c r="CR48" s="14">
        <v>2163953.09</v>
      </c>
      <c r="CS48" s="14">
        <v>1937692.34</v>
      </c>
      <c r="CT48" s="14">
        <v>705492.95</v>
      </c>
      <c r="CU48" s="14">
        <v>5799509.3600000003</v>
      </c>
      <c r="CV48" s="14">
        <v>3382954.8</v>
      </c>
      <c r="CW48" s="14">
        <v>-2670370.5499999998</v>
      </c>
      <c r="CX48" s="14">
        <v>-943782.58</v>
      </c>
      <c r="CY48" s="14">
        <v>4552391.5199999996</v>
      </c>
      <c r="CZ48" s="14">
        <v>-69734.460000000006</v>
      </c>
      <c r="DA48" s="14">
        <v>1175058.42</v>
      </c>
      <c r="DB48" s="14">
        <v>340922.65</v>
      </c>
      <c r="DC48" s="14">
        <v>-61817.94</v>
      </c>
      <c r="DD48" s="14">
        <v>149557.09</v>
      </c>
      <c r="DE48" s="14">
        <v>-417966.18</v>
      </c>
      <c r="DF48" s="14">
        <v>3783719.2</v>
      </c>
      <c r="DG48" s="14">
        <v>-656867.52</v>
      </c>
      <c r="DH48" s="14">
        <v>-601442.41</v>
      </c>
      <c r="DI48" s="14">
        <v>1254154.8899999999</v>
      </c>
      <c r="DJ48" s="14">
        <v>3275842.47</v>
      </c>
      <c r="DK48" s="14">
        <v>-1548681.4</v>
      </c>
      <c r="DL48" s="14">
        <v>-3985027.72</v>
      </c>
      <c r="DM48" s="14">
        <v>-35165.85</v>
      </c>
      <c r="DN48" s="14">
        <v>-48101.279999999999</v>
      </c>
      <c r="DO48" s="14">
        <v>379046.97</v>
      </c>
      <c r="DP48" s="14">
        <v>2135805.9500000002</v>
      </c>
      <c r="DQ48" s="14">
        <v>6040497.2599999998</v>
      </c>
      <c r="DR48" s="14">
        <v>-3453628.64</v>
      </c>
      <c r="DS48" s="14">
        <v>-647670.31000000006</v>
      </c>
      <c r="DT48" s="13">
        <f>'Sch23&amp;53 Deferral Calc'!C38+'Sch23&amp;53 Deferral Calc'!D38</f>
        <v>4398886.1399999997</v>
      </c>
      <c r="DU48" s="13">
        <f>'Sch23&amp;53 Deferral Calc'!E38</f>
        <v>-1272281.24</v>
      </c>
      <c r="DV48" s="13">
        <f>'Sch23&amp;53 Deferral Calc'!F38</f>
        <v>-2414435.4</v>
      </c>
      <c r="DW48" s="13">
        <f>'Sch23&amp;53 Deferral Calc'!G38</f>
        <v>-2662516.58</v>
      </c>
      <c r="DX48" s="13">
        <f>'Sch23&amp;53 Deferral Calc'!H38</f>
        <v>2673185.39</v>
      </c>
      <c r="DY48" s="13">
        <f>'Sch23&amp;53 Deferral Calc'!I38</f>
        <v>1184574.8700000001</v>
      </c>
      <c r="DZ48" s="13">
        <f>'Sch23&amp;53 Deferral Calc'!J38</f>
        <v>941376.59</v>
      </c>
      <c r="EA48" s="13">
        <f>'Sch23&amp;53 Deferral Calc'!K38</f>
        <v>744005.38</v>
      </c>
      <c r="EB48" s="13">
        <f>'Sch23&amp;53 Deferral Calc'!L38</f>
        <v>901969.54</v>
      </c>
      <c r="EC48" s="13">
        <f>'Sch23&amp;53 Deferral Calc'!M38</f>
        <v>3308321.32</v>
      </c>
      <c r="ED48" s="13">
        <f>'Sch23&amp;53 Deferral Calc'!N38</f>
        <v>2522234.06</v>
      </c>
      <c r="EE48" s="13">
        <f>'Sch23&amp;53 Deferral Calc'!O38</f>
        <v>11613001.91</v>
      </c>
      <c r="EF48" s="13">
        <f>'Sch23&amp;53 Deferral Calc'!P38</f>
        <v>653018.48</v>
      </c>
      <c r="EG48" s="13">
        <v>4350299.5599999996</v>
      </c>
      <c r="EH48" s="13"/>
      <c r="EI48" s="13"/>
    </row>
    <row r="49" spans="1:139" ht="10" x14ac:dyDescent="0.2">
      <c r="B49" s="3" t="s">
        <v>144</v>
      </c>
      <c r="D49" s="15">
        <f t="shared" ref="D49:O49" si="440">SUM(D45:D48)</f>
        <v>0</v>
      </c>
      <c r="E49" s="15">
        <f t="shared" si="440"/>
        <v>0</v>
      </c>
      <c r="F49" s="15">
        <f t="shared" si="440"/>
        <v>0</v>
      </c>
      <c r="G49" s="15">
        <f t="shared" si="440"/>
        <v>0</v>
      </c>
      <c r="H49" s="15">
        <f t="shared" si="440"/>
        <v>0</v>
      </c>
      <c r="I49" s="15">
        <f t="shared" si="440"/>
        <v>0</v>
      </c>
      <c r="J49" s="15">
        <f>SUM(J45:J48)</f>
        <v>948189.55861061451</v>
      </c>
      <c r="K49" s="15">
        <f t="shared" si="440"/>
        <v>361191.35559594858</v>
      </c>
      <c r="L49" s="15">
        <f t="shared" si="440"/>
        <v>276033.22018618736</v>
      </c>
      <c r="M49" s="15">
        <f t="shared" si="440"/>
        <v>-2878075.4009942948</v>
      </c>
      <c r="N49" s="15">
        <f t="shared" si="440"/>
        <v>273016.26904890814</v>
      </c>
      <c r="O49" s="15">
        <f t="shared" si="440"/>
        <v>-4432048.8949360587</v>
      </c>
      <c r="P49" s="15">
        <f>SUM(P45:P48)</f>
        <v>-431949.04805886181</v>
      </c>
      <c r="Q49" s="15">
        <f>SUM(Q45:Q48)</f>
        <v>-1007277.4152269885</v>
      </c>
      <c r="R49" s="15">
        <f t="shared" ref="R49:BK49" si="441">SUM(R45:R48)</f>
        <v>1783807.0119338187</v>
      </c>
      <c r="S49" s="15">
        <f t="shared" si="441"/>
        <v>2446407.2442412437</v>
      </c>
      <c r="T49" s="15">
        <f t="shared" si="441"/>
        <v>8466545.2377990242</v>
      </c>
      <c r="U49" s="15">
        <f t="shared" si="441"/>
        <v>1113791.0732186933</v>
      </c>
      <c r="V49" s="15">
        <f t="shared" si="441"/>
        <v>1107003.0341565832</v>
      </c>
      <c r="W49" s="15">
        <f t="shared" si="441"/>
        <v>1025289.4023058179</v>
      </c>
      <c r="X49" s="15">
        <f t="shared" si="441"/>
        <v>2085478.1848889724</v>
      </c>
      <c r="Y49" s="15">
        <f t="shared" si="441"/>
        <v>5724398.2473598737</v>
      </c>
      <c r="Z49" s="15">
        <f t="shared" si="441"/>
        <v>1559443.0077616186</v>
      </c>
      <c r="AA49" s="15">
        <f t="shared" si="441"/>
        <v>5083531.1918671317</v>
      </c>
      <c r="AB49" s="15">
        <f t="shared" si="441"/>
        <v>6631027.5649937475</v>
      </c>
      <c r="AC49" s="15">
        <f t="shared" si="441"/>
        <v>11090896.570198379</v>
      </c>
      <c r="AD49" s="15">
        <f t="shared" si="441"/>
        <v>3701212.3812929131</v>
      </c>
      <c r="AE49" s="15">
        <f t="shared" si="441"/>
        <v>2831984.7398771425</v>
      </c>
      <c r="AF49" s="15">
        <f t="shared" si="441"/>
        <v>-10142310.197251691</v>
      </c>
      <c r="AG49" s="15">
        <f t="shared" si="441"/>
        <v>2412067.1963120652</v>
      </c>
      <c r="AH49" s="15">
        <f t="shared" si="441"/>
        <v>1754719.4192336916</v>
      </c>
      <c r="AI49" s="15">
        <f t="shared" si="441"/>
        <v>1023398.8105338494</v>
      </c>
      <c r="AJ49" s="15">
        <f t="shared" si="441"/>
        <v>905681.32276925654</v>
      </c>
      <c r="AK49" s="15">
        <f t="shared" si="441"/>
        <v>5236891.5047931699</v>
      </c>
      <c r="AL49" s="15">
        <f t="shared" si="441"/>
        <v>435955.8825004641</v>
      </c>
      <c r="AM49" s="15">
        <f t="shared" si="441"/>
        <v>2203968.5632404643</v>
      </c>
      <c r="AN49" s="15">
        <f t="shared" si="441"/>
        <v>2518253.1857219427</v>
      </c>
      <c r="AO49" s="15">
        <f t="shared" si="441"/>
        <v>8244220.4345675725</v>
      </c>
      <c r="AP49" s="15">
        <f t="shared" si="441"/>
        <v>4474423.965226003</v>
      </c>
      <c r="AQ49" s="15">
        <f t="shared" si="441"/>
        <v>7616906.1012544511</v>
      </c>
      <c r="AR49" s="15">
        <f t="shared" si="441"/>
        <v>-20793305.569043584</v>
      </c>
      <c r="AS49" s="15">
        <f t="shared" si="441"/>
        <v>1552959.103727466</v>
      </c>
      <c r="AT49" s="15">
        <f t="shared" si="441"/>
        <v>816358.78409786616</v>
      </c>
      <c r="AU49" s="15">
        <f t="shared" si="441"/>
        <v>1117997.5487876867</v>
      </c>
      <c r="AV49" s="15">
        <f t="shared" si="441"/>
        <v>1179342.5065167502</v>
      </c>
      <c r="AW49" s="15">
        <f t="shared" si="441"/>
        <v>2806515.7705510389</v>
      </c>
      <c r="AX49" s="15">
        <f t="shared" si="441"/>
        <v>8783498.2521604802</v>
      </c>
      <c r="AY49" s="15">
        <f t="shared" si="441"/>
        <v>-2898559.6398582365</v>
      </c>
      <c r="AZ49" s="15">
        <f t="shared" si="441"/>
        <v>-5905449.1299999999</v>
      </c>
      <c r="BA49" s="15">
        <f t="shared" si="441"/>
        <v>827470.08</v>
      </c>
      <c r="BB49" s="15">
        <f t="shared" si="441"/>
        <v>341618.04</v>
      </c>
      <c r="BC49" s="15">
        <f t="shared" si="441"/>
        <v>1365121.27</v>
      </c>
      <c r="BD49" s="15">
        <f t="shared" si="441"/>
        <v>-21251678.349999998</v>
      </c>
      <c r="BE49" s="15">
        <f t="shared" si="441"/>
        <v>1091896.3400000001</v>
      </c>
      <c r="BF49" s="15">
        <f t="shared" si="441"/>
        <v>1124316.96</v>
      </c>
      <c r="BG49" s="15">
        <f t="shared" si="441"/>
        <v>1059361.6399999999</v>
      </c>
      <c r="BH49" s="15">
        <f t="shared" si="441"/>
        <v>1681657.42</v>
      </c>
      <c r="BI49" s="15">
        <f t="shared" si="441"/>
        <v>-45129.5</v>
      </c>
      <c r="BJ49" s="15">
        <f t="shared" si="441"/>
        <v>1368215.57</v>
      </c>
      <c r="BK49" s="15">
        <f t="shared" si="441"/>
        <v>-560058.42999999993</v>
      </c>
      <c r="BL49" s="15">
        <f t="shared" ref="BL49:BW49" si="442">SUM(BL45:BL48)</f>
        <v>4015894.85</v>
      </c>
      <c r="BM49" s="15">
        <f t="shared" si="442"/>
        <v>-2331803.27</v>
      </c>
      <c r="BN49" s="15">
        <f t="shared" si="442"/>
        <v>-2106321.9900000002</v>
      </c>
      <c r="BO49" s="15">
        <f t="shared" si="442"/>
        <v>-1654450.12</v>
      </c>
      <c r="BP49" s="15">
        <f t="shared" si="442"/>
        <v>-45460243.800000004</v>
      </c>
      <c r="BQ49" s="15">
        <f t="shared" si="442"/>
        <v>415568.94</v>
      </c>
      <c r="BR49" s="15">
        <f t="shared" si="442"/>
        <v>658216.92000000004</v>
      </c>
      <c r="BS49" s="15">
        <f t="shared" si="442"/>
        <v>414613.67</v>
      </c>
      <c r="BT49" s="15">
        <f t="shared" si="442"/>
        <v>732666.47</v>
      </c>
      <c r="BU49" s="15">
        <f t="shared" si="442"/>
        <v>627523.17000000004</v>
      </c>
      <c r="BV49" s="15">
        <f t="shared" si="442"/>
        <v>824092.31</v>
      </c>
      <c r="BW49" s="15">
        <f t="shared" si="442"/>
        <v>4437605.5599999996</v>
      </c>
      <c r="BX49" s="15">
        <f t="shared" ref="BX49:CI49" si="443">SUM(BX45:BX48)</f>
        <v>3076898.34</v>
      </c>
      <c r="BY49" s="15">
        <f t="shared" si="443"/>
        <v>-7557277.8600000003</v>
      </c>
      <c r="BZ49" s="15">
        <f t="shared" si="443"/>
        <v>1291918.55</v>
      </c>
      <c r="CA49" s="15">
        <f t="shared" si="443"/>
        <v>2044838.25</v>
      </c>
      <c r="CB49" s="15">
        <f t="shared" si="443"/>
        <v>-6337693.3519610986</v>
      </c>
      <c r="CC49" s="15">
        <f t="shared" si="443"/>
        <v>635607.26</v>
      </c>
      <c r="CD49" s="15">
        <f t="shared" si="443"/>
        <v>-69484.009999999995</v>
      </c>
      <c r="CE49" s="15">
        <f t="shared" si="443"/>
        <v>22727.31</v>
      </c>
      <c r="CF49" s="15">
        <f t="shared" si="443"/>
        <v>1320731.77</v>
      </c>
      <c r="CG49" s="15">
        <f t="shared" si="443"/>
        <v>-2097120.45</v>
      </c>
      <c r="CH49" s="15">
        <f t="shared" si="443"/>
        <v>2350494.5499999998</v>
      </c>
      <c r="CI49" s="15">
        <f t="shared" si="443"/>
        <v>1568748.61</v>
      </c>
      <c r="CJ49" s="15">
        <f t="shared" ref="CJ49:CU49" si="444">SUM(CJ45:CJ48)</f>
        <v>4237703.62</v>
      </c>
      <c r="CK49" s="15">
        <f t="shared" si="444"/>
        <v>-2279698.77</v>
      </c>
      <c r="CL49" s="15">
        <f t="shared" si="444"/>
        <v>-646835.13</v>
      </c>
      <c r="CM49" s="15">
        <f t="shared" si="444"/>
        <v>1542086.4</v>
      </c>
      <c r="CN49" s="15">
        <f t="shared" si="444"/>
        <v>-3644092.4799999995</v>
      </c>
      <c r="CO49" s="15">
        <f t="shared" si="444"/>
        <v>-779510.73</v>
      </c>
      <c r="CP49" s="15">
        <f t="shared" si="444"/>
        <v>-646202.53</v>
      </c>
      <c r="CQ49" s="15">
        <f t="shared" si="444"/>
        <v>-254863.3</v>
      </c>
      <c r="CR49" s="15">
        <f t="shared" si="444"/>
        <v>2163953.09</v>
      </c>
      <c r="CS49" s="15">
        <f t="shared" si="444"/>
        <v>1937692.34</v>
      </c>
      <c r="CT49" s="15">
        <f t="shared" si="444"/>
        <v>705492.95</v>
      </c>
      <c r="CU49" s="15">
        <f t="shared" si="444"/>
        <v>5799509.3600000003</v>
      </c>
      <c r="CV49" s="15">
        <f t="shared" ref="CV49:DB49" si="445">SUM(CV45:CV48)</f>
        <v>3382954.8</v>
      </c>
      <c r="CW49" s="15">
        <f t="shared" si="445"/>
        <v>-2670370.5499999998</v>
      </c>
      <c r="CX49" s="15">
        <f t="shared" si="445"/>
        <v>-943782.58</v>
      </c>
      <c r="CY49" s="15">
        <f t="shared" si="445"/>
        <v>4552391.5199999996</v>
      </c>
      <c r="CZ49" s="15">
        <f t="shared" si="445"/>
        <v>-13134940.350000001</v>
      </c>
      <c r="DA49" s="15">
        <f t="shared" si="445"/>
        <v>1175058.42</v>
      </c>
      <c r="DB49" s="15">
        <f t="shared" si="445"/>
        <v>340922.65</v>
      </c>
      <c r="DC49" s="15">
        <f t="shared" ref="DC49:DI49" si="446">SUM(DC45:DC48)</f>
        <v>-61817.94</v>
      </c>
      <c r="DD49" s="15">
        <f t="shared" si="446"/>
        <v>149557.09</v>
      </c>
      <c r="DE49" s="15">
        <f t="shared" si="446"/>
        <v>-417966.18</v>
      </c>
      <c r="DF49" s="15">
        <f t="shared" si="446"/>
        <v>3783719.2</v>
      </c>
      <c r="DG49" s="15">
        <f t="shared" si="446"/>
        <v>-656867.52</v>
      </c>
      <c r="DH49" s="15">
        <f t="shared" si="446"/>
        <v>-601442.41</v>
      </c>
      <c r="DI49" s="15">
        <f t="shared" si="446"/>
        <v>1254154.8899999999</v>
      </c>
      <c r="DJ49" s="15">
        <f t="shared" ref="DJ49:DP49" si="447">SUM(DJ45:DJ48)</f>
        <v>3275842.47</v>
      </c>
      <c r="DK49" s="15">
        <f t="shared" si="447"/>
        <v>-1548681.4</v>
      </c>
      <c r="DL49" s="15">
        <f t="shared" si="447"/>
        <v>-12549092.169999998</v>
      </c>
      <c r="DM49" s="15">
        <f t="shared" si="447"/>
        <v>-35165.85</v>
      </c>
      <c r="DN49" s="15">
        <f t="shared" si="447"/>
        <v>-48101.279999999999</v>
      </c>
      <c r="DO49" s="15">
        <f t="shared" si="447"/>
        <v>379046.97</v>
      </c>
      <c r="DP49" s="15">
        <f t="shared" si="447"/>
        <v>2135805.9500000002</v>
      </c>
      <c r="DQ49" s="15">
        <f t="shared" ref="DQ49:DW49" si="448">SUM(DQ45:DQ48)</f>
        <v>6040497.2599999998</v>
      </c>
      <c r="DR49" s="15">
        <f t="shared" si="448"/>
        <v>-3453628.64</v>
      </c>
      <c r="DS49" s="15">
        <f t="shared" si="448"/>
        <v>-647670.31000000006</v>
      </c>
      <c r="DT49" s="15">
        <f t="shared" si="448"/>
        <v>4398886.1899999995</v>
      </c>
      <c r="DU49" s="15">
        <f t="shared" si="448"/>
        <v>-1272281.3400000001</v>
      </c>
      <c r="DV49" s="15">
        <f t="shared" si="448"/>
        <v>-2414435.4</v>
      </c>
      <c r="DW49" s="15">
        <f t="shared" si="448"/>
        <v>-2662516.58</v>
      </c>
      <c r="DX49" s="15">
        <f t="shared" ref="DX49:EH49" si="449">SUM(DX45:DX48)</f>
        <v>-92444.540000000037</v>
      </c>
      <c r="DY49" s="15">
        <f t="shared" si="449"/>
        <v>1184574.8700000001</v>
      </c>
      <c r="DZ49" s="15">
        <f t="shared" si="449"/>
        <v>941376.59</v>
      </c>
      <c r="EA49" s="15">
        <f t="shared" si="449"/>
        <v>744005.38</v>
      </c>
      <c r="EB49" s="15">
        <f t="shared" si="449"/>
        <v>901969.54</v>
      </c>
      <c r="EC49" s="15">
        <f t="shared" si="449"/>
        <v>3308321.32</v>
      </c>
      <c r="ED49" s="15">
        <f t="shared" si="449"/>
        <v>2522234.06</v>
      </c>
      <c r="EE49" s="15">
        <f t="shared" si="449"/>
        <v>11613001.91</v>
      </c>
      <c r="EF49" s="15">
        <f t="shared" si="449"/>
        <v>653018.48</v>
      </c>
      <c r="EG49" s="15">
        <f t="shared" si="449"/>
        <v>4350299.5599999996</v>
      </c>
      <c r="EH49" s="15">
        <f t="shared" si="449"/>
        <v>0</v>
      </c>
      <c r="EI49" s="15">
        <f t="shared" ref="EI49" si="450">SUM(EI45:EI48)</f>
        <v>0</v>
      </c>
    </row>
    <row r="50" spans="1:139" ht="10" x14ac:dyDescent="0.2">
      <c r="B50" s="3" t="s">
        <v>145</v>
      </c>
      <c r="D50" s="10">
        <f>D44+D49</f>
        <v>0</v>
      </c>
      <c r="E50" s="10">
        <f t="shared" ref="E50:DL50" si="451">E44+E49</f>
        <v>0</v>
      </c>
      <c r="F50" s="10">
        <f t="shared" si="451"/>
        <v>0</v>
      </c>
      <c r="G50" s="10">
        <f t="shared" si="451"/>
        <v>0</v>
      </c>
      <c r="H50" s="10">
        <f t="shared" si="451"/>
        <v>0</v>
      </c>
      <c r="I50" s="10">
        <f t="shared" si="451"/>
        <v>0</v>
      </c>
      <c r="J50" s="10">
        <f t="shared" si="451"/>
        <v>948189.55861061451</v>
      </c>
      <c r="K50" s="10">
        <f>K44+K49</f>
        <v>1309380.914206563</v>
      </c>
      <c r="L50" s="10">
        <f>L44+L49</f>
        <v>1585414.1343927504</v>
      </c>
      <c r="M50" s="10">
        <f t="shared" si="451"/>
        <v>-1292661.2666015443</v>
      </c>
      <c r="N50" s="10">
        <f t="shared" si="451"/>
        <v>-1019644.9975526362</v>
      </c>
      <c r="O50" s="10">
        <f>O44+O49</f>
        <v>-5451693.8924886947</v>
      </c>
      <c r="P50" s="10">
        <f t="shared" si="451"/>
        <v>-5883642.9405475566</v>
      </c>
      <c r="Q50" s="10">
        <f t="shared" si="451"/>
        <v>-6890920.3557745451</v>
      </c>
      <c r="R50" s="10">
        <f t="shared" si="451"/>
        <v>-5107113.3438407267</v>
      </c>
      <c r="S50" s="10">
        <f t="shared" si="451"/>
        <v>-2660706.099599483</v>
      </c>
      <c r="T50" s="10">
        <f t="shared" si="451"/>
        <v>5805839.1381995417</v>
      </c>
      <c r="U50" s="10">
        <f t="shared" si="451"/>
        <v>6919630.2114182347</v>
      </c>
      <c r="V50" s="10">
        <f t="shared" si="451"/>
        <v>8026633.245574818</v>
      </c>
      <c r="W50" s="10">
        <f t="shared" si="451"/>
        <v>9051922.6478806362</v>
      </c>
      <c r="X50" s="10">
        <f t="shared" si="451"/>
        <v>11137400.832769608</v>
      </c>
      <c r="Y50" s="10">
        <f t="shared" si="451"/>
        <v>16861799.080129482</v>
      </c>
      <c r="Z50" s="10">
        <f t="shared" si="451"/>
        <v>18421242.087891102</v>
      </c>
      <c r="AA50" s="10">
        <f t="shared" si="451"/>
        <v>23504773.279758234</v>
      </c>
      <c r="AB50" s="10">
        <f t="shared" si="451"/>
        <v>30135800.84475198</v>
      </c>
      <c r="AC50" s="10">
        <f t="shared" si="451"/>
        <v>41226697.414950356</v>
      </c>
      <c r="AD50" s="10">
        <f t="shared" si="451"/>
        <v>44927909.796243265</v>
      </c>
      <c r="AE50" s="10">
        <f t="shared" si="451"/>
        <v>47759894.536120407</v>
      </c>
      <c r="AF50" s="10">
        <f t="shared" si="451"/>
        <v>37617584.338868715</v>
      </c>
      <c r="AG50" s="10">
        <f t="shared" si="451"/>
        <v>40029651.535180777</v>
      </c>
      <c r="AH50" s="10">
        <f t="shared" si="451"/>
        <v>41784370.954414472</v>
      </c>
      <c r="AI50" s="10">
        <f t="shared" si="451"/>
        <v>42807769.764948323</v>
      </c>
      <c r="AJ50" s="10">
        <f t="shared" si="451"/>
        <v>43713451.087717578</v>
      </c>
      <c r="AK50" s="10">
        <f t="shared" si="451"/>
        <v>48950342.592510745</v>
      </c>
      <c r="AL50" s="10">
        <f t="shared" si="451"/>
        <v>49386298.475011207</v>
      </c>
      <c r="AM50" s="10">
        <f t="shared" si="451"/>
        <v>51590267.038251668</v>
      </c>
      <c r="AN50" s="10">
        <f t="shared" si="451"/>
        <v>54108520.22397361</v>
      </c>
      <c r="AO50" s="10">
        <f t="shared" si="451"/>
        <v>62352740.65854118</v>
      </c>
      <c r="AP50" s="10">
        <f t="shared" si="451"/>
        <v>66827164.623767182</v>
      </c>
      <c r="AQ50" s="10">
        <f t="shared" si="451"/>
        <v>74444070.725021631</v>
      </c>
      <c r="AR50" s="10">
        <f t="shared" si="451"/>
        <v>53650765.155978046</v>
      </c>
      <c r="AS50" s="10">
        <f t="shared" si="451"/>
        <v>55203724.259705514</v>
      </c>
      <c r="AT50" s="10">
        <f t="shared" si="451"/>
        <v>56020083.043803379</v>
      </c>
      <c r="AU50" s="10">
        <f t="shared" si="451"/>
        <v>57138080.592591062</v>
      </c>
      <c r="AV50" s="10">
        <f t="shared" si="451"/>
        <v>58317423.099107809</v>
      </c>
      <c r="AW50" s="10">
        <f t="shared" si="451"/>
        <v>61123938.86965885</v>
      </c>
      <c r="AX50" s="10">
        <f t="shared" si="451"/>
        <v>69907437.121819332</v>
      </c>
      <c r="AY50" s="10">
        <f t="shared" si="451"/>
        <v>67008877.481961094</v>
      </c>
      <c r="AZ50" s="10">
        <f t="shared" si="451"/>
        <v>61103428.351961091</v>
      </c>
      <c r="BA50" s="10">
        <f t="shared" si="451"/>
        <v>61930898.431961089</v>
      </c>
      <c r="BB50" s="10">
        <f t="shared" si="451"/>
        <v>62272516.471961088</v>
      </c>
      <c r="BC50" s="10">
        <f t="shared" si="451"/>
        <v>63637637.741961092</v>
      </c>
      <c r="BD50" s="10">
        <f t="shared" si="451"/>
        <v>42385959.391961098</v>
      </c>
      <c r="BE50" s="10">
        <f t="shared" si="451"/>
        <v>43477855.731961101</v>
      </c>
      <c r="BF50" s="10">
        <f t="shared" si="451"/>
        <v>44602172.691961102</v>
      </c>
      <c r="BG50" s="10">
        <f t="shared" si="451"/>
        <v>45661534.331961103</v>
      </c>
      <c r="BH50" s="10">
        <f t="shared" si="451"/>
        <v>47343191.751961105</v>
      </c>
      <c r="BI50" s="10">
        <f t="shared" si="451"/>
        <v>47298062.251961105</v>
      </c>
      <c r="BJ50" s="10">
        <f t="shared" si="451"/>
        <v>48666277.821961105</v>
      </c>
      <c r="BK50" s="10">
        <f t="shared" si="451"/>
        <v>48106219.391961105</v>
      </c>
      <c r="BL50" s="10">
        <f t="shared" ref="BL50:BW50" si="452">BL44+BL49</f>
        <v>52122114.241961107</v>
      </c>
      <c r="BM50" s="10">
        <f t="shared" si="452"/>
        <v>49790310.971961103</v>
      </c>
      <c r="BN50" s="10">
        <f t="shared" si="452"/>
        <v>47683988.981961101</v>
      </c>
      <c r="BO50" s="10">
        <f t="shared" si="452"/>
        <v>46029538.861961104</v>
      </c>
      <c r="BP50" s="10">
        <f t="shared" si="452"/>
        <v>569295.06196109951</v>
      </c>
      <c r="BQ50" s="10">
        <f t="shared" si="452"/>
        <v>984864.00196109945</v>
      </c>
      <c r="BR50" s="10">
        <f t="shared" si="452"/>
        <v>1643080.9219610994</v>
      </c>
      <c r="BS50" s="10">
        <f t="shared" si="452"/>
        <v>2057694.5919610993</v>
      </c>
      <c r="BT50" s="10">
        <f t="shared" si="452"/>
        <v>2790361.0619610995</v>
      </c>
      <c r="BU50" s="10">
        <f t="shared" si="452"/>
        <v>3417884.2319610994</v>
      </c>
      <c r="BV50" s="10">
        <f t="shared" si="452"/>
        <v>4241976.5419611</v>
      </c>
      <c r="BW50" s="10">
        <f t="shared" si="452"/>
        <v>8679582.1019610986</v>
      </c>
      <c r="BX50" s="10">
        <f t="shared" ref="BX50:CI50" si="453">BX44+BX49</f>
        <v>11756480.441961098</v>
      </c>
      <c r="BY50" s="10">
        <f t="shared" si="453"/>
        <v>4199202.5819610981</v>
      </c>
      <c r="BZ50" s="10">
        <f t="shared" si="453"/>
        <v>5491121.1319610979</v>
      </c>
      <c r="CA50" s="10">
        <f t="shared" si="453"/>
        <v>7535959.3819610979</v>
      </c>
      <c r="CB50" s="10">
        <f t="shared" si="453"/>
        <v>1198266.0299999993</v>
      </c>
      <c r="CC50" s="10">
        <f t="shared" si="453"/>
        <v>1833873.2899999993</v>
      </c>
      <c r="CD50" s="10">
        <f t="shared" si="453"/>
        <v>1764389.2799999993</v>
      </c>
      <c r="CE50" s="10">
        <f t="shared" si="453"/>
        <v>1787116.5899999994</v>
      </c>
      <c r="CF50" s="10">
        <f t="shared" si="453"/>
        <v>3107848.3599999994</v>
      </c>
      <c r="CG50" s="10">
        <f t="shared" si="453"/>
        <v>1010727.9099999995</v>
      </c>
      <c r="CH50" s="10">
        <f t="shared" si="453"/>
        <v>3361222.459999999</v>
      </c>
      <c r="CI50" s="10">
        <f t="shared" si="453"/>
        <v>4929971.0699999994</v>
      </c>
      <c r="CJ50" s="10">
        <f t="shared" ref="CJ50:CU50" si="454">CJ44+CJ49</f>
        <v>9167674.6899999995</v>
      </c>
      <c r="CK50" s="10">
        <f t="shared" si="454"/>
        <v>6887975.9199999999</v>
      </c>
      <c r="CL50" s="10">
        <f t="shared" si="454"/>
        <v>6241140.79</v>
      </c>
      <c r="CM50" s="10">
        <f t="shared" si="454"/>
        <v>7783227.1899999995</v>
      </c>
      <c r="CN50" s="10">
        <f t="shared" si="454"/>
        <v>4139134.71</v>
      </c>
      <c r="CO50" s="10">
        <f t="shared" si="454"/>
        <v>3359623.98</v>
      </c>
      <c r="CP50" s="10">
        <f t="shared" si="454"/>
        <v>2713421.45</v>
      </c>
      <c r="CQ50" s="10">
        <f t="shared" si="454"/>
        <v>2458558.1500000004</v>
      </c>
      <c r="CR50" s="10">
        <f t="shared" si="454"/>
        <v>4622511.24</v>
      </c>
      <c r="CS50" s="10">
        <f t="shared" si="454"/>
        <v>6560203.5800000001</v>
      </c>
      <c r="CT50" s="10">
        <f t="shared" si="454"/>
        <v>7265696.5300000003</v>
      </c>
      <c r="CU50" s="10">
        <f t="shared" si="454"/>
        <v>13065205.890000001</v>
      </c>
      <c r="CV50" s="10">
        <f t="shared" ref="CV50:DB50" si="455">CV44+CV49</f>
        <v>16448160.690000001</v>
      </c>
      <c r="CW50" s="10">
        <f t="shared" si="455"/>
        <v>13777790.140000001</v>
      </c>
      <c r="CX50" s="10">
        <f t="shared" si="455"/>
        <v>12834007.560000001</v>
      </c>
      <c r="CY50" s="10">
        <f t="shared" si="455"/>
        <v>17386399.079999998</v>
      </c>
      <c r="CZ50" s="10">
        <f t="shared" si="455"/>
        <v>4251458.7299999967</v>
      </c>
      <c r="DA50" s="10">
        <f t="shared" si="455"/>
        <v>5426517.1499999966</v>
      </c>
      <c r="DB50" s="10">
        <f t="shared" si="455"/>
        <v>5767439.799999997</v>
      </c>
      <c r="DC50" s="10">
        <f t="shared" ref="DC50:DI50" si="456">DC44+DC49</f>
        <v>5705621.8599999966</v>
      </c>
      <c r="DD50" s="10">
        <f t="shared" si="456"/>
        <v>5855178.9499999965</v>
      </c>
      <c r="DE50" s="10">
        <f t="shared" si="456"/>
        <v>5437212.7699999968</v>
      </c>
      <c r="DF50" s="10">
        <f t="shared" si="456"/>
        <v>9220931.9699999969</v>
      </c>
      <c r="DG50" s="10">
        <f t="shared" si="456"/>
        <v>8564064.4499999974</v>
      </c>
      <c r="DH50" s="10">
        <f t="shared" si="456"/>
        <v>7962622.0399999972</v>
      </c>
      <c r="DI50" s="10">
        <f t="shared" si="456"/>
        <v>9216776.9299999978</v>
      </c>
      <c r="DJ50" s="10">
        <f t="shared" si="451"/>
        <v>12492619.399999999</v>
      </c>
      <c r="DK50" s="10">
        <f t="shared" si="451"/>
        <v>10943937.999999998</v>
      </c>
      <c r="DL50" s="10">
        <f t="shared" si="451"/>
        <v>-1605154.17</v>
      </c>
      <c r="DM50" s="10">
        <f t="shared" ref="DM50:DW50" si="457">DM44+DM49</f>
        <v>-1640320.02</v>
      </c>
      <c r="DN50" s="10">
        <f t="shared" si="457"/>
        <v>-1688421.3</v>
      </c>
      <c r="DO50" s="10">
        <f t="shared" si="457"/>
        <v>-1309374.33</v>
      </c>
      <c r="DP50" s="10">
        <f t="shared" si="457"/>
        <v>826431.62000000011</v>
      </c>
      <c r="DQ50" s="10">
        <f t="shared" si="457"/>
        <v>6866928.8799999999</v>
      </c>
      <c r="DR50" s="10">
        <f>DR44+DR49</f>
        <v>3413300.2399999998</v>
      </c>
      <c r="DS50" s="10">
        <f t="shared" si="457"/>
        <v>2765629.9299999997</v>
      </c>
      <c r="DT50" s="10">
        <f t="shared" si="457"/>
        <v>7164516.1199999992</v>
      </c>
      <c r="DU50" s="10">
        <f t="shared" si="457"/>
        <v>5892234.7799999993</v>
      </c>
      <c r="DV50" s="10">
        <f t="shared" si="457"/>
        <v>3477799.3799999994</v>
      </c>
      <c r="DW50" s="10">
        <f t="shared" si="457"/>
        <v>815282.79999999935</v>
      </c>
      <c r="DX50" s="10">
        <f t="shared" ref="DX50:EH50" si="458">DX44+DX49</f>
        <v>722838.25999999931</v>
      </c>
      <c r="DY50" s="10">
        <f t="shared" si="458"/>
        <v>1907413.1299999994</v>
      </c>
      <c r="DZ50" s="10">
        <f t="shared" si="458"/>
        <v>2848789.7199999993</v>
      </c>
      <c r="EA50" s="10">
        <f t="shared" si="458"/>
        <v>3592795.0999999992</v>
      </c>
      <c r="EB50" s="10">
        <f t="shared" si="458"/>
        <v>4494764.6399999987</v>
      </c>
      <c r="EC50" s="10">
        <f t="shared" si="458"/>
        <v>7803085.959999999</v>
      </c>
      <c r="ED50" s="10">
        <f t="shared" si="458"/>
        <v>10325320.02</v>
      </c>
      <c r="EE50" s="10">
        <f t="shared" si="458"/>
        <v>21938321.93</v>
      </c>
      <c r="EF50" s="10">
        <f t="shared" si="458"/>
        <v>22591340.41</v>
      </c>
      <c r="EG50" s="10">
        <f t="shared" si="458"/>
        <v>26941639.969999999</v>
      </c>
      <c r="EH50" s="10">
        <f t="shared" si="458"/>
        <v>26941639.969999999</v>
      </c>
      <c r="EI50" s="10">
        <f t="shared" ref="EI50" si="459">EI44+EI49</f>
        <v>26941639.969999999</v>
      </c>
    </row>
    <row r="51" spans="1:139" ht="10" x14ac:dyDescent="0.2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139" x14ac:dyDescent="0.25">
      <c r="A52" s="48" t="s">
        <v>301</v>
      </c>
      <c r="C52" s="73">
        <v>18238152</v>
      </c>
      <c r="F52" s="3"/>
    </row>
    <row r="53" spans="1:139" ht="10" x14ac:dyDescent="0.2">
      <c r="B53" s="3" t="s">
        <v>141</v>
      </c>
      <c r="C53" s="73">
        <v>25400352</v>
      </c>
      <c r="D53" s="10">
        <v>0</v>
      </c>
      <c r="E53" s="10">
        <f>D61</f>
        <v>0</v>
      </c>
      <c r="F53" s="10">
        <f t="shared" ref="F53:BK53" si="460">E61</f>
        <v>0</v>
      </c>
      <c r="G53" s="10">
        <f t="shared" si="460"/>
        <v>0</v>
      </c>
      <c r="H53" s="10">
        <f t="shared" si="460"/>
        <v>0</v>
      </c>
      <c r="I53" s="10">
        <f t="shared" si="460"/>
        <v>0</v>
      </c>
      <c r="J53" s="10">
        <f t="shared" si="460"/>
        <v>0</v>
      </c>
      <c r="K53" s="10">
        <f t="shared" si="460"/>
        <v>-199465.60817156127</v>
      </c>
      <c r="L53" s="10">
        <f t="shared" si="460"/>
        <v>640444.03112079646</v>
      </c>
      <c r="M53" s="10">
        <f t="shared" si="460"/>
        <v>507915.77304489387</v>
      </c>
      <c r="N53" s="10">
        <f t="shared" si="460"/>
        <v>404431.40087758645</v>
      </c>
      <c r="O53" s="10">
        <f t="shared" si="460"/>
        <v>1105202.2605628944</v>
      </c>
      <c r="P53" s="10">
        <f t="shared" si="460"/>
        <v>286419.05858386646</v>
      </c>
      <c r="Q53" s="10">
        <f t="shared" si="460"/>
        <v>1341192.9534952273</v>
      </c>
      <c r="R53" s="10">
        <f t="shared" si="460"/>
        <v>523882.64398179576</v>
      </c>
      <c r="S53" s="10">
        <f t="shared" si="460"/>
        <v>1482052.6553668785</v>
      </c>
      <c r="T53" s="10">
        <f t="shared" si="460"/>
        <v>2266995.2812781716</v>
      </c>
      <c r="U53" s="10">
        <f t="shared" si="460"/>
        <v>2052782.7193476232</v>
      </c>
      <c r="V53" s="10">
        <f t="shared" si="460"/>
        <v>2725822.7582124844</v>
      </c>
      <c r="W53" s="10">
        <f t="shared" si="460"/>
        <v>2989154.0642003417</v>
      </c>
      <c r="X53" s="10">
        <f t="shared" si="460"/>
        <v>3027270.3802636154</v>
      </c>
      <c r="Y53" s="10">
        <f t="shared" si="460"/>
        <v>3376249.6029822449</v>
      </c>
      <c r="Z53" s="10">
        <f t="shared" si="460"/>
        <v>4662532.9972754084</v>
      </c>
      <c r="AA53" s="10">
        <f t="shared" si="460"/>
        <v>4241192.6902960446</v>
      </c>
      <c r="AB53" s="10">
        <f t="shared" si="460"/>
        <v>5611247.5599752879</v>
      </c>
      <c r="AC53" s="10">
        <f t="shared" si="460"/>
        <v>7101704.1663728394</v>
      </c>
      <c r="AD53" s="10">
        <f t="shared" si="460"/>
        <v>9923249.7587148584</v>
      </c>
      <c r="AE53" s="10">
        <f t="shared" si="460"/>
        <v>11775518.935626514</v>
      </c>
      <c r="AF53" s="10">
        <f t="shared" si="460"/>
        <v>12289432.012997026</v>
      </c>
      <c r="AG53" s="10">
        <f t="shared" si="460"/>
        <v>7246141.5101591153</v>
      </c>
      <c r="AH53" s="10">
        <f t="shared" si="460"/>
        <v>7974280.2420591097</v>
      </c>
      <c r="AI53" s="10">
        <f t="shared" si="460"/>
        <v>8621637.6560921781</v>
      </c>
      <c r="AJ53" s="10">
        <f t="shared" si="460"/>
        <v>8881023.9591175783</v>
      </c>
      <c r="AK53" s="10">
        <f t="shared" si="460"/>
        <v>9160349.8499225825</v>
      </c>
      <c r="AL53" s="10">
        <f t="shared" si="460"/>
        <v>10404749.434073124</v>
      </c>
      <c r="AM53" s="10">
        <f t="shared" si="460"/>
        <v>11122489.456258822</v>
      </c>
      <c r="AN53" s="10">
        <f t="shared" si="460"/>
        <v>10454405.387318356</v>
      </c>
      <c r="AO53" s="10">
        <f t="shared" si="460"/>
        <v>11942785.61356739</v>
      </c>
      <c r="AP53" s="10">
        <f t="shared" si="460"/>
        <v>14516156.931008631</v>
      </c>
      <c r="AQ53" s="10">
        <f t="shared" si="460"/>
        <v>15268377.011117622</v>
      </c>
      <c r="AR53" s="10">
        <f t="shared" si="460"/>
        <v>17218909.579018887</v>
      </c>
      <c r="AS53" s="10">
        <f t="shared" si="460"/>
        <v>8044826.1208727099</v>
      </c>
      <c r="AT53" s="10">
        <f t="shared" si="460"/>
        <v>8296047.587166464</v>
      </c>
      <c r="AU53" s="10">
        <f t="shared" si="460"/>
        <v>8475389.2918473985</v>
      </c>
      <c r="AV53" s="10">
        <f t="shared" si="460"/>
        <v>8925421.900420526</v>
      </c>
      <c r="AW53" s="10">
        <f t="shared" si="460"/>
        <v>8891223.5858451556</v>
      </c>
      <c r="AX53" s="10">
        <f t="shared" si="460"/>
        <v>9919947.4071879443</v>
      </c>
      <c r="AY53" s="10">
        <f t="shared" si="460"/>
        <v>12499399.044342099</v>
      </c>
      <c r="AZ53" s="10">
        <f t="shared" si="460"/>
        <v>12574592.261257906</v>
      </c>
      <c r="BA53" s="10">
        <f t="shared" si="460"/>
        <v>10927950.611257905</v>
      </c>
      <c r="BB53" s="10">
        <f t="shared" si="460"/>
        <v>11232170.191257905</v>
      </c>
      <c r="BC53" s="10">
        <f t="shared" si="460"/>
        <v>11065089.301257905</v>
      </c>
      <c r="BD53" s="10">
        <f t="shared" si="460"/>
        <v>11307205.361257905</v>
      </c>
      <c r="BE53" s="10">
        <f t="shared" si="460"/>
        <v>-1348957.798742095</v>
      </c>
      <c r="BF53" s="10">
        <f t="shared" si="460"/>
        <v>-1131284.2187420949</v>
      </c>
      <c r="BG53" s="10">
        <f t="shared" si="460"/>
        <v>-1050216.768742095</v>
      </c>
      <c r="BH53" s="10">
        <f t="shared" si="460"/>
        <v>-791591.64874209499</v>
      </c>
      <c r="BI53" s="10">
        <f t="shared" si="460"/>
        <v>-520854.81874209497</v>
      </c>
      <c r="BJ53" s="10">
        <f t="shared" si="460"/>
        <v>-341874.97874209494</v>
      </c>
      <c r="BK53" s="10">
        <f t="shared" si="460"/>
        <v>301967.00125790504</v>
      </c>
      <c r="BL53" s="10">
        <f t="shared" ref="BL53" si="461">BK61</f>
        <v>639328.12125790503</v>
      </c>
      <c r="BM53" s="10">
        <f t="shared" ref="BM53" si="462">BL61</f>
        <v>0.24125790502876043</v>
      </c>
      <c r="BN53" s="10">
        <f t="shared" ref="BN53" si="463">BM61</f>
        <v>0.24125790502876043</v>
      </c>
      <c r="BO53" s="10">
        <f t="shared" ref="BO53" si="464">BN61</f>
        <v>0.24125790502876043</v>
      </c>
      <c r="BP53" s="10">
        <f t="shared" ref="BP53" si="465">BO61</f>
        <v>0.24125790502876043</v>
      </c>
      <c r="BQ53" s="10">
        <f t="shared" ref="BQ53" si="466">BP61</f>
        <v>0.24125790502876043</v>
      </c>
      <c r="BR53" s="10">
        <f t="shared" ref="BR53" si="467">BQ61</f>
        <v>0.24125790502876043</v>
      </c>
      <c r="BS53" s="10">
        <f t="shared" ref="BS53" si="468">BR61</f>
        <v>0.24125790502876043</v>
      </c>
      <c r="BT53" s="10">
        <f t="shared" ref="BT53" si="469">BS61</f>
        <v>0.24125790502876043</v>
      </c>
      <c r="BU53" s="10">
        <f t="shared" ref="BU53" si="470">BT61</f>
        <v>0.24125790502876043</v>
      </c>
      <c r="BV53" s="10">
        <f t="shared" ref="BV53" si="471">BU61</f>
        <v>0.24125790502876043</v>
      </c>
      <c r="BW53" s="10">
        <f t="shared" ref="BW53" si="472">BV61</f>
        <v>0.24125790502876043</v>
      </c>
      <c r="BX53" s="10">
        <f t="shared" ref="BX53" si="473">BW61</f>
        <v>1.2579050287604421E-3</v>
      </c>
      <c r="BY53" s="10">
        <f t="shared" ref="BY53" si="474">BX61</f>
        <v>1.2579050287604421E-3</v>
      </c>
      <c r="BZ53" s="10">
        <f t="shared" ref="BZ53" si="475">BY61</f>
        <v>1.2579050287604421E-3</v>
      </c>
      <c r="CA53" s="10">
        <f t="shared" ref="CA53" si="476">BZ61</f>
        <v>1.2579050287604421E-3</v>
      </c>
      <c r="CB53" s="10">
        <f t="shared" ref="CB53" si="477">CA61</f>
        <v>1.2579050287604421E-3</v>
      </c>
      <c r="CC53" s="10">
        <f t="shared" ref="CC53" si="478">CB61</f>
        <v>1.2579050287604421E-3</v>
      </c>
      <c r="CD53" s="10">
        <f t="shared" ref="CD53" si="479">CC61</f>
        <v>1.2579050287604421E-3</v>
      </c>
      <c r="CE53" s="10">
        <f t="shared" ref="CE53" si="480">CD61</f>
        <v>1.2579050287604421E-3</v>
      </c>
      <c r="CF53" s="10">
        <f t="shared" ref="CF53" si="481">CE61</f>
        <v>1.2579050287604421E-3</v>
      </c>
      <c r="CG53" s="10">
        <f t="shared" ref="CG53" si="482">CF61</f>
        <v>1.2579050287604421E-3</v>
      </c>
      <c r="CH53" s="10">
        <f t="shared" ref="CH53" si="483">CG61</f>
        <v>1.2579050287604421E-3</v>
      </c>
      <c r="CI53" s="10">
        <f t="shared" ref="CI53" si="484">CH61</f>
        <v>1.2579050287604421E-3</v>
      </c>
      <c r="CJ53" s="10">
        <f t="shared" ref="CJ53" si="485">CI61</f>
        <v>1.2579050287604421E-3</v>
      </c>
      <c r="CK53" s="10">
        <f t="shared" ref="CK53" si="486">CJ61</f>
        <v>1.2579050287604421E-3</v>
      </c>
      <c r="CL53" s="10">
        <f t="shared" ref="CL53" si="487">CK61</f>
        <v>1.2579050287604421E-3</v>
      </c>
      <c r="CM53" s="10">
        <f t="shared" ref="CM53" si="488">CL61</f>
        <v>1.2579050287604421E-3</v>
      </c>
      <c r="CN53" s="10">
        <f t="shared" ref="CN53" si="489">CM61</f>
        <v>1.2579050287604421E-3</v>
      </c>
      <c r="CO53" s="10">
        <f t="shared" ref="CO53" si="490">CN61</f>
        <v>1.2579050287604421E-3</v>
      </c>
      <c r="CP53" s="10">
        <f t="shared" ref="CP53" si="491">CO61</f>
        <v>1.2579050287604421E-3</v>
      </c>
      <c r="CQ53" s="10">
        <f t="shared" ref="CQ53" si="492">CP61</f>
        <v>1.2579050287604421E-3</v>
      </c>
      <c r="CR53" s="10">
        <f t="shared" ref="CR53" si="493">CQ61</f>
        <v>1.2579050287604421E-3</v>
      </c>
      <c r="CS53" s="10">
        <f t="shared" ref="CS53" si="494">CR61</f>
        <v>1.2579050287604421E-3</v>
      </c>
      <c r="CT53" s="10">
        <f t="shared" ref="CT53" si="495">CS61</f>
        <v>1.2579050287604421E-3</v>
      </c>
      <c r="CU53" s="10">
        <f t="shared" ref="CU53" si="496">CT61</f>
        <v>1.2579050287604421E-3</v>
      </c>
      <c r="CV53" s="10">
        <f t="shared" ref="CV53" si="497">CU61</f>
        <v>1.2579050287604421E-3</v>
      </c>
      <c r="CW53" s="10">
        <f t="shared" ref="CW53" si="498">CV61</f>
        <v>1.2579050287604421E-3</v>
      </c>
      <c r="CX53" s="10">
        <f t="shared" ref="CX53" si="499">CW61</f>
        <v>1.2579050287604421E-3</v>
      </c>
      <c r="CY53" s="10">
        <f t="shared" ref="CY53" si="500">CX61</f>
        <v>1.2579050287604421E-3</v>
      </c>
      <c r="CZ53" s="10">
        <f t="shared" ref="CZ53" si="501">CY61</f>
        <v>1.2579050287604421E-3</v>
      </c>
      <c r="DA53" s="10">
        <f t="shared" ref="DA53" si="502">CZ61</f>
        <v>1.2579050287604421E-3</v>
      </c>
      <c r="DB53" s="10">
        <f t="shared" ref="DB53" si="503">DA61</f>
        <v>1.2579050287604421E-3</v>
      </c>
      <c r="DC53" s="10">
        <f t="shared" ref="DC53" si="504">DB61</f>
        <v>1.2579050287604421E-3</v>
      </c>
      <c r="DD53" s="10">
        <f t="shared" ref="DD53" si="505">DC61</f>
        <v>1.2579050287604421E-3</v>
      </c>
      <c r="DE53" s="10">
        <f t="shared" ref="DE53" si="506">DD61</f>
        <v>1.2579050287604421E-3</v>
      </c>
      <c r="DF53" s="10">
        <f t="shared" ref="DF53" si="507">DE61</f>
        <v>1.2579050287604421E-3</v>
      </c>
      <c r="DG53" s="10">
        <f t="shared" ref="DG53" si="508">DF61</f>
        <v>1.2579050287604421E-3</v>
      </c>
      <c r="DH53" s="10">
        <f t="shared" ref="DH53" si="509">DG61</f>
        <v>1.2579050287604421E-3</v>
      </c>
      <c r="DI53" s="10">
        <f>DH61</f>
        <v>1.2579050287604421E-3</v>
      </c>
      <c r="DJ53" s="10">
        <f t="shared" ref="DJ53:DW53" si="510">DI61</f>
        <v>1.2579050287604421E-3</v>
      </c>
      <c r="DK53" s="10">
        <f t="shared" si="510"/>
        <v>1.2579050287604421E-3</v>
      </c>
      <c r="DL53" s="10">
        <f t="shared" si="510"/>
        <v>1.2579050287604421E-3</v>
      </c>
      <c r="DM53" s="10">
        <f t="shared" si="510"/>
        <v>1.2579050287604421E-3</v>
      </c>
      <c r="DN53" s="10">
        <f t="shared" si="510"/>
        <v>1.2579050287604421E-3</v>
      </c>
      <c r="DO53" s="10">
        <f t="shared" si="510"/>
        <v>1.2579050287604421E-3</v>
      </c>
      <c r="DP53" s="10">
        <f t="shared" si="510"/>
        <v>1.2579050287604421E-3</v>
      </c>
      <c r="DQ53" s="10">
        <f t="shared" si="510"/>
        <v>1.2579050287604421E-3</v>
      </c>
      <c r="DR53" s="10">
        <f t="shared" si="510"/>
        <v>1.2579050287604421E-3</v>
      </c>
      <c r="DS53" s="10">
        <f t="shared" si="510"/>
        <v>1.2579050287604421E-3</v>
      </c>
      <c r="DT53" s="10">
        <f t="shared" si="510"/>
        <v>1.2579050287604421E-3</v>
      </c>
      <c r="DU53" s="10">
        <f t="shared" si="510"/>
        <v>1.2579050287604421E-3</v>
      </c>
      <c r="DV53" s="10">
        <f t="shared" si="510"/>
        <v>1.2579050287604421E-3</v>
      </c>
      <c r="DW53" s="10">
        <f t="shared" si="510"/>
        <v>1.2579050287604421E-3</v>
      </c>
      <c r="DX53" s="10">
        <f t="shared" ref="DX53" si="511">DW61</f>
        <v>1.2579050287604421E-3</v>
      </c>
      <c r="DY53" s="10">
        <f t="shared" ref="DY53" si="512">DX61</f>
        <v>1.2579050287604421E-3</v>
      </c>
      <c r="DZ53" s="10">
        <f t="shared" ref="DZ53" si="513">DY61</f>
        <v>1.2579050287604421E-3</v>
      </c>
      <c r="EA53" s="10">
        <f t="shared" ref="EA53" si="514">DZ61</f>
        <v>1.2579050287604421E-3</v>
      </c>
      <c r="EB53" s="10">
        <f t="shared" ref="EB53" si="515">EA61</f>
        <v>1.2579050287604421E-3</v>
      </c>
      <c r="EC53" s="10">
        <f t="shared" ref="EC53" si="516">EB61</f>
        <v>1.2579050287604421E-3</v>
      </c>
      <c r="ED53" s="10">
        <f t="shared" ref="ED53" si="517">EC61</f>
        <v>1.2579050287604421E-3</v>
      </c>
      <c r="EE53" s="10">
        <f t="shared" ref="EE53" si="518">ED61</f>
        <v>1.2579050287604421E-3</v>
      </c>
      <c r="EF53" s="10">
        <f t="shared" ref="EF53" si="519">EE61</f>
        <v>1.2579050287604421E-3</v>
      </c>
      <c r="EG53" s="10">
        <f t="shared" ref="EG53" si="520">EF61</f>
        <v>1.2579050287604421E-3</v>
      </c>
      <c r="EH53" s="10">
        <f t="shared" ref="EH53:EI53" si="521">EG61</f>
        <v>1.2579050287604421E-3</v>
      </c>
      <c r="EI53" s="10">
        <f t="shared" si="521"/>
        <v>1.2579050287604421E-3</v>
      </c>
    </row>
    <row r="54" spans="1:139" ht="10" x14ac:dyDescent="0.2">
      <c r="A54" s="102"/>
      <c r="B54" s="101" t="s">
        <v>142</v>
      </c>
      <c r="C54" s="101"/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-244916.936995064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-5735253.9088435043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-10454405.387318401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07">
        <v>-12574592.26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  <c r="DQ54" s="14">
        <v>0</v>
      </c>
      <c r="DR54" s="14">
        <v>0</v>
      </c>
      <c r="DS54" s="14">
        <v>0</v>
      </c>
      <c r="DT54" s="14">
        <v>0</v>
      </c>
      <c r="DU54" s="14">
        <v>0</v>
      </c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</row>
    <row r="55" spans="1:139" ht="10" x14ac:dyDescent="0.2">
      <c r="B55" s="101" t="s">
        <v>147</v>
      </c>
      <c r="C55" s="11"/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07"/>
      <c r="BE55" s="14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-639327.88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0</v>
      </c>
      <c r="CJ55" s="14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>
        <v>0</v>
      </c>
      <c r="CQ55" s="14">
        <v>0</v>
      </c>
      <c r="CR55" s="14">
        <v>0</v>
      </c>
      <c r="CS55" s="14">
        <v>0</v>
      </c>
      <c r="CT55" s="14">
        <v>0</v>
      </c>
      <c r="CU55" s="14">
        <v>0</v>
      </c>
      <c r="CV55" s="14">
        <v>0</v>
      </c>
      <c r="CW55" s="14">
        <v>0</v>
      </c>
      <c r="CX55" s="14">
        <v>0</v>
      </c>
      <c r="CY55" s="14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>
        <v>0</v>
      </c>
      <c r="DF55" s="14">
        <v>0</v>
      </c>
      <c r="DG55" s="14">
        <v>0</v>
      </c>
      <c r="DH55" s="14">
        <v>0</v>
      </c>
      <c r="DI55" s="14">
        <v>0</v>
      </c>
      <c r="DJ55" s="14">
        <v>0</v>
      </c>
      <c r="DK55" s="14">
        <v>0</v>
      </c>
      <c r="DL55" s="14">
        <v>0</v>
      </c>
      <c r="DM55" s="14">
        <v>0</v>
      </c>
      <c r="DN55" s="14">
        <v>0</v>
      </c>
      <c r="DO55" s="14">
        <v>0</v>
      </c>
      <c r="DP55" s="14">
        <v>0</v>
      </c>
      <c r="DQ55" s="14">
        <v>0</v>
      </c>
      <c r="DR55" s="14">
        <v>0</v>
      </c>
      <c r="DS55" s="14">
        <v>0</v>
      </c>
      <c r="DT55" s="14">
        <v>0</v>
      </c>
      <c r="DU55" s="14">
        <v>0</v>
      </c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</row>
    <row r="56" spans="1:139" ht="10" x14ac:dyDescent="0.2">
      <c r="A56" s="102"/>
      <c r="B56" s="103" t="s">
        <v>302</v>
      </c>
      <c r="C56" s="101"/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197720.5331578434</v>
      </c>
      <c r="AE56" s="14">
        <v>19809.365142105962</v>
      </c>
      <c r="AF56" s="14">
        <v>1775.0925828351174</v>
      </c>
      <c r="AG56" s="14">
        <v>388.0742268152535</v>
      </c>
      <c r="AH56" s="14">
        <v>168.33523267018609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  <c r="DQ56" s="14">
        <v>0</v>
      </c>
      <c r="DR56" s="14">
        <v>0</v>
      </c>
      <c r="DS56" s="14">
        <v>0</v>
      </c>
      <c r="DT56" s="14">
        <v>0</v>
      </c>
      <c r="DU56" s="14">
        <v>0</v>
      </c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</row>
    <row r="57" spans="1:139" ht="10" x14ac:dyDescent="0.2">
      <c r="A57" s="102"/>
      <c r="B57" s="101" t="s">
        <v>303</v>
      </c>
      <c r="C57" s="101"/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-41502.121588802249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  <c r="DQ57" s="14">
        <v>0</v>
      </c>
      <c r="DR57" s="14">
        <v>0</v>
      </c>
      <c r="DS57" s="14">
        <v>0</v>
      </c>
      <c r="DT57" s="14">
        <v>0</v>
      </c>
      <c r="DU57" s="14">
        <v>0</v>
      </c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</row>
    <row r="58" spans="1:139" ht="10" x14ac:dyDescent="0.2">
      <c r="A58" s="102"/>
      <c r="B58" s="101" t="s">
        <v>396</v>
      </c>
      <c r="C58" s="101"/>
      <c r="D58" s="14"/>
      <c r="E58" s="14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-0.24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</row>
    <row r="59" spans="1:139" ht="10" x14ac:dyDescent="0.2">
      <c r="A59" s="101"/>
      <c r="B59" s="101" t="s">
        <v>150</v>
      </c>
      <c r="C59" s="101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-199465.60817156127</v>
      </c>
      <c r="K59" s="14">
        <v>839909.63929235772</v>
      </c>
      <c r="L59" s="14">
        <v>-132528.25807590262</v>
      </c>
      <c r="M59" s="14">
        <v>-103484.37216730745</v>
      </c>
      <c r="N59" s="14">
        <v>700770.85968530783</v>
      </c>
      <c r="O59" s="14">
        <v>-818783.20197902794</v>
      </c>
      <c r="P59" s="14">
        <v>1096276.0165001631</v>
      </c>
      <c r="Q59" s="14">
        <v>-817310.30951343151</v>
      </c>
      <c r="R59" s="14">
        <v>958170.01138508262</v>
      </c>
      <c r="S59" s="14">
        <v>784942.6259112932</v>
      </c>
      <c r="T59" s="14">
        <v>30704.375064515523</v>
      </c>
      <c r="U59" s="14">
        <v>673040.03886486136</v>
      </c>
      <c r="V59" s="14">
        <v>263331.30598785734</v>
      </c>
      <c r="W59" s="14">
        <v>38116.316063273625</v>
      </c>
      <c r="X59" s="14">
        <v>348979.22271862964</v>
      </c>
      <c r="Y59" s="14">
        <v>1286283.3942931639</v>
      </c>
      <c r="Z59" s="14">
        <v>-421340.3069793639</v>
      </c>
      <c r="AA59" s="14">
        <v>1370054.8696792435</v>
      </c>
      <c r="AB59" s="14">
        <v>1490456.606397552</v>
      </c>
      <c r="AC59" s="14">
        <v>2821545.5923420191</v>
      </c>
      <c r="AD59" s="14">
        <v>1654548.6437538122</v>
      </c>
      <c r="AE59" s="14">
        <v>494103.71222840523</v>
      </c>
      <c r="AF59" s="14">
        <v>690188.31342275883</v>
      </c>
      <c r="AG59" s="14">
        <v>727750.65767317871</v>
      </c>
      <c r="AH59" s="14">
        <v>647189.07880039897</v>
      </c>
      <c r="AI59" s="14">
        <v>259386.30302540021</v>
      </c>
      <c r="AJ59" s="14">
        <v>279325.8908050044</v>
      </c>
      <c r="AK59" s="14">
        <v>1244399.5841505413</v>
      </c>
      <c r="AL59" s="14">
        <v>717740.02218569873</v>
      </c>
      <c r="AM59" s="14">
        <v>-668084.06894046708</v>
      </c>
      <c r="AN59" s="14">
        <v>1488380.2262490329</v>
      </c>
      <c r="AO59" s="14">
        <v>2573371.3174412423</v>
      </c>
      <c r="AP59" s="14">
        <v>752220.08010899019</v>
      </c>
      <c r="AQ59" s="14">
        <v>1950532.5679012637</v>
      </c>
      <c r="AR59" s="14">
        <v>1280321.929172223</v>
      </c>
      <c r="AS59" s="14">
        <v>251221.46629375406</v>
      </c>
      <c r="AT59" s="14">
        <v>179341.70468093536</v>
      </c>
      <c r="AU59" s="14">
        <v>450032.60857312684</v>
      </c>
      <c r="AV59" s="14">
        <v>-34198.314575369746</v>
      </c>
      <c r="AW59" s="14">
        <v>1028723.8213427879</v>
      </c>
      <c r="AX59" s="14">
        <v>2579451.6371541549</v>
      </c>
      <c r="AY59" s="14">
        <v>75193.216915806799</v>
      </c>
      <c r="AZ59" s="14">
        <v>-1646641.65</v>
      </c>
      <c r="BA59" s="14">
        <v>304219.58</v>
      </c>
      <c r="BB59" s="14">
        <v>-167080.89000000001</v>
      </c>
      <c r="BC59" s="14">
        <v>242116.06</v>
      </c>
      <c r="BD59" s="14">
        <v>-81570.899999999994</v>
      </c>
      <c r="BE59" s="14">
        <v>217673.58</v>
      </c>
      <c r="BF59" s="14">
        <v>81067.45</v>
      </c>
      <c r="BG59" s="14">
        <v>258625.12</v>
      </c>
      <c r="BH59" s="14">
        <v>270736.83</v>
      </c>
      <c r="BI59" s="14">
        <v>178979.84</v>
      </c>
      <c r="BJ59" s="14">
        <v>643841.98</v>
      </c>
      <c r="BK59" s="14">
        <v>337361.12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</row>
    <row r="60" spans="1:139" ht="10" x14ac:dyDescent="0.2">
      <c r="B60" s="3" t="s">
        <v>144</v>
      </c>
      <c r="C60" s="3"/>
      <c r="D60" s="15">
        <f>SUM(D54:D59)</f>
        <v>0</v>
      </c>
      <c r="E60" s="15">
        <f>SUM(E54:E59)</f>
        <v>0</v>
      </c>
      <c r="F60" s="15">
        <f t="shared" ref="F60:AF60" si="522">SUM(F54:F59)</f>
        <v>0</v>
      </c>
      <c r="G60" s="15">
        <f t="shared" si="522"/>
        <v>0</v>
      </c>
      <c r="H60" s="15">
        <f t="shared" si="522"/>
        <v>0</v>
      </c>
      <c r="I60" s="15">
        <f t="shared" si="522"/>
        <v>0</v>
      </c>
      <c r="J60" s="15">
        <f t="shared" si="522"/>
        <v>-199465.60817156127</v>
      </c>
      <c r="K60" s="15">
        <f t="shared" si="522"/>
        <v>839909.63929235772</v>
      </c>
      <c r="L60" s="15">
        <f t="shared" si="522"/>
        <v>-132528.25807590262</v>
      </c>
      <c r="M60" s="15">
        <f t="shared" si="522"/>
        <v>-103484.37216730745</v>
      </c>
      <c r="N60" s="15">
        <f t="shared" si="522"/>
        <v>700770.85968530783</v>
      </c>
      <c r="O60" s="15">
        <f t="shared" si="522"/>
        <v>-818783.20197902794</v>
      </c>
      <c r="P60" s="15">
        <f t="shared" si="522"/>
        <v>1054773.8949113609</v>
      </c>
      <c r="Q60" s="15">
        <f t="shared" si="522"/>
        <v>-817310.30951343151</v>
      </c>
      <c r="R60" s="15">
        <f t="shared" si="522"/>
        <v>958170.01138508262</v>
      </c>
      <c r="S60" s="15">
        <f t="shared" si="522"/>
        <v>784942.6259112932</v>
      </c>
      <c r="T60" s="15">
        <f t="shared" si="522"/>
        <v>-214212.56193054846</v>
      </c>
      <c r="U60" s="15">
        <f t="shared" si="522"/>
        <v>673040.03886486136</v>
      </c>
      <c r="V60" s="15">
        <f t="shared" si="522"/>
        <v>263331.30598785734</v>
      </c>
      <c r="W60" s="15">
        <f t="shared" si="522"/>
        <v>38116.316063273625</v>
      </c>
      <c r="X60" s="15">
        <f t="shared" si="522"/>
        <v>348979.22271862964</v>
      </c>
      <c r="Y60" s="15">
        <f t="shared" si="522"/>
        <v>1286283.3942931639</v>
      </c>
      <c r="Z60" s="15">
        <f t="shared" si="522"/>
        <v>-421340.3069793639</v>
      </c>
      <c r="AA60" s="15">
        <f t="shared" si="522"/>
        <v>1370054.8696792435</v>
      </c>
      <c r="AB60" s="15">
        <f t="shared" si="522"/>
        <v>1490456.606397552</v>
      </c>
      <c r="AC60" s="15">
        <f t="shared" si="522"/>
        <v>2821545.5923420191</v>
      </c>
      <c r="AD60" s="15">
        <f t="shared" si="522"/>
        <v>1852269.1769116556</v>
      </c>
      <c r="AE60" s="15">
        <f t="shared" si="522"/>
        <v>513913.07737051119</v>
      </c>
      <c r="AF60" s="15">
        <f t="shared" si="522"/>
        <v>-5043290.5028379103</v>
      </c>
      <c r="AG60" s="15">
        <f>SUM(AG54:AG59)</f>
        <v>728138.73189999396</v>
      </c>
      <c r="AH60" s="15">
        <f t="shared" ref="AH60:BK60" si="523">SUM(AH54:AH59)</f>
        <v>647357.41403306916</v>
      </c>
      <c r="AI60" s="15">
        <f t="shared" si="523"/>
        <v>259386.30302540021</v>
      </c>
      <c r="AJ60" s="15">
        <f t="shared" si="523"/>
        <v>279325.8908050044</v>
      </c>
      <c r="AK60" s="15">
        <f t="shared" si="523"/>
        <v>1244399.5841505413</v>
      </c>
      <c r="AL60" s="15">
        <f t="shared" si="523"/>
        <v>717740.02218569873</v>
      </c>
      <c r="AM60" s="15">
        <f t="shared" si="523"/>
        <v>-668084.06894046708</v>
      </c>
      <c r="AN60" s="15">
        <f t="shared" si="523"/>
        <v>1488380.2262490329</v>
      </c>
      <c r="AO60" s="15">
        <f t="shared" si="523"/>
        <v>2573371.3174412423</v>
      </c>
      <c r="AP60" s="15">
        <f t="shared" si="523"/>
        <v>752220.08010899019</v>
      </c>
      <c r="AQ60" s="15">
        <f t="shared" si="523"/>
        <v>1950532.5679012637</v>
      </c>
      <c r="AR60" s="15">
        <f t="shared" si="523"/>
        <v>-9174083.4581461772</v>
      </c>
      <c r="AS60" s="15">
        <f t="shared" si="523"/>
        <v>251221.46629375406</v>
      </c>
      <c r="AT60" s="15">
        <f t="shared" si="523"/>
        <v>179341.70468093536</v>
      </c>
      <c r="AU60" s="15">
        <f t="shared" si="523"/>
        <v>450032.60857312684</v>
      </c>
      <c r="AV60" s="15">
        <f t="shared" si="523"/>
        <v>-34198.314575369746</v>
      </c>
      <c r="AW60" s="15">
        <f t="shared" si="523"/>
        <v>1028723.8213427879</v>
      </c>
      <c r="AX60" s="15">
        <f t="shared" si="523"/>
        <v>2579451.6371541549</v>
      </c>
      <c r="AY60" s="15">
        <f t="shared" si="523"/>
        <v>75193.216915806799</v>
      </c>
      <c r="AZ60" s="15">
        <f t="shared" si="523"/>
        <v>-1646641.65</v>
      </c>
      <c r="BA60" s="15">
        <f t="shared" si="523"/>
        <v>304219.58</v>
      </c>
      <c r="BB60" s="15">
        <f t="shared" si="523"/>
        <v>-167080.89000000001</v>
      </c>
      <c r="BC60" s="15">
        <f t="shared" si="523"/>
        <v>242116.06</v>
      </c>
      <c r="BD60" s="15">
        <f t="shared" si="523"/>
        <v>-12656163.16</v>
      </c>
      <c r="BE60" s="15">
        <f t="shared" si="523"/>
        <v>217673.58</v>
      </c>
      <c r="BF60" s="15">
        <f t="shared" si="523"/>
        <v>81067.45</v>
      </c>
      <c r="BG60" s="15">
        <f t="shared" si="523"/>
        <v>258625.12</v>
      </c>
      <c r="BH60" s="15">
        <f t="shared" si="523"/>
        <v>270736.83</v>
      </c>
      <c r="BI60" s="15">
        <f t="shared" si="523"/>
        <v>178979.84</v>
      </c>
      <c r="BJ60" s="15">
        <f t="shared" si="523"/>
        <v>643841.98</v>
      </c>
      <c r="BK60" s="15">
        <f t="shared" si="523"/>
        <v>337361.12</v>
      </c>
      <c r="BL60" s="15">
        <f t="shared" ref="BL60:BW60" si="524">SUM(BL54:BL59)</f>
        <v>-639327.88</v>
      </c>
      <c r="BM60" s="15">
        <f t="shared" si="524"/>
        <v>0</v>
      </c>
      <c r="BN60" s="15">
        <f t="shared" si="524"/>
        <v>0</v>
      </c>
      <c r="BO60" s="15">
        <f t="shared" si="524"/>
        <v>0</v>
      </c>
      <c r="BP60" s="15">
        <f t="shared" si="524"/>
        <v>0</v>
      </c>
      <c r="BQ60" s="15">
        <f t="shared" si="524"/>
        <v>0</v>
      </c>
      <c r="BR60" s="15">
        <f t="shared" si="524"/>
        <v>0</v>
      </c>
      <c r="BS60" s="15">
        <f t="shared" si="524"/>
        <v>0</v>
      </c>
      <c r="BT60" s="15">
        <f t="shared" si="524"/>
        <v>0</v>
      </c>
      <c r="BU60" s="15">
        <f t="shared" si="524"/>
        <v>0</v>
      </c>
      <c r="BV60" s="15">
        <f t="shared" si="524"/>
        <v>0</v>
      </c>
      <c r="BW60" s="15">
        <f t="shared" si="524"/>
        <v>-0.24</v>
      </c>
      <c r="BX60" s="15">
        <f t="shared" ref="BX60:CI60" si="525">SUM(BX54:BX59)</f>
        <v>0</v>
      </c>
      <c r="BY60" s="15">
        <f t="shared" si="525"/>
        <v>0</v>
      </c>
      <c r="BZ60" s="15">
        <f t="shared" si="525"/>
        <v>0</v>
      </c>
      <c r="CA60" s="15">
        <f t="shared" si="525"/>
        <v>0</v>
      </c>
      <c r="CB60" s="15">
        <f t="shared" si="525"/>
        <v>0</v>
      </c>
      <c r="CC60" s="15">
        <f t="shared" si="525"/>
        <v>0</v>
      </c>
      <c r="CD60" s="15">
        <f t="shared" si="525"/>
        <v>0</v>
      </c>
      <c r="CE60" s="15">
        <f t="shared" si="525"/>
        <v>0</v>
      </c>
      <c r="CF60" s="15">
        <f t="shared" si="525"/>
        <v>0</v>
      </c>
      <c r="CG60" s="15">
        <f t="shared" si="525"/>
        <v>0</v>
      </c>
      <c r="CH60" s="15">
        <f t="shared" si="525"/>
        <v>0</v>
      </c>
      <c r="CI60" s="15">
        <f t="shared" si="525"/>
        <v>0</v>
      </c>
      <c r="CJ60" s="15">
        <f t="shared" ref="CJ60:CU60" si="526">SUM(CJ54:CJ59)</f>
        <v>0</v>
      </c>
      <c r="CK60" s="15">
        <f t="shared" si="526"/>
        <v>0</v>
      </c>
      <c r="CL60" s="15">
        <f t="shared" si="526"/>
        <v>0</v>
      </c>
      <c r="CM60" s="15">
        <f t="shared" si="526"/>
        <v>0</v>
      </c>
      <c r="CN60" s="15">
        <f t="shared" si="526"/>
        <v>0</v>
      </c>
      <c r="CO60" s="15">
        <f t="shared" si="526"/>
        <v>0</v>
      </c>
      <c r="CP60" s="15">
        <f t="shared" si="526"/>
        <v>0</v>
      </c>
      <c r="CQ60" s="15">
        <f t="shared" si="526"/>
        <v>0</v>
      </c>
      <c r="CR60" s="15">
        <f t="shared" si="526"/>
        <v>0</v>
      </c>
      <c r="CS60" s="15">
        <f t="shared" si="526"/>
        <v>0</v>
      </c>
      <c r="CT60" s="15">
        <f t="shared" si="526"/>
        <v>0</v>
      </c>
      <c r="CU60" s="15">
        <f t="shared" si="526"/>
        <v>0</v>
      </c>
      <c r="CV60" s="15">
        <f t="shared" ref="CV60:DH60" si="527">SUM(CV54:CV59)</f>
        <v>0</v>
      </c>
      <c r="CW60" s="15">
        <f t="shared" si="527"/>
        <v>0</v>
      </c>
      <c r="CX60" s="15">
        <f t="shared" si="527"/>
        <v>0</v>
      </c>
      <c r="CY60" s="15">
        <f t="shared" si="527"/>
        <v>0</v>
      </c>
      <c r="CZ60" s="15">
        <f t="shared" si="527"/>
        <v>0</v>
      </c>
      <c r="DA60" s="15">
        <f t="shared" si="527"/>
        <v>0</v>
      </c>
      <c r="DB60" s="15">
        <f t="shared" si="527"/>
        <v>0</v>
      </c>
      <c r="DC60" s="15">
        <f t="shared" si="527"/>
        <v>0</v>
      </c>
      <c r="DD60" s="15">
        <f t="shared" si="527"/>
        <v>0</v>
      </c>
      <c r="DE60" s="15">
        <f t="shared" si="527"/>
        <v>0</v>
      </c>
      <c r="DF60" s="15">
        <f t="shared" si="527"/>
        <v>0</v>
      </c>
      <c r="DG60" s="15">
        <f t="shared" si="527"/>
        <v>0</v>
      </c>
      <c r="DH60" s="15">
        <f t="shared" si="527"/>
        <v>0</v>
      </c>
      <c r="DI60" s="15">
        <f t="shared" ref="DI60:DW60" si="528">SUM(DI54:DI59)</f>
        <v>0</v>
      </c>
      <c r="DJ60" s="15">
        <f t="shared" si="528"/>
        <v>0</v>
      </c>
      <c r="DK60" s="15">
        <f t="shared" si="528"/>
        <v>0</v>
      </c>
      <c r="DL60" s="15">
        <f t="shared" si="528"/>
        <v>0</v>
      </c>
      <c r="DM60" s="15">
        <f t="shared" si="528"/>
        <v>0</v>
      </c>
      <c r="DN60" s="15">
        <f t="shared" si="528"/>
        <v>0</v>
      </c>
      <c r="DO60" s="15">
        <f t="shared" si="528"/>
        <v>0</v>
      </c>
      <c r="DP60" s="15">
        <f t="shared" si="528"/>
        <v>0</v>
      </c>
      <c r="DQ60" s="15">
        <f t="shared" si="528"/>
        <v>0</v>
      </c>
      <c r="DR60" s="15">
        <f t="shared" si="528"/>
        <v>0</v>
      </c>
      <c r="DS60" s="15">
        <f t="shared" si="528"/>
        <v>0</v>
      </c>
      <c r="DT60" s="15">
        <f t="shared" si="528"/>
        <v>0</v>
      </c>
      <c r="DU60" s="15">
        <f t="shared" si="528"/>
        <v>0</v>
      </c>
      <c r="DV60" s="15">
        <f t="shared" si="528"/>
        <v>0</v>
      </c>
      <c r="DW60" s="15">
        <f t="shared" si="528"/>
        <v>0</v>
      </c>
      <c r="DX60" s="15">
        <f t="shared" ref="DX60:EH60" si="529">SUM(DX54:DX59)</f>
        <v>0</v>
      </c>
      <c r="DY60" s="15">
        <f t="shared" si="529"/>
        <v>0</v>
      </c>
      <c r="DZ60" s="15">
        <f t="shared" si="529"/>
        <v>0</v>
      </c>
      <c r="EA60" s="15">
        <f t="shared" si="529"/>
        <v>0</v>
      </c>
      <c r="EB60" s="15">
        <f t="shared" si="529"/>
        <v>0</v>
      </c>
      <c r="EC60" s="15">
        <f t="shared" si="529"/>
        <v>0</v>
      </c>
      <c r="ED60" s="15">
        <f t="shared" si="529"/>
        <v>0</v>
      </c>
      <c r="EE60" s="15">
        <f t="shared" si="529"/>
        <v>0</v>
      </c>
      <c r="EF60" s="15">
        <f t="shared" si="529"/>
        <v>0</v>
      </c>
      <c r="EG60" s="15">
        <f t="shared" si="529"/>
        <v>0</v>
      </c>
      <c r="EH60" s="15">
        <f t="shared" si="529"/>
        <v>0</v>
      </c>
      <c r="EI60" s="15">
        <f t="shared" ref="EI60" si="530">SUM(EI54:EI59)</f>
        <v>0</v>
      </c>
    </row>
    <row r="61" spans="1:139" ht="10" x14ac:dyDescent="0.2">
      <c r="B61" s="3" t="s">
        <v>145</v>
      </c>
      <c r="C61" s="3"/>
      <c r="D61" s="10">
        <f>D53+D60</f>
        <v>0</v>
      </c>
      <c r="E61" s="10">
        <f t="shared" ref="E61:DI61" si="531">E53+E60</f>
        <v>0</v>
      </c>
      <c r="F61" s="10">
        <f t="shared" si="531"/>
        <v>0</v>
      </c>
      <c r="G61" s="10">
        <f t="shared" si="531"/>
        <v>0</v>
      </c>
      <c r="H61" s="10">
        <f t="shared" si="531"/>
        <v>0</v>
      </c>
      <c r="I61" s="10">
        <f t="shared" si="531"/>
        <v>0</v>
      </c>
      <c r="J61" s="10">
        <f t="shared" si="531"/>
        <v>-199465.60817156127</v>
      </c>
      <c r="K61" s="10">
        <f t="shared" si="531"/>
        <v>640444.03112079646</v>
      </c>
      <c r="L61" s="10">
        <f t="shared" si="531"/>
        <v>507915.77304489387</v>
      </c>
      <c r="M61" s="10">
        <f t="shared" si="531"/>
        <v>404431.40087758645</v>
      </c>
      <c r="N61" s="10">
        <f t="shared" si="531"/>
        <v>1105202.2605628944</v>
      </c>
      <c r="O61" s="10">
        <f t="shared" si="531"/>
        <v>286419.05858386646</v>
      </c>
      <c r="P61" s="10">
        <f t="shared" si="531"/>
        <v>1341192.9534952273</v>
      </c>
      <c r="Q61" s="10">
        <f t="shared" si="531"/>
        <v>523882.64398179576</v>
      </c>
      <c r="R61" s="10">
        <f t="shared" si="531"/>
        <v>1482052.6553668785</v>
      </c>
      <c r="S61" s="10">
        <f t="shared" si="531"/>
        <v>2266995.2812781716</v>
      </c>
      <c r="T61" s="10">
        <f t="shared" si="531"/>
        <v>2052782.7193476232</v>
      </c>
      <c r="U61" s="10">
        <f t="shared" si="531"/>
        <v>2725822.7582124844</v>
      </c>
      <c r="V61" s="10">
        <f t="shared" si="531"/>
        <v>2989154.0642003417</v>
      </c>
      <c r="W61" s="10">
        <f t="shared" si="531"/>
        <v>3027270.3802636154</v>
      </c>
      <c r="X61" s="10">
        <f t="shared" si="531"/>
        <v>3376249.6029822449</v>
      </c>
      <c r="Y61" s="10">
        <f t="shared" si="531"/>
        <v>4662532.9972754084</v>
      </c>
      <c r="Z61" s="10">
        <f t="shared" si="531"/>
        <v>4241192.6902960446</v>
      </c>
      <c r="AA61" s="10">
        <f t="shared" si="531"/>
        <v>5611247.5599752879</v>
      </c>
      <c r="AB61" s="10">
        <f t="shared" si="531"/>
        <v>7101704.1663728394</v>
      </c>
      <c r="AC61" s="10">
        <f t="shared" si="531"/>
        <v>9923249.7587148584</v>
      </c>
      <c r="AD61" s="10">
        <f t="shared" si="531"/>
        <v>11775518.935626514</v>
      </c>
      <c r="AE61" s="10">
        <f t="shared" si="531"/>
        <v>12289432.012997026</v>
      </c>
      <c r="AF61" s="10">
        <f t="shared" si="531"/>
        <v>7246141.5101591153</v>
      </c>
      <c r="AG61" s="10">
        <f t="shared" si="531"/>
        <v>7974280.2420591097</v>
      </c>
      <c r="AH61" s="10">
        <f t="shared" si="531"/>
        <v>8621637.6560921781</v>
      </c>
      <c r="AI61" s="10">
        <f t="shared" si="531"/>
        <v>8881023.9591175783</v>
      </c>
      <c r="AJ61" s="10">
        <f t="shared" si="531"/>
        <v>9160349.8499225825</v>
      </c>
      <c r="AK61" s="10">
        <f t="shared" si="531"/>
        <v>10404749.434073124</v>
      </c>
      <c r="AL61" s="10">
        <f t="shared" si="531"/>
        <v>11122489.456258822</v>
      </c>
      <c r="AM61" s="10">
        <f t="shared" si="531"/>
        <v>10454405.387318356</v>
      </c>
      <c r="AN61" s="10">
        <f t="shared" si="531"/>
        <v>11942785.61356739</v>
      </c>
      <c r="AO61" s="10">
        <f t="shared" si="531"/>
        <v>14516156.931008631</v>
      </c>
      <c r="AP61" s="10">
        <f t="shared" si="531"/>
        <v>15268377.011117622</v>
      </c>
      <c r="AQ61" s="10">
        <f t="shared" si="531"/>
        <v>17218909.579018887</v>
      </c>
      <c r="AR61" s="10">
        <f t="shared" si="531"/>
        <v>8044826.1208727099</v>
      </c>
      <c r="AS61" s="10">
        <f t="shared" si="531"/>
        <v>8296047.587166464</v>
      </c>
      <c r="AT61" s="10">
        <f t="shared" si="531"/>
        <v>8475389.2918473985</v>
      </c>
      <c r="AU61" s="10">
        <f t="shared" si="531"/>
        <v>8925421.900420526</v>
      </c>
      <c r="AV61" s="10">
        <f t="shared" si="531"/>
        <v>8891223.5858451556</v>
      </c>
      <c r="AW61" s="10">
        <f t="shared" si="531"/>
        <v>9919947.4071879443</v>
      </c>
      <c r="AX61" s="10">
        <f t="shared" si="531"/>
        <v>12499399.044342099</v>
      </c>
      <c r="AY61" s="10">
        <f t="shared" si="531"/>
        <v>12574592.261257906</v>
      </c>
      <c r="AZ61" s="10">
        <f t="shared" si="531"/>
        <v>10927950.611257905</v>
      </c>
      <c r="BA61" s="10">
        <f t="shared" si="531"/>
        <v>11232170.191257905</v>
      </c>
      <c r="BB61" s="10">
        <f t="shared" si="531"/>
        <v>11065089.301257905</v>
      </c>
      <c r="BC61" s="10">
        <f t="shared" si="531"/>
        <v>11307205.361257905</v>
      </c>
      <c r="BD61" s="10">
        <f t="shared" si="531"/>
        <v>-1348957.798742095</v>
      </c>
      <c r="BE61" s="10">
        <f t="shared" si="531"/>
        <v>-1131284.2187420949</v>
      </c>
      <c r="BF61" s="10">
        <f t="shared" si="531"/>
        <v>-1050216.768742095</v>
      </c>
      <c r="BG61" s="10">
        <f t="shared" si="531"/>
        <v>-791591.64874209499</v>
      </c>
      <c r="BH61" s="10">
        <f t="shared" si="531"/>
        <v>-520854.81874209497</v>
      </c>
      <c r="BI61" s="10">
        <f t="shared" si="531"/>
        <v>-341874.97874209494</v>
      </c>
      <c r="BJ61" s="10">
        <f t="shared" si="531"/>
        <v>301967.00125790504</v>
      </c>
      <c r="BK61" s="10">
        <f t="shared" si="531"/>
        <v>639328.12125790503</v>
      </c>
      <c r="BL61" s="10">
        <f t="shared" ref="BL61:BW61" si="532">BL53+BL60</f>
        <v>0.24125790502876043</v>
      </c>
      <c r="BM61" s="10">
        <f t="shared" si="532"/>
        <v>0.24125790502876043</v>
      </c>
      <c r="BN61" s="10">
        <f t="shared" si="532"/>
        <v>0.24125790502876043</v>
      </c>
      <c r="BO61" s="10">
        <f t="shared" si="532"/>
        <v>0.24125790502876043</v>
      </c>
      <c r="BP61" s="10">
        <f t="shared" si="532"/>
        <v>0.24125790502876043</v>
      </c>
      <c r="BQ61" s="10">
        <f t="shared" si="532"/>
        <v>0.24125790502876043</v>
      </c>
      <c r="BR61" s="10">
        <f t="shared" si="532"/>
        <v>0.24125790502876043</v>
      </c>
      <c r="BS61" s="10">
        <f t="shared" si="532"/>
        <v>0.24125790502876043</v>
      </c>
      <c r="BT61" s="10">
        <f t="shared" si="532"/>
        <v>0.24125790502876043</v>
      </c>
      <c r="BU61" s="10">
        <f t="shared" si="532"/>
        <v>0.24125790502876043</v>
      </c>
      <c r="BV61" s="10">
        <f t="shared" si="532"/>
        <v>0.24125790502876043</v>
      </c>
      <c r="BW61" s="10">
        <f t="shared" si="532"/>
        <v>1.2579050287604421E-3</v>
      </c>
      <c r="BX61" s="10">
        <f t="shared" ref="BX61:CI61" si="533">BX53+BX60</f>
        <v>1.2579050287604421E-3</v>
      </c>
      <c r="BY61" s="10">
        <f t="shared" si="533"/>
        <v>1.2579050287604421E-3</v>
      </c>
      <c r="BZ61" s="10">
        <f t="shared" si="533"/>
        <v>1.2579050287604421E-3</v>
      </c>
      <c r="CA61" s="10">
        <f t="shared" si="533"/>
        <v>1.2579050287604421E-3</v>
      </c>
      <c r="CB61" s="10">
        <f t="shared" si="533"/>
        <v>1.2579050287604421E-3</v>
      </c>
      <c r="CC61" s="10">
        <f t="shared" si="533"/>
        <v>1.2579050287604421E-3</v>
      </c>
      <c r="CD61" s="10">
        <f t="shared" si="533"/>
        <v>1.2579050287604421E-3</v>
      </c>
      <c r="CE61" s="10">
        <f t="shared" si="533"/>
        <v>1.2579050287604421E-3</v>
      </c>
      <c r="CF61" s="10">
        <f t="shared" si="533"/>
        <v>1.2579050287604421E-3</v>
      </c>
      <c r="CG61" s="10">
        <f t="shared" si="533"/>
        <v>1.2579050287604421E-3</v>
      </c>
      <c r="CH61" s="10">
        <f t="shared" si="533"/>
        <v>1.2579050287604421E-3</v>
      </c>
      <c r="CI61" s="10">
        <f t="shared" si="533"/>
        <v>1.2579050287604421E-3</v>
      </c>
      <c r="CJ61" s="10">
        <f t="shared" ref="CJ61:CU61" si="534">CJ53+CJ60</f>
        <v>1.2579050287604421E-3</v>
      </c>
      <c r="CK61" s="10">
        <f t="shared" si="534"/>
        <v>1.2579050287604421E-3</v>
      </c>
      <c r="CL61" s="10">
        <f t="shared" si="534"/>
        <v>1.2579050287604421E-3</v>
      </c>
      <c r="CM61" s="10">
        <f t="shared" si="534"/>
        <v>1.2579050287604421E-3</v>
      </c>
      <c r="CN61" s="10">
        <f t="shared" si="534"/>
        <v>1.2579050287604421E-3</v>
      </c>
      <c r="CO61" s="10">
        <f t="shared" si="534"/>
        <v>1.2579050287604421E-3</v>
      </c>
      <c r="CP61" s="10">
        <f t="shared" si="534"/>
        <v>1.2579050287604421E-3</v>
      </c>
      <c r="CQ61" s="10">
        <f t="shared" si="534"/>
        <v>1.2579050287604421E-3</v>
      </c>
      <c r="CR61" s="10">
        <f t="shared" si="534"/>
        <v>1.2579050287604421E-3</v>
      </c>
      <c r="CS61" s="10">
        <f t="shared" si="534"/>
        <v>1.2579050287604421E-3</v>
      </c>
      <c r="CT61" s="10">
        <f t="shared" si="534"/>
        <v>1.2579050287604421E-3</v>
      </c>
      <c r="CU61" s="10">
        <f t="shared" si="534"/>
        <v>1.2579050287604421E-3</v>
      </c>
      <c r="CV61" s="10">
        <f t="shared" ref="CV61:DH61" si="535">CV53+CV60</f>
        <v>1.2579050287604421E-3</v>
      </c>
      <c r="CW61" s="10">
        <f t="shared" si="535"/>
        <v>1.2579050287604421E-3</v>
      </c>
      <c r="CX61" s="10">
        <f t="shared" si="535"/>
        <v>1.2579050287604421E-3</v>
      </c>
      <c r="CY61" s="10">
        <f t="shared" si="535"/>
        <v>1.2579050287604421E-3</v>
      </c>
      <c r="CZ61" s="10">
        <f t="shared" si="535"/>
        <v>1.2579050287604421E-3</v>
      </c>
      <c r="DA61" s="10">
        <f t="shared" si="535"/>
        <v>1.2579050287604421E-3</v>
      </c>
      <c r="DB61" s="10">
        <f t="shared" si="535"/>
        <v>1.2579050287604421E-3</v>
      </c>
      <c r="DC61" s="10">
        <f t="shared" si="535"/>
        <v>1.2579050287604421E-3</v>
      </c>
      <c r="DD61" s="10">
        <f t="shared" si="535"/>
        <v>1.2579050287604421E-3</v>
      </c>
      <c r="DE61" s="10">
        <f t="shared" si="535"/>
        <v>1.2579050287604421E-3</v>
      </c>
      <c r="DF61" s="10">
        <f t="shared" si="535"/>
        <v>1.2579050287604421E-3</v>
      </c>
      <c r="DG61" s="10">
        <f t="shared" si="535"/>
        <v>1.2579050287604421E-3</v>
      </c>
      <c r="DH61" s="10">
        <f t="shared" si="535"/>
        <v>1.2579050287604421E-3</v>
      </c>
      <c r="DI61" s="10">
        <f t="shared" si="531"/>
        <v>1.2579050287604421E-3</v>
      </c>
      <c r="DJ61" s="10">
        <f t="shared" ref="DJ61" si="536">DJ53+DJ60</f>
        <v>1.2579050287604421E-3</v>
      </c>
      <c r="DK61" s="10">
        <f t="shared" ref="DK61" si="537">DK53+DK60</f>
        <v>1.2579050287604421E-3</v>
      </c>
      <c r="DL61" s="10">
        <f t="shared" ref="DL61" si="538">DL53+DL60</f>
        <v>1.2579050287604421E-3</v>
      </c>
      <c r="DM61" s="10">
        <f t="shared" ref="DM61" si="539">DM53+DM60</f>
        <v>1.2579050287604421E-3</v>
      </c>
      <c r="DN61" s="10">
        <f t="shared" ref="DN61" si="540">DN53+DN60</f>
        <v>1.2579050287604421E-3</v>
      </c>
      <c r="DO61" s="10">
        <f t="shared" ref="DO61" si="541">DO53+DO60</f>
        <v>1.2579050287604421E-3</v>
      </c>
      <c r="DP61" s="10">
        <f t="shared" ref="DP61" si="542">DP53+DP60</f>
        <v>1.2579050287604421E-3</v>
      </c>
      <c r="DQ61" s="10">
        <f t="shared" ref="DQ61" si="543">DQ53+DQ60</f>
        <v>1.2579050287604421E-3</v>
      </c>
      <c r="DR61" s="10">
        <f t="shared" ref="DR61" si="544">DR53+DR60</f>
        <v>1.2579050287604421E-3</v>
      </c>
      <c r="DS61" s="10">
        <f t="shared" ref="DS61" si="545">DS53+DS60</f>
        <v>1.2579050287604421E-3</v>
      </c>
      <c r="DT61" s="10">
        <f t="shared" ref="DT61" si="546">DT53+DT60</f>
        <v>1.2579050287604421E-3</v>
      </c>
      <c r="DU61" s="10">
        <f t="shared" ref="DU61" si="547">DU53+DU60</f>
        <v>1.2579050287604421E-3</v>
      </c>
      <c r="DV61" s="10">
        <f t="shared" ref="DV61" si="548">DV53+DV60</f>
        <v>1.2579050287604421E-3</v>
      </c>
      <c r="DW61" s="10">
        <f t="shared" ref="DW61:EH61" si="549">DW53+DW60</f>
        <v>1.2579050287604421E-3</v>
      </c>
      <c r="DX61" s="10">
        <f t="shared" si="549"/>
        <v>1.2579050287604421E-3</v>
      </c>
      <c r="DY61" s="10">
        <f t="shared" si="549"/>
        <v>1.2579050287604421E-3</v>
      </c>
      <c r="DZ61" s="10">
        <f t="shared" si="549"/>
        <v>1.2579050287604421E-3</v>
      </c>
      <c r="EA61" s="10">
        <f t="shared" si="549"/>
        <v>1.2579050287604421E-3</v>
      </c>
      <c r="EB61" s="10">
        <f t="shared" si="549"/>
        <v>1.2579050287604421E-3</v>
      </c>
      <c r="EC61" s="10">
        <f t="shared" si="549"/>
        <v>1.2579050287604421E-3</v>
      </c>
      <c r="ED61" s="10">
        <f t="shared" si="549"/>
        <v>1.2579050287604421E-3</v>
      </c>
      <c r="EE61" s="10">
        <f t="shared" si="549"/>
        <v>1.2579050287604421E-3</v>
      </c>
      <c r="EF61" s="10">
        <f t="shared" si="549"/>
        <v>1.2579050287604421E-3</v>
      </c>
      <c r="EG61" s="10">
        <f t="shared" si="549"/>
        <v>1.2579050287604421E-3</v>
      </c>
      <c r="EH61" s="10">
        <f t="shared" si="549"/>
        <v>1.2579050287604421E-3</v>
      </c>
      <c r="EI61" s="10">
        <f t="shared" ref="EI61" si="550">EI53+EI60</f>
        <v>1.2579050287604421E-3</v>
      </c>
    </row>
    <row r="62" spans="1:139" ht="10" x14ac:dyDescent="0.2">
      <c r="C62" s="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</row>
    <row r="63" spans="1:139" x14ac:dyDescent="0.25">
      <c r="A63" s="48" t="s">
        <v>151</v>
      </c>
      <c r="C63" s="9">
        <v>18237292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7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</row>
    <row r="64" spans="1:139" s="102" customFormat="1" ht="10" x14ac:dyDescent="0.2">
      <c r="A64" s="3"/>
      <c r="B64" s="3" t="s">
        <v>141</v>
      </c>
      <c r="C64" s="9">
        <v>25400692</v>
      </c>
      <c r="D64" s="10">
        <v>0</v>
      </c>
      <c r="E64" s="10">
        <f>D70</f>
        <v>0</v>
      </c>
      <c r="F64" s="10">
        <f t="shared" ref="F64:DK64" si="551">E70</f>
        <v>0</v>
      </c>
      <c r="G64" s="10">
        <f t="shared" si="551"/>
        <v>0</v>
      </c>
      <c r="H64" s="10">
        <f t="shared" si="551"/>
        <v>0</v>
      </c>
      <c r="I64" s="10">
        <f t="shared" si="551"/>
        <v>0</v>
      </c>
      <c r="J64" s="10">
        <f t="shared" si="551"/>
        <v>0</v>
      </c>
      <c r="K64" s="10">
        <f t="shared" si="551"/>
        <v>0</v>
      </c>
      <c r="L64" s="10">
        <f t="shared" si="551"/>
        <v>0</v>
      </c>
      <c r="M64" s="10">
        <f t="shared" si="551"/>
        <v>0</v>
      </c>
      <c r="N64" s="10">
        <f t="shared" si="551"/>
        <v>0</v>
      </c>
      <c r="O64" s="10">
        <f t="shared" si="551"/>
        <v>0</v>
      </c>
      <c r="P64" s="10">
        <f t="shared" si="551"/>
        <v>0</v>
      </c>
      <c r="Q64" s="10">
        <f t="shared" si="551"/>
        <v>0</v>
      </c>
      <c r="R64" s="10">
        <f t="shared" si="551"/>
        <v>0</v>
      </c>
      <c r="S64" s="10">
        <f t="shared" si="551"/>
        <v>0</v>
      </c>
      <c r="T64" s="10">
        <f t="shared" si="551"/>
        <v>0</v>
      </c>
      <c r="U64" s="10">
        <f t="shared" si="551"/>
        <v>0</v>
      </c>
      <c r="V64" s="10">
        <f t="shared" si="551"/>
        <v>0</v>
      </c>
      <c r="W64" s="10">
        <f t="shared" si="551"/>
        <v>0</v>
      </c>
      <c r="X64" s="10">
        <f t="shared" si="551"/>
        <v>0</v>
      </c>
      <c r="Y64" s="10">
        <f t="shared" si="551"/>
        <v>0</v>
      </c>
      <c r="Z64" s="10">
        <f t="shared" si="551"/>
        <v>0</v>
      </c>
      <c r="AA64" s="10">
        <f t="shared" si="551"/>
        <v>0</v>
      </c>
      <c r="AB64" s="10">
        <f t="shared" si="551"/>
        <v>0</v>
      </c>
      <c r="AC64" s="10">
        <f t="shared" si="551"/>
        <v>0</v>
      </c>
      <c r="AD64" s="10">
        <f t="shared" si="551"/>
        <v>0</v>
      </c>
      <c r="AE64" s="10">
        <f t="shared" si="551"/>
        <v>0</v>
      </c>
      <c r="AF64" s="10">
        <f t="shared" si="551"/>
        <v>0</v>
      </c>
      <c r="AG64" s="10">
        <f t="shared" si="551"/>
        <v>0</v>
      </c>
      <c r="AH64" s="10">
        <f t="shared" si="551"/>
        <v>0</v>
      </c>
      <c r="AI64" s="10">
        <f t="shared" si="551"/>
        <v>0</v>
      </c>
      <c r="AJ64" s="10">
        <f t="shared" si="551"/>
        <v>0</v>
      </c>
      <c r="AK64" s="10">
        <f t="shared" si="551"/>
        <v>0</v>
      </c>
      <c r="AL64" s="10">
        <f t="shared" si="551"/>
        <v>0</v>
      </c>
      <c r="AM64" s="10">
        <f t="shared" si="551"/>
        <v>0</v>
      </c>
      <c r="AN64" s="10">
        <f t="shared" si="551"/>
        <v>0</v>
      </c>
      <c r="AO64" s="10">
        <f t="shared" si="551"/>
        <v>0</v>
      </c>
      <c r="AP64" s="10">
        <f t="shared" si="551"/>
        <v>0</v>
      </c>
      <c r="AQ64" s="10">
        <f t="shared" si="551"/>
        <v>0</v>
      </c>
      <c r="AR64" s="10">
        <f t="shared" si="551"/>
        <v>0</v>
      </c>
      <c r="AS64" s="10">
        <f t="shared" si="551"/>
        <v>0</v>
      </c>
      <c r="AT64" s="10">
        <f t="shared" si="551"/>
        <v>0</v>
      </c>
      <c r="AU64" s="10">
        <f t="shared" si="551"/>
        <v>0</v>
      </c>
      <c r="AV64" s="10">
        <f t="shared" si="551"/>
        <v>0</v>
      </c>
      <c r="AW64" s="10">
        <f t="shared" si="551"/>
        <v>0</v>
      </c>
      <c r="AX64" s="10">
        <f t="shared" si="551"/>
        <v>0</v>
      </c>
      <c r="AY64" s="10">
        <f t="shared" si="551"/>
        <v>0</v>
      </c>
      <c r="AZ64" s="10">
        <f t="shared" si="551"/>
        <v>0</v>
      </c>
      <c r="BA64" s="10">
        <f t="shared" si="551"/>
        <v>0</v>
      </c>
      <c r="BB64" s="10">
        <f t="shared" si="551"/>
        <v>0</v>
      </c>
      <c r="BC64" s="10">
        <f t="shared" si="551"/>
        <v>0</v>
      </c>
      <c r="BD64" s="10">
        <f t="shared" si="551"/>
        <v>0</v>
      </c>
      <c r="BE64" s="10">
        <f t="shared" si="551"/>
        <v>0</v>
      </c>
      <c r="BF64" s="10">
        <f t="shared" si="551"/>
        <v>0</v>
      </c>
      <c r="BG64" s="10">
        <f t="shared" si="551"/>
        <v>0</v>
      </c>
      <c r="BH64" s="10">
        <f t="shared" si="551"/>
        <v>0</v>
      </c>
      <c r="BI64" s="10">
        <f t="shared" si="551"/>
        <v>0</v>
      </c>
      <c r="BJ64" s="10">
        <f t="shared" si="551"/>
        <v>0</v>
      </c>
      <c r="BK64" s="10">
        <f t="shared" si="551"/>
        <v>0</v>
      </c>
      <c r="BL64" s="10">
        <f t="shared" ref="BL64" si="552">BK70</f>
        <v>-21797.52</v>
      </c>
      <c r="BM64" s="10">
        <f t="shared" ref="BM64" si="553">BL70</f>
        <v>1128506.1096399999</v>
      </c>
      <c r="BN64" s="10">
        <f t="shared" ref="BN64" si="554">BM70</f>
        <v>57536.909639999969</v>
      </c>
      <c r="BO64" s="10">
        <f t="shared" ref="BO64" si="555">BN70</f>
        <v>-1167721.3803600001</v>
      </c>
      <c r="BP64" s="10">
        <f t="shared" ref="BP64" si="556">BO70</f>
        <v>-1631195.52036</v>
      </c>
      <c r="BQ64" s="10">
        <f t="shared" ref="BQ64" si="557">BP70</f>
        <v>-1908960.26</v>
      </c>
      <c r="BR64" s="10">
        <f t="shared" ref="BR64" si="558">BQ70</f>
        <v>-2200728.2400000002</v>
      </c>
      <c r="BS64" s="10">
        <f t="shared" ref="BS64" si="559">BR70</f>
        <v>-2017706.8300000003</v>
      </c>
      <c r="BT64" s="10">
        <f t="shared" ref="BT64" si="560">BS70</f>
        <v>-2087406.6200000003</v>
      </c>
      <c r="BU64" s="10">
        <f t="shared" ref="BU64" si="561">BT70</f>
        <v>-2050589.4300000004</v>
      </c>
      <c r="BV64" s="10">
        <f t="shared" ref="BV64" si="562">BU70</f>
        <v>-2183856.5000000005</v>
      </c>
      <c r="BW64" s="10">
        <f t="shared" ref="BW64" si="563">BV70</f>
        <v>-2302303.0500000003</v>
      </c>
      <c r="BX64" s="10">
        <f t="shared" ref="BX64" si="564">BW70</f>
        <v>-2236606.3800000004</v>
      </c>
      <c r="BY64" s="10">
        <f t="shared" ref="BY64" si="565">BX70</f>
        <v>-1146242.2800000003</v>
      </c>
      <c r="BZ64" s="10">
        <f t="shared" ref="BZ64" si="566">BY70</f>
        <v>-3648146.3600000003</v>
      </c>
      <c r="CA64" s="10">
        <f t="shared" ref="CA64" si="567">BZ70</f>
        <v>-3664790.95</v>
      </c>
      <c r="CB64" s="10">
        <f t="shared" ref="CB64" si="568">CA70</f>
        <v>-3306291.52</v>
      </c>
      <c r="CC64" s="10">
        <f t="shared" ref="CC64" si="569">CB70</f>
        <v>-1045661.9099999997</v>
      </c>
      <c r="CD64" s="10">
        <f t="shared" ref="CD64" si="570">CC70</f>
        <v>-1092831.6199999996</v>
      </c>
      <c r="CE64" s="10">
        <f t="shared" ref="CE64" si="571">CD70</f>
        <v>-1274468.8299999996</v>
      </c>
      <c r="CF64" s="10">
        <f t="shared" ref="CF64" si="572">CE70</f>
        <v>-1516494.0099999995</v>
      </c>
      <c r="CG64" s="10">
        <f t="shared" ref="CG64" si="573">CF70</f>
        <v>-2038771.5699999996</v>
      </c>
      <c r="CH64" s="10">
        <f t="shared" ref="CH64" si="574">CG70</f>
        <v>-2556481.0399999996</v>
      </c>
      <c r="CI64" s="10">
        <f t="shared" ref="CI64" si="575">CH70</f>
        <v>-1196934.3699999996</v>
      </c>
      <c r="CJ64" s="10">
        <f t="shared" ref="CJ64" si="576">CI70</f>
        <v>-1448346.7099999997</v>
      </c>
      <c r="CK64" s="10">
        <f t="shared" ref="CK64" si="577">CJ70</f>
        <v>-888719.02999999968</v>
      </c>
      <c r="CL64" s="10">
        <f t="shared" ref="CL64" si="578">CK70</f>
        <v>-1439825.0199999996</v>
      </c>
      <c r="CM64" s="10">
        <f t="shared" ref="CM64" si="579">CL70</f>
        <v>-1262516.3399999996</v>
      </c>
      <c r="CN64" s="10">
        <f t="shared" ref="CN64" si="580">CM70</f>
        <v>-128415.49999999953</v>
      </c>
      <c r="CO64" s="10">
        <f t="shared" ref="CO64" si="581">CN70</f>
        <v>2238409.3200000003</v>
      </c>
      <c r="CP64" s="10">
        <f t="shared" ref="CP64" si="582">CO70</f>
        <v>2367240.7900000005</v>
      </c>
      <c r="CQ64" s="10">
        <f t="shared" ref="CQ64" si="583">CP70</f>
        <v>2625448.8000000007</v>
      </c>
      <c r="CR64" s="10">
        <f t="shared" ref="CR64" si="584">CQ70</f>
        <v>3089983.8800000008</v>
      </c>
      <c r="CS64" s="10">
        <f t="shared" ref="CS64" si="585">CR70</f>
        <v>3738147.2000000007</v>
      </c>
      <c r="CT64" s="10">
        <f t="shared" ref="CT64" si="586">CS70</f>
        <v>4711338.2700000005</v>
      </c>
      <c r="CU64" s="10">
        <f t="shared" ref="CU64" si="587">CT70</f>
        <v>4906063.5200000005</v>
      </c>
      <c r="CV64" s="10">
        <f t="shared" ref="CV64" si="588">CU70</f>
        <v>7355292.0300000003</v>
      </c>
      <c r="CW64" s="10">
        <f t="shared" ref="CW64" si="589">CV70</f>
        <v>9166565.8300000001</v>
      </c>
      <c r="CX64" s="10">
        <f t="shared" ref="CX64" si="590">CW70</f>
        <v>8293706.8300000001</v>
      </c>
      <c r="CY64" s="10">
        <f t="shared" ref="CY64" si="591">CX70</f>
        <v>7827485.4199999999</v>
      </c>
      <c r="CZ64" s="10">
        <f t="shared" ref="CZ64" si="592">CY70</f>
        <v>9113979.3100000005</v>
      </c>
      <c r="DA64" s="10">
        <f t="shared" ref="DA64" si="593">CZ70</f>
        <v>2289800.0200000005</v>
      </c>
      <c r="DB64" s="10">
        <f t="shared" ref="DB64" si="594">DA70</f>
        <v>2683787.5100000007</v>
      </c>
      <c r="DC64" s="10">
        <f t="shared" ref="DC64" si="595">DB70</f>
        <v>2837756.8700000006</v>
      </c>
      <c r="DD64" s="10">
        <f t="shared" ref="DD64" si="596">DC70</f>
        <v>3140933.4600000004</v>
      </c>
      <c r="DE64" s="10">
        <f t="shared" ref="DE64" si="597">DD70</f>
        <v>3020474.5700000003</v>
      </c>
      <c r="DF64" s="10">
        <f t="shared" ref="DF64" si="598">DE70</f>
        <v>2833373.5500000003</v>
      </c>
      <c r="DG64" s="10">
        <f t="shared" ref="DG64" si="599">DF70</f>
        <v>3198698.8200000003</v>
      </c>
      <c r="DH64" s="10">
        <f t="shared" ref="DH64" si="600">DG70</f>
        <v>3361414.39</v>
      </c>
      <c r="DI64" s="10">
        <f t="shared" ref="DI64" si="601">DH70</f>
        <v>2430571.5500000003</v>
      </c>
      <c r="DJ64" s="10">
        <f t="shared" si="551"/>
        <v>2180102.7100000004</v>
      </c>
      <c r="DK64" s="10">
        <f t="shared" si="551"/>
        <v>3003945.8700000006</v>
      </c>
      <c r="DL64" s="10">
        <f t="shared" ref="DL64" si="602">DK70</f>
        <v>1492202.4600000007</v>
      </c>
      <c r="DM64" s="10">
        <f t="shared" ref="DM64" si="603">DL70</f>
        <v>-2712925.9299999997</v>
      </c>
      <c r="DN64" s="10">
        <f t="shared" ref="DN64" si="604">DM70</f>
        <v>-3470036.2199999997</v>
      </c>
      <c r="DO64" s="10">
        <f t="shared" ref="DO64" si="605">DN70</f>
        <v>-4142053.17</v>
      </c>
      <c r="DP64" s="10">
        <f t="shared" ref="DP64" si="606">DO70</f>
        <v>-3428196.87</v>
      </c>
      <c r="DQ64" s="10">
        <f t="shared" ref="DQ64" si="607">DP70</f>
        <v>-3053857.0500000003</v>
      </c>
      <c r="DR64" s="10">
        <f>DQ70</f>
        <v>-1711649.1600000004</v>
      </c>
      <c r="DS64" s="10">
        <f t="shared" ref="DS64:DW64" si="608">DR70</f>
        <v>-3508298.2100000004</v>
      </c>
      <c r="DT64" s="10">
        <f t="shared" si="608"/>
        <v>-3816316.45</v>
      </c>
      <c r="DU64" s="10">
        <f t="shared" si="608"/>
        <v>-3929191.48</v>
      </c>
      <c r="DV64" s="10">
        <f t="shared" si="608"/>
        <v>-4895814.97</v>
      </c>
      <c r="DW64" s="10">
        <f t="shared" si="608"/>
        <v>-6641880.4699999997</v>
      </c>
      <c r="DX64" s="10">
        <f t="shared" ref="DX64" si="609">DW70</f>
        <v>-8377403.6499999994</v>
      </c>
      <c r="DY64" s="10">
        <f t="shared" ref="DY64" si="610">DX70</f>
        <v>-3408244.5599999996</v>
      </c>
      <c r="DZ64" s="10">
        <f t="shared" ref="DZ64" si="611">DY70</f>
        <v>-3066984.6299999994</v>
      </c>
      <c r="EA64" s="10">
        <f t="shared" ref="EA64" si="612">DZ70</f>
        <v>-2661694.7199999993</v>
      </c>
      <c r="EB64" s="10">
        <f t="shared" ref="EB64" si="613">EA70</f>
        <v>-2085347.2299999993</v>
      </c>
      <c r="EC64" s="10">
        <f t="shared" ref="EC64" si="614">EB70</f>
        <v>-1706351.1999999993</v>
      </c>
      <c r="ED64" s="10">
        <f t="shared" ref="ED64" si="615">EC70</f>
        <v>-993940.52999999921</v>
      </c>
      <c r="EE64" s="10">
        <f t="shared" ref="EE64" si="616">ED70</f>
        <v>-1211131.3299999991</v>
      </c>
      <c r="EF64" s="10">
        <f t="shared" ref="EF64" si="617">EE70</f>
        <v>1805472.8200000008</v>
      </c>
      <c r="EG64" s="10">
        <f t="shared" ref="EG64" si="618">EF70</f>
        <v>61351.330000000773</v>
      </c>
      <c r="EH64" s="10">
        <f t="shared" ref="EH64:EI64" si="619">EG70</f>
        <v>1370338.1600000008</v>
      </c>
      <c r="EI64" s="10">
        <f t="shared" si="619"/>
        <v>1370338.1600000008</v>
      </c>
    </row>
    <row r="65" spans="1:139" s="102" customFormat="1" ht="10" x14ac:dyDescent="0.2">
      <c r="B65" s="101" t="s">
        <v>142</v>
      </c>
      <c r="C65" s="6"/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-427649.97963999998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2236606.3800000004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1448346.7099999997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-7355292.0300000003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-3361414.39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/>
      <c r="DW65" s="14"/>
      <c r="DX65" s="13">
        <v>3816316.45</v>
      </c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</row>
    <row r="66" spans="1:139" s="101" customFormat="1" ht="10" x14ac:dyDescent="0.2">
      <c r="A66" s="102"/>
      <c r="B66" s="101" t="s">
        <v>152</v>
      </c>
      <c r="C66" s="6"/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449447.49963999999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0</v>
      </c>
      <c r="BZ66" s="14">
        <v>0</v>
      </c>
      <c r="CA66" s="14">
        <v>0</v>
      </c>
      <c r="CB66" s="14">
        <v>0</v>
      </c>
      <c r="CC66" s="14">
        <v>0</v>
      </c>
      <c r="CD66" s="14">
        <v>0</v>
      </c>
      <c r="CE66" s="14">
        <v>0</v>
      </c>
      <c r="CF66" s="14">
        <v>0</v>
      </c>
      <c r="CG66" s="14">
        <v>0</v>
      </c>
      <c r="CH66" s="14">
        <v>0</v>
      </c>
      <c r="CI66" s="14">
        <v>0</v>
      </c>
      <c r="CJ66" s="14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>
        <v>0</v>
      </c>
      <c r="CQ66" s="14">
        <v>0</v>
      </c>
      <c r="CR66" s="14">
        <v>0</v>
      </c>
      <c r="CS66" s="14">
        <v>0</v>
      </c>
      <c r="CT66" s="14">
        <v>0</v>
      </c>
      <c r="CU66" s="14">
        <v>0</v>
      </c>
      <c r="CV66" s="14">
        <v>0</v>
      </c>
      <c r="CW66" s="14">
        <v>0</v>
      </c>
      <c r="CX66" s="14">
        <v>0</v>
      </c>
      <c r="CY66" s="14">
        <v>0</v>
      </c>
      <c r="CZ66" s="14">
        <v>0</v>
      </c>
      <c r="DA66" s="14">
        <v>0</v>
      </c>
      <c r="DB66" s="14">
        <v>0</v>
      </c>
      <c r="DC66" s="14">
        <v>0</v>
      </c>
      <c r="DD66" s="14">
        <v>0</v>
      </c>
      <c r="DE66" s="14">
        <v>0</v>
      </c>
      <c r="DF66" s="14">
        <v>0</v>
      </c>
      <c r="DG66" s="14">
        <v>0</v>
      </c>
      <c r="DH66" s="14">
        <v>0</v>
      </c>
      <c r="DI66" s="14">
        <v>0</v>
      </c>
      <c r="DJ66" s="14">
        <v>0</v>
      </c>
      <c r="DK66" s="14">
        <v>0</v>
      </c>
      <c r="DL66" s="14">
        <v>0</v>
      </c>
      <c r="DM66" s="14">
        <v>0</v>
      </c>
      <c r="DN66" s="14">
        <v>0</v>
      </c>
      <c r="DO66" s="14">
        <v>0</v>
      </c>
      <c r="DP66" s="14">
        <v>0</v>
      </c>
      <c r="DQ66" s="14">
        <v>0</v>
      </c>
      <c r="DR66" s="14">
        <v>0</v>
      </c>
      <c r="DS66" s="14">
        <v>0</v>
      </c>
      <c r="DT66" s="14">
        <v>0</v>
      </c>
      <c r="DU66" s="14">
        <v>0</v>
      </c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</row>
    <row r="67" spans="1:139" s="101" customFormat="1" ht="10" x14ac:dyDescent="0.2">
      <c r="A67" s="102"/>
      <c r="B67" s="101" t="s">
        <v>396</v>
      </c>
      <c r="C67" s="6"/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106">
        <v>0.2</v>
      </c>
      <c r="DU67" s="106">
        <v>0.17</v>
      </c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</row>
    <row r="68" spans="1:139" ht="10" x14ac:dyDescent="0.2">
      <c r="A68" s="101"/>
      <c r="B68" s="101" t="s">
        <v>150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-21797.52</v>
      </c>
      <c r="BL68" s="14">
        <v>700856.13</v>
      </c>
      <c r="BM68" s="14">
        <v>-1070969.2</v>
      </c>
      <c r="BN68" s="14">
        <v>-1225258.29</v>
      </c>
      <c r="BO68" s="14">
        <v>-463474.14</v>
      </c>
      <c r="BP68" s="14">
        <v>149885.24</v>
      </c>
      <c r="BQ68" s="14">
        <v>-291767.98</v>
      </c>
      <c r="BR68" s="14">
        <v>183021.41</v>
      </c>
      <c r="BS68" s="14">
        <v>-69699.789999999994</v>
      </c>
      <c r="BT68" s="14">
        <v>36817.19</v>
      </c>
      <c r="BU68" s="14">
        <v>-133267.07</v>
      </c>
      <c r="BV68" s="14">
        <v>-118446.55</v>
      </c>
      <c r="BW68" s="14">
        <v>65696.67</v>
      </c>
      <c r="BX68" s="14">
        <v>1090364.1000000001</v>
      </c>
      <c r="BY68" s="14">
        <v>-2501904.08</v>
      </c>
      <c r="BZ68" s="14">
        <v>-16644.59</v>
      </c>
      <c r="CA68" s="14">
        <v>358499.43</v>
      </c>
      <c r="CB68" s="14">
        <v>24023.23</v>
      </c>
      <c r="CC68" s="14">
        <v>-47169.71</v>
      </c>
      <c r="CD68" s="14">
        <v>-181637.21</v>
      </c>
      <c r="CE68" s="14">
        <v>-242025.18</v>
      </c>
      <c r="CF68" s="14">
        <v>-522277.56</v>
      </c>
      <c r="CG68" s="14">
        <v>-517709.47</v>
      </c>
      <c r="CH68" s="14">
        <v>1359546.67</v>
      </c>
      <c r="CI68" s="14">
        <v>-251412.34</v>
      </c>
      <c r="CJ68" s="14">
        <v>559627.68000000005</v>
      </c>
      <c r="CK68" s="14">
        <v>-551105.99</v>
      </c>
      <c r="CL68" s="14">
        <v>177308.68</v>
      </c>
      <c r="CM68" s="14">
        <v>1134100.8400000001</v>
      </c>
      <c r="CN68" s="14">
        <v>918478.11</v>
      </c>
      <c r="CO68" s="14">
        <v>128831.47</v>
      </c>
      <c r="CP68" s="14">
        <v>258208.01</v>
      </c>
      <c r="CQ68" s="14">
        <v>464535.08</v>
      </c>
      <c r="CR68" s="14">
        <v>648163.31999999995</v>
      </c>
      <c r="CS68" s="14">
        <v>973191.07</v>
      </c>
      <c r="CT68" s="14">
        <v>194725.25</v>
      </c>
      <c r="CU68" s="14">
        <v>2449228.5099999998</v>
      </c>
      <c r="CV68" s="14">
        <v>1811273.8</v>
      </c>
      <c r="CW68" s="14">
        <v>-872859</v>
      </c>
      <c r="CX68" s="14">
        <v>-466221.41</v>
      </c>
      <c r="CY68" s="14">
        <v>1286493.8899999999</v>
      </c>
      <c r="CZ68" s="14">
        <v>531112.74</v>
      </c>
      <c r="DA68" s="14">
        <v>393987.49</v>
      </c>
      <c r="DB68" s="14">
        <v>153969.35999999999</v>
      </c>
      <c r="DC68" s="14">
        <v>303176.59000000003</v>
      </c>
      <c r="DD68" s="14">
        <v>-120458.89</v>
      </c>
      <c r="DE68" s="14">
        <v>-187101.02</v>
      </c>
      <c r="DF68" s="14">
        <v>365325.27</v>
      </c>
      <c r="DG68" s="14">
        <v>162715.57</v>
      </c>
      <c r="DH68" s="14">
        <v>-930842.84</v>
      </c>
      <c r="DI68" s="14">
        <v>-250468.84</v>
      </c>
      <c r="DJ68" s="14">
        <v>823843.16</v>
      </c>
      <c r="DK68" s="14">
        <v>-1511743.41</v>
      </c>
      <c r="DL68" s="14">
        <v>-843714</v>
      </c>
      <c r="DM68" s="14">
        <v>-757110.29</v>
      </c>
      <c r="DN68" s="14">
        <v>-672016.95</v>
      </c>
      <c r="DO68" s="14">
        <v>713856.3</v>
      </c>
      <c r="DP68" s="14">
        <v>374339.82</v>
      </c>
      <c r="DQ68" s="14">
        <v>1342207.89</v>
      </c>
      <c r="DR68" s="14">
        <v>-1796649.05</v>
      </c>
      <c r="DS68" s="14">
        <v>-308018.24</v>
      </c>
      <c r="DT68" s="13">
        <f>'Sch31&amp;31T Deferral Calc'!C26+'Sch31&amp;31T Deferral Calc'!D26</f>
        <v>-112875.22999999998</v>
      </c>
      <c r="DU68" s="13">
        <f>'Sch31&amp;31T Deferral Calc'!E26</f>
        <v>-966623.66</v>
      </c>
      <c r="DV68" s="13">
        <f>'Sch31&amp;31T Deferral Calc'!F26</f>
        <v>-1746065.5</v>
      </c>
      <c r="DW68" s="13">
        <f>'Sch31&amp;31T Deferral Calc'!G26</f>
        <v>-1735523.18</v>
      </c>
      <c r="DX68" s="13">
        <f>'Sch31&amp;31T Deferral Calc'!H26</f>
        <v>1152842.6399999999</v>
      </c>
      <c r="DY68" s="13">
        <f>'Sch31&amp;31T Deferral Calc'!I26</f>
        <v>341259.93</v>
      </c>
      <c r="DZ68" s="13">
        <f>'Sch31&amp;31T Deferral Calc'!J26</f>
        <v>405289.91</v>
      </c>
      <c r="EA68" s="13">
        <f>'Sch31&amp;31T Deferral Calc'!K26</f>
        <v>576347.49</v>
      </c>
      <c r="EB68" s="13">
        <f>'Sch31&amp;31T Deferral Calc'!L26</f>
        <v>378996.03</v>
      </c>
      <c r="EC68" s="13">
        <f>'Sch31&amp;31T Deferral Calc'!M26</f>
        <v>712410.67</v>
      </c>
      <c r="ED68" s="13">
        <f>'Sch31&amp;31T Deferral Calc'!N26</f>
        <v>-217190.8</v>
      </c>
      <c r="EE68" s="13">
        <f>'Sch31&amp;31T Deferral Calc'!O26</f>
        <v>3016604.15</v>
      </c>
      <c r="EF68" s="13">
        <f>'Sch31&amp;31T Deferral Calc'!P26</f>
        <v>-1744121.49</v>
      </c>
      <c r="EG68" s="13">
        <v>1308986.83</v>
      </c>
      <c r="EH68" s="13"/>
      <c r="EI68" s="13"/>
    </row>
    <row r="69" spans="1:139" ht="10" x14ac:dyDescent="0.2">
      <c r="B69" s="3" t="s">
        <v>144</v>
      </c>
      <c r="D69" s="15">
        <f t="shared" ref="D69:DK69" si="620">SUM(D65:D68)</f>
        <v>0</v>
      </c>
      <c r="E69" s="15">
        <f t="shared" si="620"/>
        <v>0</v>
      </c>
      <c r="F69" s="15">
        <f t="shared" si="620"/>
        <v>0</v>
      </c>
      <c r="G69" s="15">
        <f t="shared" si="620"/>
        <v>0</v>
      </c>
      <c r="H69" s="15">
        <f t="shared" si="620"/>
        <v>0</v>
      </c>
      <c r="I69" s="15">
        <f t="shared" si="620"/>
        <v>0</v>
      </c>
      <c r="J69" s="15">
        <f t="shared" si="620"/>
        <v>0</v>
      </c>
      <c r="K69" s="15">
        <f t="shared" si="620"/>
        <v>0</v>
      </c>
      <c r="L69" s="15">
        <f t="shared" si="620"/>
        <v>0</v>
      </c>
      <c r="M69" s="15">
        <f t="shared" si="620"/>
        <v>0</v>
      </c>
      <c r="N69" s="15">
        <f t="shared" si="620"/>
        <v>0</v>
      </c>
      <c r="O69" s="15">
        <f t="shared" si="620"/>
        <v>0</v>
      </c>
      <c r="P69" s="15">
        <f t="shared" si="620"/>
        <v>0</v>
      </c>
      <c r="Q69" s="15">
        <f t="shared" si="620"/>
        <v>0</v>
      </c>
      <c r="R69" s="15">
        <f t="shared" si="620"/>
        <v>0</v>
      </c>
      <c r="S69" s="15">
        <f t="shared" si="620"/>
        <v>0</v>
      </c>
      <c r="T69" s="15">
        <f t="shared" si="620"/>
        <v>0</v>
      </c>
      <c r="U69" s="15">
        <f t="shared" si="620"/>
        <v>0</v>
      </c>
      <c r="V69" s="15">
        <f t="shared" si="620"/>
        <v>0</v>
      </c>
      <c r="W69" s="15">
        <f t="shared" si="620"/>
        <v>0</v>
      </c>
      <c r="X69" s="15">
        <f t="shared" si="620"/>
        <v>0</v>
      </c>
      <c r="Y69" s="15">
        <f t="shared" si="620"/>
        <v>0</v>
      </c>
      <c r="Z69" s="15">
        <f t="shared" si="620"/>
        <v>0</v>
      </c>
      <c r="AA69" s="15">
        <f t="shared" si="620"/>
        <v>0</v>
      </c>
      <c r="AB69" s="15">
        <f t="shared" si="620"/>
        <v>0</v>
      </c>
      <c r="AC69" s="15">
        <f t="shared" si="620"/>
        <v>0</v>
      </c>
      <c r="AD69" s="15">
        <f t="shared" si="620"/>
        <v>0</v>
      </c>
      <c r="AE69" s="15">
        <f t="shared" si="620"/>
        <v>0</v>
      </c>
      <c r="AF69" s="15">
        <f t="shared" si="620"/>
        <v>0</v>
      </c>
      <c r="AG69" s="15">
        <f t="shared" si="620"/>
        <v>0</v>
      </c>
      <c r="AH69" s="15">
        <f t="shared" si="620"/>
        <v>0</v>
      </c>
      <c r="AI69" s="15">
        <f t="shared" si="620"/>
        <v>0</v>
      </c>
      <c r="AJ69" s="15">
        <f t="shared" si="620"/>
        <v>0</v>
      </c>
      <c r="AK69" s="15">
        <f t="shared" si="620"/>
        <v>0</v>
      </c>
      <c r="AL69" s="15">
        <f t="shared" si="620"/>
        <v>0</v>
      </c>
      <c r="AM69" s="15">
        <f t="shared" si="620"/>
        <v>0</v>
      </c>
      <c r="AN69" s="15">
        <f t="shared" si="620"/>
        <v>0</v>
      </c>
      <c r="AO69" s="15">
        <f t="shared" si="620"/>
        <v>0</v>
      </c>
      <c r="AP69" s="15">
        <f t="shared" si="620"/>
        <v>0</v>
      </c>
      <c r="AQ69" s="15">
        <f t="shared" si="620"/>
        <v>0</v>
      </c>
      <c r="AR69" s="15">
        <f t="shared" si="620"/>
        <v>0</v>
      </c>
      <c r="AS69" s="15">
        <f t="shared" si="620"/>
        <v>0</v>
      </c>
      <c r="AT69" s="15">
        <f t="shared" si="620"/>
        <v>0</v>
      </c>
      <c r="AU69" s="15">
        <f t="shared" si="620"/>
        <v>0</v>
      </c>
      <c r="AV69" s="15">
        <f t="shared" si="620"/>
        <v>0</v>
      </c>
      <c r="AW69" s="15">
        <f t="shared" si="620"/>
        <v>0</v>
      </c>
      <c r="AX69" s="15">
        <f t="shared" si="620"/>
        <v>0</v>
      </c>
      <c r="AY69" s="15">
        <f t="shared" si="620"/>
        <v>0</v>
      </c>
      <c r="AZ69" s="15">
        <f t="shared" si="620"/>
        <v>0</v>
      </c>
      <c r="BA69" s="15">
        <f t="shared" si="620"/>
        <v>0</v>
      </c>
      <c r="BB69" s="15">
        <f t="shared" si="620"/>
        <v>0</v>
      </c>
      <c r="BC69" s="15">
        <f t="shared" si="620"/>
        <v>0</v>
      </c>
      <c r="BD69" s="15">
        <f t="shared" si="620"/>
        <v>0</v>
      </c>
      <c r="BE69" s="15">
        <f t="shared" si="620"/>
        <v>0</v>
      </c>
      <c r="BF69" s="15">
        <f t="shared" si="620"/>
        <v>0</v>
      </c>
      <c r="BG69" s="15">
        <f t="shared" si="620"/>
        <v>0</v>
      </c>
      <c r="BH69" s="15">
        <f t="shared" si="620"/>
        <v>0</v>
      </c>
      <c r="BI69" s="15">
        <f t="shared" si="620"/>
        <v>0</v>
      </c>
      <c r="BJ69" s="15">
        <f t="shared" si="620"/>
        <v>0</v>
      </c>
      <c r="BK69" s="15">
        <f t="shared" si="620"/>
        <v>-21797.52</v>
      </c>
      <c r="BL69" s="15">
        <f t="shared" ref="BL69:BW69" si="621">SUM(BL65:BL68)</f>
        <v>1150303.6296399999</v>
      </c>
      <c r="BM69" s="15">
        <f t="shared" si="621"/>
        <v>-1070969.2</v>
      </c>
      <c r="BN69" s="15">
        <f t="shared" si="621"/>
        <v>-1225258.29</v>
      </c>
      <c r="BO69" s="15">
        <f t="shared" si="621"/>
        <v>-463474.14</v>
      </c>
      <c r="BP69" s="15">
        <f t="shared" si="621"/>
        <v>-277764.73963999999</v>
      </c>
      <c r="BQ69" s="15">
        <f t="shared" si="621"/>
        <v>-291767.98</v>
      </c>
      <c r="BR69" s="15">
        <f t="shared" si="621"/>
        <v>183021.41</v>
      </c>
      <c r="BS69" s="15">
        <f t="shared" si="621"/>
        <v>-69699.789999999994</v>
      </c>
      <c r="BT69" s="15">
        <f t="shared" si="621"/>
        <v>36817.19</v>
      </c>
      <c r="BU69" s="15">
        <f t="shared" si="621"/>
        <v>-133267.07</v>
      </c>
      <c r="BV69" s="15">
        <f t="shared" si="621"/>
        <v>-118446.55</v>
      </c>
      <c r="BW69" s="15">
        <f t="shared" si="621"/>
        <v>65696.67</v>
      </c>
      <c r="BX69" s="15">
        <f t="shared" ref="BX69:CI69" si="622">SUM(BX65:BX68)</f>
        <v>1090364.1000000001</v>
      </c>
      <c r="BY69" s="15">
        <f t="shared" si="622"/>
        <v>-2501904.08</v>
      </c>
      <c r="BZ69" s="15">
        <f t="shared" si="622"/>
        <v>-16644.59</v>
      </c>
      <c r="CA69" s="15">
        <f t="shared" si="622"/>
        <v>358499.43</v>
      </c>
      <c r="CB69" s="15">
        <f t="shared" si="622"/>
        <v>2260629.6100000003</v>
      </c>
      <c r="CC69" s="15">
        <f t="shared" si="622"/>
        <v>-47169.71</v>
      </c>
      <c r="CD69" s="15">
        <f t="shared" si="622"/>
        <v>-181637.21</v>
      </c>
      <c r="CE69" s="15">
        <f t="shared" si="622"/>
        <v>-242025.18</v>
      </c>
      <c r="CF69" s="15">
        <f t="shared" si="622"/>
        <v>-522277.56</v>
      </c>
      <c r="CG69" s="15">
        <f t="shared" si="622"/>
        <v>-517709.47</v>
      </c>
      <c r="CH69" s="15">
        <f t="shared" si="622"/>
        <v>1359546.67</v>
      </c>
      <c r="CI69" s="15">
        <f t="shared" si="622"/>
        <v>-251412.34</v>
      </c>
      <c r="CJ69" s="15">
        <f t="shared" ref="CJ69:CU69" si="623">SUM(CJ65:CJ68)</f>
        <v>559627.68000000005</v>
      </c>
      <c r="CK69" s="15">
        <f t="shared" si="623"/>
        <v>-551105.99</v>
      </c>
      <c r="CL69" s="15">
        <f t="shared" si="623"/>
        <v>177308.68</v>
      </c>
      <c r="CM69" s="15">
        <f t="shared" si="623"/>
        <v>1134100.8400000001</v>
      </c>
      <c r="CN69" s="15">
        <f t="shared" si="623"/>
        <v>2366824.8199999998</v>
      </c>
      <c r="CO69" s="15">
        <f t="shared" si="623"/>
        <v>128831.47</v>
      </c>
      <c r="CP69" s="15">
        <f t="shared" si="623"/>
        <v>258208.01</v>
      </c>
      <c r="CQ69" s="15">
        <f t="shared" si="623"/>
        <v>464535.08</v>
      </c>
      <c r="CR69" s="15">
        <f t="shared" si="623"/>
        <v>648163.31999999995</v>
      </c>
      <c r="CS69" s="15">
        <f t="shared" si="623"/>
        <v>973191.07</v>
      </c>
      <c r="CT69" s="15">
        <f t="shared" si="623"/>
        <v>194725.25</v>
      </c>
      <c r="CU69" s="15">
        <f t="shared" si="623"/>
        <v>2449228.5099999998</v>
      </c>
      <c r="CV69" s="15">
        <f t="shared" ref="CV69:DB69" si="624">SUM(CV65:CV68)</f>
        <v>1811273.8</v>
      </c>
      <c r="CW69" s="15">
        <f t="shared" si="624"/>
        <v>-872859</v>
      </c>
      <c r="CX69" s="15">
        <f t="shared" si="624"/>
        <v>-466221.41</v>
      </c>
      <c r="CY69" s="15">
        <f t="shared" si="624"/>
        <v>1286493.8899999999</v>
      </c>
      <c r="CZ69" s="15">
        <f t="shared" si="624"/>
        <v>-6824179.29</v>
      </c>
      <c r="DA69" s="15">
        <f t="shared" si="624"/>
        <v>393987.49</v>
      </c>
      <c r="DB69" s="15">
        <f t="shared" si="624"/>
        <v>153969.35999999999</v>
      </c>
      <c r="DC69" s="15">
        <f t="shared" ref="DC69:DI69" si="625">SUM(DC65:DC68)</f>
        <v>303176.59000000003</v>
      </c>
      <c r="DD69" s="15">
        <f t="shared" si="625"/>
        <v>-120458.89</v>
      </c>
      <c r="DE69" s="15">
        <f t="shared" si="625"/>
        <v>-187101.02</v>
      </c>
      <c r="DF69" s="15">
        <f t="shared" si="625"/>
        <v>365325.27</v>
      </c>
      <c r="DG69" s="15">
        <f t="shared" si="625"/>
        <v>162715.57</v>
      </c>
      <c r="DH69" s="15">
        <f t="shared" si="625"/>
        <v>-930842.84</v>
      </c>
      <c r="DI69" s="15">
        <f t="shared" si="625"/>
        <v>-250468.84</v>
      </c>
      <c r="DJ69" s="15">
        <f t="shared" si="620"/>
        <v>823843.16</v>
      </c>
      <c r="DK69" s="15">
        <f t="shared" si="620"/>
        <v>-1511743.41</v>
      </c>
      <c r="DL69" s="15">
        <f t="shared" ref="DL69:DQ69" si="626">SUM(DL65:DL68)</f>
        <v>-4205128.3900000006</v>
      </c>
      <c r="DM69" s="15">
        <f t="shared" si="626"/>
        <v>-757110.29</v>
      </c>
      <c r="DN69" s="15">
        <f t="shared" si="626"/>
        <v>-672016.95</v>
      </c>
      <c r="DO69" s="15">
        <f t="shared" si="626"/>
        <v>713856.3</v>
      </c>
      <c r="DP69" s="15">
        <f t="shared" si="626"/>
        <v>374339.82</v>
      </c>
      <c r="DQ69" s="15">
        <f t="shared" si="626"/>
        <v>1342207.89</v>
      </c>
      <c r="DR69" s="15">
        <f>SUM(DR65:DR68)</f>
        <v>-1796649.05</v>
      </c>
      <c r="DS69" s="15">
        <f t="shared" ref="DS69:DW69" si="627">SUM(DS65:DS68)</f>
        <v>-308018.24</v>
      </c>
      <c r="DT69" s="15">
        <f t="shared" si="627"/>
        <v>-112875.02999999998</v>
      </c>
      <c r="DU69" s="15">
        <f t="shared" si="627"/>
        <v>-966623.49</v>
      </c>
      <c r="DV69" s="15">
        <f t="shared" si="627"/>
        <v>-1746065.5</v>
      </c>
      <c r="DW69" s="15">
        <f t="shared" si="627"/>
        <v>-1735523.18</v>
      </c>
      <c r="DX69" s="15">
        <f t="shared" ref="DX69:EH69" si="628">SUM(DX65:DX68)</f>
        <v>4969159.09</v>
      </c>
      <c r="DY69" s="15">
        <f t="shared" si="628"/>
        <v>341259.93</v>
      </c>
      <c r="DZ69" s="15">
        <f t="shared" si="628"/>
        <v>405289.91</v>
      </c>
      <c r="EA69" s="15">
        <f t="shared" si="628"/>
        <v>576347.49</v>
      </c>
      <c r="EB69" s="15">
        <f t="shared" si="628"/>
        <v>378996.03</v>
      </c>
      <c r="EC69" s="15">
        <f t="shared" si="628"/>
        <v>712410.67</v>
      </c>
      <c r="ED69" s="15">
        <f t="shared" si="628"/>
        <v>-217190.8</v>
      </c>
      <c r="EE69" s="15">
        <f t="shared" si="628"/>
        <v>3016604.15</v>
      </c>
      <c r="EF69" s="15">
        <f t="shared" si="628"/>
        <v>-1744121.49</v>
      </c>
      <c r="EG69" s="15">
        <f t="shared" si="628"/>
        <v>1308986.83</v>
      </c>
      <c r="EH69" s="15">
        <f t="shared" si="628"/>
        <v>0</v>
      </c>
      <c r="EI69" s="15">
        <f t="shared" ref="EI69" si="629">SUM(EI65:EI68)</f>
        <v>0</v>
      </c>
    </row>
    <row r="70" spans="1:139" ht="10" x14ac:dyDescent="0.2">
      <c r="B70" s="3" t="s">
        <v>145</v>
      </c>
      <c r="D70" s="10">
        <f>D64+D69</f>
        <v>0</v>
      </c>
      <c r="E70" s="10">
        <f t="shared" ref="E70:DK70" si="630">E64+E69</f>
        <v>0</v>
      </c>
      <c r="F70" s="10">
        <f t="shared" si="630"/>
        <v>0</v>
      </c>
      <c r="G70" s="10">
        <f t="shared" si="630"/>
        <v>0</v>
      </c>
      <c r="H70" s="10">
        <f t="shared" si="630"/>
        <v>0</v>
      </c>
      <c r="I70" s="10">
        <f t="shared" si="630"/>
        <v>0</v>
      </c>
      <c r="J70" s="10">
        <f t="shared" si="630"/>
        <v>0</v>
      </c>
      <c r="K70" s="10">
        <f t="shared" si="630"/>
        <v>0</v>
      </c>
      <c r="L70" s="10">
        <f t="shared" si="630"/>
        <v>0</v>
      </c>
      <c r="M70" s="10">
        <f t="shared" si="630"/>
        <v>0</v>
      </c>
      <c r="N70" s="10">
        <f t="shared" si="630"/>
        <v>0</v>
      </c>
      <c r="O70" s="10">
        <f t="shared" si="630"/>
        <v>0</v>
      </c>
      <c r="P70" s="10">
        <f t="shared" si="630"/>
        <v>0</v>
      </c>
      <c r="Q70" s="10">
        <f t="shared" si="630"/>
        <v>0</v>
      </c>
      <c r="R70" s="10">
        <f t="shared" si="630"/>
        <v>0</v>
      </c>
      <c r="S70" s="10">
        <f t="shared" si="630"/>
        <v>0</v>
      </c>
      <c r="T70" s="10">
        <f t="shared" si="630"/>
        <v>0</v>
      </c>
      <c r="U70" s="10">
        <f t="shared" si="630"/>
        <v>0</v>
      </c>
      <c r="V70" s="10">
        <f t="shared" si="630"/>
        <v>0</v>
      </c>
      <c r="W70" s="10">
        <f t="shared" si="630"/>
        <v>0</v>
      </c>
      <c r="X70" s="10">
        <f t="shared" si="630"/>
        <v>0</v>
      </c>
      <c r="Y70" s="10">
        <f t="shared" si="630"/>
        <v>0</v>
      </c>
      <c r="Z70" s="10">
        <f t="shared" si="630"/>
        <v>0</v>
      </c>
      <c r="AA70" s="10">
        <f t="shared" si="630"/>
        <v>0</v>
      </c>
      <c r="AB70" s="10">
        <f t="shared" si="630"/>
        <v>0</v>
      </c>
      <c r="AC70" s="10">
        <f t="shared" si="630"/>
        <v>0</v>
      </c>
      <c r="AD70" s="10">
        <f t="shared" si="630"/>
        <v>0</v>
      </c>
      <c r="AE70" s="10">
        <f t="shared" si="630"/>
        <v>0</v>
      </c>
      <c r="AF70" s="10">
        <f t="shared" si="630"/>
        <v>0</v>
      </c>
      <c r="AG70" s="10">
        <f t="shared" si="630"/>
        <v>0</v>
      </c>
      <c r="AH70" s="10">
        <f t="shared" si="630"/>
        <v>0</v>
      </c>
      <c r="AI70" s="10">
        <f t="shared" si="630"/>
        <v>0</v>
      </c>
      <c r="AJ70" s="10">
        <f t="shared" si="630"/>
        <v>0</v>
      </c>
      <c r="AK70" s="10">
        <f t="shared" si="630"/>
        <v>0</v>
      </c>
      <c r="AL70" s="10">
        <f t="shared" si="630"/>
        <v>0</v>
      </c>
      <c r="AM70" s="10">
        <f t="shared" si="630"/>
        <v>0</v>
      </c>
      <c r="AN70" s="10">
        <f t="shared" si="630"/>
        <v>0</v>
      </c>
      <c r="AO70" s="10">
        <f t="shared" si="630"/>
        <v>0</v>
      </c>
      <c r="AP70" s="10">
        <f t="shared" si="630"/>
        <v>0</v>
      </c>
      <c r="AQ70" s="10">
        <f t="shared" si="630"/>
        <v>0</v>
      </c>
      <c r="AR70" s="10">
        <f t="shared" si="630"/>
        <v>0</v>
      </c>
      <c r="AS70" s="10">
        <f t="shared" si="630"/>
        <v>0</v>
      </c>
      <c r="AT70" s="10">
        <f t="shared" si="630"/>
        <v>0</v>
      </c>
      <c r="AU70" s="10">
        <f t="shared" si="630"/>
        <v>0</v>
      </c>
      <c r="AV70" s="10">
        <f t="shared" si="630"/>
        <v>0</v>
      </c>
      <c r="AW70" s="10">
        <f t="shared" si="630"/>
        <v>0</v>
      </c>
      <c r="AX70" s="10">
        <f t="shared" si="630"/>
        <v>0</v>
      </c>
      <c r="AY70" s="10">
        <f t="shared" si="630"/>
        <v>0</v>
      </c>
      <c r="AZ70" s="10">
        <f t="shared" si="630"/>
        <v>0</v>
      </c>
      <c r="BA70" s="10">
        <f t="shared" si="630"/>
        <v>0</v>
      </c>
      <c r="BB70" s="10">
        <f t="shared" si="630"/>
        <v>0</v>
      </c>
      <c r="BC70" s="10">
        <f t="shared" si="630"/>
        <v>0</v>
      </c>
      <c r="BD70" s="10">
        <f t="shared" si="630"/>
        <v>0</v>
      </c>
      <c r="BE70" s="10">
        <f t="shared" si="630"/>
        <v>0</v>
      </c>
      <c r="BF70" s="10">
        <f t="shared" si="630"/>
        <v>0</v>
      </c>
      <c r="BG70" s="10">
        <f t="shared" si="630"/>
        <v>0</v>
      </c>
      <c r="BH70" s="10">
        <f t="shared" si="630"/>
        <v>0</v>
      </c>
      <c r="BI70" s="10">
        <f t="shared" si="630"/>
        <v>0</v>
      </c>
      <c r="BJ70" s="10">
        <f t="shared" si="630"/>
        <v>0</v>
      </c>
      <c r="BK70" s="10">
        <f t="shared" si="630"/>
        <v>-21797.52</v>
      </c>
      <c r="BL70" s="10">
        <f t="shared" ref="BL70:BW70" si="631">BL64+BL69</f>
        <v>1128506.1096399999</v>
      </c>
      <c r="BM70" s="10">
        <f t="shared" si="631"/>
        <v>57536.909639999969</v>
      </c>
      <c r="BN70" s="10">
        <f t="shared" si="631"/>
        <v>-1167721.3803600001</v>
      </c>
      <c r="BO70" s="10">
        <f t="shared" si="631"/>
        <v>-1631195.52036</v>
      </c>
      <c r="BP70" s="10">
        <f t="shared" si="631"/>
        <v>-1908960.26</v>
      </c>
      <c r="BQ70" s="10">
        <f t="shared" si="631"/>
        <v>-2200728.2400000002</v>
      </c>
      <c r="BR70" s="10">
        <f t="shared" si="631"/>
        <v>-2017706.8300000003</v>
      </c>
      <c r="BS70" s="10">
        <f t="shared" si="631"/>
        <v>-2087406.6200000003</v>
      </c>
      <c r="BT70" s="10">
        <f t="shared" si="631"/>
        <v>-2050589.4300000004</v>
      </c>
      <c r="BU70" s="10">
        <f t="shared" si="631"/>
        <v>-2183856.5000000005</v>
      </c>
      <c r="BV70" s="10">
        <f t="shared" si="631"/>
        <v>-2302303.0500000003</v>
      </c>
      <c r="BW70" s="10">
        <f t="shared" si="631"/>
        <v>-2236606.3800000004</v>
      </c>
      <c r="BX70" s="10">
        <f t="shared" ref="BX70:CI70" si="632">BX64+BX69</f>
        <v>-1146242.2800000003</v>
      </c>
      <c r="BY70" s="10">
        <f t="shared" si="632"/>
        <v>-3648146.3600000003</v>
      </c>
      <c r="BZ70" s="10">
        <f t="shared" si="632"/>
        <v>-3664790.95</v>
      </c>
      <c r="CA70" s="10">
        <f t="shared" si="632"/>
        <v>-3306291.52</v>
      </c>
      <c r="CB70" s="10">
        <f t="shared" si="632"/>
        <v>-1045661.9099999997</v>
      </c>
      <c r="CC70" s="10">
        <f t="shared" si="632"/>
        <v>-1092831.6199999996</v>
      </c>
      <c r="CD70" s="10">
        <f t="shared" si="632"/>
        <v>-1274468.8299999996</v>
      </c>
      <c r="CE70" s="10">
        <f t="shared" si="632"/>
        <v>-1516494.0099999995</v>
      </c>
      <c r="CF70" s="10">
        <f t="shared" si="632"/>
        <v>-2038771.5699999996</v>
      </c>
      <c r="CG70" s="10">
        <f t="shared" si="632"/>
        <v>-2556481.0399999996</v>
      </c>
      <c r="CH70" s="10">
        <f t="shared" si="632"/>
        <v>-1196934.3699999996</v>
      </c>
      <c r="CI70" s="10">
        <f t="shared" si="632"/>
        <v>-1448346.7099999997</v>
      </c>
      <c r="CJ70" s="10">
        <f t="shared" ref="CJ70:CU70" si="633">CJ64+CJ69</f>
        <v>-888719.02999999968</v>
      </c>
      <c r="CK70" s="10">
        <f t="shared" si="633"/>
        <v>-1439825.0199999996</v>
      </c>
      <c r="CL70" s="10">
        <f t="shared" si="633"/>
        <v>-1262516.3399999996</v>
      </c>
      <c r="CM70" s="10">
        <f t="shared" si="633"/>
        <v>-128415.49999999953</v>
      </c>
      <c r="CN70" s="10">
        <f t="shared" si="633"/>
        <v>2238409.3200000003</v>
      </c>
      <c r="CO70" s="10">
        <f t="shared" si="633"/>
        <v>2367240.7900000005</v>
      </c>
      <c r="CP70" s="10">
        <f t="shared" si="633"/>
        <v>2625448.8000000007</v>
      </c>
      <c r="CQ70" s="10">
        <f t="shared" si="633"/>
        <v>3089983.8800000008</v>
      </c>
      <c r="CR70" s="10">
        <f t="shared" si="633"/>
        <v>3738147.2000000007</v>
      </c>
      <c r="CS70" s="10">
        <f t="shared" si="633"/>
        <v>4711338.2700000005</v>
      </c>
      <c r="CT70" s="10">
        <f t="shared" si="633"/>
        <v>4906063.5200000005</v>
      </c>
      <c r="CU70" s="10">
        <f t="shared" si="633"/>
        <v>7355292.0300000003</v>
      </c>
      <c r="CV70" s="10">
        <f t="shared" ref="CV70:DB70" si="634">CV64+CV69</f>
        <v>9166565.8300000001</v>
      </c>
      <c r="CW70" s="10">
        <f t="shared" si="634"/>
        <v>8293706.8300000001</v>
      </c>
      <c r="CX70" s="10">
        <f t="shared" si="634"/>
        <v>7827485.4199999999</v>
      </c>
      <c r="CY70" s="10">
        <f t="shared" si="634"/>
        <v>9113979.3100000005</v>
      </c>
      <c r="CZ70" s="10">
        <f t="shared" si="634"/>
        <v>2289800.0200000005</v>
      </c>
      <c r="DA70" s="10">
        <f t="shared" si="634"/>
        <v>2683787.5100000007</v>
      </c>
      <c r="DB70" s="10">
        <f t="shared" si="634"/>
        <v>2837756.8700000006</v>
      </c>
      <c r="DC70" s="10">
        <f t="shared" ref="DC70:DI70" si="635">DC64+DC69</f>
        <v>3140933.4600000004</v>
      </c>
      <c r="DD70" s="10">
        <f t="shared" si="635"/>
        <v>3020474.5700000003</v>
      </c>
      <c r="DE70" s="10">
        <f t="shared" si="635"/>
        <v>2833373.5500000003</v>
      </c>
      <c r="DF70" s="10">
        <f t="shared" si="635"/>
        <v>3198698.8200000003</v>
      </c>
      <c r="DG70" s="10">
        <f t="shared" si="635"/>
        <v>3361414.39</v>
      </c>
      <c r="DH70" s="10">
        <f t="shared" si="635"/>
        <v>2430571.5500000003</v>
      </c>
      <c r="DI70" s="10">
        <f t="shared" si="635"/>
        <v>2180102.7100000004</v>
      </c>
      <c r="DJ70" s="10">
        <f t="shared" si="630"/>
        <v>3003945.8700000006</v>
      </c>
      <c r="DK70" s="10">
        <f t="shared" si="630"/>
        <v>1492202.4600000007</v>
      </c>
      <c r="DL70" s="10">
        <f t="shared" ref="DL70:DQ70" si="636">DL64+DL69</f>
        <v>-2712925.9299999997</v>
      </c>
      <c r="DM70" s="10">
        <f t="shared" si="636"/>
        <v>-3470036.2199999997</v>
      </c>
      <c r="DN70" s="10">
        <f t="shared" si="636"/>
        <v>-4142053.17</v>
      </c>
      <c r="DO70" s="10">
        <f t="shared" si="636"/>
        <v>-3428196.87</v>
      </c>
      <c r="DP70" s="10">
        <f t="shared" si="636"/>
        <v>-3053857.0500000003</v>
      </c>
      <c r="DQ70" s="10">
        <f t="shared" si="636"/>
        <v>-1711649.1600000004</v>
      </c>
      <c r="DR70" s="10">
        <f>DR64+DR69</f>
        <v>-3508298.2100000004</v>
      </c>
      <c r="DS70" s="10">
        <f t="shared" ref="DS70:DW70" si="637">DS64+DS69</f>
        <v>-3816316.45</v>
      </c>
      <c r="DT70" s="10">
        <f t="shared" si="637"/>
        <v>-3929191.48</v>
      </c>
      <c r="DU70" s="10">
        <f t="shared" si="637"/>
        <v>-4895814.97</v>
      </c>
      <c r="DV70" s="10">
        <f t="shared" si="637"/>
        <v>-6641880.4699999997</v>
      </c>
      <c r="DW70" s="10">
        <f t="shared" si="637"/>
        <v>-8377403.6499999994</v>
      </c>
      <c r="DX70" s="10">
        <f t="shared" ref="DX70:EH70" si="638">DX64+DX69</f>
        <v>-3408244.5599999996</v>
      </c>
      <c r="DY70" s="10">
        <f t="shared" si="638"/>
        <v>-3066984.6299999994</v>
      </c>
      <c r="DZ70" s="10">
        <f t="shared" si="638"/>
        <v>-2661694.7199999993</v>
      </c>
      <c r="EA70" s="10">
        <f t="shared" si="638"/>
        <v>-2085347.2299999993</v>
      </c>
      <c r="EB70" s="10">
        <f t="shared" si="638"/>
        <v>-1706351.1999999993</v>
      </c>
      <c r="EC70" s="10">
        <f t="shared" si="638"/>
        <v>-993940.52999999921</v>
      </c>
      <c r="ED70" s="10">
        <f t="shared" si="638"/>
        <v>-1211131.3299999991</v>
      </c>
      <c r="EE70" s="10">
        <f t="shared" si="638"/>
        <v>1805472.8200000008</v>
      </c>
      <c r="EF70" s="10">
        <f t="shared" si="638"/>
        <v>61351.330000000773</v>
      </c>
      <c r="EG70" s="10">
        <f t="shared" si="638"/>
        <v>1370338.1600000008</v>
      </c>
      <c r="EH70" s="10">
        <f t="shared" si="638"/>
        <v>1370338.1600000008</v>
      </c>
      <c r="EI70" s="10">
        <f t="shared" ref="EI70" si="639">EI64+EI69</f>
        <v>1370338.1600000008</v>
      </c>
    </row>
    <row r="71" spans="1:139" ht="10" x14ac:dyDescent="0.2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</row>
    <row r="72" spans="1:139" x14ac:dyDescent="0.25">
      <c r="A72" s="48" t="s">
        <v>153</v>
      </c>
      <c r="C72" s="9">
        <v>18237302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</row>
    <row r="73" spans="1:139" ht="10" x14ac:dyDescent="0.2">
      <c r="B73" s="3" t="s">
        <v>141</v>
      </c>
      <c r="C73" s="9">
        <v>25400702</v>
      </c>
      <c r="D73" s="10">
        <v>0</v>
      </c>
      <c r="E73" s="10">
        <f>D79</f>
        <v>0</v>
      </c>
      <c r="F73" s="10">
        <f t="shared" ref="F73:BK73" si="640">E79</f>
        <v>0</v>
      </c>
      <c r="G73" s="10">
        <f t="shared" si="640"/>
        <v>0</v>
      </c>
      <c r="H73" s="10">
        <f t="shared" si="640"/>
        <v>0</v>
      </c>
      <c r="I73" s="10">
        <f t="shared" si="640"/>
        <v>0</v>
      </c>
      <c r="J73" s="10">
        <f t="shared" si="640"/>
        <v>0</v>
      </c>
      <c r="K73" s="10">
        <f t="shared" si="640"/>
        <v>0</v>
      </c>
      <c r="L73" s="10">
        <f t="shared" si="640"/>
        <v>0</v>
      </c>
      <c r="M73" s="10">
        <f t="shared" si="640"/>
        <v>0</v>
      </c>
      <c r="N73" s="10">
        <f t="shared" si="640"/>
        <v>0</v>
      </c>
      <c r="O73" s="10">
        <f t="shared" si="640"/>
        <v>0</v>
      </c>
      <c r="P73" s="10">
        <f t="shared" si="640"/>
        <v>0</v>
      </c>
      <c r="Q73" s="10">
        <f t="shared" si="640"/>
        <v>0</v>
      </c>
      <c r="R73" s="10">
        <f t="shared" si="640"/>
        <v>0</v>
      </c>
      <c r="S73" s="10">
        <f t="shared" si="640"/>
        <v>0</v>
      </c>
      <c r="T73" s="10">
        <f t="shared" si="640"/>
        <v>0</v>
      </c>
      <c r="U73" s="10">
        <f t="shared" si="640"/>
        <v>0</v>
      </c>
      <c r="V73" s="10">
        <f t="shared" si="640"/>
        <v>0</v>
      </c>
      <c r="W73" s="10">
        <f t="shared" si="640"/>
        <v>0</v>
      </c>
      <c r="X73" s="10">
        <f t="shared" si="640"/>
        <v>0</v>
      </c>
      <c r="Y73" s="10">
        <f t="shared" si="640"/>
        <v>0</v>
      </c>
      <c r="Z73" s="10">
        <f t="shared" si="640"/>
        <v>0</v>
      </c>
      <c r="AA73" s="10">
        <f t="shared" si="640"/>
        <v>0</v>
      </c>
      <c r="AB73" s="10">
        <f t="shared" si="640"/>
        <v>0</v>
      </c>
      <c r="AC73" s="10">
        <f t="shared" si="640"/>
        <v>0</v>
      </c>
      <c r="AD73" s="10">
        <f t="shared" si="640"/>
        <v>0</v>
      </c>
      <c r="AE73" s="10">
        <f t="shared" si="640"/>
        <v>0</v>
      </c>
      <c r="AF73" s="10">
        <f t="shared" si="640"/>
        <v>0</v>
      </c>
      <c r="AG73" s="10">
        <f t="shared" si="640"/>
        <v>0</v>
      </c>
      <c r="AH73" s="10">
        <f t="shared" si="640"/>
        <v>0</v>
      </c>
      <c r="AI73" s="10">
        <f t="shared" si="640"/>
        <v>0</v>
      </c>
      <c r="AJ73" s="10">
        <f t="shared" si="640"/>
        <v>0</v>
      </c>
      <c r="AK73" s="10">
        <f t="shared" si="640"/>
        <v>0</v>
      </c>
      <c r="AL73" s="10">
        <f t="shared" si="640"/>
        <v>0</v>
      </c>
      <c r="AM73" s="10">
        <f t="shared" si="640"/>
        <v>0</v>
      </c>
      <c r="AN73" s="10">
        <f t="shared" si="640"/>
        <v>0</v>
      </c>
      <c r="AO73" s="10">
        <f t="shared" si="640"/>
        <v>0</v>
      </c>
      <c r="AP73" s="10">
        <f t="shared" si="640"/>
        <v>0</v>
      </c>
      <c r="AQ73" s="10">
        <f t="shared" si="640"/>
        <v>0</v>
      </c>
      <c r="AR73" s="10">
        <f t="shared" si="640"/>
        <v>0</v>
      </c>
      <c r="AS73" s="10">
        <f t="shared" si="640"/>
        <v>0</v>
      </c>
      <c r="AT73" s="10">
        <f t="shared" si="640"/>
        <v>0</v>
      </c>
      <c r="AU73" s="10">
        <f t="shared" si="640"/>
        <v>0</v>
      </c>
      <c r="AV73" s="10">
        <f t="shared" si="640"/>
        <v>0</v>
      </c>
      <c r="AW73" s="10">
        <f t="shared" si="640"/>
        <v>0</v>
      </c>
      <c r="AX73" s="10">
        <f t="shared" si="640"/>
        <v>0</v>
      </c>
      <c r="AY73" s="10">
        <f t="shared" si="640"/>
        <v>0</v>
      </c>
      <c r="AZ73" s="10">
        <f t="shared" si="640"/>
        <v>0</v>
      </c>
      <c r="BA73" s="10">
        <f t="shared" si="640"/>
        <v>0</v>
      </c>
      <c r="BB73" s="10">
        <f t="shared" si="640"/>
        <v>0</v>
      </c>
      <c r="BC73" s="10">
        <f t="shared" si="640"/>
        <v>0</v>
      </c>
      <c r="BD73" s="10">
        <f t="shared" si="640"/>
        <v>0</v>
      </c>
      <c r="BE73" s="10">
        <f t="shared" si="640"/>
        <v>0</v>
      </c>
      <c r="BF73" s="10">
        <f t="shared" si="640"/>
        <v>0</v>
      </c>
      <c r="BG73" s="10">
        <f t="shared" si="640"/>
        <v>0</v>
      </c>
      <c r="BH73" s="10">
        <f t="shared" si="640"/>
        <v>0</v>
      </c>
      <c r="BI73" s="10">
        <f t="shared" si="640"/>
        <v>0</v>
      </c>
      <c r="BJ73" s="10">
        <f t="shared" si="640"/>
        <v>0</v>
      </c>
      <c r="BK73" s="10">
        <f t="shared" si="640"/>
        <v>0</v>
      </c>
      <c r="BL73" s="10">
        <f t="shared" ref="BL73" si="641">BK79</f>
        <v>138018.64000000001</v>
      </c>
      <c r="BM73" s="10">
        <f t="shared" ref="BM73" si="642">BL79</f>
        <v>511441.53035999998</v>
      </c>
      <c r="BN73" s="10">
        <f t="shared" ref="BN73" si="643">BM79</f>
        <v>335956.86035999993</v>
      </c>
      <c r="BO73" s="10">
        <f t="shared" ref="BO73" si="644">BN79</f>
        <v>593266.2003599999</v>
      </c>
      <c r="BP73" s="10">
        <f t="shared" ref="BP73" si="645">BO79</f>
        <v>506993.28035999992</v>
      </c>
      <c r="BQ73" s="10">
        <f t="shared" ref="BQ73" si="646">BP79</f>
        <v>164204.47999999992</v>
      </c>
      <c r="BR73" s="10">
        <f t="shared" ref="BR73" si="647">BQ79</f>
        <v>70107.519999999917</v>
      </c>
      <c r="BS73" s="10">
        <f t="shared" ref="BS73" si="648">BR79</f>
        <v>241552.40999999992</v>
      </c>
      <c r="BT73" s="10">
        <f t="shared" ref="BT73" si="649">BS79</f>
        <v>-419305.29000000004</v>
      </c>
      <c r="BU73" s="10">
        <f t="shared" ref="BU73" si="650">BT79</f>
        <v>-501776.21</v>
      </c>
      <c r="BV73" s="10">
        <f t="shared" ref="BV73" si="651">BU79</f>
        <v>-505185.45</v>
      </c>
      <c r="BW73" s="10">
        <f t="shared" ref="BW73" si="652">BV79</f>
        <v>-458950.8</v>
      </c>
      <c r="BX73" s="10">
        <f t="shared" ref="BX73" si="653">BW79</f>
        <v>-327616.18</v>
      </c>
      <c r="BY73" s="10">
        <f t="shared" ref="BY73" si="654">BX79</f>
        <v>-118946.88999999998</v>
      </c>
      <c r="BZ73" s="10">
        <f t="shared" ref="BZ73" si="655">BY79</f>
        <v>-144977.87999999998</v>
      </c>
      <c r="CA73" s="10">
        <f t="shared" ref="CA73" si="656">BZ79</f>
        <v>-29695.659999999974</v>
      </c>
      <c r="CB73" s="10">
        <f t="shared" ref="CB73" si="657">CA79</f>
        <v>-68096.959999999977</v>
      </c>
      <c r="CC73" s="10">
        <f t="shared" ref="CC73" si="658">CB79</f>
        <v>134607.38</v>
      </c>
      <c r="CD73" s="10">
        <f t="shared" ref="CD73" si="659">CC79</f>
        <v>-361166.5</v>
      </c>
      <c r="CE73" s="10">
        <f t="shared" ref="CE73" si="660">CD79</f>
        <v>-474122.18</v>
      </c>
      <c r="CF73" s="10">
        <f t="shared" ref="CF73" si="661">CE79</f>
        <v>-749814.91999999993</v>
      </c>
      <c r="CG73" s="10">
        <f t="shared" ref="CG73" si="662">CF79</f>
        <v>-973231.90999999992</v>
      </c>
      <c r="CH73" s="10">
        <f t="shared" ref="CH73" si="663">CG79</f>
        <v>-1119388.74</v>
      </c>
      <c r="CI73" s="10">
        <f t="shared" ref="CI73" si="664">CH79</f>
        <v>-1163330.3699999999</v>
      </c>
      <c r="CJ73" s="10">
        <f t="shared" ref="CJ73" si="665">CI79</f>
        <v>-1141461.0599999998</v>
      </c>
      <c r="CK73" s="10">
        <f t="shared" ref="CK73" si="666">CJ79</f>
        <v>-1117142.5099999998</v>
      </c>
      <c r="CL73" s="10">
        <f t="shared" ref="CL73" si="667">CK79</f>
        <v>-1516292.4799999997</v>
      </c>
      <c r="CM73" s="10">
        <f t="shared" ref="CM73" si="668">CL79</f>
        <v>-1278853.6599999997</v>
      </c>
      <c r="CN73" s="10">
        <f t="shared" ref="CN73" si="669">CM79</f>
        <v>-1240371.7899999996</v>
      </c>
      <c r="CO73" s="10">
        <f t="shared" ref="CO73" si="670">CN79</f>
        <v>-227050.0299999998</v>
      </c>
      <c r="CP73" s="10">
        <f t="shared" ref="CP73" si="671">CO79</f>
        <v>-952165.58999999985</v>
      </c>
      <c r="CQ73" s="10">
        <f t="shared" ref="CQ73" si="672">CP79</f>
        <v>-1251882.1299999999</v>
      </c>
      <c r="CR73" s="10">
        <f t="shared" ref="CR73" si="673">CQ79</f>
        <v>-1473643.46</v>
      </c>
      <c r="CS73" s="10">
        <f t="shared" ref="CS73" si="674">CR79</f>
        <v>-1633569.21</v>
      </c>
      <c r="CT73" s="10">
        <f t="shared" ref="CT73" si="675">CS79</f>
        <v>-1789492.95</v>
      </c>
      <c r="CU73" s="10">
        <f t="shared" ref="CU73" si="676">CT79</f>
        <v>-1821759.3399999999</v>
      </c>
      <c r="CV73" s="10">
        <f t="shared" ref="CV73" si="677">CU79</f>
        <v>-1559519.2499999998</v>
      </c>
      <c r="CW73" s="10">
        <f t="shared" ref="CW73" si="678">CV79</f>
        <v>-1280988.7999999998</v>
      </c>
      <c r="CX73" s="10">
        <f t="shared" ref="CX73" si="679">CW79</f>
        <v>-1394079.0399999998</v>
      </c>
      <c r="CY73" s="10">
        <f t="shared" ref="CY73" si="680">CX79</f>
        <v>-1639396.3299999998</v>
      </c>
      <c r="CZ73" s="10">
        <f t="shared" ref="CZ73" si="681">CY79</f>
        <v>-1743310.9799999997</v>
      </c>
      <c r="DA73" s="10">
        <f t="shared" ref="DA73" si="682">CZ79</f>
        <v>-509456.25</v>
      </c>
      <c r="DB73" s="10">
        <f t="shared" ref="DB73" si="683">DA79</f>
        <v>-505848.09</v>
      </c>
      <c r="DC73" s="10">
        <f t="shared" ref="DC73" si="684">DB79</f>
        <v>-1207013.51</v>
      </c>
      <c r="DD73" s="10">
        <f t="shared" ref="DD73" si="685">DC79</f>
        <v>-1061198.3799999999</v>
      </c>
      <c r="DE73" s="10">
        <f t="shared" ref="DE73" si="686">DD79</f>
        <v>-1486575.8699999999</v>
      </c>
      <c r="DF73" s="10">
        <f t="shared" ref="DF73" si="687">DE79</f>
        <v>-1546998.0099999998</v>
      </c>
      <c r="DG73" s="10">
        <f t="shared" ref="DG73" si="688">DF79</f>
        <v>-1739931.6899999997</v>
      </c>
      <c r="DH73" s="10">
        <f t="shared" ref="DH73" si="689">DG79</f>
        <v>-1671826.0399999998</v>
      </c>
      <c r="DI73" s="10">
        <f t="shared" ref="DI73" si="690">DH79</f>
        <v>-1771150.0599999998</v>
      </c>
      <c r="DJ73" s="10">
        <f t="shared" ref="DJ73" si="691">DI79</f>
        <v>-1865093.91</v>
      </c>
      <c r="DK73" s="10">
        <f t="shared" ref="DK73" si="692">DJ79</f>
        <v>-2207061.1999999997</v>
      </c>
      <c r="DL73" s="10">
        <f t="shared" ref="DL73" si="693">DK79</f>
        <v>-2463804.0099999998</v>
      </c>
      <c r="DM73" s="10">
        <f t="shared" ref="DM73" si="694">DL79</f>
        <v>-1221712.3799999999</v>
      </c>
      <c r="DN73" s="10">
        <f t="shared" ref="DN73" si="695">DM79</f>
        <v>-1248260.2599999998</v>
      </c>
      <c r="DO73" s="10">
        <f t="shared" ref="DO73" si="696">DN79</f>
        <v>-2114480.4499999997</v>
      </c>
      <c r="DP73" s="10">
        <f t="shared" ref="DP73" si="697">DO79</f>
        <v>-2094925.0399999998</v>
      </c>
      <c r="DQ73" s="10">
        <f t="shared" ref="DQ73" si="698">DP79</f>
        <v>-2383925.59</v>
      </c>
      <c r="DR73" s="10">
        <f t="shared" ref="DR73" si="699">DQ79</f>
        <v>-2528009.19</v>
      </c>
      <c r="DS73" s="10">
        <f t="shared" ref="DS73" si="700">DR79</f>
        <v>-2945916.89</v>
      </c>
      <c r="DT73" s="10">
        <f t="shared" ref="DT73" si="701">DS79</f>
        <v>-2956939.7800000003</v>
      </c>
      <c r="DU73" s="10">
        <f t="shared" ref="DU73" si="702">DT79</f>
        <v>-2986077.93</v>
      </c>
      <c r="DV73" s="10">
        <f t="shared" ref="DV73" si="703">DU79</f>
        <v>-3017682.0700000003</v>
      </c>
      <c r="DW73" s="10">
        <f t="shared" ref="DW73" si="704">DV79</f>
        <v>-3208388.6100000003</v>
      </c>
      <c r="DX73" s="10">
        <f t="shared" ref="DX73" si="705">DW79</f>
        <v>-3656806.7800000003</v>
      </c>
      <c r="DY73" s="10">
        <f t="shared" ref="DY73" si="706">DX79</f>
        <v>-508045.09000000032</v>
      </c>
      <c r="DZ73" s="10">
        <f t="shared" ref="DZ73" si="707">DY79</f>
        <v>-712143.78000000026</v>
      </c>
      <c r="EA73" s="10">
        <f t="shared" ref="EA73" si="708">DZ79</f>
        <v>-905529.33000000031</v>
      </c>
      <c r="EB73" s="10">
        <f t="shared" ref="EB73" si="709">EA79</f>
        <v>-1033918.0100000002</v>
      </c>
      <c r="EC73" s="10">
        <f t="shared" ref="EC73" si="710">EB79</f>
        <v>-1251653.9100000001</v>
      </c>
      <c r="ED73" s="10">
        <f t="shared" ref="ED73" si="711">EC79</f>
        <v>-1219552.8900000001</v>
      </c>
      <c r="EE73" s="10">
        <f t="shared" ref="EE73" si="712">ED79</f>
        <v>-1144710.9500000002</v>
      </c>
      <c r="EF73" s="10">
        <f t="shared" ref="EF73" si="713">EE79</f>
        <v>-628394.4700000002</v>
      </c>
      <c r="EG73" s="10">
        <f t="shared" ref="EG73" si="714">EF79</f>
        <v>-697690.25000000023</v>
      </c>
      <c r="EH73" s="10">
        <f t="shared" ref="EH73:EI73" si="715">EG79</f>
        <v>-376721.36000000022</v>
      </c>
      <c r="EI73" s="10">
        <f t="shared" si="715"/>
        <v>-376721.36000000022</v>
      </c>
    </row>
    <row r="74" spans="1:139" ht="10" x14ac:dyDescent="0.2">
      <c r="A74" s="102"/>
      <c r="B74" s="101" t="s">
        <v>142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-327899.02035999997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327616.18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1141461.0599999998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1559519.2499999998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1671826.0399999998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/>
      <c r="DW74" s="14"/>
      <c r="DX74" s="13">
        <v>2956939.78</v>
      </c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</row>
    <row r="75" spans="1:139" ht="10" x14ac:dyDescent="0.2">
      <c r="A75" s="102"/>
      <c r="B75" s="101" t="s">
        <v>152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189880.38035999998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</row>
    <row r="76" spans="1:139" s="101" customFormat="1" ht="10" x14ac:dyDescent="0.2">
      <c r="A76" s="102"/>
      <c r="B76" s="101" t="s">
        <v>396</v>
      </c>
      <c r="C76" s="6"/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  <c r="DQ76" s="14">
        <v>0</v>
      </c>
      <c r="DR76" s="14">
        <v>0</v>
      </c>
      <c r="DS76" s="14">
        <v>0</v>
      </c>
      <c r="DT76" s="14">
        <v>0</v>
      </c>
      <c r="DU76" s="14">
        <v>0</v>
      </c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</row>
    <row r="77" spans="1:139" ht="10" x14ac:dyDescent="0.2">
      <c r="A77" s="101"/>
      <c r="B77" s="101" t="s">
        <v>150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138018.64000000001</v>
      </c>
      <c r="BL77" s="14">
        <v>183542.51</v>
      </c>
      <c r="BM77" s="14">
        <v>-175484.67</v>
      </c>
      <c r="BN77" s="14">
        <v>257309.34</v>
      </c>
      <c r="BO77" s="14">
        <v>-86272.92</v>
      </c>
      <c r="BP77" s="14">
        <v>-14889.78</v>
      </c>
      <c r="BQ77" s="14">
        <v>-94096.960000000006</v>
      </c>
      <c r="BR77" s="14">
        <v>171444.89</v>
      </c>
      <c r="BS77" s="14">
        <v>-660857.69999999995</v>
      </c>
      <c r="BT77" s="14">
        <v>-82470.92</v>
      </c>
      <c r="BU77" s="14">
        <v>-3409.24</v>
      </c>
      <c r="BV77" s="14">
        <v>46234.65</v>
      </c>
      <c r="BW77" s="14">
        <v>131334.62</v>
      </c>
      <c r="BX77" s="14">
        <v>208669.29</v>
      </c>
      <c r="BY77" s="14">
        <v>-26030.99</v>
      </c>
      <c r="BZ77" s="14">
        <v>115282.22</v>
      </c>
      <c r="CA77" s="14">
        <v>-38401.300000000003</v>
      </c>
      <c r="CB77" s="14">
        <v>-124911.84</v>
      </c>
      <c r="CC77" s="14">
        <v>-495773.88</v>
      </c>
      <c r="CD77" s="14">
        <v>-112955.68</v>
      </c>
      <c r="CE77" s="14">
        <v>-275692.74</v>
      </c>
      <c r="CF77" s="14">
        <v>-223416.99</v>
      </c>
      <c r="CG77" s="14">
        <v>-146156.82999999999</v>
      </c>
      <c r="CH77" s="14">
        <v>-43941.63</v>
      </c>
      <c r="CI77" s="14">
        <v>21869.31</v>
      </c>
      <c r="CJ77" s="14">
        <v>24318.55</v>
      </c>
      <c r="CK77" s="14">
        <v>-399149.97</v>
      </c>
      <c r="CL77" s="14">
        <v>237438.82</v>
      </c>
      <c r="CM77" s="14">
        <v>38481.870000000003</v>
      </c>
      <c r="CN77" s="14">
        <v>-128139.3</v>
      </c>
      <c r="CO77" s="14">
        <v>-725115.56</v>
      </c>
      <c r="CP77" s="14">
        <v>-299716.53999999998</v>
      </c>
      <c r="CQ77" s="14">
        <v>-221761.33</v>
      </c>
      <c r="CR77" s="14">
        <v>-159925.75</v>
      </c>
      <c r="CS77" s="14">
        <v>-155923.74</v>
      </c>
      <c r="CT77" s="14">
        <v>-32266.39</v>
      </c>
      <c r="CU77" s="14">
        <v>262240.09000000003</v>
      </c>
      <c r="CV77" s="14">
        <v>278530.45</v>
      </c>
      <c r="CW77" s="14">
        <v>-113090.24000000001</v>
      </c>
      <c r="CX77" s="14">
        <v>-245317.29</v>
      </c>
      <c r="CY77" s="14">
        <v>-103914.65</v>
      </c>
      <c r="CZ77" s="14">
        <v>-325664.52</v>
      </c>
      <c r="DA77" s="14">
        <v>3608.16</v>
      </c>
      <c r="DB77" s="14">
        <v>-701165.42</v>
      </c>
      <c r="DC77" s="14">
        <v>145815.13</v>
      </c>
      <c r="DD77" s="14">
        <v>-425377.49</v>
      </c>
      <c r="DE77" s="14">
        <v>-60422.14</v>
      </c>
      <c r="DF77" s="14">
        <v>-192933.68</v>
      </c>
      <c r="DG77" s="14">
        <v>68105.649999999994</v>
      </c>
      <c r="DH77" s="14">
        <v>-99324.02</v>
      </c>
      <c r="DI77" s="14">
        <v>-93943.85</v>
      </c>
      <c r="DJ77" s="14">
        <v>-341967.29</v>
      </c>
      <c r="DK77" s="14">
        <v>-256742.81</v>
      </c>
      <c r="DL77" s="14">
        <v>-429734.41</v>
      </c>
      <c r="DM77" s="14">
        <v>-26547.88</v>
      </c>
      <c r="DN77" s="14">
        <v>-866220.19</v>
      </c>
      <c r="DO77" s="14">
        <v>19555.41</v>
      </c>
      <c r="DP77" s="14">
        <v>-289000.55</v>
      </c>
      <c r="DQ77" s="14">
        <v>-144083.6</v>
      </c>
      <c r="DR77" s="14">
        <v>-417907.7</v>
      </c>
      <c r="DS77" s="14">
        <v>-11022.89</v>
      </c>
      <c r="DT77" s="13">
        <f>'Sch 41&amp;86 Deferral Calc'!C26+'Sch 41&amp;86 Deferral Calc'!D26</f>
        <v>-29138.149999999965</v>
      </c>
      <c r="DU77" s="13">
        <f>'Sch 41&amp;86 Deferral Calc'!E26</f>
        <v>-31604.14</v>
      </c>
      <c r="DV77" s="13">
        <f>'Sch 41&amp;86 Deferral Calc'!F26</f>
        <v>-190706.54</v>
      </c>
      <c r="DW77" s="13">
        <f>'Sch 41&amp;86 Deferral Calc'!G26</f>
        <v>-448418.17</v>
      </c>
      <c r="DX77" s="13">
        <f>'Sch 41&amp;86 Deferral Calc'!H26</f>
        <v>191821.91</v>
      </c>
      <c r="DY77" s="13">
        <f>'Sch 41&amp;86 Deferral Calc'!I26</f>
        <v>-204098.69</v>
      </c>
      <c r="DZ77" s="13">
        <f>'Sch 41&amp;86 Deferral Calc'!J26</f>
        <v>-193385.55</v>
      </c>
      <c r="EA77" s="13">
        <f>'Sch 41&amp;86 Deferral Calc'!K26</f>
        <v>-128388.68</v>
      </c>
      <c r="EB77" s="13">
        <f>'Sch 41&amp;86 Deferral Calc'!L26</f>
        <v>-217735.9</v>
      </c>
      <c r="EC77" s="13">
        <f>'Sch 41&amp;86 Deferral Calc'!M26</f>
        <v>32101.02</v>
      </c>
      <c r="ED77" s="13">
        <f>'Sch 41&amp;86 Deferral Calc'!N26</f>
        <v>74841.94</v>
      </c>
      <c r="EE77" s="13">
        <f>'Sch 41&amp;86 Deferral Calc'!O26</f>
        <v>516316.48</v>
      </c>
      <c r="EF77" s="13">
        <f>'Sch 41&amp;86 Deferral Calc'!P26</f>
        <v>-69295.78</v>
      </c>
      <c r="EG77" s="13">
        <v>320968.89</v>
      </c>
      <c r="EH77" s="13"/>
      <c r="EI77" s="13"/>
    </row>
    <row r="78" spans="1:139" ht="10" x14ac:dyDescent="0.2">
      <c r="B78" s="3" t="s">
        <v>144</v>
      </c>
      <c r="D78" s="15">
        <f t="shared" ref="D78:BK78" si="716">SUM(D74:D77)</f>
        <v>0</v>
      </c>
      <c r="E78" s="15">
        <f t="shared" si="716"/>
        <v>0</v>
      </c>
      <c r="F78" s="15">
        <f t="shared" si="716"/>
        <v>0</v>
      </c>
      <c r="G78" s="15">
        <f t="shared" si="716"/>
        <v>0</v>
      </c>
      <c r="H78" s="15">
        <f t="shared" si="716"/>
        <v>0</v>
      </c>
      <c r="I78" s="15">
        <f t="shared" si="716"/>
        <v>0</v>
      </c>
      <c r="J78" s="15">
        <f t="shared" si="716"/>
        <v>0</v>
      </c>
      <c r="K78" s="15">
        <f t="shared" si="716"/>
        <v>0</v>
      </c>
      <c r="L78" s="15">
        <f t="shared" si="716"/>
        <v>0</v>
      </c>
      <c r="M78" s="15">
        <f t="shared" si="716"/>
        <v>0</v>
      </c>
      <c r="N78" s="15">
        <f t="shared" si="716"/>
        <v>0</v>
      </c>
      <c r="O78" s="15">
        <f t="shared" si="716"/>
        <v>0</v>
      </c>
      <c r="P78" s="15">
        <f t="shared" si="716"/>
        <v>0</v>
      </c>
      <c r="Q78" s="15">
        <f t="shared" si="716"/>
        <v>0</v>
      </c>
      <c r="R78" s="15">
        <f t="shared" si="716"/>
        <v>0</v>
      </c>
      <c r="S78" s="15">
        <f t="shared" si="716"/>
        <v>0</v>
      </c>
      <c r="T78" s="15">
        <f t="shared" si="716"/>
        <v>0</v>
      </c>
      <c r="U78" s="15">
        <f t="shared" si="716"/>
        <v>0</v>
      </c>
      <c r="V78" s="15">
        <f t="shared" si="716"/>
        <v>0</v>
      </c>
      <c r="W78" s="15">
        <f t="shared" si="716"/>
        <v>0</v>
      </c>
      <c r="X78" s="15">
        <f t="shared" si="716"/>
        <v>0</v>
      </c>
      <c r="Y78" s="15">
        <f t="shared" si="716"/>
        <v>0</v>
      </c>
      <c r="Z78" s="15">
        <f t="shared" si="716"/>
        <v>0</v>
      </c>
      <c r="AA78" s="15">
        <f t="shared" si="716"/>
        <v>0</v>
      </c>
      <c r="AB78" s="15">
        <f t="shared" si="716"/>
        <v>0</v>
      </c>
      <c r="AC78" s="15">
        <f t="shared" si="716"/>
        <v>0</v>
      </c>
      <c r="AD78" s="15">
        <f t="shared" si="716"/>
        <v>0</v>
      </c>
      <c r="AE78" s="15">
        <f t="shared" si="716"/>
        <v>0</v>
      </c>
      <c r="AF78" s="15">
        <f t="shared" si="716"/>
        <v>0</v>
      </c>
      <c r="AG78" s="15">
        <f t="shared" si="716"/>
        <v>0</v>
      </c>
      <c r="AH78" s="15">
        <f t="shared" si="716"/>
        <v>0</v>
      </c>
      <c r="AI78" s="15">
        <f t="shared" si="716"/>
        <v>0</v>
      </c>
      <c r="AJ78" s="15">
        <f t="shared" si="716"/>
        <v>0</v>
      </c>
      <c r="AK78" s="15">
        <f t="shared" si="716"/>
        <v>0</v>
      </c>
      <c r="AL78" s="15">
        <f t="shared" si="716"/>
        <v>0</v>
      </c>
      <c r="AM78" s="15">
        <f t="shared" si="716"/>
        <v>0</v>
      </c>
      <c r="AN78" s="15">
        <f t="shared" si="716"/>
        <v>0</v>
      </c>
      <c r="AO78" s="15">
        <f t="shared" si="716"/>
        <v>0</v>
      </c>
      <c r="AP78" s="15">
        <f t="shared" si="716"/>
        <v>0</v>
      </c>
      <c r="AQ78" s="15">
        <f t="shared" si="716"/>
        <v>0</v>
      </c>
      <c r="AR78" s="15">
        <f t="shared" si="716"/>
        <v>0</v>
      </c>
      <c r="AS78" s="15">
        <f t="shared" si="716"/>
        <v>0</v>
      </c>
      <c r="AT78" s="15">
        <f t="shared" si="716"/>
        <v>0</v>
      </c>
      <c r="AU78" s="15">
        <f t="shared" si="716"/>
        <v>0</v>
      </c>
      <c r="AV78" s="15">
        <f t="shared" si="716"/>
        <v>0</v>
      </c>
      <c r="AW78" s="15">
        <f t="shared" si="716"/>
        <v>0</v>
      </c>
      <c r="AX78" s="15">
        <f t="shared" si="716"/>
        <v>0</v>
      </c>
      <c r="AY78" s="15">
        <f t="shared" si="716"/>
        <v>0</v>
      </c>
      <c r="AZ78" s="15">
        <f t="shared" si="716"/>
        <v>0</v>
      </c>
      <c r="BA78" s="15">
        <f t="shared" si="716"/>
        <v>0</v>
      </c>
      <c r="BB78" s="15">
        <f t="shared" si="716"/>
        <v>0</v>
      </c>
      <c r="BC78" s="15">
        <f t="shared" si="716"/>
        <v>0</v>
      </c>
      <c r="BD78" s="15">
        <f t="shared" si="716"/>
        <v>0</v>
      </c>
      <c r="BE78" s="15">
        <f t="shared" si="716"/>
        <v>0</v>
      </c>
      <c r="BF78" s="15">
        <f t="shared" si="716"/>
        <v>0</v>
      </c>
      <c r="BG78" s="15">
        <f t="shared" si="716"/>
        <v>0</v>
      </c>
      <c r="BH78" s="15">
        <f t="shared" si="716"/>
        <v>0</v>
      </c>
      <c r="BI78" s="15">
        <f t="shared" si="716"/>
        <v>0</v>
      </c>
      <c r="BJ78" s="15">
        <f t="shared" si="716"/>
        <v>0</v>
      </c>
      <c r="BK78" s="15">
        <f t="shared" si="716"/>
        <v>138018.64000000001</v>
      </c>
      <c r="BL78" s="15">
        <f t="shared" ref="BL78:BW78" si="717">SUM(BL74:BL77)</f>
        <v>373422.89035999996</v>
      </c>
      <c r="BM78" s="15">
        <f t="shared" si="717"/>
        <v>-175484.67</v>
      </c>
      <c r="BN78" s="15">
        <f t="shared" si="717"/>
        <v>257309.34</v>
      </c>
      <c r="BO78" s="15">
        <f t="shared" si="717"/>
        <v>-86272.92</v>
      </c>
      <c r="BP78" s="15">
        <f t="shared" si="717"/>
        <v>-342788.80035999999</v>
      </c>
      <c r="BQ78" s="15">
        <f t="shared" si="717"/>
        <v>-94096.960000000006</v>
      </c>
      <c r="BR78" s="15">
        <f t="shared" si="717"/>
        <v>171444.89</v>
      </c>
      <c r="BS78" s="15">
        <f t="shared" si="717"/>
        <v>-660857.69999999995</v>
      </c>
      <c r="BT78" s="15">
        <f t="shared" si="717"/>
        <v>-82470.92</v>
      </c>
      <c r="BU78" s="15">
        <f t="shared" si="717"/>
        <v>-3409.24</v>
      </c>
      <c r="BV78" s="15">
        <f t="shared" si="717"/>
        <v>46234.65</v>
      </c>
      <c r="BW78" s="15">
        <f t="shared" si="717"/>
        <v>131334.62</v>
      </c>
      <c r="BX78" s="15">
        <f t="shared" ref="BX78:CI78" si="718">SUM(BX74:BX77)</f>
        <v>208669.29</v>
      </c>
      <c r="BY78" s="15">
        <f t="shared" si="718"/>
        <v>-26030.99</v>
      </c>
      <c r="BZ78" s="15">
        <f t="shared" si="718"/>
        <v>115282.22</v>
      </c>
      <c r="CA78" s="15">
        <f t="shared" si="718"/>
        <v>-38401.300000000003</v>
      </c>
      <c r="CB78" s="15">
        <f t="shared" si="718"/>
        <v>202704.34</v>
      </c>
      <c r="CC78" s="15">
        <f t="shared" si="718"/>
        <v>-495773.88</v>
      </c>
      <c r="CD78" s="15">
        <f t="shared" si="718"/>
        <v>-112955.68</v>
      </c>
      <c r="CE78" s="15">
        <f t="shared" si="718"/>
        <v>-275692.74</v>
      </c>
      <c r="CF78" s="15">
        <f t="shared" si="718"/>
        <v>-223416.99</v>
      </c>
      <c r="CG78" s="15">
        <f t="shared" si="718"/>
        <v>-146156.82999999999</v>
      </c>
      <c r="CH78" s="15">
        <f t="shared" si="718"/>
        <v>-43941.63</v>
      </c>
      <c r="CI78" s="15">
        <f t="shared" si="718"/>
        <v>21869.31</v>
      </c>
      <c r="CJ78" s="15">
        <f t="shared" ref="CJ78:CU78" si="719">SUM(CJ74:CJ77)</f>
        <v>24318.55</v>
      </c>
      <c r="CK78" s="15">
        <f t="shared" si="719"/>
        <v>-399149.97</v>
      </c>
      <c r="CL78" s="15">
        <f t="shared" si="719"/>
        <v>237438.82</v>
      </c>
      <c r="CM78" s="15">
        <f t="shared" si="719"/>
        <v>38481.870000000003</v>
      </c>
      <c r="CN78" s="15">
        <f t="shared" si="719"/>
        <v>1013321.7599999998</v>
      </c>
      <c r="CO78" s="15">
        <f t="shared" si="719"/>
        <v>-725115.56</v>
      </c>
      <c r="CP78" s="15">
        <f t="shared" si="719"/>
        <v>-299716.53999999998</v>
      </c>
      <c r="CQ78" s="15">
        <f t="shared" si="719"/>
        <v>-221761.33</v>
      </c>
      <c r="CR78" s="15">
        <f t="shared" si="719"/>
        <v>-159925.75</v>
      </c>
      <c r="CS78" s="15">
        <f t="shared" si="719"/>
        <v>-155923.74</v>
      </c>
      <c r="CT78" s="15">
        <f t="shared" si="719"/>
        <v>-32266.39</v>
      </c>
      <c r="CU78" s="15">
        <f t="shared" si="719"/>
        <v>262240.09000000003</v>
      </c>
      <c r="CV78" s="15">
        <f t="shared" ref="CV78:DB78" si="720">SUM(CV74:CV77)</f>
        <v>278530.45</v>
      </c>
      <c r="CW78" s="15">
        <f t="shared" si="720"/>
        <v>-113090.24000000001</v>
      </c>
      <c r="CX78" s="15">
        <f t="shared" si="720"/>
        <v>-245317.29</v>
      </c>
      <c r="CY78" s="15">
        <f t="shared" si="720"/>
        <v>-103914.65</v>
      </c>
      <c r="CZ78" s="15">
        <f t="shared" si="720"/>
        <v>1233854.7299999997</v>
      </c>
      <c r="DA78" s="15">
        <f t="shared" si="720"/>
        <v>3608.16</v>
      </c>
      <c r="DB78" s="15">
        <f t="shared" si="720"/>
        <v>-701165.42</v>
      </c>
      <c r="DC78" s="15">
        <f t="shared" ref="DC78:DK78" si="721">SUM(DC74:DC77)</f>
        <v>145815.13</v>
      </c>
      <c r="DD78" s="15">
        <f t="shared" si="721"/>
        <v>-425377.49</v>
      </c>
      <c r="DE78" s="15">
        <f t="shared" si="721"/>
        <v>-60422.14</v>
      </c>
      <c r="DF78" s="15">
        <f t="shared" si="721"/>
        <v>-192933.68</v>
      </c>
      <c r="DG78" s="15">
        <f t="shared" si="721"/>
        <v>68105.649999999994</v>
      </c>
      <c r="DH78" s="15">
        <f t="shared" si="721"/>
        <v>-99324.02</v>
      </c>
      <c r="DI78" s="15">
        <f t="shared" si="721"/>
        <v>-93943.85</v>
      </c>
      <c r="DJ78" s="15">
        <f t="shared" si="721"/>
        <v>-341967.29</v>
      </c>
      <c r="DK78" s="15">
        <f t="shared" si="721"/>
        <v>-256742.81</v>
      </c>
      <c r="DL78" s="15">
        <f t="shared" ref="DL78:DR78" si="722">SUM(DL74:DL77)</f>
        <v>1242091.6299999999</v>
      </c>
      <c r="DM78" s="15">
        <f t="shared" si="722"/>
        <v>-26547.88</v>
      </c>
      <c r="DN78" s="15">
        <f t="shared" si="722"/>
        <v>-866220.19</v>
      </c>
      <c r="DO78" s="15">
        <f t="shared" si="722"/>
        <v>19555.41</v>
      </c>
      <c r="DP78" s="15">
        <f t="shared" si="722"/>
        <v>-289000.55</v>
      </c>
      <c r="DQ78" s="15">
        <f t="shared" si="722"/>
        <v>-144083.6</v>
      </c>
      <c r="DR78" s="15">
        <f t="shared" si="722"/>
        <v>-417907.7</v>
      </c>
      <c r="DS78" s="15">
        <f t="shared" ref="DS78:DW78" si="723">SUM(DS74:DS77)</f>
        <v>-11022.89</v>
      </c>
      <c r="DT78" s="15">
        <f t="shared" si="723"/>
        <v>-29138.149999999965</v>
      </c>
      <c r="DU78" s="15">
        <f t="shared" si="723"/>
        <v>-31604.14</v>
      </c>
      <c r="DV78" s="15">
        <f t="shared" si="723"/>
        <v>-190706.54</v>
      </c>
      <c r="DW78" s="15">
        <f t="shared" si="723"/>
        <v>-448418.17</v>
      </c>
      <c r="DX78" s="15">
        <f t="shared" ref="DX78:EH78" si="724">SUM(DX74:DX77)</f>
        <v>3148761.69</v>
      </c>
      <c r="DY78" s="15">
        <f t="shared" si="724"/>
        <v>-204098.69</v>
      </c>
      <c r="DZ78" s="15">
        <f t="shared" si="724"/>
        <v>-193385.55</v>
      </c>
      <c r="EA78" s="15">
        <f t="shared" si="724"/>
        <v>-128388.68</v>
      </c>
      <c r="EB78" s="15">
        <f t="shared" si="724"/>
        <v>-217735.9</v>
      </c>
      <c r="EC78" s="15">
        <f t="shared" si="724"/>
        <v>32101.02</v>
      </c>
      <c r="ED78" s="15">
        <f t="shared" si="724"/>
        <v>74841.94</v>
      </c>
      <c r="EE78" s="15">
        <f t="shared" si="724"/>
        <v>516316.48</v>
      </c>
      <c r="EF78" s="15">
        <f t="shared" si="724"/>
        <v>-69295.78</v>
      </c>
      <c r="EG78" s="15">
        <f t="shared" si="724"/>
        <v>320968.89</v>
      </c>
      <c r="EH78" s="15">
        <f t="shared" si="724"/>
        <v>0</v>
      </c>
      <c r="EI78" s="15">
        <f t="shared" ref="EI78" si="725">SUM(EI74:EI77)</f>
        <v>0</v>
      </c>
    </row>
    <row r="79" spans="1:139" ht="10" x14ac:dyDescent="0.2">
      <c r="B79" s="3" t="s">
        <v>145</v>
      </c>
      <c r="D79" s="10">
        <f>D73+D78</f>
        <v>0</v>
      </c>
      <c r="E79" s="10">
        <f t="shared" ref="E79:BK79" si="726">E73+E78</f>
        <v>0</v>
      </c>
      <c r="F79" s="10">
        <f t="shared" si="726"/>
        <v>0</v>
      </c>
      <c r="G79" s="10">
        <f t="shared" si="726"/>
        <v>0</v>
      </c>
      <c r="H79" s="10">
        <f t="shared" si="726"/>
        <v>0</v>
      </c>
      <c r="I79" s="10">
        <f t="shared" si="726"/>
        <v>0</v>
      </c>
      <c r="J79" s="10">
        <f t="shared" si="726"/>
        <v>0</v>
      </c>
      <c r="K79" s="10">
        <f t="shared" si="726"/>
        <v>0</v>
      </c>
      <c r="L79" s="10">
        <f t="shared" si="726"/>
        <v>0</v>
      </c>
      <c r="M79" s="10">
        <f t="shared" si="726"/>
        <v>0</v>
      </c>
      <c r="N79" s="10">
        <f t="shared" si="726"/>
        <v>0</v>
      </c>
      <c r="O79" s="10">
        <f t="shared" si="726"/>
        <v>0</v>
      </c>
      <c r="P79" s="10">
        <f t="shared" si="726"/>
        <v>0</v>
      </c>
      <c r="Q79" s="10">
        <f t="shared" si="726"/>
        <v>0</v>
      </c>
      <c r="R79" s="10">
        <f t="shared" si="726"/>
        <v>0</v>
      </c>
      <c r="S79" s="10">
        <f t="shared" si="726"/>
        <v>0</v>
      </c>
      <c r="T79" s="10">
        <f t="shared" si="726"/>
        <v>0</v>
      </c>
      <c r="U79" s="10">
        <f t="shared" si="726"/>
        <v>0</v>
      </c>
      <c r="V79" s="10">
        <f t="shared" si="726"/>
        <v>0</v>
      </c>
      <c r="W79" s="10">
        <f t="shared" si="726"/>
        <v>0</v>
      </c>
      <c r="X79" s="10">
        <f t="shared" si="726"/>
        <v>0</v>
      </c>
      <c r="Y79" s="10">
        <f t="shared" si="726"/>
        <v>0</v>
      </c>
      <c r="Z79" s="10">
        <f t="shared" si="726"/>
        <v>0</v>
      </c>
      <c r="AA79" s="10">
        <f t="shared" si="726"/>
        <v>0</v>
      </c>
      <c r="AB79" s="10">
        <f t="shared" si="726"/>
        <v>0</v>
      </c>
      <c r="AC79" s="10">
        <f t="shared" si="726"/>
        <v>0</v>
      </c>
      <c r="AD79" s="10">
        <f t="shared" si="726"/>
        <v>0</v>
      </c>
      <c r="AE79" s="10">
        <f t="shared" si="726"/>
        <v>0</v>
      </c>
      <c r="AF79" s="10">
        <f t="shared" si="726"/>
        <v>0</v>
      </c>
      <c r="AG79" s="10">
        <f t="shared" si="726"/>
        <v>0</v>
      </c>
      <c r="AH79" s="10">
        <f t="shared" si="726"/>
        <v>0</v>
      </c>
      <c r="AI79" s="10">
        <f t="shared" si="726"/>
        <v>0</v>
      </c>
      <c r="AJ79" s="10">
        <f t="shared" si="726"/>
        <v>0</v>
      </c>
      <c r="AK79" s="10">
        <f t="shared" si="726"/>
        <v>0</v>
      </c>
      <c r="AL79" s="10">
        <f t="shared" si="726"/>
        <v>0</v>
      </c>
      <c r="AM79" s="10">
        <f t="shared" si="726"/>
        <v>0</v>
      </c>
      <c r="AN79" s="10">
        <f t="shared" si="726"/>
        <v>0</v>
      </c>
      <c r="AO79" s="10">
        <f t="shared" si="726"/>
        <v>0</v>
      </c>
      <c r="AP79" s="10">
        <f t="shared" si="726"/>
        <v>0</v>
      </c>
      <c r="AQ79" s="10">
        <f t="shared" si="726"/>
        <v>0</v>
      </c>
      <c r="AR79" s="10">
        <f t="shared" si="726"/>
        <v>0</v>
      </c>
      <c r="AS79" s="10">
        <f t="shared" si="726"/>
        <v>0</v>
      </c>
      <c r="AT79" s="10">
        <f t="shared" si="726"/>
        <v>0</v>
      </c>
      <c r="AU79" s="10">
        <f t="shared" si="726"/>
        <v>0</v>
      </c>
      <c r="AV79" s="10">
        <f t="shared" si="726"/>
        <v>0</v>
      </c>
      <c r="AW79" s="10">
        <f t="shared" si="726"/>
        <v>0</v>
      </c>
      <c r="AX79" s="10">
        <f t="shared" si="726"/>
        <v>0</v>
      </c>
      <c r="AY79" s="10">
        <f t="shared" si="726"/>
        <v>0</v>
      </c>
      <c r="AZ79" s="10">
        <f t="shared" si="726"/>
        <v>0</v>
      </c>
      <c r="BA79" s="10">
        <f t="shared" si="726"/>
        <v>0</v>
      </c>
      <c r="BB79" s="10">
        <f t="shared" si="726"/>
        <v>0</v>
      </c>
      <c r="BC79" s="10">
        <f t="shared" si="726"/>
        <v>0</v>
      </c>
      <c r="BD79" s="10">
        <f t="shared" si="726"/>
        <v>0</v>
      </c>
      <c r="BE79" s="10">
        <f t="shared" si="726"/>
        <v>0</v>
      </c>
      <c r="BF79" s="10">
        <f t="shared" si="726"/>
        <v>0</v>
      </c>
      <c r="BG79" s="10">
        <f t="shared" si="726"/>
        <v>0</v>
      </c>
      <c r="BH79" s="10">
        <f t="shared" si="726"/>
        <v>0</v>
      </c>
      <c r="BI79" s="10">
        <f t="shared" si="726"/>
        <v>0</v>
      </c>
      <c r="BJ79" s="10">
        <f t="shared" si="726"/>
        <v>0</v>
      </c>
      <c r="BK79" s="10">
        <f t="shared" si="726"/>
        <v>138018.64000000001</v>
      </c>
      <c r="BL79" s="10">
        <f t="shared" ref="BL79:BW79" si="727">BL73+BL78</f>
        <v>511441.53035999998</v>
      </c>
      <c r="BM79" s="10">
        <f t="shared" si="727"/>
        <v>335956.86035999993</v>
      </c>
      <c r="BN79" s="10">
        <f t="shared" si="727"/>
        <v>593266.2003599999</v>
      </c>
      <c r="BO79" s="10">
        <f t="shared" si="727"/>
        <v>506993.28035999992</v>
      </c>
      <c r="BP79" s="10">
        <f t="shared" si="727"/>
        <v>164204.47999999992</v>
      </c>
      <c r="BQ79" s="10">
        <f t="shared" si="727"/>
        <v>70107.519999999917</v>
      </c>
      <c r="BR79" s="10">
        <f t="shared" si="727"/>
        <v>241552.40999999992</v>
      </c>
      <c r="BS79" s="10">
        <f t="shared" si="727"/>
        <v>-419305.29000000004</v>
      </c>
      <c r="BT79" s="10">
        <f t="shared" si="727"/>
        <v>-501776.21</v>
      </c>
      <c r="BU79" s="10">
        <f t="shared" si="727"/>
        <v>-505185.45</v>
      </c>
      <c r="BV79" s="10">
        <f t="shared" si="727"/>
        <v>-458950.8</v>
      </c>
      <c r="BW79" s="10">
        <f t="shared" si="727"/>
        <v>-327616.18</v>
      </c>
      <c r="BX79" s="10">
        <f t="shared" ref="BX79:CI79" si="728">BX73+BX78</f>
        <v>-118946.88999999998</v>
      </c>
      <c r="BY79" s="10">
        <f t="shared" si="728"/>
        <v>-144977.87999999998</v>
      </c>
      <c r="BZ79" s="10">
        <f t="shared" si="728"/>
        <v>-29695.659999999974</v>
      </c>
      <c r="CA79" s="10">
        <f t="shared" si="728"/>
        <v>-68096.959999999977</v>
      </c>
      <c r="CB79" s="10">
        <f t="shared" si="728"/>
        <v>134607.38</v>
      </c>
      <c r="CC79" s="10">
        <f t="shared" si="728"/>
        <v>-361166.5</v>
      </c>
      <c r="CD79" s="10">
        <f t="shared" si="728"/>
        <v>-474122.18</v>
      </c>
      <c r="CE79" s="10">
        <f t="shared" si="728"/>
        <v>-749814.91999999993</v>
      </c>
      <c r="CF79" s="10">
        <f t="shared" si="728"/>
        <v>-973231.90999999992</v>
      </c>
      <c r="CG79" s="10">
        <f t="shared" si="728"/>
        <v>-1119388.74</v>
      </c>
      <c r="CH79" s="10">
        <f t="shared" si="728"/>
        <v>-1163330.3699999999</v>
      </c>
      <c r="CI79" s="10">
        <f t="shared" si="728"/>
        <v>-1141461.0599999998</v>
      </c>
      <c r="CJ79" s="10">
        <f t="shared" ref="CJ79:CU79" si="729">CJ73+CJ78</f>
        <v>-1117142.5099999998</v>
      </c>
      <c r="CK79" s="10">
        <f t="shared" si="729"/>
        <v>-1516292.4799999997</v>
      </c>
      <c r="CL79" s="10">
        <f t="shared" si="729"/>
        <v>-1278853.6599999997</v>
      </c>
      <c r="CM79" s="10">
        <f t="shared" si="729"/>
        <v>-1240371.7899999996</v>
      </c>
      <c r="CN79" s="10">
        <f t="shared" si="729"/>
        <v>-227050.0299999998</v>
      </c>
      <c r="CO79" s="10">
        <f t="shared" si="729"/>
        <v>-952165.58999999985</v>
      </c>
      <c r="CP79" s="10">
        <f t="shared" si="729"/>
        <v>-1251882.1299999999</v>
      </c>
      <c r="CQ79" s="10">
        <f t="shared" si="729"/>
        <v>-1473643.46</v>
      </c>
      <c r="CR79" s="10">
        <f t="shared" si="729"/>
        <v>-1633569.21</v>
      </c>
      <c r="CS79" s="10">
        <f t="shared" si="729"/>
        <v>-1789492.95</v>
      </c>
      <c r="CT79" s="10">
        <f t="shared" si="729"/>
        <v>-1821759.3399999999</v>
      </c>
      <c r="CU79" s="10">
        <f t="shared" si="729"/>
        <v>-1559519.2499999998</v>
      </c>
      <c r="CV79" s="10">
        <f t="shared" ref="CV79:DB79" si="730">CV73+CV78</f>
        <v>-1280988.7999999998</v>
      </c>
      <c r="CW79" s="10">
        <f t="shared" si="730"/>
        <v>-1394079.0399999998</v>
      </c>
      <c r="CX79" s="10">
        <f t="shared" si="730"/>
        <v>-1639396.3299999998</v>
      </c>
      <c r="CY79" s="10">
        <f t="shared" si="730"/>
        <v>-1743310.9799999997</v>
      </c>
      <c r="CZ79" s="10">
        <f t="shared" si="730"/>
        <v>-509456.25</v>
      </c>
      <c r="DA79" s="10">
        <f t="shared" si="730"/>
        <v>-505848.09</v>
      </c>
      <c r="DB79" s="10">
        <f t="shared" si="730"/>
        <v>-1207013.51</v>
      </c>
      <c r="DC79" s="10">
        <f t="shared" ref="DC79:DK79" si="731">DC73+DC78</f>
        <v>-1061198.3799999999</v>
      </c>
      <c r="DD79" s="10">
        <f t="shared" si="731"/>
        <v>-1486575.8699999999</v>
      </c>
      <c r="DE79" s="10">
        <f t="shared" si="731"/>
        <v>-1546998.0099999998</v>
      </c>
      <c r="DF79" s="10">
        <f t="shared" si="731"/>
        <v>-1739931.6899999997</v>
      </c>
      <c r="DG79" s="10">
        <f t="shared" si="731"/>
        <v>-1671826.0399999998</v>
      </c>
      <c r="DH79" s="10">
        <f t="shared" si="731"/>
        <v>-1771150.0599999998</v>
      </c>
      <c r="DI79" s="10">
        <f t="shared" si="731"/>
        <v>-1865093.91</v>
      </c>
      <c r="DJ79" s="10">
        <f t="shared" si="731"/>
        <v>-2207061.1999999997</v>
      </c>
      <c r="DK79" s="10">
        <f t="shared" si="731"/>
        <v>-2463804.0099999998</v>
      </c>
      <c r="DL79" s="10">
        <f t="shared" ref="DL79:DR79" si="732">DL73+DL78</f>
        <v>-1221712.3799999999</v>
      </c>
      <c r="DM79" s="10">
        <f t="shared" si="732"/>
        <v>-1248260.2599999998</v>
      </c>
      <c r="DN79" s="10">
        <f t="shared" si="732"/>
        <v>-2114480.4499999997</v>
      </c>
      <c r="DO79" s="10">
        <f t="shared" si="732"/>
        <v>-2094925.0399999998</v>
      </c>
      <c r="DP79" s="10">
        <f t="shared" si="732"/>
        <v>-2383925.59</v>
      </c>
      <c r="DQ79" s="10">
        <f t="shared" si="732"/>
        <v>-2528009.19</v>
      </c>
      <c r="DR79" s="10">
        <f t="shared" si="732"/>
        <v>-2945916.89</v>
      </c>
      <c r="DS79" s="10">
        <f t="shared" ref="DS79:DW79" si="733">DS73+DS78</f>
        <v>-2956939.7800000003</v>
      </c>
      <c r="DT79" s="10">
        <f t="shared" si="733"/>
        <v>-2986077.93</v>
      </c>
      <c r="DU79" s="10">
        <f t="shared" si="733"/>
        <v>-3017682.0700000003</v>
      </c>
      <c r="DV79" s="10">
        <f t="shared" si="733"/>
        <v>-3208388.6100000003</v>
      </c>
      <c r="DW79" s="10">
        <f t="shared" si="733"/>
        <v>-3656806.7800000003</v>
      </c>
      <c r="DX79" s="10">
        <f t="shared" ref="DX79:EH79" si="734">DX73+DX78</f>
        <v>-508045.09000000032</v>
      </c>
      <c r="DY79" s="10">
        <f t="shared" si="734"/>
        <v>-712143.78000000026</v>
      </c>
      <c r="DZ79" s="10">
        <f t="shared" si="734"/>
        <v>-905529.33000000031</v>
      </c>
      <c r="EA79" s="10">
        <f t="shared" si="734"/>
        <v>-1033918.0100000002</v>
      </c>
      <c r="EB79" s="10">
        <f t="shared" si="734"/>
        <v>-1251653.9100000001</v>
      </c>
      <c r="EC79" s="10">
        <f t="shared" si="734"/>
        <v>-1219552.8900000001</v>
      </c>
      <c r="ED79" s="10">
        <f t="shared" si="734"/>
        <v>-1144710.9500000002</v>
      </c>
      <c r="EE79" s="10">
        <f t="shared" si="734"/>
        <v>-628394.4700000002</v>
      </c>
      <c r="EF79" s="10">
        <f t="shared" si="734"/>
        <v>-697690.25000000023</v>
      </c>
      <c r="EG79" s="10">
        <f t="shared" si="734"/>
        <v>-376721.36000000022</v>
      </c>
      <c r="EH79" s="10">
        <f t="shared" si="734"/>
        <v>-376721.36000000022</v>
      </c>
      <c r="EI79" s="10">
        <f t="shared" ref="EI79" si="735">EI73+EI78</f>
        <v>-376721.36000000022</v>
      </c>
    </row>
    <row r="80" spans="1:139" ht="10" x14ac:dyDescent="0.2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</row>
    <row r="81" spans="1:139" x14ac:dyDescent="0.25">
      <c r="A81" s="48" t="s">
        <v>154</v>
      </c>
      <c r="C81" s="9">
        <v>18238162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</row>
    <row r="82" spans="1:139" s="102" customFormat="1" ht="10" x14ac:dyDescent="0.2">
      <c r="A82" s="3"/>
      <c r="B82" s="3" t="s">
        <v>141</v>
      </c>
      <c r="C82" s="9">
        <v>25400362</v>
      </c>
      <c r="D82" s="10">
        <v>0</v>
      </c>
      <c r="E82" s="10">
        <f>D89</f>
        <v>0</v>
      </c>
      <c r="F82" s="10">
        <f t="shared" ref="F82:BK82" si="736">E89</f>
        <v>0</v>
      </c>
      <c r="G82" s="10">
        <f t="shared" si="736"/>
        <v>0</v>
      </c>
      <c r="H82" s="10">
        <f t="shared" si="736"/>
        <v>0</v>
      </c>
      <c r="I82" s="10">
        <f t="shared" si="736"/>
        <v>0</v>
      </c>
      <c r="J82" s="10">
        <f t="shared" si="736"/>
        <v>0</v>
      </c>
      <c r="K82" s="10">
        <f t="shared" si="736"/>
        <v>1284.0066939518738</v>
      </c>
      <c r="L82" s="10">
        <f t="shared" si="736"/>
        <v>4341.1333758918017</v>
      </c>
      <c r="M82" s="10">
        <f t="shared" si="736"/>
        <v>8261.1683375367065</v>
      </c>
      <c r="N82" s="10">
        <f t="shared" si="736"/>
        <v>8657.6045126706322</v>
      </c>
      <c r="O82" s="10">
        <f t="shared" si="736"/>
        <v>5526.3564466285134</v>
      </c>
      <c r="P82" s="10">
        <f t="shared" si="736"/>
        <v>-3236.9149669691233</v>
      </c>
      <c r="Q82" s="10">
        <f t="shared" si="736"/>
        <v>-18586.850261705717</v>
      </c>
      <c r="R82" s="10">
        <f t="shared" si="736"/>
        <v>-35885.738058808565</v>
      </c>
      <c r="S82" s="10">
        <f t="shared" si="736"/>
        <v>-52133.075360370916</v>
      </c>
      <c r="T82" s="10">
        <f t="shared" si="736"/>
        <v>-62651.997523362865</v>
      </c>
      <c r="U82" s="10">
        <f t="shared" si="736"/>
        <v>-62224.023238263217</v>
      </c>
      <c r="V82" s="10">
        <f t="shared" si="736"/>
        <v>-58914.294616057654</v>
      </c>
      <c r="W82" s="10">
        <f t="shared" si="736"/>
        <v>-52223.144096762742</v>
      </c>
      <c r="X82" s="10">
        <f t="shared" si="736"/>
        <v>-42335.152024059025</v>
      </c>
      <c r="Y82" s="10">
        <f t="shared" si="736"/>
        <v>-27903.482956902182</v>
      </c>
      <c r="Z82" s="10">
        <f t="shared" si="736"/>
        <v>-2377.6760530606007</v>
      </c>
      <c r="AA82" s="10">
        <f t="shared" si="736"/>
        <v>34198.304514755</v>
      </c>
      <c r="AB82" s="10">
        <f t="shared" si="736"/>
        <v>81585.61324446628</v>
      </c>
      <c r="AC82" s="10">
        <f t="shared" si="736"/>
        <v>146725.01336098689</v>
      </c>
      <c r="AD82" s="10">
        <f t="shared" si="736"/>
        <v>237472.40517599275</v>
      </c>
      <c r="AE82" s="10">
        <f t="shared" si="736"/>
        <v>311563.46166926884</v>
      </c>
      <c r="AF82" s="10">
        <f t="shared" si="736"/>
        <v>433699.8479631099</v>
      </c>
      <c r="AG82" s="10">
        <f t="shared" si="736"/>
        <v>498146.16867636028</v>
      </c>
      <c r="AH82" s="10">
        <f t="shared" si="736"/>
        <v>632459.38582012407</v>
      </c>
      <c r="AI82" s="10">
        <f t="shared" si="736"/>
        <v>771782.07454367937</v>
      </c>
      <c r="AJ82" s="10">
        <f t="shared" si="736"/>
        <v>914267.58261074638</v>
      </c>
      <c r="AK82" s="10">
        <f t="shared" si="736"/>
        <v>1058589.2578078804</v>
      </c>
      <c r="AL82" s="10">
        <f t="shared" si="736"/>
        <v>1210017.9538901218</v>
      </c>
      <c r="AM82" s="10">
        <f t="shared" si="736"/>
        <v>1366541.619374169</v>
      </c>
      <c r="AN82" s="10">
        <f t="shared" si="736"/>
        <v>1522589.184489547</v>
      </c>
      <c r="AO82" s="10">
        <f t="shared" si="736"/>
        <v>1680607.596171218</v>
      </c>
      <c r="AP82" s="10">
        <f t="shared" si="736"/>
        <v>1849338.5759564887</v>
      </c>
      <c r="AQ82" s="10">
        <f t="shared" si="736"/>
        <v>2032069.5614211734</v>
      </c>
      <c r="AR82" s="10">
        <f t="shared" si="736"/>
        <v>2241487.5120309228</v>
      </c>
      <c r="AS82" s="10">
        <f t="shared" si="736"/>
        <v>942032.71150066843</v>
      </c>
      <c r="AT82" s="10">
        <f t="shared" si="736"/>
        <v>1170183.3780053703</v>
      </c>
      <c r="AU82" s="10">
        <f t="shared" si="736"/>
        <v>1402861.7263960836</v>
      </c>
      <c r="AV82" s="10">
        <f t="shared" si="736"/>
        <v>1637016.7213667661</v>
      </c>
      <c r="AW82" s="10">
        <f t="shared" si="736"/>
        <v>1872990.754152409</v>
      </c>
      <c r="AX82" s="10">
        <f t="shared" si="736"/>
        <v>2112001.329746977</v>
      </c>
      <c r="AY82" s="10">
        <f t="shared" si="736"/>
        <v>2363440.9152487456</v>
      </c>
      <c r="AZ82" s="10">
        <f t="shared" si="736"/>
        <v>2615702.7740226057</v>
      </c>
      <c r="BA82" s="10">
        <f t="shared" si="736"/>
        <v>2833044.3040226055</v>
      </c>
      <c r="BB82" s="10">
        <f t="shared" si="736"/>
        <v>3033015.6640226054</v>
      </c>
      <c r="BC82" s="10">
        <f t="shared" si="736"/>
        <v>3226575.2740226053</v>
      </c>
      <c r="BD82" s="10">
        <f t="shared" si="736"/>
        <v>3427717.2540226053</v>
      </c>
      <c r="BE82" s="10">
        <f t="shared" si="736"/>
        <v>924393.34816353209</v>
      </c>
      <c r="BF82" s="10">
        <f t="shared" si="736"/>
        <v>1118804.1694429526</v>
      </c>
      <c r="BG82" s="10">
        <f t="shared" si="736"/>
        <v>1328146.1738930915</v>
      </c>
      <c r="BH82" s="10">
        <f t="shared" si="736"/>
        <v>1539583.8255726609</v>
      </c>
      <c r="BI82" s="10">
        <f t="shared" si="736"/>
        <v>1753849.6602656438</v>
      </c>
      <c r="BJ82" s="10">
        <f t="shared" si="736"/>
        <v>1980759.5848288084</v>
      </c>
      <c r="BK82" s="10">
        <f t="shared" si="736"/>
        <v>2202901.2528730333</v>
      </c>
      <c r="BL82" s="10">
        <f t="shared" ref="BL82" si="737">BK89</f>
        <v>2416073.6788976798</v>
      </c>
      <c r="BM82" s="10">
        <f t="shared" ref="BM82" si="738">BL89</f>
        <v>2626071.4988976796</v>
      </c>
      <c r="BN82" s="10">
        <f t="shared" ref="BN82" si="739">BM89</f>
        <v>2828341.8388976795</v>
      </c>
      <c r="BO82" s="10">
        <f t="shared" ref="BO82" si="740">BN89</f>
        <v>3012661.0388976797</v>
      </c>
      <c r="BP82" s="10">
        <f t="shared" ref="BP82" si="741">BO89</f>
        <v>3191205.3388976795</v>
      </c>
      <c r="BQ82" s="10">
        <f t="shared" ref="BQ82" si="742">BP89</f>
        <v>942515.85287303291</v>
      </c>
      <c r="BR82" s="10">
        <f t="shared" ref="BR82" si="743">BQ89</f>
        <v>1103480.0128730328</v>
      </c>
      <c r="BS82" s="10">
        <f t="shared" ref="BS82" si="744">BR89</f>
        <v>1269896.1328730327</v>
      </c>
      <c r="BT82" s="10">
        <f t="shared" ref="BT82" si="745">BS89</f>
        <v>1434697.9528730328</v>
      </c>
      <c r="BU82" s="10">
        <f t="shared" ref="BU82" si="746">BT89</f>
        <v>1597338.1728730327</v>
      </c>
      <c r="BV82" s="10">
        <f t="shared" ref="BV82" si="747">BU89</f>
        <v>1762916.6728730327</v>
      </c>
      <c r="BW82" s="10">
        <f t="shared" ref="BW82" si="748">BV89</f>
        <v>1915466.1828730328</v>
      </c>
      <c r="BX82" s="10">
        <f t="shared" ref="BX82" si="749">BW89</f>
        <v>2056030.6628730327</v>
      </c>
      <c r="BY82" s="10">
        <f t="shared" ref="BY82" si="750">BX89</f>
        <v>2191341.1928730328</v>
      </c>
      <c r="BZ82" s="10">
        <f t="shared" ref="BZ82" si="751">BY89</f>
        <v>2286616.5528730326</v>
      </c>
      <c r="CA82" s="10">
        <f t="shared" ref="CA82" si="752">BZ89</f>
        <v>2340043.0528730326</v>
      </c>
      <c r="CB82" s="10">
        <f t="shared" ref="CB82" si="753">CA89</f>
        <v>2383881.0328730326</v>
      </c>
      <c r="CC82" s="10">
        <f t="shared" ref="CC82" si="754">CB89</f>
        <v>373449.52999999956</v>
      </c>
      <c r="CD82" s="10">
        <f t="shared" ref="CD82" si="755">CC89</f>
        <v>424571.57999999955</v>
      </c>
      <c r="CE82" s="10">
        <f t="shared" ref="CE82" si="756">CD89</f>
        <v>476313.86999999953</v>
      </c>
      <c r="CF82" s="10">
        <f t="shared" ref="CF82" si="757">CE89</f>
        <v>526994.56999999948</v>
      </c>
      <c r="CG82" s="10">
        <f t="shared" ref="CG82" si="758">CF89</f>
        <v>579648.79999999946</v>
      </c>
      <c r="CH82" s="10">
        <f t="shared" ref="CH82" si="759">CG89</f>
        <v>627285.96999999951</v>
      </c>
      <c r="CI82" s="10">
        <f t="shared" ref="CI82" si="760">CH89</f>
        <v>671233.37999999954</v>
      </c>
      <c r="CJ82" s="10">
        <f t="shared" ref="CJ82" si="761">CI89</f>
        <v>718615.3399999995</v>
      </c>
      <c r="CK82" s="10">
        <f t="shared" ref="CK82" si="762">CJ89</f>
        <v>768415.53999999946</v>
      </c>
      <c r="CL82" s="10">
        <f t="shared" ref="CL82" si="763">CK89</f>
        <v>816838.4599999995</v>
      </c>
      <c r="CM82" s="10">
        <f t="shared" ref="CM82" si="764">CL89</f>
        <v>854037.17999999947</v>
      </c>
      <c r="CN82" s="10">
        <f t="shared" ref="CN82" si="765">CM89</f>
        <v>888001.8399999995</v>
      </c>
      <c r="CO82" s="10">
        <f t="shared" ref="CO82" si="766">CN89</f>
        <v>206446.15000000002</v>
      </c>
      <c r="CP82" s="10">
        <f t="shared" ref="CP82" si="767">CO89</f>
        <v>243449.99000000002</v>
      </c>
      <c r="CQ82" s="10">
        <f t="shared" ref="CQ82" si="768">CP89</f>
        <v>267557.66000000003</v>
      </c>
      <c r="CR82" s="10">
        <f t="shared" ref="CR82" si="769">CQ89</f>
        <v>289928.75000000006</v>
      </c>
      <c r="CS82" s="10">
        <f t="shared" ref="CS82" si="770">CR89</f>
        <v>314573.76000000007</v>
      </c>
      <c r="CT82" s="10">
        <f t="shared" ref="CT82" si="771">CS89</f>
        <v>342660.10000000009</v>
      </c>
      <c r="CU82" s="10">
        <f t="shared" ref="CU82" si="772">CT89</f>
        <v>372706.14000000007</v>
      </c>
      <c r="CV82" s="10">
        <f t="shared" ref="CV82" si="773">CU89</f>
        <v>409287.92000000004</v>
      </c>
      <c r="CW82" s="10">
        <f t="shared" ref="CW82" si="774">CV89</f>
        <v>455797.67000000004</v>
      </c>
      <c r="CX82" s="10">
        <f t="shared" ref="CX82" si="775">CW89</f>
        <v>500716.85000000003</v>
      </c>
      <c r="CY82" s="10">
        <f t="shared" ref="CY82" si="776">CX89</f>
        <v>538326.35000000009</v>
      </c>
      <c r="CZ82" s="10">
        <f t="shared" ref="CZ82" si="777">CY89</f>
        <v>579052.08000000007</v>
      </c>
      <c r="DA82" s="10">
        <f t="shared" ref="DA82" si="778">CZ89</f>
        <v>215050.87000000005</v>
      </c>
      <c r="DB82" s="10">
        <f t="shared" ref="DB82" si="779">DA89</f>
        <v>260471.64000000004</v>
      </c>
      <c r="DC82" s="10">
        <f t="shared" ref="DC82" si="780">DB89</f>
        <v>307089.65000000002</v>
      </c>
      <c r="DD82" s="10">
        <f t="shared" ref="DD82" si="781">DC89</f>
        <v>353353.55000000005</v>
      </c>
      <c r="DE82" s="10">
        <f t="shared" ref="DE82" si="782">DD89</f>
        <v>398820.01000000007</v>
      </c>
      <c r="DF82" s="10">
        <f t="shared" ref="DF82" si="783">DE89</f>
        <v>442054.85000000009</v>
      </c>
      <c r="DG82" s="10">
        <f t="shared" ref="DG82" si="784">DF89</f>
        <v>486682.99000000011</v>
      </c>
      <c r="DH82" s="10">
        <f t="shared" ref="DH82" si="785">DG89</f>
        <v>530782.63000000012</v>
      </c>
      <c r="DI82" s="10">
        <f t="shared" ref="DI82" si="786">DH89</f>
        <v>567453.63000000012</v>
      </c>
      <c r="DJ82" s="10">
        <f t="shared" ref="DJ82" si="787">DI89</f>
        <v>599912.49000000011</v>
      </c>
      <c r="DK82" s="10">
        <f t="shared" ref="DK82" si="788">DJ89</f>
        <v>634264.09000000008</v>
      </c>
      <c r="DL82" s="10">
        <f t="shared" ref="DL82" si="789">DK89</f>
        <v>667296.72000000009</v>
      </c>
      <c r="DM82" s="10">
        <f t="shared" ref="DM82" si="790">DL89</f>
        <v>159516.87999999995</v>
      </c>
      <c r="DN82" s="10">
        <f t="shared" ref="DN82" si="791">DM89</f>
        <v>175819.33999999994</v>
      </c>
      <c r="DO82" s="10">
        <f t="shared" ref="DO82" si="792">DN89</f>
        <v>192962.04999999993</v>
      </c>
      <c r="DP82" s="10">
        <f t="shared" ref="DP82" si="793">DO89</f>
        <v>210012.38999999993</v>
      </c>
      <c r="DQ82" s="10">
        <f t="shared" ref="DQ82" si="794">DP89</f>
        <v>230232.64999999994</v>
      </c>
      <c r="DR82" s="10">
        <f t="shared" ref="DR82" si="795">DQ89</f>
        <v>273131.51999999996</v>
      </c>
      <c r="DS82" s="10">
        <f t="shared" ref="DS82" si="796">DR89</f>
        <v>317782.53999999998</v>
      </c>
      <c r="DT82" s="10">
        <f t="shared" ref="DT82" si="797">DS89</f>
        <v>348256.94999999995</v>
      </c>
      <c r="DU82" s="10">
        <f t="shared" ref="DU82:DW82" si="798">DT89</f>
        <v>389673.00999999995</v>
      </c>
      <c r="DV82" s="10">
        <f t="shared" si="798"/>
        <v>432450.42999999993</v>
      </c>
      <c r="DW82" s="10">
        <f t="shared" si="798"/>
        <v>458983.54999999993</v>
      </c>
      <c r="DX82" s="10">
        <f t="shared" ref="DX82" si="799">DW89</f>
        <v>468121.60999999993</v>
      </c>
      <c r="DY82" s="10">
        <f t="shared" ref="DY82" si="800">DX89</f>
        <v>126065.24999999994</v>
      </c>
      <c r="DZ82" s="10">
        <f t="shared" ref="DZ82" si="801">DY89</f>
        <v>143876.82999999996</v>
      </c>
      <c r="EA82" s="10">
        <f t="shared" ref="EA82" si="802">DZ89</f>
        <v>169617.34999999995</v>
      </c>
      <c r="EB82" s="10">
        <f t="shared" ref="EB82" si="803">EA89</f>
        <v>200670.48999999993</v>
      </c>
      <c r="EC82" s="10">
        <f t="shared" ref="EC82" si="804">EB89</f>
        <v>236830.49999999994</v>
      </c>
      <c r="ED82" s="10">
        <f t="shared" ref="ED82" si="805">EC89</f>
        <v>288345.07999999996</v>
      </c>
      <c r="EE82" s="10">
        <f t="shared" ref="EE82" si="806">ED89</f>
        <v>358650.56999999995</v>
      </c>
      <c r="EF82" s="10">
        <f t="shared" ref="EF82" si="807">EE89</f>
        <v>476146.22</v>
      </c>
      <c r="EG82" s="10">
        <f t="shared" ref="EG82" si="808">EF89</f>
        <v>636848.59</v>
      </c>
      <c r="EH82" s="10">
        <f t="shared" ref="EH82:EI82" si="809">EG89</f>
        <v>812959.80999999994</v>
      </c>
      <c r="EI82" s="10">
        <f t="shared" si="809"/>
        <v>812959.80999999994</v>
      </c>
    </row>
    <row r="83" spans="1:139" s="101" customFormat="1" ht="10" x14ac:dyDescent="0.2">
      <c r="A83" s="102"/>
      <c r="B83" s="101" t="s">
        <v>142</v>
      </c>
      <c r="C83" s="6"/>
      <c r="D83" s="106">
        <v>0</v>
      </c>
      <c r="E83" s="106">
        <v>0</v>
      </c>
      <c r="F83" s="106">
        <v>0</v>
      </c>
      <c r="G83" s="106">
        <v>0</v>
      </c>
      <c r="H83" s="106">
        <v>0</v>
      </c>
      <c r="I83" s="106">
        <v>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0</v>
      </c>
      <c r="Q83" s="106">
        <v>0</v>
      </c>
      <c r="R83" s="106">
        <v>0</v>
      </c>
      <c r="S83" s="106">
        <v>0</v>
      </c>
      <c r="T83" s="106">
        <v>3236.9149669691201</v>
      </c>
      <c r="U83" s="106">
        <v>0</v>
      </c>
      <c r="V83" s="106">
        <v>0</v>
      </c>
      <c r="W83" s="106">
        <v>0</v>
      </c>
      <c r="X83" s="106">
        <v>0</v>
      </c>
      <c r="Y83" s="106">
        <v>0</v>
      </c>
      <c r="Z83" s="106">
        <v>0</v>
      </c>
      <c r="AA83" s="106">
        <v>0</v>
      </c>
      <c r="AB83" s="106">
        <v>0</v>
      </c>
      <c r="AC83" s="106">
        <v>0</v>
      </c>
      <c r="AD83" s="106">
        <v>0</v>
      </c>
      <c r="AE83" s="106">
        <v>0</v>
      </c>
      <c r="AF83" s="106">
        <v>-64504.856084693231</v>
      </c>
      <c r="AG83" s="106">
        <v>0</v>
      </c>
      <c r="AH83" s="106">
        <v>0</v>
      </c>
      <c r="AI83" s="106">
        <v>0</v>
      </c>
      <c r="AJ83" s="106">
        <v>0</v>
      </c>
      <c r="AK83" s="106">
        <v>0</v>
      </c>
      <c r="AL83" s="106">
        <v>0</v>
      </c>
      <c r="AM83" s="106">
        <v>0</v>
      </c>
      <c r="AN83" s="106">
        <v>0</v>
      </c>
      <c r="AO83" s="106">
        <v>0</v>
      </c>
      <c r="AP83" s="106">
        <v>0</v>
      </c>
      <c r="AQ83" s="106">
        <v>0</v>
      </c>
      <c r="AR83" s="106">
        <v>-1522589.1844895501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-2615702.77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-2416073.6060246467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-2056030.662873033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-718615.3399999995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-409287.92000000004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-530782.63000000012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/>
      <c r="DW83" s="14"/>
      <c r="DX83" s="13">
        <v>-348256.95</v>
      </c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</row>
    <row r="84" spans="1:139" s="101" customFormat="1" ht="10" x14ac:dyDescent="0.2">
      <c r="A84" s="102"/>
      <c r="B84" s="101" t="s">
        <v>302</v>
      </c>
      <c r="C84" s="6"/>
      <c r="D84" s="106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0</v>
      </c>
      <c r="Q84" s="106">
        <v>0</v>
      </c>
      <c r="R84" s="106">
        <v>0</v>
      </c>
      <c r="S84" s="106">
        <v>0</v>
      </c>
      <c r="T84" s="106">
        <v>0</v>
      </c>
      <c r="U84" s="106">
        <v>0</v>
      </c>
      <c r="V84" s="106">
        <v>0</v>
      </c>
      <c r="W84" s="106">
        <v>0</v>
      </c>
      <c r="X84" s="106">
        <v>0</v>
      </c>
      <c r="Y84" s="106">
        <v>0</v>
      </c>
      <c r="Z84" s="106">
        <v>0</v>
      </c>
      <c r="AA84" s="106">
        <v>0</v>
      </c>
      <c r="AB84" s="106">
        <v>0</v>
      </c>
      <c r="AC84" s="106">
        <v>0</v>
      </c>
      <c r="AD84" s="106">
        <v>-43442.168179630316</v>
      </c>
      <c r="AE84" s="106">
        <v>-540.27630914234032</v>
      </c>
      <c r="AF84" s="106">
        <v>18.420486301023629</v>
      </c>
      <c r="AG84" s="106">
        <v>-3.6272497081372421</v>
      </c>
      <c r="AH84" s="106">
        <v>-0.7100047470012214</v>
      </c>
      <c r="AI84" s="106">
        <v>0</v>
      </c>
      <c r="AJ84" s="106">
        <v>0</v>
      </c>
      <c r="AK84" s="106">
        <v>0</v>
      </c>
      <c r="AL84" s="106">
        <v>0</v>
      </c>
      <c r="AM84" s="106">
        <v>0</v>
      </c>
      <c r="AN84" s="106">
        <v>0</v>
      </c>
      <c r="AO84" s="106">
        <v>0</v>
      </c>
      <c r="AP84" s="106">
        <v>0</v>
      </c>
      <c r="AQ84" s="106">
        <v>0</v>
      </c>
      <c r="AR84" s="106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</row>
    <row r="85" spans="1:139" s="101" customFormat="1" ht="10" x14ac:dyDescent="0.2">
      <c r="A85" s="102"/>
      <c r="B85" s="101" t="s">
        <v>305</v>
      </c>
      <c r="C85" s="6"/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0</v>
      </c>
      <c r="Q85" s="106">
        <v>0</v>
      </c>
      <c r="R85" s="106">
        <v>0</v>
      </c>
      <c r="S85" s="106">
        <v>0</v>
      </c>
      <c r="T85" s="106">
        <v>0</v>
      </c>
      <c r="U85" s="106">
        <v>0</v>
      </c>
      <c r="V85" s="106">
        <v>0</v>
      </c>
      <c r="W85" s="106">
        <v>0</v>
      </c>
      <c r="X85" s="106">
        <v>0</v>
      </c>
      <c r="Y85" s="106">
        <v>0</v>
      </c>
      <c r="Z85" s="106">
        <v>0</v>
      </c>
      <c r="AA85" s="106">
        <v>0</v>
      </c>
      <c r="AB85" s="106">
        <v>0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0</v>
      </c>
      <c r="AJ85" s="106">
        <v>0</v>
      </c>
      <c r="AK85" s="106">
        <v>0</v>
      </c>
      <c r="AL85" s="106">
        <v>0</v>
      </c>
      <c r="AM85" s="106">
        <v>0</v>
      </c>
      <c r="AN85" s="106">
        <v>0</v>
      </c>
      <c r="AO85" s="106">
        <v>0</v>
      </c>
      <c r="AP85" s="106">
        <v>0</v>
      </c>
      <c r="AQ85" s="106">
        <v>0</v>
      </c>
      <c r="AR85" s="106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-84751.59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</row>
    <row r="86" spans="1:139" s="101" customFormat="1" ht="10" x14ac:dyDescent="0.2">
      <c r="A86" s="102"/>
      <c r="B86" s="101" t="s">
        <v>396</v>
      </c>
      <c r="C86" s="6"/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0</v>
      </c>
      <c r="Q86" s="106">
        <v>0</v>
      </c>
      <c r="R86" s="106">
        <v>0</v>
      </c>
      <c r="S86" s="106">
        <v>0</v>
      </c>
      <c r="T86" s="106">
        <v>0</v>
      </c>
      <c r="U86" s="106">
        <v>0</v>
      </c>
      <c r="V86" s="106">
        <v>0</v>
      </c>
      <c r="W86" s="106">
        <v>0</v>
      </c>
      <c r="X86" s="106">
        <v>0</v>
      </c>
      <c r="Y86" s="106">
        <v>0</v>
      </c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06">
        <v>0</v>
      </c>
      <c r="AL86" s="106">
        <v>0</v>
      </c>
      <c r="AM86" s="106">
        <v>0</v>
      </c>
      <c r="AN86" s="106">
        <v>0</v>
      </c>
      <c r="AO86" s="106">
        <v>0</v>
      </c>
      <c r="AP86" s="106">
        <v>0</v>
      </c>
      <c r="AQ86" s="106">
        <v>0</v>
      </c>
      <c r="AR86" s="106">
        <v>0</v>
      </c>
      <c r="AS86" s="106">
        <v>0</v>
      </c>
      <c r="AT86" s="106">
        <v>0</v>
      </c>
      <c r="AU86" s="106">
        <v>0</v>
      </c>
      <c r="AV86" s="106">
        <v>0</v>
      </c>
      <c r="AW86" s="106">
        <v>0</v>
      </c>
      <c r="AX86" s="106">
        <v>0</v>
      </c>
      <c r="AY86" s="106">
        <v>0</v>
      </c>
      <c r="AZ86" s="106">
        <v>0</v>
      </c>
      <c r="BA86" s="106">
        <v>0</v>
      </c>
      <c r="BB86" s="106">
        <v>0</v>
      </c>
      <c r="BC86" s="106">
        <v>0</v>
      </c>
      <c r="BD86" s="106">
        <v>0</v>
      </c>
      <c r="BE86" s="106">
        <v>0</v>
      </c>
      <c r="BF86" s="106">
        <v>0</v>
      </c>
      <c r="BG86" s="106">
        <v>0</v>
      </c>
      <c r="BH86" s="106">
        <v>0</v>
      </c>
      <c r="BI86" s="106">
        <v>0</v>
      </c>
      <c r="BJ86" s="106">
        <v>0</v>
      </c>
      <c r="BK86" s="106">
        <v>0</v>
      </c>
      <c r="BL86" s="106">
        <v>0</v>
      </c>
      <c r="BM86" s="106">
        <v>0</v>
      </c>
      <c r="BN86" s="106">
        <v>0</v>
      </c>
      <c r="BO86" s="106">
        <v>0</v>
      </c>
      <c r="BP86" s="106">
        <v>0</v>
      </c>
      <c r="BQ86" s="106">
        <v>0</v>
      </c>
      <c r="BR86" s="106">
        <v>0</v>
      </c>
      <c r="BS86" s="106">
        <v>0</v>
      </c>
      <c r="BT86" s="106">
        <v>0</v>
      </c>
      <c r="BU86" s="106">
        <v>0</v>
      </c>
      <c r="BV86" s="106">
        <v>0</v>
      </c>
      <c r="BW86" s="106">
        <v>0</v>
      </c>
      <c r="BX86" s="106">
        <v>0</v>
      </c>
      <c r="BY86" s="106">
        <v>0</v>
      </c>
      <c r="BZ86" s="106">
        <v>0</v>
      </c>
      <c r="CA86" s="106">
        <v>0</v>
      </c>
      <c r="CB86" s="106">
        <v>0</v>
      </c>
      <c r="CC86" s="106">
        <v>0</v>
      </c>
      <c r="CD86" s="106">
        <v>0</v>
      </c>
      <c r="CE86" s="106">
        <v>0</v>
      </c>
      <c r="CF86" s="106">
        <v>0</v>
      </c>
      <c r="CG86" s="106">
        <v>0</v>
      </c>
      <c r="CH86" s="106">
        <v>0</v>
      </c>
      <c r="CI86" s="106">
        <v>0</v>
      </c>
      <c r="CJ86" s="106">
        <v>0</v>
      </c>
      <c r="CK86" s="106">
        <v>0</v>
      </c>
      <c r="CL86" s="106">
        <v>0</v>
      </c>
      <c r="CM86" s="106">
        <v>462.86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</row>
    <row r="87" spans="1:139" ht="10" x14ac:dyDescent="0.2">
      <c r="A87" s="101"/>
      <c r="B87" s="101" t="s">
        <v>309</v>
      </c>
      <c r="C87" s="106"/>
      <c r="D87" s="106">
        <v>0</v>
      </c>
      <c r="E87" s="106">
        <v>0</v>
      </c>
      <c r="F87" s="106">
        <v>0</v>
      </c>
      <c r="G87" s="106">
        <v>0</v>
      </c>
      <c r="H87" s="106">
        <v>0</v>
      </c>
      <c r="I87" s="106">
        <v>0</v>
      </c>
      <c r="J87" s="14">
        <v>1284.0066939518738</v>
      </c>
      <c r="K87" s="14">
        <v>3057.1266819399279</v>
      </c>
      <c r="L87" s="14">
        <v>3920.0349616449039</v>
      </c>
      <c r="M87" s="14">
        <v>396.43617513392496</v>
      </c>
      <c r="N87" s="14">
        <v>-3131.2480660421193</v>
      </c>
      <c r="O87" s="14">
        <v>-8763.2714135976366</v>
      </c>
      <c r="P87" s="14">
        <v>-15349.935294736591</v>
      </c>
      <c r="Q87" s="14">
        <v>-17298.887797102845</v>
      </c>
      <c r="R87" s="14">
        <v>-16247.337301562349</v>
      </c>
      <c r="S87" s="14">
        <v>-10518.922162991952</v>
      </c>
      <c r="T87" s="14">
        <v>-2808.9406818694733</v>
      </c>
      <c r="U87" s="14">
        <v>3309.7286222055645</v>
      </c>
      <c r="V87" s="14">
        <v>6691.1505192949126</v>
      </c>
      <c r="W87" s="14">
        <v>9887.992072703717</v>
      </c>
      <c r="X87" s="14">
        <v>14431.669067156841</v>
      </c>
      <c r="Y87" s="14">
        <v>25525.806903841582</v>
      </c>
      <c r="Z87" s="14">
        <v>36575.980567815604</v>
      </c>
      <c r="AA87" s="14">
        <v>47387.30872971128</v>
      </c>
      <c r="AB87" s="14">
        <v>65139.400116520614</v>
      </c>
      <c r="AC87" s="14">
        <v>90747.391815005874</v>
      </c>
      <c r="AD87" s="14">
        <v>117533.22467290639</v>
      </c>
      <c r="AE87" s="14">
        <v>122676.6626029834</v>
      </c>
      <c r="AF87" s="14">
        <v>128932.75631164259</v>
      </c>
      <c r="AG87" s="14">
        <v>134316.84439347195</v>
      </c>
      <c r="AH87" s="14">
        <v>139323.39872830227</v>
      </c>
      <c r="AI87" s="14">
        <v>142485.50806706704</v>
      </c>
      <c r="AJ87" s="14">
        <v>144321.67519713409</v>
      </c>
      <c r="AK87" s="14">
        <v>151428.69608224137</v>
      </c>
      <c r="AL87" s="14">
        <v>156523.66548404726</v>
      </c>
      <c r="AM87" s="14">
        <v>156047.56511537798</v>
      </c>
      <c r="AN87" s="14">
        <v>158018.41168167084</v>
      </c>
      <c r="AO87" s="14">
        <v>168730.97978527084</v>
      </c>
      <c r="AP87" s="14">
        <v>182730.98546468458</v>
      </c>
      <c r="AQ87" s="14">
        <v>209417.95060974944</v>
      </c>
      <c r="AR87" s="14">
        <v>223134.38395929572</v>
      </c>
      <c r="AS87" s="14">
        <v>228150.6665047018</v>
      </c>
      <c r="AT87" s="14">
        <v>232678.34839071342</v>
      </c>
      <c r="AU87" s="14">
        <v>234154.99497068254</v>
      </c>
      <c r="AV87" s="14">
        <v>235974.03278564289</v>
      </c>
      <c r="AW87" s="14">
        <v>239010.57559456804</v>
      </c>
      <c r="AX87" s="14">
        <v>251439.58550176866</v>
      </c>
      <c r="AY87" s="14">
        <v>252261.85877386018</v>
      </c>
      <c r="AZ87" s="14">
        <v>217341.53</v>
      </c>
      <c r="BA87" s="14">
        <v>199971.36</v>
      </c>
      <c r="BB87" s="14">
        <v>193559.61</v>
      </c>
      <c r="BC87" s="14">
        <v>201141.98</v>
      </c>
      <c r="BD87" s="14">
        <v>197130.45414092674</v>
      </c>
      <c r="BE87" s="14">
        <v>194410.8212794204</v>
      </c>
      <c r="BF87" s="14">
        <v>209342.00445013889</v>
      </c>
      <c r="BG87" s="14">
        <v>211437.65167956942</v>
      </c>
      <c r="BH87" s="14">
        <v>214265.83469298299</v>
      </c>
      <c r="BI87" s="14">
        <v>226909.92456316459</v>
      </c>
      <c r="BJ87" s="14">
        <v>222141.66804422461</v>
      </c>
      <c r="BK87" s="14">
        <v>213172.42602464635</v>
      </c>
      <c r="BL87" s="14">
        <v>209997.82</v>
      </c>
      <c r="BM87" s="14">
        <v>202270.34</v>
      </c>
      <c r="BN87" s="14">
        <v>184319.2</v>
      </c>
      <c r="BO87" s="14">
        <v>178544.3</v>
      </c>
      <c r="BP87" s="14">
        <v>167384.12</v>
      </c>
      <c r="BQ87" s="14">
        <v>160964.16</v>
      </c>
      <c r="BR87" s="14">
        <v>166416.12</v>
      </c>
      <c r="BS87" s="14">
        <v>164801.82</v>
      </c>
      <c r="BT87" s="14">
        <v>162640.22</v>
      </c>
      <c r="BU87" s="14">
        <v>165578.5</v>
      </c>
      <c r="BV87" s="14">
        <v>152549.51</v>
      </c>
      <c r="BW87" s="14">
        <v>140564.48000000001</v>
      </c>
      <c r="BX87" s="14">
        <v>135310.53</v>
      </c>
      <c r="BY87" s="14">
        <v>95275.36</v>
      </c>
      <c r="BZ87" s="14">
        <v>53426.5</v>
      </c>
      <c r="CA87" s="14">
        <v>43837.98</v>
      </c>
      <c r="CB87" s="14">
        <v>45599.16</v>
      </c>
      <c r="CC87" s="14">
        <v>51122.05</v>
      </c>
      <c r="CD87" s="14">
        <v>51742.29</v>
      </c>
      <c r="CE87" s="14">
        <v>50680.7</v>
      </c>
      <c r="CF87" s="14">
        <v>52654.23</v>
      </c>
      <c r="CG87" s="14">
        <v>47637.17</v>
      </c>
      <c r="CH87" s="14">
        <v>43947.41</v>
      </c>
      <c r="CI87" s="14">
        <v>47381.96</v>
      </c>
      <c r="CJ87" s="14">
        <v>49800.2</v>
      </c>
      <c r="CK87" s="14">
        <v>48422.92</v>
      </c>
      <c r="CL87" s="14">
        <v>37198.720000000001</v>
      </c>
      <c r="CM87" s="14">
        <v>33501.800000000003</v>
      </c>
      <c r="CN87" s="14">
        <v>37059.65</v>
      </c>
      <c r="CO87" s="14">
        <v>37003.839999999997</v>
      </c>
      <c r="CP87" s="14">
        <v>24107.67</v>
      </c>
      <c r="CQ87" s="14">
        <v>22371.09</v>
      </c>
      <c r="CR87" s="14">
        <v>24645.01</v>
      </c>
      <c r="CS87" s="14">
        <v>28086.34</v>
      </c>
      <c r="CT87" s="14">
        <v>30046.04</v>
      </c>
      <c r="CU87" s="14">
        <v>36581.78</v>
      </c>
      <c r="CV87" s="14">
        <v>46509.75</v>
      </c>
      <c r="CW87" s="14">
        <v>44919.18</v>
      </c>
      <c r="CX87" s="14">
        <v>37609.5</v>
      </c>
      <c r="CY87" s="14">
        <v>40725.730000000003</v>
      </c>
      <c r="CZ87" s="14">
        <v>45286.71</v>
      </c>
      <c r="DA87" s="14">
        <v>45420.77</v>
      </c>
      <c r="DB87" s="14">
        <v>46618.01</v>
      </c>
      <c r="DC87" s="14">
        <v>46263.9</v>
      </c>
      <c r="DD87" s="14">
        <v>45466.46</v>
      </c>
      <c r="DE87" s="14">
        <v>43234.84</v>
      </c>
      <c r="DF87" s="14">
        <v>44628.14</v>
      </c>
      <c r="DG87" s="14">
        <v>44099.64</v>
      </c>
      <c r="DH87" s="14">
        <v>36671</v>
      </c>
      <c r="DI87" s="14">
        <v>32458.86</v>
      </c>
      <c r="DJ87" s="14">
        <v>34351.599999999999</v>
      </c>
      <c r="DK87" s="14">
        <v>33032.629999999997</v>
      </c>
      <c r="DL87" s="14">
        <v>23002.79</v>
      </c>
      <c r="DM87" s="14">
        <v>16302.46</v>
      </c>
      <c r="DN87" s="14">
        <v>17142.71</v>
      </c>
      <c r="DO87" s="14">
        <v>17050.34</v>
      </c>
      <c r="DP87" s="14">
        <v>20220.259999999998</v>
      </c>
      <c r="DQ87" s="14">
        <v>42898.87</v>
      </c>
      <c r="DR87" s="14">
        <v>44651.02</v>
      </c>
      <c r="DS87" s="14">
        <v>30474.41</v>
      </c>
      <c r="DT87" s="13">
        <f>'Sch23&amp;53 Deferral Calc'!C24+'Sch23&amp;53 Deferral Calc'!D24</f>
        <v>41416.06</v>
      </c>
      <c r="DU87" s="13">
        <f>'Sch23&amp;53 Deferral Calc'!E24</f>
        <v>42777.42</v>
      </c>
      <c r="DV87" s="13">
        <f>'Sch23&amp;53 Deferral Calc'!F24</f>
        <v>26533.119999999999</v>
      </c>
      <c r="DW87" s="13">
        <f>'Sch23&amp;53 Deferral Calc'!G24</f>
        <v>9138.06</v>
      </c>
      <c r="DX87" s="13">
        <f>'Sch23&amp;53 Deferral Calc'!H24</f>
        <v>6200.59</v>
      </c>
      <c r="DY87" s="13">
        <f>'Sch23&amp;53 Deferral Calc'!I24</f>
        <v>17811.580000000002</v>
      </c>
      <c r="DZ87" s="13">
        <f>'Sch23&amp;53 Deferral Calc'!J24</f>
        <v>25740.52</v>
      </c>
      <c r="EA87" s="13">
        <f>'Sch23&amp;53 Deferral Calc'!K24</f>
        <v>31053.14</v>
      </c>
      <c r="EB87" s="13">
        <f>'Sch23&amp;53 Deferral Calc'!L24</f>
        <v>36160.01</v>
      </c>
      <c r="EC87" s="13">
        <f>'Sch23&amp;53 Deferral Calc'!M24</f>
        <v>51514.58</v>
      </c>
      <c r="ED87" s="13">
        <f>'Sch23&amp;53 Deferral Calc'!N24</f>
        <v>70305.490000000005</v>
      </c>
      <c r="EE87" s="13">
        <f>'Sch23&amp;53 Deferral Calc'!O24</f>
        <v>117495.65</v>
      </c>
      <c r="EF87" s="13">
        <f>'Sch23&amp;53 Deferral Calc'!P24</f>
        <v>160702.37</v>
      </c>
      <c r="EG87" s="13">
        <v>176111.22</v>
      </c>
      <c r="EH87" s="14"/>
      <c r="EI87" s="14"/>
    </row>
    <row r="88" spans="1:139" ht="10" x14ac:dyDescent="0.2">
      <c r="B88" s="3" t="s">
        <v>144</v>
      </c>
      <c r="D88" s="15">
        <f t="shared" ref="D88:AI88" si="810">SUM(D83:D87)</f>
        <v>0</v>
      </c>
      <c r="E88" s="15">
        <f t="shared" si="810"/>
        <v>0</v>
      </c>
      <c r="F88" s="15">
        <f t="shared" si="810"/>
        <v>0</v>
      </c>
      <c r="G88" s="15">
        <f t="shared" si="810"/>
        <v>0</v>
      </c>
      <c r="H88" s="15">
        <f t="shared" si="810"/>
        <v>0</v>
      </c>
      <c r="I88" s="15">
        <f t="shared" si="810"/>
        <v>0</v>
      </c>
      <c r="J88" s="15">
        <f t="shared" si="810"/>
        <v>1284.0066939518738</v>
      </c>
      <c r="K88" s="15">
        <f t="shared" si="810"/>
        <v>3057.1266819399279</v>
      </c>
      <c r="L88" s="15">
        <f t="shared" si="810"/>
        <v>3920.0349616449039</v>
      </c>
      <c r="M88" s="15">
        <f t="shared" si="810"/>
        <v>396.43617513392496</v>
      </c>
      <c r="N88" s="15">
        <f t="shared" si="810"/>
        <v>-3131.2480660421193</v>
      </c>
      <c r="O88" s="15">
        <f t="shared" si="810"/>
        <v>-8763.2714135976366</v>
      </c>
      <c r="P88" s="15">
        <f t="shared" si="810"/>
        <v>-15349.935294736591</v>
      </c>
      <c r="Q88" s="15">
        <f t="shared" si="810"/>
        <v>-17298.887797102845</v>
      </c>
      <c r="R88" s="15">
        <f t="shared" si="810"/>
        <v>-16247.337301562349</v>
      </c>
      <c r="S88" s="15">
        <f t="shared" si="810"/>
        <v>-10518.922162991952</v>
      </c>
      <c r="T88" s="15">
        <f t="shared" si="810"/>
        <v>427.97428509964675</v>
      </c>
      <c r="U88" s="15">
        <f t="shared" si="810"/>
        <v>3309.7286222055645</v>
      </c>
      <c r="V88" s="15">
        <f t="shared" si="810"/>
        <v>6691.1505192949126</v>
      </c>
      <c r="W88" s="15">
        <f t="shared" si="810"/>
        <v>9887.992072703717</v>
      </c>
      <c r="X88" s="15">
        <f t="shared" si="810"/>
        <v>14431.669067156841</v>
      </c>
      <c r="Y88" s="15">
        <f t="shared" si="810"/>
        <v>25525.806903841582</v>
      </c>
      <c r="Z88" s="15">
        <f t="shared" si="810"/>
        <v>36575.980567815604</v>
      </c>
      <c r="AA88" s="15">
        <f t="shared" si="810"/>
        <v>47387.30872971128</v>
      </c>
      <c r="AB88" s="15">
        <f t="shared" si="810"/>
        <v>65139.400116520614</v>
      </c>
      <c r="AC88" s="15">
        <f t="shared" si="810"/>
        <v>90747.391815005874</v>
      </c>
      <c r="AD88" s="15">
        <f t="shared" si="810"/>
        <v>74091.056493276075</v>
      </c>
      <c r="AE88" s="15">
        <f t="shared" si="810"/>
        <v>122136.38629384106</v>
      </c>
      <c r="AF88" s="15">
        <f t="shared" si="810"/>
        <v>64446.320713250381</v>
      </c>
      <c r="AG88" s="15">
        <f t="shared" si="810"/>
        <v>134313.21714376382</v>
      </c>
      <c r="AH88" s="15">
        <f t="shared" si="810"/>
        <v>139322.68872355527</v>
      </c>
      <c r="AI88" s="15">
        <f t="shared" si="810"/>
        <v>142485.50806706704</v>
      </c>
      <c r="AJ88" s="15">
        <f t="shared" ref="AJ88:DK88" si="811">SUM(AJ83:AJ87)</f>
        <v>144321.67519713409</v>
      </c>
      <c r="AK88" s="15">
        <f t="shared" si="811"/>
        <v>151428.69608224137</v>
      </c>
      <c r="AL88" s="15">
        <f t="shared" si="811"/>
        <v>156523.66548404726</v>
      </c>
      <c r="AM88" s="15">
        <f t="shared" si="811"/>
        <v>156047.56511537798</v>
      </c>
      <c r="AN88" s="15">
        <f t="shared" si="811"/>
        <v>158018.41168167084</v>
      </c>
      <c r="AO88" s="15">
        <f t="shared" si="811"/>
        <v>168730.97978527084</v>
      </c>
      <c r="AP88" s="15">
        <f t="shared" si="811"/>
        <v>182730.98546468458</v>
      </c>
      <c r="AQ88" s="15">
        <f t="shared" si="811"/>
        <v>209417.95060974944</v>
      </c>
      <c r="AR88" s="15">
        <f t="shared" si="811"/>
        <v>-1299454.8005302544</v>
      </c>
      <c r="AS88" s="15">
        <f t="shared" si="811"/>
        <v>228150.6665047018</v>
      </c>
      <c r="AT88" s="15">
        <f t="shared" si="811"/>
        <v>232678.34839071342</v>
      </c>
      <c r="AU88" s="15">
        <f t="shared" si="811"/>
        <v>234154.99497068254</v>
      </c>
      <c r="AV88" s="15">
        <f t="shared" si="811"/>
        <v>235974.03278564289</v>
      </c>
      <c r="AW88" s="15">
        <f t="shared" si="811"/>
        <v>239010.57559456804</v>
      </c>
      <c r="AX88" s="15">
        <f t="shared" si="811"/>
        <v>251439.58550176866</v>
      </c>
      <c r="AY88" s="15">
        <f t="shared" si="811"/>
        <v>252261.85877386018</v>
      </c>
      <c r="AZ88" s="15">
        <f t="shared" si="811"/>
        <v>217341.53</v>
      </c>
      <c r="BA88" s="15">
        <f t="shared" si="811"/>
        <v>199971.36</v>
      </c>
      <c r="BB88" s="15">
        <f t="shared" si="811"/>
        <v>193559.61</v>
      </c>
      <c r="BC88" s="15">
        <f t="shared" si="811"/>
        <v>201141.98</v>
      </c>
      <c r="BD88" s="15">
        <f t="shared" si="811"/>
        <v>-2503323.9058590732</v>
      </c>
      <c r="BE88" s="15">
        <f t="shared" si="811"/>
        <v>194410.8212794204</v>
      </c>
      <c r="BF88" s="15">
        <f t="shared" si="811"/>
        <v>209342.00445013889</v>
      </c>
      <c r="BG88" s="15">
        <f t="shared" si="811"/>
        <v>211437.65167956942</v>
      </c>
      <c r="BH88" s="15">
        <f t="shared" si="811"/>
        <v>214265.83469298299</v>
      </c>
      <c r="BI88" s="15">
        <f t="shared" si="811"/>
        <v>226909.92456316459</v>
      </c>
      <c r="BJ88" s="15">
        <f t="shared" si="811"/>
        <v>222141.66804422461</v>
      </c>
      <c r="BK88" s="15">
        <f t="shared" si="811"/>
        <v>213172.42602464635</v>
      </c>
      <c r="BL88" s="15">
        <f t="shared" ref="BL88:BW88" si="812">SUM(BL83:BL87)</f>
        <v>209997.82</v>
      </c>
      <c r="BM88" s="15">
        <f t="shared" si="812"/>
        <v>202270.34</v>
      </c>
      <c r="BN88" s="15">
        <f t="shared" si="812"/>
        <v>184319.2</v>
      </c>
      <c r="BO88" s="15">
        <f t="shared" si="812"/>
        <v>178544.3</v>
      </c>
      <c r="BP88" s="15">
        <f t="shared" si="812"/>
        <v>-2248689.4860246466</v>
      </c>
      <c r="BQ88" s="15">
        <f t="shared" si="812"/>
        <v>160964.16</v>
      </c>
      <c r="BR88" s="15">
        <f t="shared" si="812"/>
        <v>166416.12</v>
      </c>
      <c r="BS88" s="15">
        <f t="shared" si="812"/>
        <v>164801.82</v>
      </c>
      <c r="BT88" s="15">
        <f t="shared" si="812"/>
        <v>162640.22</v>
      </c>
      <c r="BU88" s="15">
        <f t="shared" si="812"/>
        <v>165578.5</v>
      </c>
      <c r="BV88" s="15">
        <f t="shared" si="812"/>
        <v>152549.51</v>
      </c>
      <c r="BW88" s="15">
        <f t="shared" si="812"/>
        <v>140564.48000000001</v>
      </c>
      <c r="BX88" s="15">
        <f t="shared" ref="BX88:CI88" si="813">SUM(BX83:BX87)</f>
        <v>135310.53</v>
      </c>
      <c r="BY88" s="15">
        <f t="shared" si="813"/>
        <v>95275.36</v>
      </c>
      <c r="BZ88" s="15">
        <f t="shared" si="813"/>
        <v>53426.5</v>
      </c>
      <c r="CA88" s="15">
        <f t="shared" si="813"/>
        <v>43837.98</v>
      </c>
      <c r="CB88" s="15">
        <f t="shared" si="813"/>
        <v>-2010431.5028730331</v>
      </c>
      <c r="CC88" s="15">
        <f t="shared" si="813"/>
        <v>51122.05</v>
      </c>
      <c r="CD88" s="15">
        <f t="shared" si="813"/>
        <v>51742.29</v>
      </c>
      <c r="CE88" s="15">
        <f t="shared" si="813"/>
        <v>50680.7</v>
      </c>
      <c r="CF88" s="15">
        <f t="shared" si="813"/>
        <v>52654.23</v>
      </c>
      <c r="CG88" s="15">
        <f t="shared" si="813"/>
        <v>47637.17</v>
      </c>
      <c r="CH88" s="15">
        <f t="shared" si="813"/>
        <v>43947.41</v>
      </c>
      <c r="CI88" s="15">
        <f t="shared" si="813"/>
        <v>47381.96</v>
      </c>
      <c r="CJ88" s="15">
        <f t="shared" ref="CJ88:CU88" si="814">SUM(CJ83:CJ87)</f>
        <v>49800.2</v>
      </c>
      <c r="CK88" s="15">
        <f t="shared" si="814"/>
        <v>48422.92</v>
      </c>
      <c r="CL88" s="15">
        <f t="shared" si="814"/>
        <v>37198.720000000001</v>
      </c>
      <c r="CM88" s="15">
        <f t="shared" si="814"/>
        <v>33964.660000000003</v>
      </c>
      <c r="CN88" s="15">
        <f t="shared" si="814"/>
        <v>-681555.68999999948</v>
      </c>
      <c r="CO88" s="15">
        <f t="shared" si="814"/>
        <v>37003.839999999997</v>
      </c>
      <c r="CP88" s="15">
        <f t="shared" si="814"/>
        <v>24107.67</v>
      </c>
      <c r="CQ88" s="15">
        <f t="shared" si="814"/>
        <v>22371.09</v>
      </c>
      <c r="CR88" s="15">
        <f t="shared" si="814"/>
        <v>24645.01</v>
      </c>
      <c r="CS88" s="15">
        <f t="shared" si="814"/>
        <v>28086.34</v>
      </c>
      <c r="CT88" s="15">
        <f t="shared" si="814"/>
        <v>30046.04</v>
      </c>
      <c r="CU88" s="15">
        <f t="shared" si="814"/>
        <v>36581.78</v>
      </c>
      <c r="CV88" s="15">
        <f t="shared" ref="CV88:DB88" si="815">SUM(CV83:CV87)</f>
        <v>46509.75</v>
      </c>
      <c r="CW88" s="15">
        <f t="shared" si="815"/>
        <v>44919.18</v>
      </c>
      <c r="CX88" s="15">
        <f t="shared" si="815"/>
        <v>37609.5</v>
      </c>
      <c r="CY88" s="15">
        <f t="shared" si="815"/>
        <v>40725.730000000003</v>
      </c>
      <c r="CZ88" s="15">
        <f t="shared" si="815"/>
        <v>-364001.21</v>
      </c>
      <c r="DA88" s="15">
        <f t="shared" si="815"/>
        <v>45420.77</v>
      </c>
      <c r="DB88" s="15">
        <f t="shared" si="815"/>
        <v>46618.01</v>
      </c>
      <c r="DC88" s="15">
        <f t="shared" ref="DC88:DI88" si="816">SUM(DC83:DC87)</f>
        <v>46263.9</v>
      </c>
      <c r="DD88" s="15">
        <f t="shared" si="816"/>
        <v>45466.46</v>
      </c>
      <c r="DE88" s="15">
        <f t="shared" si="816"/>
        <v>43234.84</v>
      </c>
      <c r="DF88" s="15">
        <f t="shared" si="816"/>
        <v>44628.14</v>
      </c>
      <c r="DG88" s="15">
        <f t="shared" si="816"/>
        <v>44099.64</v>
      </c>
      <c r="DH88" s="15">
        <f t="shared" si="816"/>
        <v>36671</v>
      </c>
      <c r="DI88" s="15">
        <f t="shared" si="816"/>
        <v>32458.86</v>
      </c>
      <c r="DJ88" s="15">
        <f t="shared" si="811"/>
        <v>34351.599999999999</v>
      </c>
      <c r="DK88" s="15">
        <f t="shared" si="811"/>
        <v>33032.629999999997</v>
      </c>
      <c r="DL88" s="15">
        <f t="shared" ref="DL88:DW88" si="817">SUM(DL83:DL87)</f>
        <v>-507779.84000000014</v>
      </c>
      <c r="DM88" s="15">
        <f t="shared" si="817"/>
        <v>16302.46</v>
      </c>
      <c r="DN88" s="15">
        <f t="shared" si="817"/>
        <v>17142.71</v>
      </c>
      <c r="DO88" s="15">
        <f t="shared" si="817"/>
        <v>17050.34</v>
      </c>
      <c r="DP88" s="15">
        <f t="shared" si="817"/>
        <v>20220.259999999998</v>
      </c>
      <c r="DQ88" s="15">
        <f t="shared" si="817"/>
        <v>42898.87</v>
      </c>
      <c r="DR88" s="15">
        <f t="shared" si="817"/>
        <v>44651.02</v>
      </c>
      <c r="DS88" s="15">
        <f t="shared" si="817"/>
        <v>30474.41</v>
      </c>
      <c r="DT88" s="15">
        <f t="shared" si="817"/>
        <v>41416.06</v>
      </c>
      <c r="DU88" s="15">
        <f t="shared" si="817"/>
        <v>42777.42</v>
      </c>
      <c r="DV88" s="15">
        <f t="shared" si="817"/>
        <v>26533.119999999999</v>
      </c>
      <c r="DW88" s="15">
        <f t="shared" si="817"/>
        <v>9138.06</v>
      </c>
      <c r="DX88" s="15">
        <f t="shared" ref="DX88:EH88" si="818">SUM(DX83:DX87)</f>
        <v>-342056.36</v>
      </c>
      <c r="DY88" s="15">
        <f t="shared" si="818"/>
        <v>17811.580000000002</v>
      </c>
      <c r="DZ88" s="15">
        <f t="shared" si="818"/>
        <v>25740.52</v>
      </c>
      <c r="EA88" s="15">
        <f t="shared" si="818"/>
        <v>31053.14</v>
      </c>
      <c r="EB88" s="15">
        <f t="shared" si="818"/>
        <v>36160.01</v>
      </c>
      <c r="EC88" s="15">
        <f t="shared" si="818"/>
        <v>51514.58</v>
      </c>
      <c r="ED88" s="15">
        <f t="shared" si="818"/>
        <v>70305.490000000005</v>
      </c>
      <c r="EE88" s="15">
        <f t="shared" si="818"/>
        <v>117495.65</v>
      </c>
      <c r="EF88" s="15">
        <f t="shared" si="818"/>
        <v>160702.37</v>
      </c>
      <c r="EG88" s="15">
        <f t="shared" si="818"/>
        <v>176111.22</v>
      </c>
      <c r="EH88" s="15">
        <f t="shared" si="818"/>
        <v>0</v>
      </c>
      <c r="EI88" s="15">
        <f t="shared" ref="EI88" si="819">SUM(EI83:EI87)</f>
        <v>0</v>
      </c>
    </row>
    <row r="89" spans="1:139" ht="10" x14ac:dyDescent="0.2">
      <c r="B89" s="3" t="s">
        <v>145</v>
      </c>
      <c r="D89" s="10">
        <f t="shared" ref="D89:AI89" si="820">D82+D88</f>
        <v>0</v>
      </c>
      <c r="E89" s="10">
        <f t="shared" si="820"/>
        <v>0</v>
      </c>
      <c r="F89" s="10">
        <f t="shared" si="820"/>
        <v>0</v>
      </c>
      <c r="G89" s="10">
        <f t="shared" si="820"/>
        <v>0</v>
      </c>
      <c r="H89" s="10">
        <f t="shared" si="820"/>
        <v>0</v>
      </c>
      <c r="I89" s="10">
        <f t="shared" si="820"/>
        <v>0</v>
      </c>
      <c r="J89" s="10">
        <f t="shared" si="820"/>
        <v>1284.0066939518738</v>
      </c>
      <c r="K89" s="10">
        <f t="shared" si="820"/>
        <v>4341.1333758918017</v>
      </c>
      <c r="L89" s="10">
        <f t="shared" si="820"/>
        <v>8261.1683375367065</v>
      </c>
      <c r="M89" s="10">
        <f t="shared" si="820"/>
        <v>8657.6045126706322</v>
      </c>
      <c r="N89" s="10">
        <f t="shared" si="820"/>
        <v>5526.3564466285134</v>
      </c>
      <c r="O89" s="10">
        <f t="shared" si="820"/>
        <v>-3236.9149669691233</v>
      </c>
      <c r="P89" s="10">
        <f t="shared" si="820"/>
        <v>-18586.850261705717</v>
      </c>
      <c r="Q89" s="10">
        <f t="shared" si="820"/>
        <v>-35885.738058808565</v>
      </c>
      <c r="R89" s="10">
        <f t="shared" si="820"/>
        <v>-52133.075360370916</v>
      </c>
      <c r="S89" s="10">
        <f t="shared" si="820"/>
        <v>-62651.997523362865</v>
      </c>
      <c r="T89" s="10">
        <f t="shared" si="820"/>
        <v>-62224.023238263217</v>
      </c>
      <c r="U89" s="10">
        <f t="shared" si="820"/>
        <v>-58914.294616057654</v>
      </c>
      <c r="V89" s="10">
        <f t="shared" si="820"/>
        <v>-52223.144096762742</v>
      </c>
      <c r="W89" s="10">
        <f t="shared" si="820"/>
        <v>-42335.152024059025</v>
      </c>
      <c r="X89" s="10">
        <f t="shared" si="820"/>
        <v>-27903.482956902182</v>
      </c>
      <c r="Y89" s="10">
        <f t="shared" si="820"/>
        <v>-2377.6760530606007</v>
      </c>
      <c r="Z89" s="10">
        <f t="shared" si="820"/>
        <v>34198.304514755</v>
      </c>
      <c r="AA89" s="10">
        <f t="shared" si="820"/>
        <v>81585.61324446628</v>
      </c>
      <c r="AB89" s="10">
        <f t="shared" si="820"/>
        <v>146725.01336098689</v>
      </c>
      <c r="AC89" s="10">
        <f t="shared" si="820"/>
        <v>237472.40517599275</v>
      </c>
      <c r="AD89" s="10">
        <f t="shared" si="820"/>
        <v>311563.46166926884</v>
      </c>
      <c r="AE89" s="10">
        <f t="shared" si="820"/>
        <v>433699.8479631099</v>
      </c>
      <c r="AF89" s="10">
        <f t="shared" si="820"/>
        <v>498146.16867636028</v>
      </c>
      <c r="AG89" s="10">
        <f t="shared" si="820"/>
        <v>632459.38582012407</v>
      </c>
      <c r="AH89" s="10">
        <f t="shared" si="820"/>
        <v>771782.07454367937</v>
      </c>
      <c r="AI89" s="10">
        <f t="shared" si="820"/>
        <v>914267.58261074638</v>
      </c>
      <c r="AJ89" s="10">
        <f t="shared" ref="AJ89:DK89" si="821">AJ82+AJ88</f>
        <v>1058589.2578078804</v>
      </c>
      <c r="AK89" s="10">
        <f t="shared" si="821"/>
        <v>1210017.9538901218</v>
      </c>
      <c r="AL89" s="10">
        <f t="shared" si="821"/>
        <v>1366541.619374169</v>
      </c>
      <c r="AM89" s="10">
        <f t="shared" si="821"/>
        <v>1522589.184489547</v>
      </c>
      <c r="AN89" s="10">
        <f t="shared" si="821"/>
        <v>1680607.596171218</v>
      </c>
      <c r="AO89" s="10">
        <f t="shared" si="821"/>
        <v>1849338.5759564887</v>
      </c>
      <c r="AP89" s="10">
        <f t="shared" si="821"/>
        <v>2032069.5614211734</v>
      </c>
      <c r="AQ89" s="10">
        <f t="shared" si="821"/>
        <v>2241487.5120309228</v>
      </c>
      <c r="AR89" s="10">
        <f t="shared" si="821"/>
        <v>942032.71150066843</v>
      </c>
      <c r="AS89" s="10">
        <f t="shared" si="821"/>
        <v>1170183.3780053703</v>
      </c>
      <c r="AT89" s="10">
        <f t="shared" si="821"/>
        <v>1402861.7263960836</v>
      </c>
      <c r="AU89" s="10">
        <f t="shared" si="821"/>
        <v>1637016.7213667661</v>
      </c>
      <c r="AV89" s="10">
        <f t="shared" si="821"/>
        <v>1872990.754152409</v>
      </c>
      <c r="AW89" s="10">
        <f t="shared" si="821"/>
        <v>2112001.329746977</v>
      </c>
      <c r="AX89" s="10">
        <f t="shared" si="821"/>
        <v>2363440.9152487456</v>
      </c>
      <c r="AY89" s="10">
        <f t="shared" si="821"/>
        <v>2615702.7740226057</v>
      </c>
      <c r="AZ89" s="10">
        <f t="shared" si="821"/>
        <v>2833044.3040226055</v>
      </c>
      <c r="BA89" s="10">
        <f t="shared" si="821"/>
        <v>3033015.6640226054</v>
      </c>
      <c r="BB89" s="10">
        <f t="shared" si="821"/>
        <v>3226575.2740226053</v>
      </c>
      <c r="BC89" s="10">
        <f t="shared" si="821"/>
        <v>3427717.2540226053</v>
      </c>
      <c r="BD89" s="10">
        <f t="shared" si="821"/>
        <v>924393.34816353209</v>
      </c>
      <c r="BE89" s="10">
        <f t="shared" si="821"/>
        <v>1118804.1694429526</v>
      </c>
      <c r="BF89" s="10">
        <f t="shared" si="821"/>
        <v>1328146.1738930915</v>
      </c>
      <c r="BG89" s="10">
        <f t="shared" si="821"/>
        <v>1539583.8255726609</v>
      </c>
      <c r="BH89" s="10">
        <f t="shared" si="821"/>
        <v>1753849.6602656438</v>
      </c>
      <c r="BI89" s="10">
        <f t="shared" si="821"/>
        <v>1980759.5848288084</v>
      </c>
      <c r="BJ89" s="10">
        <f t="shared" si="821"/>
        <v>2202901.2528730333</v>
      </c>
      <c r="BK89" s="10">
        <f t="shared" si="821"/>
        <v>2416073.6788976798</v>
      </c>
      <c r="BL89" s="10">
        <f t="shared" ref="BL89:BW89" si="822">BL82+BL88</f>
        <v>2626071.4988976796</v>
      </c>
      <c r="BM89" s="10">
        <f t="shared" si="822"/>
        <v>2828341.8388976795</v>
      </c>
      <c r="BN89" s="10">
        <f t="shared" si="822"/>
        <v>3012661.0388976797</v>
      </c>
      <c r="BO89" s="10">
        <f t="shared" si="822"/>
        <v>3191205.3388976795</v>
      </c>
      <c r="BP89" s="10">
        <f t="shared" si="822"/>
        <v>942515.85287303291</v>
      </c>
      <c r="BQ89" s="10">
        <f t="shared" si="822"/>
        <v>1103480.0128730328</v>
      </c>
      <c r="BR89" s="10">
        <f t="shared" si="822"/>
        <v>1269896.1328730327</v>
      </c>
      <c r="BS89" s="10">
        <f t="shared" si="822"/>
        <v>1434697.9528730328</v>
      </c>
      <c r="BT89" s="10">
        <f t="shared" si="822"/>
        <v>1597338.1728730327</v>
      </c>
      <c r="BU89" s="10">
        <f t="shared" si="822"/>
        <v>1762916.6728730327</v>
      </c>
      <c r="BV89" s="10">
        <f t="shared" si="822"/>
        <v>1915466.1828730328</v>
      </c>
      <c r="BW89" s="10">
        <f t="shared" si="822"/>
        <v>2056030.6628730327</v>
      </c>
      <c r="BX89" s="10">
        <f t="shared" ref="BX89:CI89" si="823">BX82+BX88</f>
        <v>2191341.1928730328</v>
      </c>
      <c r="BY89" s="10">
        <f t="shared" si="823"/>
        <v>2286616.5528730326</v>
      </c>
      <c r="BZ89" s="10">
        <f t="shared" si="823"/>
        <v>2340043.0528730326</v>
      </c>
      <c r="CA89" s="10">
        <f t="shared" si="823"/>
        <v>2383881.0328730326</v>
      </c>
      <c r="CB89" s="10">
        <f t="shared" si="823"/>
        <v>373449.52999999956</v>
      </c>
      <c r="CC89" s="10">
        <f t="shared" si="823"/>
        <v>424571.57999999955</v>
      </c>
      <c r="CD89" s="10">
        <f t="shared" si="823"/>
        <v>476313.86999999953</v>
      </c>
      <c r="CE89" s="10">
        <f t="shared" si="823"/>
        <v>526994.56999999948</v>
      </c>
      <c r="CF89" s="10">
        <f t="shared" si="823"/>
        <v>579648.79999999946</v>
      </c>
      <c r="CG89" s="10">
        <f t="shared" si="823"/>
        <v>627285.96999999951</v>
      </c>
      <c r="CH89" s="10">
        <f t="shared" si="823"/>
        <v>671233.37999999954</v>
      </c>
      <c r="CI89" s="10">
        <f t="shared" si="823"/>
        <v>718615.3399999995</v>
      </c>
      <c r="CJ89" s="10">
        <f t="shared" ref="CJ89:CU89" si="824">CJ82+CJ88</f>
        <v>768415.53999999946</v>
      </c>
      <c r="CK89" s="10">
        <f t="shared" si="824"/>
        <v>816838.4599999995</v>
      </c>
      <c r="CL89" s="10">
        <f t="shared" si="824"/>
        <v>854037.17999999947</v>
      </c>
      <c r="CM89" s="10">
        <f t="shared" si="824"/>
        <v>888001.8399999995</v>
      </c>
      <c r="CN89" s="10">
        <f t="shared" si="824"/>
        <v>206446.15000000002</v>
      </c>
      <c r="CO89" s="10">
        <f t="shared" si="824"/>
        <v>243449.99000000002</v>
      </c>
      <c r="CP89" s="10">
        <f t="shared" si="824"/>
        <v>267557.66000000003</v>
      </c>
      <c r="CQ89" s="10">
        <f t="shared" si="824"/>
        <v>289928.75000000006</v>
      </c>
      <c r="CR89" s="10">
        <f t="shared" si="824"/>
        <v>314573.76000000007</v>
      </c>
      <c r="CS89" s="10">
        <f t="shared" si="824"/>
        <v>342660.10000000009</v>
      </c>
      <c r="CT89" s="10">
        <f t="shared" si="824"/>
        <v>372706.14000000007</v>
      </c>
      <c r="CU89" s="10">
        <f t="shared" si="824"/>
        <v>409287.92000000004</v>
      </c>
      <c r="CV89" s="10">
        <f t="shared" ref="CV89:DB89" si="825">CV82+CV88</f>
        <v>455797.67000000004</v>
      </c>
      <c r="CW89" s="10">
        <f t="shared" si="825"/>
        <v>500716.85000000003</v>
      </c>
      <c r="CX89" s="10">
        <f t="shared" si="825"/>
        <v>538326.35000000009</v>
      </c>
      <c r="CY89" s="10">
        <f t="shared" si="825"/>
        <v>579052.08000000007</v>
      </c>
      <c r="CZ89" s="10">
        <f t="shared" si="825"/>
        <v>215050.87000000005</v>
      </c>
      <c r="DA89" s="10">
        <f t="shared" si="825"/>
        <v>260471.64000000004</v>
      </c>
      <c r="DB89" s="10">
        <f t="shared" si="825"/>
        <v>307089.65000000002</v>
      </c>
      <c r="DC89" s="10">
        <f t="shared" ref="DC89:DI89" si="826">DC82+DC88</f>
        <v>353353.55000000005</v>
      </c>
      <c r="DD89" s="10">
        <f t="shared" si="826"/>
        <v>398820.01000000007</v>
      </c>
      <c r="DE89" s="10">
        <f t="shared" si="826"/>
        <v>442054.85000000009</v>
      </c>
      <c r="DF89" s="10">
        <f t="shared" si="826"/>
        <v>486682.99000000011</v>
      </c>
      <c r="DG89" s="10">
        <f t="shared" si="826"/>
        <v>530782.63000000012</v>
      </c>
      <c r="DH89" s="10">
        <f t="shared" si="826"/>
        <v>567453.63000000012</v>
      </c>
      <c r="DI89" s="10">
        <f t="shared" si="826"/>
        <v>599912.49000000011</v>
      </c>
      <c r="DJ89" s="10">
        <f t="shared" si="821"/>
        <v>634264.09000000008</v>
      </c>
      <c r="DK89" s="10">
        <f t="shared" si="821"/>
        <v>667296.72000000009</v>
      </c>
      <c r="DL89" s="10">
        <f t="shared" ref="DL89:DW89" si="827">DL82+DL88</f>
        <v>159516.87999999995</v>
      </c>
      <c r="DM89" s="10">
        <f t="shared" si="827"/>
        <v>175819.33999999994</v>
      </c>
      <c r="DN89" s="10">
        <f t="shared" si="827"/>
        <v>192962.04999999993</v>
      </c>
      <c r="DO89" s="10">
        <f t="shared" si="827"/>
        <v>210012.38999999993</v>
      </c>
      <c r="DP89" s="10">
        <f t="shared" si="827"/>
        <v>230232.64999999994</v>
      </c>
      <c r="DQ89" s="10">
        <f t="shared" si="827"/>
        <v>273131.51999999996</v>
      </c>
      <c r="DR89" s="10">
        <f t="shared" si="827"/>
        <v>317782.53999999998</v>
      </c>
      <c r="DS89" s="10">
        <f t="shared" si="827"/>
        <v>348256.94999999995</v>
      </c>
      <c r="DT89" s="10">
        <f t="shared" si="827"/>
        <v>389673.00999999995</v>
      </c>
      <c r="DU89" s="10">
        <f t="shared" si="827"/>
        <v>432450.42999999993</v>
      </c>
      <c r="DV89" s="10">
        <f t="shared" si="827"/>
        <v>458983.54999999993</v>
      </c>
      <c r="DW89" s="10">
        <f t="shared" si="827"/>
        <v>468121.60999999993</v>
      </c>
      <c r="DX89" s="10">
        <f t="shared" ref="DX89:EH89" si="828">DX82+DX88</f>
        <v>126065.24999999994</v>
      </c>
      <c r="DY89" s="10">
        <f t="shared" si="828"/>
        <v>143876.82999999996</v>
      </c>
      <c r="DZ89" s="10">
        <f t="shared" si="828"/>
        <v>169617.34999999995</v>
      </c>
      <c r="EA89" s="10">
        <f t="shared" si="828"/>
        <v>200670.48999999993</v>
      </c>
      <c r="EB89" s="10">
        <f t="shared" si="828"/>
        <v>236830.49999999994</v>
      </c>
      <c r="EC89" s="10">
        <f t="shared" si="828"/>
        <v>288345.07999999996</v>
      </c>
      <c r="ED89" s="10">
        <f t="shared" si="828"/>
        <v>358650.56999999995</v>
      </c>
      <c r="EE89" s="10">
        <f t="shared" si="828"/>
        <v>476146.22</v>
      </c>
      <c r="EF89" s="10">
        <f t="shared" si="828"/>
        <v>636848.59</v>
      </c>
      <c r="EG89" s="10">
        <f t="shared" si="828"/>
        <v>812959.80999999994</v>
      </c>
      <c r="EH89" s="10">
        <f t="shared" si="828"/>
        <v>812959.80999999994</v>
      </c>
      <c r="EI89" s="10">
        <f t="shared" ref="EI89" si="829">EI82+EI88</f>
        <v>812959.80999999994</v>
      </c>
    </row>
    <row r="90" spans="1:139" ht="10" x14ac:dyDescent="0.2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</row>
    <row r="91" spans="1:139" x14ac:dyDescent="0.25">
      <c r="A91" s="48" t="s">
        <v>304</v>
      </c>
      <c r="C91" s="73">
        <v>18238172</v>
      </c>
      <c r="F91" s="3"/>
    </row>
    <row r="92" spans="1:139" ht="10" x14ac:dyDescent="0.2">
      <c r="B92" s="3" t="s">
        <v>141</v>
      </c>
      <c r="C92" s="73">
        <v>25400372</v>
      </c>
      <c r="D92" s="10">
        <v>0</v>
      </c>
      <c r="E92" s="10">
        <f>D101</f>
        <v>0</v>
      </c>
      <c r="F92" s="10">
        <f t="shared" ref="F92:BK92" si="830">E101</f>
        <v>0</v>
      </c>
      <c r="G92" s="10">
        <f t="shared" si="830"/>
        <v>0</v>
      </c>
      <c r="H92" s="10">
        <f t="shared" si="830"/>
        <v>0</v>
      </c>
      <c r="I92" s="10">
        <f t="shared" si="830"/>
        <v>0</v>
      </c>
      <c r="J92" s="10">
        <f t="shared" si="830"/>
        <v>0</v>
      </c>
      <c r="K92" s="10">
        <f t="shared" si="830"/>
        <v>-270.10967773232255</v>
      </c>
      <c r="L92" s="10">
        <f t="shared" si="830"/>
        <v>327.04860334476678</v>
      </c>
      <c r="M92" s="10">
        <f t="shared" si="830"/>
        <v>1882.1191714858055</v>
      </c>
      <c r="N92" s="10">
        <f t="shared" si="830"/>
        <v>3117.5893028391642</v>
      </c>
      <c r="O92" s="10">
        <f t="shared" si="830"/>
        <v>5161.8848860398157</v>
      </c>
      <c r="P92" s="10">
        <f t="shared" si="830"/>
        <v>7046.372089051054</v>
      </c>
      <c r="Q92" s="10">
        <f t="shared" si="830"/>
        <v>8229.4100220748278</v>
      </c>
      <c r="R92" s="10">
        <f t="shared" si="830"/>
        <v>10755.033226991631</v>
      </c>
      <c r="S92" s="10">
        <f t="shared" si="830"/>
        <v>13471.403944859627</v>
      </c>
      <c r="T92" s="10">
        <f t="shared" si="830"/>
        <v>18548.239692399799</v>
      </c>
      <c r="U92" s="10">
        <f t="shared" si="830"/>
        <v>18687.210372275898</v>
      </c>
      <c r="V92" s="10">
        <f t="shared" si="830"/>
        <v>25777.617903588631</v>
      </c>
      <c r="W92" s="10">
        <f t="shared" si="830"/>
        <v>34115.596299970151</v>
      </c>
      <c r="X92" s="10">
        <f t="shared" si="830"/>
        <v>42840.683435715597</v>
      </c>
      <c r="Y92" s="10">
        <f t="shared" si="830"/>
        <v>52068.589631070005</v>
      </c>
      <c r="Z92" s="10">
        <f t="shared" si="830"/>
        <v>63485.089718499439</v>
      </c>
      <c r="AA92" s="10">
        <f t="shared" si="830"/>
        <v>76025.325114054998</v>
      </c>
      <c r="AB92" s="10">
        <f t="shared" si="830"/>
        <v>89782.592969624471</v>
      </c>
      <c r="AC92" s="10">
        <f t="shared" si="830"/>
        <v>107343.63350678906</v>
      </c>
      <c r="AD92" s="10">
        <f t="shared" si="830"/>
        <v>130682.25561587827</v>
      </c>
      <c r="AE92" s="10">
        <f t="shared" si="830"/>
        <v>162427.08807870338</v>
      </c>
      <c r="AF92" s="10">
        <f t="shared" si="830"/>
        <v>195196.97953834551</v>
      </c>
      <c r="AG92" s="10">
        <f t="shared" si="830"/>
        <v>137941.38841329963</v>
      </c>
      <c r="AH92" s="10">
        <f t="shared" si="830"/>
        <v>172434.09192539824</v>
      </c>
      <c r="AI92" s="10">
        <f t="shared" si="830"/>
        <v>208300.74362740517</v>
      </c>
      <c r="AJ92" s="10">
        <f t="shared" si="830"/>
        <v>244914.02408470132</v>
      </c>
      <c r="AK92" s="10">
        <f t="shared" si="830"/>
        <v>281732.09052625787</v>
      </c>
      <c r="AL92" s="10">
        <f t="shared" si="830"/>
        <v>319966.10435787117</v>
      </c>
      <c r="AM92" s="10">
        <f t="shared" si="830"/>
        <v>359822.84293201257</v>
      </c>
      <c r="AN92" s="10">
        <f t="shared" si="830"/>
        <v>398148.00167372357</v>
      </c>
      <c r="AO92" s="10">
        <f t="shared" si="830"/>
        <v>435872.59589041525</v>
      </c>
      <c r="AP92" s="10">
        <f t="shared" si="830"/>
        <v>477679.81868736161</v>
      </c>
      <c r="AQ92" s="10">
        <f t="shared" si="830"/>
        <v>522678.10112495796</v>
      </c>
      <c r="AR92" s="10">
        <f t="shared" si="830"/>
        <v>573322.18187466625</v>
      </c>
      <c r="AS92" s="10">
        <f t="shared" si="830"/>
        <v>229487.91145484365</v>
      </c>
      <c r="AT92" s="10">
        <f t="shared" si="830"/>
        <v>284920.26712288079</v>
      </c>
      <c r="AU92" s="10">
        <f t="shared" si="830"/>
        <v>340552.94823184458</v>
      </c>
      <c r="AV92" s="10">
        <f t="shared" si="830"/>
        <v>396145.58127010381</v>
      </c>
      <c r="AW92" s="10">
        <f t="shared" si="830"/>
        <v>451352.72665602679</v>
      </c>
      <c r="AX92" s="10">
        <f t="shared" si="830"/>
        <v>506729.46228479699</v>
      </c>
      <c r="AY92" s="10">
        <f t="shared" si="830"/>
        <v>565684.96128817205</v>
      </c>
      <c r="AZ92" s="10">
        <f t="shared" si="830"/>
        <v>625875.652694811</v>
      </c>
      <c r="BA92" s="10">
        <f t="shared" si="830"/>
        <v>676129.26269481098</v>
      </c>
      <c r="BB92" s="10">
        <f t="shared" si="830"/>
        <v>720930.66269481101</v>
      </c>
      <c r="BC92" s="10">
        <f t="shared" si="830"/>
        <v>762954.12269481097</v>
      </c>
      <c r="BD92" s="10">
        <f t="shared" si="830"/>
        <v>805015.36269481096</v>
      </c>
      <c r="BE92" s="10">
        <f t="shared" si="830"/>
        <v>188394.47120506864</v>
      </c>
      <c r="BF92" s="10">
        <f t="shared" si="830"/>
        <v>225323.46047692004</v>
      </c>
      <c r="BG92" s="10">
        <f t="shared" si="830"/>
        <v>263631.42993801989</v>
      </c>
      <c r="BH92" s="10">
        <f t="shared" si="830"/>
        <v>301027.82941367652</v>
      </c>
      <c r="BI92" s="10">
        <f t="shared" si="830"/>
        <v>337822.64890651277</v>
      </c>
      <c r="BJ92" s="10">
        <f t="shared" si="830"/>
        <v>375558.09489070415</v>
      </c>
      <c r="BK92" s="10">
        <f t="shared" si="830"/>
        <v>411401.77932846494</v>
      </c>
      <c r="BL92" s="10">
        <f t="shared" ref="BL92" si="831">BK101</f>
        <v>445446.65701039624</v>
      </c>
      <c r="BM92" s="10">
        <f t="shared" ref="BM92" si="832">BL101</f>
        <v>0.80701039626728743</v>
      </c>
      <c r="BN92" s="10">
        <f t="shared" ref="BN92" si="833">BM101</f>
        <v>0.80701039626728743</v>
      </c>
      <c r="BO92" s="10">
        <f t="shared" ref="BO92" si="834">BN101</f>
        <v>0.80701039626728743</v>
      </c>
      <c r="BP92" s="10">
        <f t="shared" ref="BP92" si="835">BO101</f>
        <v>0.80701039626728743</v>
      </c>
      <c r="BQ92" s="10">
        <f t="shared" ref="BQ92" si="836">BP101</f>
        <v>0.80701039626728743</v>
      </c>
      <c r="BR92" s="10">
        <f t="shared" ref="BR92" si="837">BQ101</f>
        <v>0.80701039626728743</v>
      </c>
      <c r="BS92" s="10">
        <f t="shared" ref="BS92" si="838">BR101</f>
        <v>0.80701039626728743</v>
      </c>
      <c r="BT92" s="10">
        <f t="shared" ref="BT92" si="839">BS101</f>
        <v>0.80701039626728743</v>
      </c>
      <c r="BU92" s="10">
        <f t="shared" ref="BU92" si="840">BT101</f>
        <v>0.80701039626728743</v>
      </c>
      <c r="BV92" s="10">
        <f t="shared" ref="BV92" si="841">BU101</f>
        <v>0.80701039626728743</v>
      </c>
      <c r="BW92" s="10">
        <f t="shared" ref="BW92" si="842">BV101</f>
        <v>0.80701039626728743</v>
      </c>
      <c r="BX92" s="10">
        <f t="shared" ref="BX92" si="843">BW101</f>
        <v>-2.9896037327126201E-3</v>
      </c>
      <c r="BY92" s="10">
        <f t="shared" ref="BY92" si="844">BX101</f>
        <v>-2.9896037327126201E-3</v>
      </c>
      <c r="BZ92" s="10">
        <f t="shared" ref="BZ92" si="845">BY101</f>
        <v>-2.9896037327126201E-3</v>
      </c>
      <c r="CA92" s="10">
        <f t="shared" ref="CA92" si="846">BZ101</f>
        <v>-2.9896037327126201E-3</v>
      </c>
      <c r="CB92" s="10">
        <f t="shared" ref="CB92" si="847">CA101</f>
        <v>-2.9896037327126201E-3</v>
      </c>
      <c r="CC92" s="10">
        <f t="shared" ref="CC92" si="848">CB101</f>
        <v>-2.9896037327126201E-3</v>
      </c>
      <c r="CD92" s="10">
        <f t="shared" ref="CD92" si="849">CC101</f>
        <v>-2.9896037327126201E-3</v>
      </c>
      <c r="CE92" s="10">
        <f t="shared" ref="CE92" si="850">CD101</f>
        <v>-2.9896037327126201E-3</v>
      </c>
      <c r="CF92" s="10">
        <f t="shared" ref="CF92" si="851">CE101</f>
        <v>-2.9896037327126201E-3</v>
      </c>
      <c r="CG92" s="10">
        <f t="shared" ref="CG92" si="852">CF101</f>
        <v>-2.9896037327126201E-3</v>
      </c>
      <c r="CH92" s="10">
        <f t="shared" ref="CH92" si="853">CG101</f>
        <v>-2.9896037327126201E-3</v>
      </c>
      <c r="CI92" s="10">
        <f t="shared" ref="CI92" si="854">CH101</f>
        <v>-2.9896037327126201E-3</v>
      </c>
      <c r="CJ92" s="10">
        <f t="shared" ref="CJ92" si="855">CI101</f>
        <v>-2.9896037327126201E-3</v>
      </c>
      <c r="CK92" s="10">
        <f t="shared" ref="CK92" si="856">CJ101</f>
        <v>-2.9896037327126201E-3</v>
      </c>
      <c r="CL92" s="10">
        <f t="shared" ref="CL92" si="857">CK101</f>
        <v>-2.9896037327126201E-3</v>
      </c>
      <c r="CM92" s="10">
        <f t="shared" ref="CM92" si="858">CL101</f>
        <v>-2.9896037327126201E-3</v>
      </c>
      <c r="CN92" s="10">
        <f t="shared" ref="CN92" si="859">CM101</f>
        <v>-2.9896037327126201E-3</v>
      </c>
      <c r="CO92" s="10">
        <f t="shared" ref="CO92" si="860">CN101</f>
        <v>-2.9896037327126201E-3</v>
      </c>
      <c r="CP92" s="10">
        <f t="shared" ref="CP92" si="861">CO101</f>
        <v>-2.9896037327126201E-3</v>
      </c>
      <c r="CQ92" s="10">
        <f t="shared" ref="CQ92" si="862">CP101</f>
        <v>-2.9896037327126201E-3</v>
      </c>
      <c r="CR92" s="10">
        <f t="shared" ref="CR92" si="863">CQ101</f>
        <v>-2.9896037327126201E-3</v>
      </c>
      <c r="CS92" s="10">
        <f t="shared" ref="CS92" si="864">CR101</f>
        <v>-2.9896037327126201E-3</v>
      </c>
      <c r="CT92" s="10">
        <f t="shared" ref="CT92" si="865">CS101</f>
        <v>-2.9896037327126201E-3</v>
      </c>
      <c r="CU92" s="10">
        <f t="shared" ref="CU92" si="866">CT101</f>
        <v>-2.9896037327126201E-3</v>
      </c>
      <c r="CV92" s="10">
        <f t="shared" ref="CV92" si="867">CU101</f>
        <v>-2.9896037327126201E-3</v>
      </c>
      <c r="CW92" s="10">
        <f t="shared" ref="CW92" si="868">CV101</f>
        <v>-2.9896037327126201E-3</v>
      </c>
      <c r="CX92" s="10">
        <f t="shared" ref="CX92" si="869">CW101</f>
        <v>-2.9896037327126201E-3</v>
      </c>
      <c r="CY92" s="10">
        <f t="shared" ref="CY92" si="870">CX101</f>
        <v>-2.9896037327126201E-3</v>
      </c>
      <c r="CZ92" s="10">
        <f t="shared" ref="CZ92" si="871">CY101</f>
        <v>-2.9896037327126201E-3</v>
      </c>
      <c r="DA92" s="10">
        <f t="shared" ref="DA92" si="872">CZ101</f>
        <v>-2.9896037327126201E-3</v>
      </c>
      <c r="DB92" s="10">
        <f t="shared" ref="DB92" si="873">DA101</f>
        <v>-2.9896037327126201E-3</v>
      </c>
      <c r="DC92" s="10">
        <f t="shared" ref="DC92" si="874">DB101</f>
        <v>-2.9896037327126201E-3</v>
      </c>
      <c r="DD92" s="10">
        <f t="shared" ref="DD92" si="875">DC101</f>
        <v>-2.9896037327126201E-3</v>
      </c>
      <c r="DE92" s="10">
        <f t="shared" ref="DE92" si="876">DD101</f>
        <v>-2.9896037327126201E-3</v>
      </c>
      <c r="DF92" s="10">
        <f t="shared" ref="DF92" si="877">DE101</f>
        <v>-2.9896037327126201E-3</v>
      </c>
      <c r="DG92" s="10">
        <f t="shared" ref="DG92" si="878">DF101</f>
        <v>-2.9896037327126201E-3</v>
      </c>
      <c r="DH92" s="10">
        <f t="shared" ref="DH92" si="879">DG101</f>
        <v>-2.9896037327126201E-3</v>
      </c>
      <c r="DI92" s="10">
        <f t="shared" ref="DI92" si="880">DH101</f>
        <v>-2.9896037327126201E-3</v>
      </c>
      <c r="DJ92" s="10">
        <f t="shared" ref="DJ92" si="881">DI101</f>
        <v>-2.9896037327126201E-3</v>
      </c>
      <c r="DK92" s="10">
        <f t="shared" ref="DK92" si="882">DJ101</f>
        <v>-2.9896037327126201E-3</v>
      </c>
      <c r="DL92" s="10">
        <f t="shared" ref="DL92" si="883">DK101</f>
        <v>-2.9896037327126201E-3</v>
      </c>
      <c r="DM92" s="10">
        <f t="shared" ref="DM92" si="884">DL101</f>
        <v>-2.9896037327126201E-3</v>
      </c>
      <c r="DN92" s="10">
        <f t="shared" ref="DN92" si="885">DM101</f>
        <v>-2.9896037327126201E-3</v>
      </c>
      <c r="DO92" s="10">
        <f t="shared" ref="DO92" si="886">DN101</f>
        <v>-2.9896037327126201E-3</v>
      </c>
      <c r="DP92" s="10">
        <f t="shared" ref="DP92" si="887">DO101</f>
        <v>-2.9896037327126201E-3</v>
      </c>
      <c r="DQ92" s="10">
        <f t="shared" ref="DQ92" si="888">DP101</f>
        <v>-2.9896037327126201E-3</v>
      </c>
      <c r="DR92" s="10">
        <f t="shared" ref="DR92" si="889">DQ101</f>
        <v>-2.9896037327126201E-3</v>
      </c>
      <c r="DS92" s="10">
        <f t="shared" ref="DS92" si="890">DR101</f>
        <v>-2.9896037327126201E-3</v>
      </c>
      <c r="DT92" s="10">
        <f t="shared" ref="DT92" si="891">DS101</f>
        <v>-2.9896037327126201E-3</v>
      </c>
      <c r="DU92" s="10">
        <f t="shared" ref="DU92" si="892">DT101</f>
        <v>-2.9896037327126201E-3</v>
      </c>
      <c r="DV92" s="10">
        <f t="shared" ref="DV92" si="893">DU101</f>
        <v>-2.9896037327126201E-3</v>
      </c>
      <c r="DW92" s="10">
        <f t="shared" ref="DW92" si="894">DV101</f>
        <v>-2.9896037327126201E-3</v>
      </c>
      <c r="DX92" s="10">
        <f t="shared" ref="DX92" si="895">DW101</f>
        <v>-2.9896037327126201E-3</v>
      </c>
      <c r="DY92" s="10">
        <f t="shared" ref="DY92" si="896">DX101</f>
        <v>-2.9896037327126201E-3</v>
      </c>
      <c r="DZ92" s="10">
        <f t="shared" ref="DZ92" si="897">DY101</f>
        <v>-2.9896037327126201E-3</v>
      </c>
      <c r="EA92" s="10">
        <f t="shared" ref="EA92" si="898">DZ101</f>
        <v>-2.9896037327126201E-3</v>
      </c>
      <c r="EB92" s="10">
        <f t="shared" ref="EB92" si="899">EA101</f>
        <v>-2.9896037327126201E-3</v>
      </c>
      <c r="EC92" s="10">
        <f t="shared" ref="EC92" si="900">EB101</f>
        <v>-2.9896037327126201E-3</v>
      </c>
      <c r="ED92" s="10">
        <f t="shared" ref="ED92" si="901">EC101</f>
        <v>-2.9896037327126201E-3</v>
      </c>
      <c r="EE92" s="10">
        <f t="shared" ref="EE92" si="902">ED101</f>
        <v>-2.9896037327126201E-3</v>
      </c>
      <c r="EF92" s="10">
        <f t="shared" ref="EF92" si="903">EE101</f>
        <v>-2.9896037327126201E-3</v>
      </c>
      <c r="EG92" s="10">
        <f t="shared" ref="EG92" si="904">EF101</f>
        <v>-2.9896037327126201E-3</v>
      </c>
      <c r="EH92" s="10">
        <f t="shared" ref="EH92:EI92" si="905">EG101</f>
        <v>-2.9896037327126201E-3</v>
      </c>
      <c r="EI92" s="10">
        <f t="shared" si="905"/>
        <v>-2.9896037327126201E-3</v>
      </c>
    </row>
    <row r="93" spans="1:139" ht="10" x14ac:dyDescent="0.2">
      <c r="A93" s="102"/>
      <c r="B93" s="101" t="s">
        <v>142</v>
      </c>
      <c r="C93" s="101"/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-6025.3527733475603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-90857.603640329005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-398148.00235801999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-625875.65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</row>
    <row r="94" spans="1:139" ht="10" x14ac:dyDescent="0.2">
      <c r="A94" s="102"/>
      <c r="B94" s="103" t="s">
        <v>302</v>
      </c>
      <c r="C94" s="101"/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2398.0286251418875</v>
      </c>
      <c r="AE94" s="14">
        <v>26.825181963260547</v>
      </c>
      <c r="AF94" s="14">
        <v>2.4037712059216574</v>
      </c>
      <c r="AG94" s="14">
        <v>0.52551718213362619</v>
      </c>
      <c r="AH94" s="14">
        <v>0.22795396090077702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</row>
    <row r="95" spans="1:139" ht="10" x14ac:dyDescent="0.2">
      <c r="A95" s="102"/>
      <c r="B95" s="101" t="s">
        <v>157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-445445.85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</row>
    <row r="96" spans="1:139" ht="10" x14ac:dyDescent="0.2">
      <c r="A96" s="102"/>
      <c r="B96" s="103" t="s">
        <v>305</v>
      </c>
      <c r="C96" s="101"/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-30103.53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</row>
    <row r="97" spans="1:139" ht="10" x14ac:dyDescent="0.2">
      <c r="A97" s="102"/>
      <c r="B97" s="101" t="s">
        <v>396</v>
      </c>
      <c r="C97" s="101"/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-0.81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</row>
    <row r="98" spans="1:139" ht="10" x14ac:dyDescent="0.2">
      <c r="A98" s="102"/>
      <c r="B98" s="101" t="s">
        <v>306</v>
      </c>
      <c r="C98" s="101"/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-1021.02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</row>
    <row r="99" spans="1:139" ht="10" x14ac:dyDescent="0.2">
      <c r="A99" s="101"/>
      <c r="B99" s="101" t="s">
        <v>307</v>
      </c>
      <c r="C99" s="101"/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-270.10967773232255</v>
      </c>
      <c r="K99" s="14">
        <v>597.15828107708933</v>
      </c>
      <c r="L99" s="14">
        <v>1555.0705681410388</v>
      </c>
      <c r="M99" s="14">
        <v>1235.4701313533587</v>
      </c>
      <c r="N99" s="14">
        <v>2044.2955832006512</v>
      </c>
      <c r="O99" s="14">
        <v>1884.4872030112385</v>
      </c>
      <c r="P99" s="14">
        <v>2204.0579330237733</v>
      </c>
      <c r="Q99" s="14">
        <v>2525.6232049168025</v>
      </c>
      <c r="R99" s="14">
        <v>2716.3707178679965</v>
      </c>
      <c r="S99" s="14">
        <v>5076.8357475401726</v>
      </c>
      <c r="T99" s="14">
        <v>6164.3234532236611</v>
      </c>
      <c r="U99" s="14">
        <v>7090.4075313127314</v>
      </c>
      <c r="V99" s="14">
        <v>8337.9783963815207</v>
      </c>
      <c r="W99" s="14">
        <v>8725.0871357454453</v>
      </c>
      <c r="X99" s="14">
        <v>9227.9061953544078</v>
      </c>
      <c r="Y99" s="14">
        <v>11416.500087429433</v>
      </c>
      <c r="Z99" s="14">
        <v>12540.235395555559</v>
      </c>
      <c r="AA99" s="14">
        <v>13757.267855569475</v>
      </c>
      <c r="AB99" s="14">
        <v>17561.040537164594</v>
      </c>
      <c r="AC99" s="14">
        <v>23338.622109089203</v>
      </c>
      <c r="AD99" s="14">
        <v>29346.803837683223</v>
      </c>
      <c r="AE99" s="14">
        <v>32743.066277678863</v>
      </c>
      <c r="AF99" s="14">
        <v>33599.60874407721</v>
      </c>
      <c r="AG99" s="14">
        <v>34492.17799491647</v>
      </c>
      <c r="AH99" s="14">
        <v>35866.423748046029</v>
      </c>
      <c r="AI99" s="14">
        <v>36613.280457296132</v>
      </c>
      <c r="AJ99" s="14">
        <v>36818.066441556526</v>
      </c>
      <c r="AK99" s="14">
        <v>38234.013831613272</v>
      </c>
      <c r="AL99" s="14">
        <v>39856.738574141382</v>
      </c>
      <c r="AM99" s="14">
        <v>38325.15874171102</v>
      </c>
      <c r="AN99" s="14">
        <v>37724.594216691701</v>
      </c>
      <c r="AO99" s="14">
        <v>41807.222796946335</v>
      </c>
      <c r="AP99" s="14">
        <v>44998.282437596354</v>
      </c>
      <c r="AQ99" s="14">
        <v>50644.080749708293</v>
      </c>
      <c r="AR99" s="14">
        <v>54313.731938197372</v>
      </c>
      <c r="AS99" s="14">
        <v>55432.355668037118</v>
      </c>
      <c r="AT99" s="14">
        <v>55632.681108963814</v>
      </c>
      <c r="AU99" s="14">
        <v>55592.63303825922</v>
      </c>
      <c r="AV99" s="14">
        <v>55207.145385923002</v>
      </c>
      <c r="AW99" s="14">
        <v>55376.735628770228</v>
      </c>
      <c r="AX99" s="14">
        <v>58955.499003375058</v>
      </c>
      <c r="AY99" s="14">
        <v>60190.691406638973</v>
      </c>
      <c r="AZ99" s="14">
        <v>50253.61</v>
      </c>
      <c r="BA99" s="14">
        <v>44801.4</v>
      </c>
      <c r="BB99" s="14">
        <v>42023.46</v>
      </c>
      <c r="BC99" s="14">
        <v>42061.24</v>
      </c>
      <c r="BD99" s="14">
        <v>39358.288510257757</v>
      </c>
      <c r="BE99" s="14">
        <v>36928.989271851395</v>
      </c>
      <c r="BF99" s="14">
        <v>38307.969461099863</v>
      </c>
      <c r="BG99" s="14">
        <v>37396.39947565661</v>
      </c>
      <c r="BH99" s="14">
        <v>36794.819492836243</v>
      </c>
      <c r="BI99" s="14">
        <v>37735.445984191392</v>
      </c>
      <c r="BJ99" s="14">
        <v>35843.684437760792</v>
      </c>
      <c r="BK99" s="14">
        <v>34044.877681931299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</row>
    <row r="100" spans="1:139" ht="10" x14ac:dyDescent="0.2">
      <c r="B100" s="3" t="s">
        <v>144</v>
      </c>
      <c r="C100" s="3"/>
      <c r="D100" s="15">
        <f>SUM(D93:D99)</f>
        <v>0</v>
      </c>
      <c r="E100" s="15">
        <f>SUM(E93:E99)</f>
        <v>0</v>
      </c>
      <c r="F100" s="15">
        <f t="shared" ref="F100:DK100" si="906">SUM(F93:F99)</f>
        <v>0</v>
      </c>
      <c r="G100" s="15">
        <f t="shared" si="906"/>
        <v>0</v>
      </c>
      <c r="H100" s="15">
        <f t="shared" si="906"/>
        <v>0</v>
      </c>
      <c r="I100" s="15">
        <f t="shared" si="906"/>
        <v>0</v>
      </c>
      <c r="J100" s="15">
        <f t="shared" si="906"/>
        <v>-270.10967773232255</v>
      </c>
      <c r="K100" s="15">
        <f t="shared" si="906"/>
        <v>597.15828107708933</v>
      </c>
      <c r="L100" s="15">
        <f t="shared" si="906"/>
        <v>1555.0705681410388</v>
      </c>
      <c r="M100" s="15">
        <f t="shared" si="906"/>
        <v>1235.4701313533587</v>
      </c>
      <c r="N100" s="15">
        <f t="shared" si="906"/>
        <v>2044.2955832006512</v>
      </c>
      <c r="O100" s="15">
        <f t="shared" si="906"/>
        <v>1884.4872030112385</v>
      </c>
      <c r="P100" s="15">
        <f t="shared" si="906"/>
        <v>1183.0379330237733</v>
      </c>
      <c r="Q100" s="15">
        <f t="shared" si="906"/>
        <v>2525.6232049168025</v>
      </c>
      <c r="R100" s="15">
        <f t="shared" si="906"/>
        <v>2716.3707178679965</v>
      </c>
      <c r="S100" s="15">
        <f t="shared" si="906"/>
        <v>5076.8357475401726</v>
      </c>
      <c r="T100" s="15">
        <f t="shared" si="906"/>
        <v>138.9706798761008</v>
      </c>
      <c r="U100" s="15">
        <f t="shared" si="906"/>
        <v>7090.4075313127314</v>
      </c>
      <c r="V100" s="15">
        <f t="shared" si="906"/>
        <v>8337.9783963815207</v>
      </c>
      <c r="W100" s="15">
        <f t="shared" si="906"/>
        <v>8725.0871357454453</v>
      </c>
      <c r="X100" s="15">
        <f t="shared" si="906"/>
        <v>9227.9061953544078</v>
      </c>
      <c r="Y100" s="15">
        <f t="shared" si="906"/>
        <v>11416.500087429433</v>
      </c>
      <c r="Z100" s="15">
        <f t="shared" si="906"/>
        <v>12540.235395555559</v>
      </c>
      <c r="AA100" s="15">
        <f t="shared" si="906"/>
        <v>13757.267855569475</v>
      </c>
      <c r="AB100" s="15">
        <f t="shared" si="906"/>
        <v>17561.040537164594</v>
      </c>
      <c r="AC100" s="15">
        <f t="shared" si="906"/>
        <v>23338.622109089203</v>
      </c>
      <c r="AD100" s="15">
        <f t="shared" si="906"/>
        <v>31744.83246282511</v>
      </c>
      <c r="AE100" s="15">
        <f t="shared" si="906"/>
        <v>32769.891459642124</v>
      </c>
      <c r="AF100" s="15">
        <f t="shared" si="906"/>
        <v>-57255.591125045874</v>
      </c>
      <c r="AG100" s="15">
        <f t="shared" si="906"/>
        <v>34492.703512098604</v>
      </c>
      <c r="AH100" s="15">
        <f t="shared" si="906"/>
        <v>35866.65170200693</v>
      </c>
      <c r="AI100" s="15">
        <f t="shared" si="906"/>
        <v>36613.280457296132</v>
      </c>
      <c r="AJ100" s="15">
        <f t="shared" si="906"/>
        <v>36818.066441556526</v>
      </c>
      <c r="AK100" s="15">
        <f t="shared" si="906"/>
        <v>38234.013831613272</v>
      </c>
      <c r="AL100" s="15">
        <f t="shared" si="906"/>
        <v>39856.738574141382</v>
      </c>
      <c r="AM100" s="15">
        <f t="shared" si="906"/>
        <v>38325.15874171102</v>
      </c>
      <c r="AN100" s="15">
        <f t="shared" si="906"/>
        <v>37724.594216691701</v>
      </c>
      <c r="AO100" s="15">
        <f t="shared" si="906"/>
        <v>41807.222796946335</v>
      </c>
      <c r="AP100" s="15">
        <f t="shared" si="906"/>
        <v>44998.282437596354</v>
      </c>
      <c r="AQ100" s="15">
        <f t="shared" si="906"/>
        <v>50644.080749708293</v>
      </c>
      <c r="AR100" s="15">
        <f t="shared" si="906"/>
        <v>-343834.2704198226</v>
      </c>
      <c r="AS100" s="15">
        <f t="shared" si="906"/>
        <v>55432.355668037118</v>
      </c>
      <c r="AT100" s="15">
        <f t="shared" si="906"/>
        <v>55632.681108963814</v>
      </c>
      <c r="AU100" s="15">
        <f t="shared" si="906"/>
        <v>55592.63303825922</v>
      </c>
      <c r="AV100" s="15">
        <f t="shared" si="906"/>
        <v>55207.145385923002</v>
      </c>
      <c r="AW100" s="15">
        <f t="shared" si="906"/>
        <v>55376.735628770228</v>
      </c>
      <c r="AX100" s="15">
        <f t="shared" si="906"/>
        <v>58955.499003375058</v>
      </c>
      <c r="AY100" s="15">
        <f t="shared" si="906"/>
        <v>60190.691406638973</v>
      </c>
      <c r="AZ100" s="15">
        <f t="shared" si="906"/>
        <v>50253.61</v>
      </c>
      <c r="BA100" s="15">
        <f t="shared" si="906"/>
        <v>44801.4</v>
      </c>
      <c r="BB100" s="15">
        <f t="shared" si="906"/>
        <v>42023.46</v>
      </c>
      <c r="BC100" s="15">
        <f t="shared" si="906"/>
        <v>42061.24</v>
      </c>
      <c r="BD100" s="15">
        <f t="shared" si="906"/>
        <v>-616620.89148974232</v>
      </c>
      <c r="BE100" s="15">
        <f t="shared" si="906"/>
        <v>36928.989271851395</v>
      </c>
      <c r="BF100" s="15">
        <f t="shared" si="906"/>
        <v>38307.969461099863</v>
      </c>
      <c r="BG100" s="15">
        <f t="shared" si="906"/>
        <v>37396.39947565661</v>
      </c>
      <c r="BH100" s="15">
        <f t="shared" si="906"/>
        <v>36794.819492836243</v>
      </c>
      <c r="BI100" s="15">
        <f t="shared" si="906"/>
        <v>37735.445984191392</v>
      </c>
      <c r="BJ100" s="15">
        <f t="shared" si="906"/>
        <v>35843.684437760792</v>
      </c>
      <c r="BK100" s="15">
        <f t="shared" si="906"/>
        <v>34044.877681931299</v>
      </c>
      <c r="BL100" s="15">
        <f t="shared" ref="BL100:BW100" si="907">SUM(BL93:BL99)</f>
        <v>-445445.85</v>
      </c>
      <c r="BM100" s="15">
        <f t="shared" si="907"/>
        <v>0</v>
      </c>
      <c r="BN100" s="15">
        <f t="shared" si="907"/>
        <v>0</v>
      </c>
      <c r="BO100" s="15">
        <f t="shared" si="907"/>
        <v>0</v>
      </c>
      <c r="BP100" s="15">
        <f t="shared" si="907"/>
        <v>0</v>
      </c>
      <c r="BQ100" s="15">
        <f t="shared" si="907"/>
        <v>0</v>
      </c>
      <c r="BR100" s="15">
        <f t="shared" si="907"/>
        <v>0</v>
      </c>
      <c r="BS100" s="15">
        <f t="shared" si="907"/>
        <v>0</v>
      </c>
      <c r="BT100" s="15">
        <f t="shared" si="907"/>
        <v>0</v>
      </c>
      <c r="BU100" s="15">
        <f t="shared" si="907"/>
        <v>0</v>
      </c>
      <c r="BV100" s="15">
        <f t="shared" si="907"/>
        <v>0</v>
      </c>
      <c r="BW100" s="15">
        <f t="shared" si="907"/>
        <v>-0.81</v>
      </c>
      <c r="BX100" s="15">
        <f t="shared" ref="BX100:CI100" si="908">SUM(BX93:BX99)</f>
        <v>0</v>
      </c>
      <c r="BY100" s="15">
        <f t="shared" si="908"/>
        <v>0</v>
      </c>
      <c r="BZ100" s="15">
        <f t="shared" si="908"/>
        <v>0</v>
      </c>
      <c r="CA100" s="15">
        <f t="shared" si="908"/>
        <v>0</v>
      </c>
      <c r="CB100" s="15">
        <f t="shared" si="908"/>
        <v>0</v>
      </c>
      <c r="CC100" s="15">
        <f t="shared" si="908"/>
        <v>0</v>
      </c>
      <c r="CD100" s="15">
        <f t="shared" si="908"/>
        <v>0</v>
      </c>
      <c r="CE100" s="15">
        <f t="shared" si="908"/>
        <v>0</v>
      </c>
      <c r="CF100" s="15">
        <f t="shared" si="908"/>
        <v>0</v>
      </c>
      <c r="CG100" s="15">
        <f t="shared" si="908"/>
        <v>0</v>
      </c>
      <c r="CH100" s="15">
        <f t="shared" si="908"/>
        <v>0</v>
      </c>
      <c r="CI100" s="15">
        <f t="shared" si="908"/>
        <v>0</v>
      </c>
      <c r="CJ100" s="15">
        <f t="shared" ref="CJ100:CU100" si="909">SUM(CJ93:CJ99)</f>
        <v>0</v>
      </c>
      <c r="CK100" s="15">
        <f t="shared" si="909"/>
        <v>0</v>
      </c>
      <c r="CL100" s="15">
        <f t="shared" si="909"/>
        <v>0</v>
      </c>
      <c r="CM100" s="15">
        <f t="shared" si="909"/>
        <v>0</v>
      </c>
      <c r="CN100" s="15">
        <f t="shared" si="909"/>
        <v>0</v>
      </c>
      <c r="CO100" s="15">
        <f t="shared" si="909"/>
        <v>0</v>
      </c>
      <c r="CP100" s="15">
        <f t="shared" si="909"/>
        <v>0</v>
      </c>
      <c r="CQ100" s="15">
        <f t="shared" si="909"/>
        <v>0</v>
      </c>
      <c r="CR100" s="15">
        <f t="shared" si="909"/>
        <v>0</v>
      </c>
      <c r="CS100" s="15">
        <f t="shared" si="909"/>
        <v>0</v>
      </c>
      <c r="CT100" s="15">
        <f t="shared" si="909"/>
        <v>0</v>
      </c>
      <c r="CU100" s="15">
        <f t="shared" si="909"/>
        <v>0</v>
      </c>
      <c r="CV100" s="15">
        <f t="shared" ref="CV100:DG100" si="910">SUM(CV93:CV99)</f>
        <v>0</v>
      </c>
      <c r="CW100" s="15">
        <f t="shared" si="910"/>
        <v>0</v>
      </c>
      <c r="CX100" s="15">
        <f t="shared" si="910"/>
        <v>0</v>
      </c>
      <c r="CY100" s="15">
        <f t="shared" si="910"/>
        <v>0</v>
      </c>
      <c r="CZ100" s="15">
        <f t="shared" si="910"/>
        <v>0</v>
      </c>
      <c r="DA100" s="15">
        <f t="shared" si="910"/>
        <v>0</v>
      </c>
      <c r="DB100" s="15">
        <f t="shared" si="910"/>
        <v>0</v>
      </c>
      <c r="DC100" s="15">
        <f t="shared" si="910"/>
        <v>0</v>
      </c>
      <c r="DD100" s="15">
        <f t="shared" si="910"/>
        <v>0</v>
      </c>
      <c r="DE100" s="15">
        <f t="shared" si="910"/>
        <v>0</v>
      </c>
      <c r="DF100" s="15">
        <f t="shared" si="910"/>
        <v>0</v>
      </c>
      <c r="DG100" s="15">
        <f t="shared" si="910"/>
        <v>0</v>
      </c>
      <c r="DH100" s="15">
        <f t="shared" ref="DH100" si="911">SUM(DH93:DH99)</f>
        <v>0</v>
      </c>
      <c r="DI100" s="15">
        <f t="shared" si="906"/>
        <v>0</v>
      </c>
      <c r="DJ100" s="15">
        <f t="shared" si="906"/>
        <v>0</v>
      </c>
      <c r="DK100" s="15">
        <f t="shared" si="906"/>
        <v>0</v>
      </c>
      <c r="DL100" s="15">
        <f t="shared" ref="DL100:DW100" si="912">SUM(DL93:DL99)</f>
        <v>0</v>
      </c>
      <c r="DM100" s="15">
        <f t="shared" si="912"/>
        <v>0</v>
      </c>
      <c r="DN100" s="15">
        <f t="shared" si="912"/>
        <v>0</v>
      </c>
      <c r="DO100" s="15">
        <f t="shared" si="912"/>
        <v>0</v>
      </c>
      <c r="DP100" s="15">
        <f t="shared" si="912"/>
        <v>0</v>
      </c>
      <c r="DQ100" s="15">
        <f t="shared" si="912"/>
        <v>0</v>
      </c>
      <c r="DR100" s="15">
        <f t="shared" si="912"/>
        <v>0</v>
      </c>
      <c r="DS100" s="15">
        <f t="shared" si="912"/>
        <v>0</v>
      </c>
      <c r="DT100" s="15">
        <f t="shared" si="912"/>
        <v>0</v>
      </c>
      <c r="DU100" s="15">
        <f t="shared" si="912"/>
        <v>0</v>
      </c>
      <c r="DV100" s="15">
        <f t="shared" si="912"/>
        <v>0</v>
      </c>
      <c r="DW100" s="15">
        <f t="shared" si="912"/>
        <v>0</v>
      </c>
      <c r="DX100" s="15">
        <f t="shared" ref="DX100:EH100" si="913">SUM(DX93:DX99)</f>
        <v>0</v>
      </c>
      <c r="DY100" s="15">
        <f t="shared" si="913"/>
        <v>0</v>
      </c>
      <c r="DZ100" s="15">
        <f t="shared" si="913"/>
        <v>0</v>
      </c>
      <c r="EA100" s="15">
        <f t="shared" si="913"/>
        <v>0</v>
      </c>
      <c r="EB100" s="15">
        <f t="shared" si="913"/>
        <v>0</v>
      </c>
      <c r="EC100" s="15">
        <f t="shared" si="913"/>
        <v>0</v>
      </c>
      <c r="ED100" s="15">
        <f t="shared" si="913"/>
        <v>0</v>
      </c>
      <c r="EE100" s="15">
        <f t="shared" si="913"/>
        <v>0</v>
      </c>
      <c r="EF100" s="15">
        <f t="shared" si="913"/>
        <v>0</v>
      </c>
      <c r="EG100" s="15">
        <f t="shared" si="913"/>
        <v>0</v>
      </c>
      <c r="EH100" s="15">
        <f t="shared" si="913"/>
        <v>0</v>
      </c>
      <c r="EI100" s="15">
        <f t="shared" ref="EI100" si="914">SUM(EI93:EI99)</f>
        <v>0</v>
      </c>
    </row>
    <row r="101" spans="1:139" ht="10" x14ac:dyDescent="0.2">
      <c r="B101" s="3" t="s">
        <v>145</v>
      </c>
      <c r="C101" s="3"/>
      <c r="D101" s="10">
        <f>D92+D100</f>
        <v>0</v>
      </c>
      <c r="E101" s="10">
        <f>E92+E100</f>
        <v>0</v>
      </c>
      <c r="F101" s="10">
        <f t="shared" ref="F101:DK101" si="915">F92+F100</f>
        <v>0</v>
      </c>
      <c r="G101" s="10">
        <f t="shared" si="915"/>
        <v>0</v>
      </c>
      <c r="H101" s="10">
        <f t="shared" si="915"/>
        <v>0</v>
      </c>
      <c r="I101" s="10">
        <f t="shared" si="915"/>
        <v>0</v>
      </c>
      <c r="J101" s="10">
        <f t="shared" si="915"/>
        <v>-270.10967773232255</v>
      </c>
      <c r="K101" s="10">
        <f t="shared" si="915"/>
        <v>327.04860334476678</v>
      </c>
      <c r="L101" s="10">
        <f t="shared" si="915"/>
        <v>1882.1191714858055</v>
      </c>
      <c r="M101" s="10">
        <f t="shared" si="915"/>
        <v>3117.5893028391642</v>
      </c>
      <c r="N101" s="10">
        <f t="shared" si="915"/>
        <v>5161.8848860398157</v>
      </c>
      <c r="O101" s="10">
        <f t="shared" si="915"/>
        <v>7046.372089051054</v>
      </c>
      <c r="P101" s="10">
        <f t="shared" si="915"/>
        <v>8229.4100220748278</v>
      </c>
      <c r="Q101" s="10">
        <f t="shared" si="915"/>
        <v>10755.033226991631</v>
      </c>
      <c r="R101" s="10">
        <f t="shared" si="915"/>
        <v>13471.403944859627</v>
      </c>
      <c r="S101" s="10">
        <f t="shared" si="915"/>
        <v>18548.239692399799</v>
      </c>
      <c r="T101" s="10">
        <f t="shared" si="915"/>
        <v>18687.210372275898</v>
      </c>
      <c r="U101" s="10">
        <f t="shared" si="915"/>
        <v>25777.617903588631</v>
      </c>
      <c r="V101" s="10">
        <f t="shared" si="915"/>
        <v>34115.596299970151</v>
      </c>
      <c r="W101" s="10">
        <f t="shared" si="915"/>
        <v>42840.683435715597</v>
      </c>
      <c r="X101" s="10">
        <f t="shared" si="915"/>
        <v>52068.589631070005</v>
      </c>
      <c r="Y101" s="10">
        <f t="shared" si="915"/>
        <v>63485.089718499439</v>
      </c>
      <c r="Z101" s="10">
        <f t="shared" si="915"/>
        <v>76025.325114054998</v>
      </c>
      <c r="AA101" s="10">
        <f t="shared" si="915"/>
        <v>89782.592969624471</v>
      </c>
      <c r="AB101" s="10">
        <f t="shared" si="915"/>
        <v>107343.63350678906</v>
      </c>
      <c r="AC101" s="10">
        <f t="shared" si="915"/>
        <v>130682.25561587827</v>
      </c>
      <c r="AD101" s="10">
        <f t="shared" si="915"/>
        <v>162427.08807870338</v>
      </c>
      <c r="AE101" s="10">
        <f t="shared" si="915"/>
        <v>195196.97953834551</v>
      </c>
      <c r="AF101" s="10">
        <f t="shared" si="915"/>
        <v>137941.38841329963</v>
      </c>
      <c r="AG101" s="10">
        <f t="shared" si="915"/>
        <v>172434.09192539824</v>
      </c>
      <c r="AH101" s="10">
        <f t="shared" si="915"/>
        <v>208300.74362740517</v>
      </c>
      <c r="AI101" s="10">
        <f t="shared" si="915"/>
        <v>244914.02408470132</v>
      </c>
      <c r="AJ101" s="10">
        <f t="shared" si="915"/>
        <v>281732.09052625787</v>
      </c>
      <c r="AK101" s="10">
        <f t="shared" si="915"/>
        <v>319966.10435787117</v>
      </c>
      <c r="AL101" s="10">
        <f t="shared" si="915"/>
        <v>359822.84293201257</v>
      </c>
      <c r="AM101" s="10">
        <f t="shared" si="915"/>
        <v>398148.00167372357</v>
      </c>
      <c r="AN101" s="10">
        <f t="shared" si="915"/>
        <v>435872.59589041525</v>
      </c>
      <c r="AO101" s="10">
        <f t="shared" si="915"/>
        <v>477679.81868736161</v>
      </c>
      <c r="AP101" s="10">
        <f t="shared" si="915"/>
        <v>522678.10112495796</v>
      </c>
      <c r="AQ101" s="10">
        <f t="shared" si="915"/>
        <v>573322.18187466625</v>
      </c>
      <c r="AR101" s="10">
        <f t="shared" si="915"/>
        <v>229487.91145484365</v>
      </c>
      <c r="AS101" s="10">
        <f t="shared" si="915"/>
        <v>284920.26712288079</v>
      </c>
      <c r="AT101" s="10">
        <f t="shared" si="915"/>
        <v>340552.94823184458</v>
      </c>
      <c r="AU101" s="10">
        <f t="shared" si="915"/>
        <v>396145.58127010381</v>
      </c>
      <c r="AV101" s="10">
        <f t="shared" si="915"/>
        <v>451352.72665602679</v>
      </c>
      <c r="AW101" s="10">
        <f t="shared" si="915"/>
        <v>506729.46228479699</v>
      </c>
      <c r="AX101" s="10">
        <f t="shared" si="915"/>
        <v>565684.96128817205</v>
      </c>
      <c r="AY101" s="10">
        <f t="shared" si="915"/>
        <v>625875.652694811</v>
      </c>
      <c r="AZ101" s="10">
        <f t="shared" si="915"/>
        <v>676129.26269481098</v>
      </c>
      <c r="BA101" s="10">
        <f t="shared" si="915"/>
        <v>720930.66269481101</v>
      </c>
      <c r="BB101" s="10">
        <f t="shared" si="915"/>
        <v>762954.12269481097</v>
      </c>
      <c r="BC101" s="10">
        <f t="shared" si="915"/>
        <v>805015.36269481096</v>
      </c>
      <c r="BD101" s="10">
        <f t="shared" si="915"/>
        <v>188394.47120506864</v>
      </c>
      <c r="BE101" s="10">
        <f t="shared" si="915"/>
        <v>225323.46047692004</v>
      </c>
      <c r="BF101" s="10">
        <f t="shared" si="915"/>
        <v>263631.42993801989</v>
      </c>
      <c r="BG101" s="10">
        <f t="shared" si="915"/>
        <v>301027.82941367652</v>
      </c>
      <c r="BH101" s="10">
        <f t="shared" si="915"/>
        <v>337822.64890651277</v>
      </c>
      <c r="BI101" s="10">
        <f t="shared" si="915"/>
        <v>375558.09489070415</v>
      </c>
      <c r="BJ101" s="10">
        <f t="shared" si="915"/>
        <v>411401.77932846494</v>
      </c>
      <c r="BK101" s="10">
        <f t="shared" si="915"/>
        <v>445446.65701039624</v>
      </c>
      <c r="BL101" s="10">
        <f t="shared" ref="BL101:BW101" si="916">BL92+BL100</f>
        <v>0.80701039626728743</v>
      </c>
      <c r="BM101" s="10">
        <f t="shared" si="916"/>
        <v>0.80701039626728743</v>
      </c>
      <c r="BN101" s="10">
        <f t="shared" si="916"/>
        <v>0.80701039626728743</v>
      </c>
      <c r="BO101" s="10">
        <f t="shared" si="916"/>
        <v>0.80701039626728743</v>
      </c>
      <c r="BP101" s="10">
        <f t="shared" si="916"/>
        <v>0.80701039626728743</v>
      </c>
      <c r="BQ101" s="10">
        <f t="shared" si="916"/>
        <v>0.80701039626728743</v>
      </c>
      <c r="BR101" s="10">
        <f t="shared" si="916"/>
        <v>0.80701039626728743</v>
      </c>
      <c r="BS101" s="10">
        <f t="shared" si="916"/>
        <v>0.80701039626728743</v>
      </c>
      <c r="BT101" s="10">
        <f t="shared" si="916"/>
        <v>0.80701039626728743</v>
      </c>
      <c r="BU101" s="10">
        <f t="shared" si="916"/>
        <v>0.80701039626728743</v>
      </c>
      <c r="BV101" s="10">
        <f t="shared" si="916"/>
        <v>0.80701039626728743</v>
      </c>
      <c r="BW101" s="10">
        <f t="shared" si="916"/>
        <v>-2.9896037327126201E-3</v>
      </c>
      <c r="BX101" s="10">
        <f t="shared" ref="BX101:CI101" si="917">BX92+BX100</f>
        <v>-2.9896037327126201E-3</v>
      </c>
      <c r="BY101" s="10">
        <f t="shared" si="917"/>
        <v>-2.9896037327126201E-3</v>
      </c>
      <c r="BZ101" s="10">
        <f t="shared" si="917"/>
        <v>-2.9896037327126201E-3</v>
      </c>
      <c r="CA101" s="10">
        <f t="shared" si="917"/>
        <v>-2.9896037327126201E-3</v>
      </c>
      <c r="CB101" s="10">
        <f t="shared" si="917"/>
        <v>-2.9896037327126201E-3</v>
      </c>
      <c r="CC101" s="10">
        <f t="shared" si="917"/>
        <v>-2.9896037327126201E-3</v>
      </c>
      <c r="CD101" s="10">
        <f t="shared" si="917"/>
        <v>-2.9896037327126201E-3</v>
      </c>
      <c r="CE101" s="10">
        <f t="shared" si="917"/>
        <v>-2.9896037327126201E-3</v>
      </c>
      <c r="CF101" s="10">
        <f t="shared" si="917"/>
        <v>-2.9896037327126201E-3</v>
      </c>
      <c r="CG101" s="10">
        <f t="shared" si="917"/>
        <v>-2.9896037327126201E-3</v>
      </c>
      <c r="CH101" s="10">
        <f t="shared" si="917"/>
        <v>-2.9896037327126201E-3</v>
      </c>
      <c r="CI101" s="10">
        <f t="shared" si="917"/>
        <v>-2.9896037327126201E-3</v>
      </c>
      <c r="CJ101" s="10">
        <f t="shared" ref="CJ101:CU101" si="918">CJ92+CJ100</f>
        <v>-2.9896037327126201E-3</v>
      </c>
      <c r="CK101" s="10">
        <f t="shared" si="918"/>
        <v>-2.9896037327126201E-3</v>
      </c>
      <c r="CL101" s="10">
        <f t="shared" si="918"/>
        <v>-2.9896037327126201E-3</v>
      </c>
      <c r="CM101" s="10">
        <f t="shared" si="918"/>
        <v>-2.9896037327126201E-3</v>
      </c>
      <c r="CN101" s="10">
        <f t="shared" si="918"/>
        <v>-2.9896037327126201E-3</v>
      </c>
      <c r="CO101" s="10">
        <f t="shared" si="918"/>
        <v>-2.9896037327126201E-3</v>
      </c>
      <c r="CP101" s="10">
        <f t="shared" si="918"/>
        <v>-2.9896037327126201E-3</v>
      </c>
      <c r="CQ101" s="10">
        <f t="shared" si="918"/>
        <v>-2.9896037327126201E-3</v>
      </c>
      <c r="CR101" s="10">
        <f t="shared" si="918"/>
        <v>-2.9896037327126201E-3</v>
      </c>
      <c r="CS101" s="10">
        <f t="shared" si="918"/>
        <v>-2.9896037327126201E-3</v>
      </c>
      <c r="CT101" s="10">
        <f t="shared" si="918"/>
        <v>-2.9896037327126201E-3</v>
      </c>
      <c r="CU101" s="10">
        <f t="shared" si="918"/>
        <v>-2.9896037327126201E-3</v>
      </c>
      <c r="CV101" s="10">
        <f t="shared" ref="CV101:DG101" si="919">CV92+CV100</f>
        <v>-2.9896037327126201E-3</v>
      </c>
      <c r="CW101" s="10">
        <f t="shared" si="919"/>
        <v>-2.9896037327126201E-3</v>
      </c>
      <c r="CX101" s="10">
        <f t="shared" si="919"/>
        <v>-2.9896037327126201E-3</v>
      </c>
      <c r="CY101" s="10">
        <f t="shared" si="919"/>
        <v>-2.9896037327126201E-3</v>
      </c>
      <c r="CZ101" s="10">
        <f t="shared" si="919"/>
        <v>-2.9896037327126201E-3</v>
      </c>
      <c r="DA101" s="10">
        <f t="shared" si="919"/>
        <v>-2.9896037327126201E-3</v>
      </c>
      <c r="DB101" s="10">
        <f t="shared" si="919"/>
        <v>-2.9896037327126201E-3</v>
      </c>
      <c r="DC101" s="10">
        <f t="shared" si="919"/>
        <v>-2.9896037327126201E-3</v>
      </c>
      <c r="DD101" s="10">
        <f t="shared" si="919"/>
        <v>-2.9896037327126201E-3</v>
      </c>
      <c r="DE101" s="10">
        <f t="shared" si="919"/>
        <v>-2.9896037327126201E-3</v>
      </c>
      <c r="DF101" s="10">
        <f t="shared" si="919"/>
        <v>-2.9896037327126201E-3</v>
      </c>
      <c r="DG101" s="10">
        <f t="shared" si="919"/>
        <v>-2.9896037327126201E-3</v>
      </c>
      <c r="DH101" s="10">
        <f t="shared" ref="DH101" si="920">DH92+DH100</f>
        <v>-2.9896037327126201E-3</v>
      </c>
      <c r="DI101" s="10">
        <f t="shared" si="915"/>
        <v>-2.9896037327126201E-3</v>
      </c>
      <c r="DJ101" s="10">
        <f t="shared" si="915"/>
        <v>-2.9896037327126201E-3</v>
      </c>
      <c r="DK101" s="10">
        <f t="shared" si="915"/>
        <v>-2.9896037327126201E-3</v>
      </c>
      <c r="DL101" s="10">
        <f t="shared" ref="DL101:DW101" si="921">DL92+DL100</f>
        <v>-2.9896037327126201E-3</v>
      </c>
      <c r="DM101" s="10">
        <f t="shared" si="921"/>
        <v>-2.9896037327126201E-3</v>
      </c>
      <c r="DN101" s="10">
        <f t="shared" si="921"/>
        <v>-2.9896037327126201E-3</v>
      </c>
      <c r="DO101" s="10">
        <f t="shared" si="921"/>
        <v>-2.9896037327126201E-3</v>
      </c>
      <c r="DP101" s="10">
        <f t="shared" si="921"/>
        <v>-2.9896037327126201E-3</v>
      </c>
      <c r="DQ101" s="10">
        <f t="shared" si="921"/>
        <v>-2.9896037327126201E-3</v>
      </c>
      <c r="DR101" s="10">
        <f t="shared" si="921"/>
        <v>-2.9896037327126201E-3</v>
      </c>
      <c r="DS101" s="10">
        <f t="shared" si="921"/>
        <v>-2.9896037327126201E-3</v>
      </c>
      <c r="DT101" s="10">
        <f t="shared" si="921"/>
        <v>-2.9896037327126201E-3</v>
      </c>
      <c r="DU101" s="10">
        <f t="shared" si="921"/>
        <v>-2.9896037327126201E-3</v>
      </c>
      <c r="DV101" s="10">
        <f t="shared" si="921"/>
        <v>-2.9896037327126201E-3</v>
      </c>
      <c r="DW101" s="10">
        <f t="shared" si="921"/>
        <v>-2.9896037327126201E-3</v>
      </c>
      <c r="DX101" s="10">
        <f t="shared" ref="DX101:EH101" si="922">DX92+DX100</f>
        <v>-2.9896037327126201E-3</v>
      </c>
      <c r="DY101" s="10">
        <f t="shared" si="922"/>
        <v>-2.9896037327126201E-3</v>
      </c>
      <c r="DZ101" s="10">
        <f t="shared" si="922"/>
        <v>-2.9896037327126201E-3</v>
      </c>
      <c r="EA101" s="10">
        <f t="shared" si="922"/>
        <v>-2.9896037327126201E-3</v>
      </c>
      <c r="EB101" s="10">
        <f t="shared" si="922"/>
        <v>-2.9896037327126201E-3</v>
      </c>
      <c r="EC101" s="10">
        <f t="shared" si="922"/>
        <v>-2.9896037327126201E-3</v>
      </c>
      <c r="ED101" s="10">
        <f t="shared" si="922"/>
        <v>-2.9896037327126201E-3</v>
      </c>
      <c r="EE101" s="10">
        <f t="shared" si="922"/>
        <v>-2.9896037327126201E-3</v>
      </c>
      <c r="EF101" s="10">
        <f t="shared" si="922"/>
        <v>-2.9896037327126201E-3</v>
      </c>
      <c r="EG101" s="10">
        <f t="shared" si="922"/>
        <v>-2.9896037327126201E-3</v>
      </c>
      <c r="EH101" s="10">
        <f t="shared" si="922"/>
        <v>-2.9896037327126201E-3</v>
      </c>
      <c r="EI101" s="10">
        <f t="shared" ref="EI101" si="923">EI92+EI100</f>
        <v>-2.9896037327126201E-3</v>
      </c>
    </row>
    <row r="102" spans="1:139" ht="10" x14ac:dyDescent="0.2">
      <c r="F102" s="3"/>
    </row>
    <row r="103" spans="1:139" x14ac:dyDescent="0.25">
      <c r="A103" s="48" t="s">
        <v>156</v>
      </c>
      <c r="C103" s="9">
        <v>18237402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</row>
    <row r="104" spans="1:139" s="102" customFormat="1" ht="10" x14ac:dyDescent="0.2">
      <c r="A104" s="3"/>
      <c r="B104" s="3" t="s">
        <v>141</v>
      </c>
      <c r="C104" s="9">
        <v>25400802</v>
      </c>
      <c r="D104" s="10">
        <v>0</v>
      </c>
      <c r="E104" s="10">
        <f>D110</f>
        <v>0</v>
      </c>
      <c r="F104" s="10">
        <f t="shared" ref="F104:BK104" si="924">E110</f>
        <v>0</v>
      </c>
      <c r="G104" s="10">
        <f t="shared" si="924"/>
        <v>0</v>
      </c>
      <c r="H104" s="10">
        <f t="shared" si="924"/>
        <v>0</v>
      </c>
      <c r="I104" s="10">
        <f t="shared" si="924"/>
        <v>0</v>
      </c>
      <c r="J104" s="10">
        <f t="shared" si="924"/>
        <v>0</v>
      </c>
      <c r="K104" s="10">
        <f t="shared" si="924"/>
        <v>0</v>
      </c>
      <c r="L104" s="10">
        <f t="shared" si="924"/>
        <v>0</v>
      </c>
      <c r="M104" s="10">
        <f t="shared" si="924"/>
        <v>0</v>
      </c>
      <c r="N104" s="10">
        <f t="shared" si="924"/>
        <v>0</v>
      </c>
      <c r="O104" s="10">
        <f t="shared" si="924"/>
        <v>0</v>
      </c>
      <c r="P104" s="10">
        <f t="shared" si="924"/>
        <v>0</v>
      </c>
      <c r="Q104" s="10">
        <f t="shared" si="924"/>
        <v>0</v>
      </c>
      <c r="R104" s="10">
        <f t="shared" si="924"/>
        <v>0</v>
      </c>
      <c r="S104" s="10">
        <f t="shared" si="924"/>
        <v>0</v>
      </c>
      <c r="T104" s="10">
        <f t="shared" si="924"/>
        <v>0</v>
      </c>
      <c r="U104" s="10">
        <f t="shared" si="924"/>
        <v>0</v>
      </c>
      <c r="V104" s="10">
        <f t="shared" si="924"/>
        <v>0</v>
      </c>
      <c r="W104" s="10">
        <f t="shared" si="924"/>
        <v>0</v>
      </c>
      <c r="X104" s="10">
        <f t="shared" si="924"/>
        <v>0</v>
      </c>
      <c r="Y104" s="10">
        <f t="shared" si="924"/>
        <v>0</v>
      </c>
      <c r="Z104" s="10">
        <f t="shared" si="924"/>
        <v>0</v>
      </c>
      <c r="AA104" s="10">
        <f t="shared" si="924"/>
        <v>0</v>
      </c>
      <c r="AB104" s="10">
        <f t="shared" si="924"/>
        <v>0</v>
      </c>
      <c r="AC104" s="10">
        <f t="shared" si="924"/>
        <v>0</v>
      </c>
      <c r="AD104" s="10">
        <f t="shared" si="924"/>
        <v>0</v>
      </c>
      <c r="AE104" s="10">
        <f t="shared" si="924"/>
        <v>0</v>
      </c>
      <c r="AF104" s="10">
        <f t="shared" si="924"/>
        <v>0</v>
      </c>
      <c r="AG104" s="10">
        <f t="shared" si="924"/>
        <v>0</v>
      </c>
      <c r="AH104" s="10">
        <f t="shared" si="924"/>
        <v>0</v>
      </c>
      <c r="AI104" s="10">
        <f t="shared" si="924"/>
        <v>0</v>
      </c>
      <c r="AJ104" s="10">
        <f t="shared" si="924"/>
        <v>0</v>
      </c>
      <c r="AK104" s="10">
        <f t="shared" si="924"/>
        <v>0</v>
      </c>
      <c r="AL104" s="10">
        <f t="shared" si="924"/>
        <v>0</v>
      </c>
      <c r="AM104" s="10">
        <f t="shared" si="924"/>
        <v>0</v>
      </c>
      <c r="AN104" s="10">
        <f t="shared" si="924"/>
        <v>0</v>
      </c>
      <c r="AO104" s="10">
        <f t="shared" si="924"/>
        <v>0</v>
      </c>
      <c r="AP104" s="10">
        <f t="shared" si="924"/>
        <v>0</v>
      </c>
      <c r="AQ104" s="10">
        <f t="shared" si="924"/>
        <v>0</v>
      </c>
      <c r="AR104" s="10">
        <f t="shared" si="924"/>
        <v>0</v>
      </c>
      <c r="AS104" s="10">
        <f t="shared" si="924"/>
        <v>0</v>
      </c>
      <c r="AT104" s="10">
        <f t="shared" si="924"/>
        <v>0</v>
      </c>
      <c r="AU104" s="10">
        <f t="shared" si="924"/>
        <v>0</v>
      </c>
      <c r="AV104" s="10">
        <f t="shared" si="924"/>
        <v>0</v>
      </c>
      <c r="AW104" s="10">
        <f t="shared" si="924"/>
        <v>0</v>
      </c>
      <c r="AX104" s="10">
        <f t="shared" si="924"/>
        <v>0</v>
      </c>
      <c r="AY104" s="10">
        <f t="shared" si="924"/>
        <v>0</v>
      </c>
      <c r="AZ104" s="10">
        <f t="shared" si="924"/>
        <v>0</v>
      </c>
      <c r="BA104" s="10">
        <f t="shared" si="924"/>
        <v>0</v>
      </c>
      <c r="BB104" s="10">
        <f t="shared" si="924"/>
        <v>0</v>
      </c>
      <c r="BC104" s="10">
        <f t="shared" si="924"/>
        <v>0</v>
      </c>
      <c r="BD104" s="10">
        <f t="shared" si="924"/>
        <v>0</v>
      </c>
      <c r="BE104" s="10">
        <f t="shared" si="924"/>
        <v>0</v>
      </c>
      <c r="BF104" s="10">
        <f t="shared" si="924"/>
        <v>0</v>
      </c>
      <c r="BG104" s="10">
        <f t="shared" si="924"/>
        <v>0</v>
      </c>
      <c r="BH104" s="10">
        <f t="shared" si="924"/>
        <v>0</v>
      </c>
      <c r="BI104" s="10">
        <f t="shared" si="924"/>
        <v>0</v>
      </c>
      <c r="BJ104" s="10">
        <f t="shared" si="924"/>
        <v>0</v>
      </c>
      <c r="BK104" s="10">
        <f t="shared" si="924"/>
        <v>0</v>
      </c>
      <c r="BL104" s="10">
        <f t="shared" ref="BL104" si="925">BK110</f>
        <v>-991.62777672766117</v>
      </c>
      <c r="BM104" s="10">
        <f t="shared" ref="BM104" si="926">BL110</f>
        <v>321178.2947732723</v>
      </c>
      <c r="BN104" s="10">
        <f t="shared" ref="BN104" si="927">BM110</f>
        <v>337213.05477327231</v>
      </c>
      <c r="BO104" s="10">
        <f t="shared" ref="BO104" si="928">BN110</f>
        <v>345163.39477327233</v>
      </c>
      <c r="BP104" s="10">
        <f t="shared" ref="BP104" si="929">BO110</f>
        <v>347032.02477327234</v>
      </c>
      <c r="BQ104" s="10">
        <f t="shared" ref="BQ104" si="930">BP110</f>
        <v>33063.740000000049</v>
      </c>
      <c r="BR104" s="10">
        <f t="shared" ref="BR104" si="931">BQ110</f>
        <v>29120.230000000047</v>
      </c>
      <c r="BS104" s="10">
        <f t="shared" ref="BS104" si="932">BR110</f>
        <v>24564.450000000048</v>
      </c>
      <c r="BT104" s="10">
        <f t="shared" ref="BT104" si="933">BS110</f>
        <v>20057.290000000048</v>
      </c>
      <c r="BU104" s="10">
        <f t="shared" ref="BU104" si="934">BT110</f>
        <v>15295.870000000048</v>
      </c>
      <c r="BV104" s="10">
        <f t="shared" ref="BV104" si="935">BU110</f>
        <v>9769.7900000000482</v>
      </c>
      <c r="BW104" s="10">
        <f t="shared" ref="BW104" si="936">BV110</f>
        <v>3282.7600000000484</v>
      </c>
      <c r="BX104" s="10">
        <f t="shared" ref="BX104" si="937">BW110</f>
        <v>-3949.1799999999512</v>
      </c>
      <c r="BY104" s="10">
        <f t="shared" ref="BY104" si="938">BX110</f>
        <v>-9748.0199999999513</v>
      </c>
      <c r="BZ104" s="10">
        <f t="shared" ref="BZ104" si="939">BY110</f>
        <v>-19369.279999999952</v>
      </c>
      <c r="CA104" s="10">
        <f t="shared" ref="CA104" si="940">BZ110</f>
        <v>-35191.709999999948</v>
      </c>
      <c r="CB104" s="10">
        <f t="shared" ref="CB104" si="941">CA110</f>
        <v>-51644.699999999953</v>
      </c>
      <c r="CC104" s="10">
        <f t="shared" ref="CC104" si="942">CB110</f>
        <v>-63184.240000000005</v>
      </c>
      <c r="CD104" s="10">
        <f t="shared" ref="CD104" si="943">CC110</f>
        <v>-78214.040000000008</v>
      </c>
      <c r="CE104" s="10">
        <f t="shared" ref="CE104" si="944">CD110</f>
        <v>-93538.530000000013</v>
      </c>
      <c r="CF104" s="10">
        <f t="shared" ref="CF104" si="945">CE110</f>
        <v>-109454.51000000001</v>
      </c>
      <c r="CG104" s="10">
        <f t="shared" ref="CG104" si="946">CF110</f>
        <v>-126665.46</v>
      </c>
      <c r="CH104" s="10">
        <f t="shared" ref="CH104" si="947">CG110</f>
        <v>-145299.21000000002</v>
      </c>
      <c r="CI104" s="10">
        <f t="shared" ref="CI104" si="948">CH110</f>
        <v>-161131.14000000001</v>
      </c>
      <c r="CJ104" s="10">
        <f t="shared" ref="CJ104" si="949">CI110</f>
        <v>-173249.65000000002</v>
      </c>
      <c r="CK104" s="10">
        <f t="shared" ref="CK104" si="950">CJ110</f>
        <v>-182367.17</v>
      </c>
      <c r="CL104" s="10">
        <f t="shared" ref="CL104" si="951">CK110</f>
        <v>-190206.75</v>
      </c>
      <c r="CM104" s="10">
        <f t="shared" ref="CM104" si="952">CL110</f>
        <v>-197666.6</v>
      </c>
      <c r="CN104" s="10">
        <f t="shared" ref="CN104" si="953">CM110</f>
        <v>-201497.30000000002</v>
      </c>
      <c r="CO104" s="10">
        <f t="shared" ref="CO104" si="954">CN110</f>
        <v>-27456.239999999991</v>
      </c>
      <c r="CP104" s="10">
        <f t="shared" ref="CP104" si="955">CO110</f>
        <v>-24353.489999999991</v>
      </c>
      <c r="CQ104" s="10">
        <f t="shared" ref="CQ104" si="956">CP110</f>
        <v>-21411.479999999989</v>
      </c>
      <c r="CR104" s="10">
        <f t="shared" ref="CR104" si="957">CQ110</f>
        <v>-17312.749999999989</v>
      </c>
      <c r="CS104" s="10">
        <f t="shared" ref="CS104" si="958">CR110</f>
        <v>-11497.249999999989</v>
      </c>
      <c r="CT104" s="10">
        <f t="shared" ref="CT104" si="959">CS110</f>
        <v>-3606.1499999999887</v>
      </c>
      <c r="CU104" s="10">
        <f t="shared" ref="CU104" si="960">CT110</f>
        <v>6195.4400000000114</v>
      </c>
      <c r="CV104" s="10">
        <f t="shared" ref="CV104" si="961">CU110</f>
        <v>20043.220000000012</v>
      </c>
      <c r="CW104" s="10">
        <f t="shared" ref="CW104" si="962">CV110</f>
        <v>40162.720000000016</v>
      </c>
      <c r="CX104" s="10">
        <f t="shared" ref="CX104" si="963">CW110</f>
        <v>62069.510000000017</v>
      </c>
      <c r="CY104" s="10">
        <f t="shared" ref="CY104" si="964">CX110</f>
        <v>82685.300000000017</v>
      </c>
      <c r="CZ104" s="10">
        <f t="shared" ref="CZ104" si="965">CY110</f>
        <v>104799.98000000001</v>
      </c>
      <c r="DA104" s="10">
        <f t="shared" ref="DA104" si="966">CZ110</f>
        <v>108888.37</v>
      </c>
      <c r="DB104" s="10">
        <f t="shared" ref="DB104" si="967">DA110</f>
        <v>133326.22</v>
      </c>
      <c r="DC104" s="10">
        <f t="shared" ref="DC104" si="968">DB110</f>
        <v>157841.17000000001</v>
      </c>
      <c r="DD104" s="10">
        <f t="shared" ref="DD104" si="969">DC110</f>
        <v>182360.09000000003</v>
      </c>
      <c r="DE104" s="10">
        <f t="shared" ref="DE104" si="970">DD110</f>
        <v>206408.52000000002</v>
      </c>
      <c r="DF104" s="10">
        <f t="shared" ref="DF104" si="971">DE110</f>
        <v>228923.19</v>
      </c>
      <c r="DG104" s="10">
        <f t="shared" ref="DG104" si="972">DF110</f>
        <v>249967.47</v>
      </c>
      <c r="DH104" s="10">
        <f t="shared" ref="DH104" si="973">DG110</f>
        <v>269223.44</v>
      </c>
      <c r="DI104" s="10">
        <f t="shared" ref="DI104" si="974">DH110</f>
        <v>284434.63</v>
      </c>
      <c r="DJ104" s="10">
        <f t="shared" ref="DJ104" si="975">DI110</f>
        <v>295285.86</v>
      </c>
      <c r="DK104" s="10">
        <f t="shared" ref="DK104" si="976">DJ110</f>
        <v>304567.25</v>
      </c>
      <c r="DL104" s="10">
        <f t="shared" ref="DL104" si="977">DK110</f>
        <v>310853.13</v>
      </c>
      <c r="DM104" s="10">
        <f t="shared" ref="DM104" si="978">DL110</f>
        <v>43481.510000000009</v>
      </c>
      <c r="DN104" s="10">
        <f t="shared" ref="DN104" si="979">DM110</f>
        <v>42635.630000000012</v>
      </c>
      <c r="DO104" s="10">
        <f t="shared" ref="DO104" si="980">DN110</f>
        <v>39055.910000000011</v>
      </c>
      <c r="DP104" s="10">
        <f t="shared" ref="DP104" si="981">DO110</f>
        <v>35196.240000000013</v>
      </c>
      <c r="DQ104" s="10">
        <f t="shared" ref="DQ104" si="982">DP110</f>
        <v>32654.700000000012</v>
      </c>
      <c r="DR104" s="10">
        <f t="shared" ref="DR104" si="983">DQ110</f>
        <v>32080.860000000011</v>
      </c>
      <c r="DS104" s="10">
        <f t="shared" ref="DS104" si="984">DR110</f>
        <v>29343.200000000012</v>
      </c>
      <c r="DT104" s="10">
        <f t="shared" ref="DT104" si="985">DS110</f>
        <v>20364.98000000001</v>
      </c>
      <c r="DU104" s="10">
        <f t="shared" ref="DU104" si="986">DT110</f>
        <v>5119.0300000000097</v>
      </c>
      <c r="DV104" s="10">
        <f t="shared" ref="DV104" si="987">DU110</f>
        <v>-15378.05999999999</v>
      </c>
      <c r="DW104" s="10">
        <f t="shared" ref="DW104" si="988">DV110</f>
        <v>-45354.939999999988</v>
      </c>
      <c r="DX104" s="10">
        <f t="shared" ref="DX104" si="989">DW110</f>
        <v>-94270.729999999981</v>
      </c>
      <c r="DY104" s="10">
        <f t="shared" ref="DY104" si="990">DX110</f>
        <v>-165541.06999999998</v>
      </c>
      <c r="DZ104" s="10">
        <f t="shared" ref="DZ104" si="991">DY110</f>
        <v>-210494.50999999998</v>
      </c>
      <c r="EA104" s="10">
        <f t="shared" ref="EA104" si="992">DZ110</f>
        <v>-255187.44999999998</v>
      </c>
      <c r="EB104" s="10">
        <f t="shared" ref="EB104" si="993">EA110</f>
        <v>-295708.46999999997</v>
      </c>
      <c r="EC104" s="10">
        <f t="shared" ref="EC104" si="994">EB110</f>
        <v>-332044.25999999995</v>
      </c>
      <c r="ED104" s="10">
        <f t="shared" ref="ED104" si="995">EC110</f>
        <v>-364579.03999999992</v>
      </c>
      <c r="EE104" s="10">
        <f t="shared" ref="EE104" si="996">ED110</f>
        <v>-392859.17999999993</v>
      </c>
      <c r="EF104" s="10">
        <f t="shared" ref="EF104" si="997">EE110</f>
        <v>-408109.38999999996</v>
      </c>
      <c r="EG104" s="10">
        <f t="shared" ref="EG104" si="998">EF110</f>
        <v>-415202.62639496586</v>
      </c>
      <c r="EH104" s="10">
        <f t="shared" ref="EH104:EI104" si="999">EG110</f>
        <v>-419970.70639496588</v>
      </c>
      <c r="EI104" s="10">
        <f t="shared" si="999"/>
        <v>-419970.70639496588</v>
      </c>
    </row>
    <row r="105" spans="1:139" s="102" customFormat="1" ht="10" x14ac:dyDescent="0.2">
      <c r="B105" s="101" t="s">
        <v>142</v>
      </c>
      <c r="C105" s="6"/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-312156.80477327231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3949.1799999999512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173249.65000000002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-20043.220000000012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-269223.44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/>
      <c r="DW105" s="14"/>
      <c r="DX105" s="13">
        <v>-20364.98</v>
      </c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</row>
    <row r="106" spans="1:139" s="101" customFormat="1" ht="10" x14ac:dyDescent="0.2">
      <c r="A106" s="102"/>
      <c r="B106" s="101" t="s">
        <v>157</v>
      </c>
      <c r="C106" s="6"/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313148.43254999997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</row>
    <row r="107" spans="1:139" s="101" customFormat="1" ht="10" x14ac:dyDescent="0.2">
      <c r="A107" s="102"/>
      <c r="B107" s="101" t="s">
        <v>320</v>
      </c>
      <c r="C107" s="6"/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0</v>
      </c>
      <c r="Q107" s="106">
        <v>0</v>
      </c>
      <c r="R107" s="106">
        <v>0</v>
      </c>
      <c r="S107" s="106">
        <v>0</v>
      </c>
      <c r="T107" s="106">
        <v>0</v>
      </c>
      <c r="U107" s="106">
        <v>0</v>
      </c>
      <c r="V107" s="106">
        <v>0</v>
      </c>
      <c r="W107" s="106">
        <v>0</v>
      </c>
      <c r="X107" s="106">
        <v>0</v>
      </c>
      <c r="Y107" s="106">
        <v>0</v>
      </c>
      <c r="Z107" s="106">
        <v>0</v>
      </c>
      <c r="AA107" s="106">
        <v>0</v>
      </c>
      <c r="AB107" s="106">
        <v>0</v>
      </c>
      <c r="AC107" s="106">
        <v>0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0</v>
      </c>
      <c r="AJ107" s="106">
        <v>0</v>
      </c>
      <c r="AK107" s="106">
        <v>0</v>
      </c>
      <c r="AL107" s="106">
        <v>0</v>
      </c>
      <c r="AM107" s="106">
        <v>0</v>
      </c>
      <c r="AN107" s="106">
        <v>0</v>
      </c>
      <c r="AO107" s="106">
        <v>0</v>
      </c>
      <c r="AP107" s="106">
        <v>0</v>
      </c>
      <c r="AQ107" s="106">
        <v>0</v>
      </c>
      <c r="AR107" s="106">
        <v>0</v>
      </c>
      <c r="AS107" s="106">
        <v>0</v>
      </c>
      <c r="AT107" s="106">
        <v>0</v>
      </c>
      <c r="AU107" s="106">
        <v>0</v>
      </c>
      <c r="AV107" s="106">
        <v>0</v>
      </c>
      <c r="AW107" s="106">
        <v>0</v>
      </c>
      <c r="AX107" s="106">
        <v>0</v>
      </c>
      <c r="AY107" s="106">
        <v>0</v>
      </c>
      <c r="AZ107" s="106">
        <v>0</v>
      </c>
      <c r="BA107" s="106">
        <v>0</v>
      </c>
      <c r="BB107" s="106">
        <v>0</v>
      </c>
      <c r="BC107" s="106">
        <v>0</v>
      </c>
      <c r="BD107" s="106">
        <v>0</v>
      </c>
      <c r="BE107" s="106">
        <v>0</v>
      </c>
      <c r="BF107" s="106">
        <v>0</v>
      </c>
      <c r="BG107" s="106">
        <v>0</v>
      </c>
      <c r="BH107" s="106">
        <v>0</v>
      </c>
      <c r="BI107" s="106">
        <v>0</v>
      </c>
      <c r="BJ107" s="106">
        <v>0</v>
      </c>
      <c r="BK107" s="106">
        <v>0</v>
      </c>
      <c r="BL107" s="106">
        <v>0</v>
      </c>
      <c r="BM107" s="106">
        <v>0</v>
      </c>
      <c r="BN107" s="106">
        <v>0</v>
      </c>
      <c r="BO107" s="106">
        <v>0</v>
      </c>
      <c r="BP107" s="106">
        <v>0</v>
      </c>
      <c r="BQ107" s="106">
        <v>0</v>
      </c>
      <c r="BR107" s="106">
        <v>0</v>
      </c>
      <c r="BS107" s="106">
        <v>0</v>
      </c>
      <c r="BT107" s="106">
        <v>0</v>
      </c>
      <c r="BU107" s="106">
        <v>0</v>
      </c>
      <c r="BV107" s="106">
        <v>0</v>
      </c>
      <c r="BW107" s="106">
        <v>0</v>
      </c>
      <c r="BX107" s="106">
        <v>0</v>
      </c>
      <c r="BY107" s="106">
        <v>0</v>
      </c>
      <c r="BZ107" s="106">
        <v>0</v>
      </c>
      <c r="CA107" s="106">
        <v>0</v>
      </c>
      <c r="CB107" s="106">
        <v>0</v>
      </c>
      <c r="CC107" s="106">
        <v>0</v>
      </c>
      <c r="CD107" s="106">
        <v>0</v>
      </c>
      <c r="CE107" s="106">
        <v>0</v>
      </c>
      <c r="CF107" s="106">
        <v>0</v>
      </c>
      <c r="CG107" s="106">
        <v>0</v>
      </c>
      <c r="CH107" s="106">
        <v>0</v>
      </c>
      <c r="CI107" s="106">
        <v>0</v>
      </c>
      <c r="CJ107" s="106">
        <v>0</v>
      </c>
      <c r="CK107" s="106">
        <v>0</v>
      </c>
      <c r="CL107" s="106">
        <v>0</v>
      </c>
      <c r="CM107" s="106">
        <v>-126.28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</row>
    <row r="108" spans="1:139" ht="10" x14ac:dyDescent="0.2">
      <c r="A108" s="101"/>
      <c r="B108" s="101" t="s">
        <v>155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-991.62777672766117</v>
      </c>
      <c r="BL108" s="14">
        <v>9021.49</v>
      </c>
      <c r="BM108" s="14">
        <v>16034.76</v>
      </c>
      <c r="BN108" s="14">
        <v>7950.34</v>
      </c>
      <c r="BO108" s="14">
        <v>1868.63</v>
      </c>
      <c r="BP108" s="14">
        <v>-1811.48</v>
      </c>
      <c r="BQ108" s="14">
        <v>-3943.51</v>
      </c>
      <c r="BR108" s="14">
        <v>-4555.78</v>
      </c>
      <c r="BS108" s="14">
        <v>-4507.16</v>
      </c>
      <c r="BT108" s="14">
        <v>-4761.42</v>
      </c>
      <c r="BU108" s="14">
        <v>-5526.08</v>
      </c>
      <c r="BV108" s="14">
        <v>-6487.03</v>
      </c>
      <c r="BW108" s="14">
        <v>-7231.94</v>
      </c>
      <c r="BX108" s="14">
        <v>-5798.84</v>
      </c>
      <c r="BY108" s="14">
        <v>-9621.26</v>
      </c>
      <c r="BZ108" s="14">
        <v>-15822.43</v>
      </c>
      <c r="CA108" s="14">
        <v>-16452.990000000002</v>
      </c>
      <c r="CB108" s="14">
        <v>-15488.72</v>
      </c>
      <c r="CC108" s="14">
        <v>-15029.8</v>
      </c>
      <c r="CD108" s="14">
        <v>-15324.49</v>
      </c>
      <c r="CE108" s="14">
        <v>-15915.98</v>
      </c>
      <c r="CF108" s="14">
        <v>-17210.95</v>
      </c>
      <c r="CG108" s="14">
        <v>-18633.75</v>
      </c>
      <c r="CH108" s="14">
        <v>-15831.93</v>
      </c>
      <c r="CI108" s="14">
        <v>-12118.51</v>
      </c>
      <c r="CJ108" s="14">
        <v>-9117.52</v>
      </c>
      <c r="CK108" s="14">
        <v>-7839.58</v>
      </c>
      <c r="CL108" s="14">
        <v>-7459.85</v>
      </c>
      <c r="CM108" s="14">
        <v>-3704.42</v>
      </c>
      <c r="CN108" s="14">
        <v>791.41</v>
      </c>
      <c r="CO108" s="14">
        <v>3102.75</v>
      </c>
      <c r="CP108" s="14">
        <v>2942.01</v>
      </c>
      <c r="CQ108" s="14">
        <v>4098.7299999999996</v>
      </c>
      <c r="CR108" s="14">
        <v>5815.5</v>
      </c>
      <c r="CS108" s="14">
        <v>7891.1</v>
      </c>
      <c r="CT108" s="14">
        <v>9801.59</v>
      </c>
      <c r="CU108" s="14">
        <v>13847.78</v>
      </c>
      <c r="CV108" s="14">
        <v>20119.5</v>
      </c>
      <c r="CW108" s="14">
        <v>21906.79</v>
      </c>
      <c r="CX108" s="14">
        <v>20615.79</v>
      </c>
      <c r="CY108" s="14">
        <v>22114.68</v>
      </c>
      <c r="CZ108" s="14">
        <v>24131.61</v>
      </c>
      <c r="DA108" s="14">
        <v>24437.85</v>
      </c>
      <c r="DB108" s="14">
        <v>24514.95</v>
      </c>
      <c r="DC108" s="14">
        <v>24518.92</v>
      </c>
      <c r="DD108" s="14">
        <v>24048.43</v>
      </c>
      <c r="DE108" s="14">
        <v>22514.67</v>
      </c>
      <c r="DF108" s="14">
        <v>21044.28</v>
      </c>
      <c r="DG108" s="14">
        <v>19255.97</v>
      </c>
      <c r="DH108" s="14">
        <v>15211.19</v>
      </c>
      <c r="DI108" s="14">
        <v>10851.23</v>
      </c>
      <c r="DJ108" s="14">
        <v>9281.39</v>
      </c>
      <c r="DK108" s="14">
        <v>6285.88</v>
      </c>
      <c r="DL108" s="14">
        <v>1851.82</v>
      </c>
      <c r="DM108" s="14">
        <v>-845.88</v>
      </c>
      <c r="DN108" s="14">
        <v>-3579.72</v>
      </c>
      <c r="DO108" s="14">
        <v>-3859.67</v>
      </c>
      <c r="DP108" s="14">
        <v>-2541.54</v>
      </c>
      <c r="DQ108" s="14">
        <v>-573.84</v>
      </c>
      <c r="DR108" s="14">
        <v>-2737.66</v>
      </c>
      <c r="DS108" s="14">
        <v>-8978.2199999999993</v>
      </c>
      <c r="DT108" s="13">
        <f>'Sch31&amp;31T Deferral Calc'!C16+'Sch31&amp;31T Deferral Calc'!D16</f>
        <v>-15245.95</v>
      </c>
      <c r="DU108" s="13">
        <f>'Sch31&amp;31T Deferral Calc'!E16</f>
        <v>-20497.09</v>
      </c>
      <c r="DV108" s="13">
        <f>'Sch31&amp;31T Deferral Calc'!F16</f>
        <v>-29976.880000000001</v>
      </c>
      <c r="DW108" s="13">
        <f>'Sch31&amp;31T Deferral Calc'!G16</f>
        <v>-48915.79</v>
      </c>
      <c r="DX108" s="13">
        <f>'Sch31&amp;31T Deferral Calc'!H16</f>
        <v>-50905.36</v>
      </c>
      <c r="DY108" s="13">
        <f>'Sch31&amp;31T Deferral Calc'!I16</f>
        <v>-44953.440000000002</v>
      </c>
      <c r="DZ108" s="13">
        <f>'Sch31&amp;31T Deferral Calc'!J16</f>
        <v>-44692.94</v>
      </c>
      <c r="EA108" s="13">
        <f>'Sch31&amp;31T Deferral Calc'!K16</f>
        <v>-40521.019999999997</v>
      </c>
      <c r="EB108" s="13">
        <f>'Sch31&amp;31T Deferral Calc'!L16</f>
        <v>-36335.79</v>
      </c>
      <c r="EC108" s="13">
        <f>'Sch31&amp;31T Deferral Calc'!M16</f>
        <v>-32534.78</v>
      </c>
      <c r="ED108" s="13">
        <f>'Sch31&amp;31T Deferral Calc'!N16</f>
        <v>-28280.14</v>
      </c>
      <c r="EE108" s="13">
        <f>'Sch31&amp;31T Deferral Calc'!O16</f>
        <v>-15250.21</v>
      </c>
      <c r="EF108" s="13">
        <f>'Sch31&amp;31T Deferral Calc'!P16</f>
        <v>-7093.2363949659239</v>
      </c>
      <c r="EG108" s="13">
        <v>-4768.08</v>
      </c>
      <c r="EH108" s="13"/>
      <c r="EI108" s="13"/>
    </row>
    <row r="109" spans="1:139" ht="10" x14ac:dyDescent="0.2">
      <c r="B109" s="3" t="s">
        <v>144</v>
      </c>
      <c r="D109" s="15">
        <f t="shared" ref="D109:DK109" si="1000">SUM(D105:D108)</f>
        <v>0</v>
      </c>
      <c r="E109" s="15">
        <f t="shared" si="1000"/>
        <v>0</v>
      </c>
      <c r="F109" s="15">
        <f t="shared" si="1000"/>
        <v>0</v>
      </c>
      <c r="G109" s="15">
        <f t="shared" si="1000"/>
        <v>0</v>
      </c>
      <c r="H109" s="15">
        <f t="shared" si="1000"/>
        <v>0</v>
      </c>
      <c r="I109" s="15">
        <f t="shared" si="1000"/>
        <v>0</v>
      </c>
      <c r="J109" s="15">
        <f t="shared" si="1000"/>
        <v>0</v>
      </c>
      <c r="K109" s="15">
        <f t="shared" si="1000"/>
        <v>0</v>
      </c>
      <c r="L109" s="15">
        <f t="shared" si="1000"/>
        <v>0</v>
      </c>
      <c r="M109" s="15">
        <f t="shared" si="1000"/>
        <v>0</v>
      </c>
      <c r="N109" s="15">
        <f t="shared" si="1000"/>
        <v>0</v>
      </c>
      <c r="O109" s="15">
        <f t="shared" si="1000"/>
        <v>0</v>
      </c>
      <c r="P109" s="15">
        <f t="shared" si="1000"/>
        <v>0</v>
      </c>
      <c r="Q109" s="15">
        <f t="shared" si="1000"/>
        <v>0</v>
      </c>
      <c r="R109" s="15">
        <f t="shared" si="1000"/>
        <v>0</v>
      </c>
      <c r="S109" s="15">
        <f t="shared" si="1000"/>
        <v>0</v>
      </c>
      <c r="T109" s="15">
        <f t="shared" si="1000"/>
        <v>0</v>
      </c>
      <c r="U109" s="15">
        <f t="shared" si="1000"/>
        <v>0</v>
      </c>
      <c r="V109" s="15">
        <f t="shared" si="1000"/>
        <v>0</v>
      </c>
      <c r="W109" s="15">
        <f t="shared" si="1000"/>
        <v>0</v>
      </c>
      <c r="X109" s="15">
        <f t="shared" si="1000"/>
        <v>0</v>
      </c>
      <c r="Y109" s="15">
        <f t="shared" si="1000"/>
        <v>0</v>
      </c>
      <c r="Z109" s="15">
        <f t="shared" si="1000"/>
        <v>0</v>
      </c>
      <c r="AA109" s="15">
        <f t="shared" si="1000"/>
        <v>0</v>
      </c>
      <c r="AB109" s="15">
        <f t="shared" si="1000"/>
        <v>0</v>
      </c>
      <c r="AC109" s="15">
        <f t="shared" si="1000"/>
        <v>0</v>
      </c>
      <c r="AD109" s="15">
        <f t="shared" si="1000"/>
        <v>0</v>
      </c>
      <c r="AE109" s="15">
        <f t="shared" si="1000"/>
        <v>0</v>
      </c>
      <c r="AF109" s="15">
        <f t="shared" si="1000"/>
        <v>0</v>
      </c>
      <c r="AG109" s="15">
        <f t="shared" si="1000"/>
        <v>0</v>
      </c>
      <c r="AH109" s="15">
        <f t="shared" si="1000"/>
        <v>0</v>
      </c>
      <c r="AI109" s="15">
        <f t="shared" si="1000"/>
        <v>0</v>
      </c>
      <c r="AJ109" s="15">
        <f t="shared" si="1000"/>
        <v>0</v>
      </c>
      <c r="AK109" s="15">
        <f t="shared" si="1000"/>
        <v>0</v>
      </c>
      <c r="AL109" s="15">
        <f t="shared" si="1000"/>
        <v>0</v>
      </c>
      <c r="AM109" s="15">
        <f t="shared" si="1000"/>
        <v>0</v>
      </c>
      <c r="AN109" s="15">
        <f t="shared" si="1000"/>
        <v>0</v>
      </c>
      <c r="AO109" s="15">
        <f t="shared" si="1000"/>
        <v>0</v>
      </c>
      <c r="AP109" s="15">
        <f t="shared" si="1000"/>
        <v>0</v>
      </c>
      <c r="AQ109" s="15">
        <f t="shared" si="1000"/>
        <v>0</v>
      </c>
      <c r="AR109" s="15">
        <f t="shared" si="1000"/>
        <v>0</v>
      </c>
      <c r="AS109" s="15">
        <f t="shared" si="1000"/>
        <v>0</v>
      </c>
      <c r="AT109" s="15">
        <f t="shared" si="1000"/>
        <v>0</v>
      </c>
      <c r="AU109" s="15">
        <f t="shared" si="1000"/>
        <v>0</v>
      </c>
      <c r="AV109" s="15">
        <f t="shared" si="1000"/>
        <v>0</v>
      </c>
      <c r="AW109" s="15">
        <f t="shared" si="1000"/>
        <v>0</v>
      </c>
      <c r="AX109" s="15">
        <f t="shared" si="1000"/>
        <v>0</v>
      </c>
      <c r="AY109" s="15">
        <f t="shared" si="1000"/>
        <v>0</v>
      </c>
      <c r="AZ109" s="15">
        <f t="shared" si="1000"/>
        <v>0</v>
      </c>
      <c r="BA109" s="15">
        <f t="shared" si="1000"/>
        <v>0</v>
      </c>
      <c r="BB109" s="15">
        <f t="shared" si="1000"/>
        <v>0</v>
      </c>
      <c r="BC109" s="15">
        <f t="shared" si="1000"/>
        <v>0</v>
      </c>
      <c r="BD109" s="15">
        <f t="shared" si="1000"/>
        <v>0</v>
      </c>
      <c r="BE109" s="15">
        <f t="shared" si="1000"/>
        <v>0</v>
      </c>
      <c r="BF109" s="15">
        <f t="shared" si="1000"/>
        <v>0</v>
      </c>
      <c r="BG109" s="15">
        <f t="shared" si="1000"/>
        <v>0</v>
      </c>
      <c r="BH109" s="15">
        <f t="shared" si="1000"/>
        <v>0</v>
      </c>
      <c r="BI109" s="15">
        <f t="shared" si="1000"/>
        <v>0</v>
      </c>
      <c r="BJ109" s="15">
        <f t="shared" si="1000"/>
        <v>0</v>
      </c>
      <c r="BK109" s="15">
        <f t="shared" si="1000"/>
        <v>-991.62777672766117</v>
      </c>
      <c r="BL109" s="15">
        <f t="shared" ref="BL109:BW109" si="1001">SUM(BL105:BL108)</f>
        <v>322169.92254999996</v>
      </c>
      <c r="BM109" s="15">
        <f t="shared" si="1001"/>
        <v>16034.76</v>
      </c>
      <c r="BN109" s="15">
        <f t="shared" si="1001"/>
        <v>7950.34</v>
      </c>
      <c r="BO109" s="15">
        <f t="shared" si="1001"/>
        <v>1868.63</v>
      </c>
      <c r="BP109" s="15">
        <f t="shared" si="1001"/>
        <v>-313968.28477327229</v>
      </c>
      <c r="BQ109" s="15">
        <f t="shared" si="1001"/>
        <v>-3943.51</v>
      </c>
      <c r="BR109" s="15">
        <f t="shared" si="1001"/>
        <v>-4555.78</v>
      </c>
      <c r="BS109" s="15">
        <f t="shared" si="1001"/>
        <v>-4507.16</v>
      </c>
      <c r="BT109" s="15">
        <f t="shared" si="1001"/>
        <v>-4761.42</v>
      </c>
      <c r="BU109" s="15">
        <f t="shared" si="1001"/>
        <v>-5526.08</v>
      </c>
      <c r="BV109" s="15">
        <f t="shared" si="1001"/>
        <v>-6487.03</v>
      </c>
      <c r="BW109" s="15">
        <f t="shared" si="1001"/>
        <v>-7231.94</v>
      </c>
      <c r="BX109" s="15">
        <f t="shared" ref="BX109:CI109" si="1002">SUM(BX105:BX108)</f>
        <v>-5798.84</v>
      </c>
      <c r="BY109" s="15">
        <f t="shared" si="1002"/>
        <v>-9621.26</v>
      </c>
      <c r="BZ109" s="15">
        <f t="shared" si="1002"/>
        <v>-15822.43</v>
      </c>
      <c r="CA109" s="15">
        <f t="shared" si="1002"/>
        <v>-16452.990000000002</v>
      </c>
      <c r="CB109" s="15">
        <f t="shared" si="1002"/>
        <v>-11539.540000000048</v>
      </c>
      <c r="CC109" s="15">
        <f t="shared" si="1002"/>
        <v>-15029.8</v>
      </c>
      <c r="CD109" s="15">
        <f t="shared" si="1002"/>
        <v>-15324.49</v>
      </c>
      <c r="CE109" s="15">
        <f t="shared" si="1002"/>
        <v>-15915.98</v>
      </c>
      <c r="CF109" s="15">
        <f t="shared" si="1002"/>
        <v>-17210.95</v>
      </c>
      <c r="CG109" s="15">
        <f t="shared" si="1002"/>
        <v>-18633.75</v>
      </c>
      <c r="CH109" s="15">
        <f t="shared" si="1002"/>
        <v>-15831.93</v>
      </c>
      <c r="CI109" s="15">
        <f t="shared" si="1002"/>
        <v>-12118.51</v>
      </c>
      <c r="CJ109" s="15">
        <f t="shared" ref="CJ109:CU109" si="1003">SUM(CJ105:CJ108)</f>
        <v>-9117.52</v>
      </c>
      <c r="CK109" s="15">
        <f t="shared" si="1003"/>
        <v>-7839.58</v>
      </c>
      <c r="CL109" s="15">
        <f t="shared" si="1003"/>
        <v>-7459.85</v>
      </c>
      <c r="CM109" s="15">
        <f t="shared" si="1003"/>
        <v>-3830.7000000000003</v>
      </c>
      <c r="CN109" s="15">
        <f t="shared" si="1003"/>
        <v>174041.06000000003</v>
      </c>
      <c r="CO109" s="15">
        <f t="shared" si="1003"/>
        <v>3102.75</v>
      </c>
      <c r="CP109" s="15">
        <f t="shared" si="1003"/>
        <v>2942.01</v>
      </c>
      <c r="CQ109" s="15">
        <f t="shared" si="1003"/>
        <v>4098.7299999999996</v>
      </c>
      <c r="CR109" s="15">
        <f t="shared" si="1003"/>
        <v>5815.5</v>
      </c>
      <c r="CS109" s="15">
        <f t="shared" si="1003"/>
        <v>7891.1</v>
      </c>
      <c r="CT109" s="15">
        <f t="shared" si="1003"/>
        <v>9801.59</v>
      </c>
      <c r="CU109" s="15">
        <f t="shared" si="1003"/>
        <v>13847.78</v>
      </c>
      <c r="CV109" s="15">
        <f t="shared" ref="CV109:DB109" si="1004">SUM(CV105:CV108)</f>
        <v>20119.5</v>
      </c>
      <c r="CW109" s="15">
        <f t="shared" si="1004"/>
        <v>21906.79</v>
      </c>
      <c r="CX109" s="15">
        <f t="shared" si="1004"/>
        <v>20615.79</v>
      </c>
      <c r="CY109" s="15">
        <f t="shared" si="1004"/>
        <v>22114.68</v>
      </c>
      <c r="CZ109" s="15">
        <f t="shared" si="1004"/>
        <v>4088.3899999999885</v>
      </c>
      <c r="DA109" s="15">
        <f t="shared" si="1004"/>
        <v>24437.85</v>
      </c>
      <c r="DB109" s="15">
        <f t="shared" si="1004"/>
        <v>24514.95</v>
      </c>
      <c r="DC109" s="15">
        <f t="shared" ref="DC109:DJ109" si="1005">SUM(DC105:DC108)</f>
        <v>24518.92</v>
      </c>
      <c r="DD109" s="15">
        <f t="shared" si="1005"/>
        <v>24048.43</v>
      </c>
      <c r="DE109" s="15">
        <f t="shared" si="1005"/>
        <v>22514.67</v>
      </c>
      <c r="DF109" s="15">
        <f t="shared" si="1005"/>
        <v>21044.28</v>
      </c>
      <c r="DG109" s="15">
        <f t="shared" si="1005"/>
        <v>19255.97</v>
      </c>
      <c r="DH109" s="15">
        <f t="shared" si="1005"/>
        <v>15211.19</v>
      </c>
      <c r="DI109" s="15">
        <f t="shared" si="1005"/>
        <v>10851.23</v>
      </c>
      <c r="DJ109" s="15">
        <f t="shared" si="1005"/>
        <v>9281.39</v>
      </c>
      <c r="DK109" s="15">
        <f t="shared" si="1000"/>
        <v>6285.88</v>
      </c>
      <c r="DL109" s="15">
        <f t="shared" ref="DL109:DR109" si="1006">SUM(DL105:DL108)</f>
        <v>-267371.62</v>
      </c>
      <c r="DM109" s="15">
        <f t="shared" si="1006"/>
        <v>-845.88</v>
      </c>
      <c r="DN109" s="15">
        <f t="shared" si="1006"/>
        <v>-3579.72</v>
      </c>
      <c r="DO109" s="15">
        <f t="shared" si="1006"/>
        <v>-3859.67</v>
      </c>
      <c r="DP109" s="15">
        <f t="shared" si="1006"/>
        <v>-2541.54</v>
      </c>
      <c r="DQ109" s="15">
        <f t="shared" si="1006"/>
        <v>-573.84</v>
      </c>
      <c r="DR109" s="15">
        <f t="shared" si="1006"/>
        <v>-2737.66</v>
      </c>
      <c r="DS109" s="15">
        <f t="shared" ref="DS109:DW109" si="1007">SUM(DS105:DS108)</f>
        <v>-8978.2199999999993</v>
      </c>
      <c r="DT109" s="15">
        <f t="shared" si="1007"/>
        <v>-15245.95</v>
      </c>
      <c r="DU109" s="15">
        <f t="shared" si="1007"/>
        <v>-20497.09</v>
      </c>
      <c r="DV109" s="15">
        <f t="shared" si="1007"/>
        <v>-29976.880000000001</v>
      </c>
      <c r="DW109" s="15">
        <f t="shared" si="1007"/>
        <v>-48915.79</v>
      </c>
      <c r="DX109" s="15">
        <f t="shared" ref="DX109:EH109" si="1008">SUM(DX105:DX108)</f>
        <v>-71270.34</v>
      </c>
      <c r="DY109" s="15">
        <f t="shared" si="1008"/>
        <v>-44953.440000000002</v>
      </c>
      <c r="DZ109" s="15">
        <f t="shared" si="1008"/>
        <v>-44692.94</v>
      </c>
      <c r="EA109" s="15">
        <f t="shared" si="1008"/>
        <v>-40521.019999999997</v>
      </c>
      <c r="EB109" s="15">
        <f t="shared" si="1008"/>
        <v>-36335.79</v>
      </c>
      <c r="EC109" s="15">
        <f t="shared" si="1008"/>
        <v>-32534.78</v>
      </c>
      <c r="ED109" s="15">
        <f t="shared" si="1008"/>
        <v>-28280.14</v>
      </c>
      <c r="EE109" s="15">
        <f t="shared" si="1008"/>
        <v>-15250.21</v>
      </c>
      <c r="EF109" s="15">
        <f t="shared" si="1008"/>
        <v>-7093.2363949659239</v>
      </c>
      <c r="EG109" s="15">
        <f t="shared" si="1008"/>
        <v>-4768.08</v>
      </c>
      <c r="EH109" s="15">
        <f t="shared" si="1008"/>
        <v>0</v>
      </c>
      <c r="EI109" s="15">
        <f t="shared" ref="EI109" si="1009">SUM(EI105:EI108)</f>
        <v>0</v>
      </c>
    </row>
    <row r="110" spans="1:139" ht="10" x14ac:dyDescent="0.2">
      <c r="B110" s="3" t="s">
        <v>145</v>
      </c>
      <c r="D110" s="10">
        <f>D104+D109</f>
        <v>0</v>
      </c>
      <c r="E110" s="10">
        <f t="shared" ref="E110:DK110" si="1010">E104+E109</f>
        <v>0</v>
      </c>
      <c r="F110" s="10">
        <f t="shared" si="1010"/>
        <v>0</v>
      </c>
      <c r="G110" s="10">
        <f t="shared" si="1010"/>
        <v>0</v>
      </c>
      <c r="H110" s="10">
        <f t="shared" si="1010"/>
        <v>0</v>
      </c>
      <c r="I110" s="10">
        <f t="shared" si="1010"/>
        <v>0</v>
      </c>
      <c r="J110" s="10">
        <f t="shared" si="1010"/>
        <v>0</v>
      </c>
      <c r="K110" s="10">
        <f t="shared" si="1010"/>
        <v>0</v>
      </c>
      <c r="L110" s="10">
        <f t="shared" si="1010"/>
        <v>0</v>
      </c>
      <c r="M110" s="10">
        <f t="shared" si="1010"/>
        <v>0</v>
      </c>
      <c r="N110" s="10">
        <f t="shared" si="1010"/>
        <v>0</v>
      </c>
      <c r="O110" s="10">
        <f t="shared" si="1010"/>
        <v>0</v>
      </c>
      <c r="P110" s="10">
        <f t="shared" si="1010"/>
        <v>0</v>
      </c>
      <c r="Q110" s="10">
        <f t="shared" si="1010"/>
        <v>0</v>
      </c>
      <c r="R110" s="10">
        <f t="shared" si="1010"/>
        <v>0</v>
      </c>
      <c r="S110" s="10">
        <f t="shared" si="1010"/>
        <v>0</v>
      </c>
      <c r="T110" s="10">
        <f t="shared" si="1010"/>
        <v>0</v>
      </c>
      <c r="U110" s="10">
        <f t="shared" si="1010"/>
        <v>0</v>
      </c>
      <c r="V110" s="10">
        <f t="shared" si="1010"/>
        <v>0</v>
      </c>
      <c r="W110" s="10">
        <f t="shared" si="1010"/>
        <v>0</v>
      </c>
      <c r="X110" s="10">
        <f t="shared" si="1010"/>
        <v>0</v>
      </c>
      <c r="Y110" s="10">
        <f t="shared" si="1010"/>
        <v>0</v>
      </c>
      <c r="Z110" s="10">
        <f t="shared" si="1010"/>
        <v>0</v>
      </c>
      <c r="AA110" s="10">
        <f t="shared" si="1010"/>
        <v>0</v>
      </c>
      <c r="AB110" s="10">
        <f t="shared" si="1010"/>
        <v>0</v>
      </c>
      <c r="AC110" s="10">
        <f t="shared" si="1010"/>
        <v>0</v>
      </c>
      <c r="AD110" s="10">
        <f t="shared" si="1010"/>
        <v>0</v>
      </c>
      <c r="AE110" s="10">
        <f t="shared" si="1010"/>
        <v>0</v>
      </c>
      <c r="AF110" s="10">
        <f t="shared" si="1010"/>
        <v>0</v>
      </c>
      <c r="AG110" s="10">
        <f t="shared" si="1010"/>
        <v>0</v>
      </c>
      <c r="AH110" s="10">
        <f t="shared" si="1010"/>
        <v>0</v>
      </c>
      <c r="AI110" s="10">
        <f t="shared" si="1010"/>
        <v>0</v>
      </c>
      <c r="AJ110" s="10">
        <f t="shared" si="1010"/>
        <v>0</v>
      </c>
      <c r="AK110" s="10">
        <f t="shared" si="1010"/>
        <v>0</v>
      </c>
      <c r="AL110" s="10">
        <f t="shared" si="1010"/>
        <v>0</v>
      </c>
      <c r="AM110" s="10">
        <f t="shared" si="1010"/>
        <v>0</v>
      </c>
      <c r="AN110" s="10">
        <f t="shared" si="1010"/>
        <v>0</v>
      </c>
      <c r="AO110" s="10">
        <f t="shared" si="1010"/>
        <v>0</v>
      </c>
      <c r="AP110" s="10">
        <f t="shared" si="1010"/>
        <v>0</v>
      </c>
      <c r="AQ110" s="10">
        <f t="shared" si="1010"/>
        <v>0</v>
      </c>
      <c r="AR110" s="10">
        <f t="shared" si="1010"/>
        <v>0</v>
      </c>
      <c r="AS110" s="10">
        <f t="shared" si="1010"/>
        <v>0</v>
      </c>
      <c r="AT110" s="10">
        <f t="shared" si="1010"/>
        <v>0</v>
      </c>
      <c r="AU110" s="10">
        <f t="shared" si="1010"/>
        <v>0</v>
      </c>
      <c r="AV110" s="10">
        <f t="shared" si="1010"/>
        <v>0</v>
      </c>
      <c r="AW110" s="10">
        <f t="shared" si="1010"/>
        <v>0</v>
      </c>
      <c r="AX110" s="10">
        <f t="shared" si="1010"/>
        <v>0</v>
      </c>
      <c r="AY110" s="10">
        <f t="shared" si="1010"/>
        <v>0</v>
      </c>
      <c r="AZ110" s="10">
        <f t="shared" si="1010"/>
        <v>0</v>
      </c>
      <c r="BA110" s="10">
        <f t="shared" si="1010"/>
        <v>0</v>
      </c>
      <c r="BB110" s="10">
        <f t="shared" si="1010"/>
        <v>0</v>
      </c>
      <c r="BC110" s="10">
        <f t="shared" si="1010"/>
        <v>0</v>
      </c>
      <c r="BD110" s="10">
        <f t="shared" si="1010"/>
        <v>0</v>
      </c>
      <c r="BE110" s="10">
        <f t="shared" si="1010"/>
        <v>0</v>
      </c>
      <c r="BF110" s="10">
        <f t="shared" si="1010"/>
        <v>0</v>
      </c>
      <c r="BG110" s="10">
        <f t="shared" si="1010"/>
        <v>0</v>
      </c>
      <c r="BH110" s="10">
        <f t="shared" si="1010"/>
        <v>0</v>
      </c>
      <c r="BI110" s="10">
        <f t="shared" si="1010"/>
        <v>0</v>
      </c>
      <c r="BJ110" s="10">
        <f t="shared" si="1010"/>
        <v>0</v>
      </c>
      <c r="BK110" s="10">
        <f t="shared" si="1010"/>
        <v>-991.62777672766117</v>
      </c>
      <c r="BL110" s="10">
        <f t="shared" ref="BL110:BW110" si="1011">BL104+BL109</f>
        <v>321178.2947732723</v>
      </c>
      <c r="BM110" s="10">
        <f t="shared" si="1011"/>
        <v>337213.05477327231</v>
      </c>
      <c r="BN110" s="10">
        <f t="shared" si="1011"/>
        <v>345163.39477327233</v>
      </c>
      <c r="BO110" s="10">
        <f t="shared" si="1011"/>
        <v>347032.02477327234</v>
      </c>
      <c r="BP110" s="10">
        <f t="shared" si="1011"/>
        <v>33063.740000000049</v>
      </c>
      <c r="BQ110" s="10">
        <f t="shared" si="1011"/>
        <v>29120.230000000047</v>
      </c>
      <c r="BR110" s="10">
        <f t="shared" si="1011"/>
        <v>24564.450000000048</v>
      </c>
      <c r="BS110" s="10">
        <f t="shared" si="1011"/>
        <v>20057.290000000048</v>
      </c>
      <c r="BT110" s="10">
        <f t="shared" si="1011"/>
        <v>15295.870000000048</v>
      </c>
      <c r="BU110" s="10">
        <f t="shared" si="1011"/>
        <v>9769.7900000000482</v>
      </c>
      <c r="BV110" s="10">
        <f t="shared" si="1011"/>
        <v>3282.7600000000484</v>
      </c>
      <c r="BW110" s="10">
        <f t="shared" si="1011"/>
        <v>-3949.1799999999512</v>
      </c>
      <c r="BX110" s="10">
        <f t="shared" ref="BX110:CI110" si="1012">BX104+BX109</f>
        <v>-9748.0199999999513</v>
      </c>
      <c r="BY110" s="10">
        <f t="shared" si="1012"/>
        <v>-19369.279999999952</v>
      </c>
      <c r="BZ110" s="10">
        <f t="shared" si="1012"/>
        <v>-35191.709999999948</v>
      </c>
      <c r="CA110" s="10">
        <f t="shared" si="1012"/>
        <v>-51644.699999999953</v>
      </c>
      <c r="CB110" s="10">
        <f t="shared" si="1012"/>
        <v>-63184.240000000005</v>
      </c>
      <c r="CC110" s="10">
        <f t="shared" si="1012"/>
        <v>-78214.040000000008</v>
      </c>
      <c r="CD110" s="10">
        <f t="shared" si="1012"/>
        <v>-93538.530000000013</v>
      </c>
      <c r="CE110" s="10">
        <f t="shared" si="1012"/>
        <v>-109454.51000000001</v>
      </c>
      <c r="CF110" s="10">
        <f t="shared" si="1012"/>
        <v>-126665.46</v>
      </c>
      <c r="CG110" s="10">
        <f t="shared" si="1012"/>
        <v>-145299.21000000002</v>
      </c>
      <c r="CH110" s="10">
        <f t="shared" si="1012"/>
        <v>-161131.14000000001</v>
      </c>
      <c r="CI110" s="10">
        <f t="shared" si="1012"/>
        <v>-173249.65000000002</v>
      </c>
      <c r="CJ110" s="10">
        <f t="shared" ref="CJ110:CU110" si="1013">CJ104+CJ109</f>
        <v>-182367.17</v>
      </c>
      <c r="CK110" s="10">
        <f t="shared" si="1013"/>
        <v>-190206.75</v>
      </c>
      <c r="CL110" s="10">
        <f t="shared" si="1013"/>
        <v>-197666.6</v>
      </c>
      <c r="CM110" s="10">
        <f t="shared" si="1013"/>
        <v>-201497.30000000002</v>
      </c>
      <c r="CN110" s="10">
        <f t="shared" si="1013"/>
        <v>-27456.239999999991</v>
      </c>
      <c r="CO110" s="10">
        <f t="shared" si="1013"/>
        <v>-24353.489999999991</v>
      </c>
      <c r="CP110" s="10">
        <f t="shared" si="1013"/>
        <v>-21411.479999999989</v>
      </c>
      <c r="CQ110" s="10">
        <f t="shared" si="1013"/>
        <v>-17312.749999999989</v>
      </c>
      <c r="CR110" s="10">
        <f t="shared" si="1013"/>
        <v>-11497.249999999989</v>
      </c>
      <c r="CS110" s="10">
        <f t="shared" si="1013"/>
        <v>-3606.1499999999887</v>
      </c>
      <c r="CT110" s="10">
        <f t="shared" si="1013"/>
        <v>6195.4400000000114</v>
      </c>
      <c r="CU110" s="10">
        <f t="shared" si="1013"/>
        <v>20043.220000000012</v>
      </c>
      <c r="CV110" s="10">
        <f t="shared" ref="CV110:DB110" si="1014">CV104+CV109</f>
        <v>40162.720000000016</v>
      </c>
      <c r="CW110" s="10">
        <f t="shared" si="1014"/>
        <v>62069.510000000017</v>
      </c>
      <c r="CX110" s="10">
        <f t="shared" si="1014"/>
        <v>82685.300000000017</v>
      </c>
      <c r="CY110" s="10">
        <f t="shared" si="1014"/>
        <v>104799.98000000001</v>
      </c>
      <c r="CZ110" s="10">
        <f t="shared" si="1014"/>
        <v>108888.37</v>
      </c>
      <c r="DA110" s="10">
        <f t="shared" si="1014"/>
        <v>133326.22</v>
      </c>
      <c r="DB110" s="10">
        <f t="shared" si="1014"/>
        <v>157841.17000000001</v>
      </c>
      <c r="DC110" s="10">
        <f t="shared" ref="DC110:DJ110" si="1015">DC104+DC109</f>
        <v>182360.09000000003</v>
      </c>
      <c r="DD110" s="10">
        <f t="shared" si="1015"/>
        <v>206408.52000000002</v>
      </c>
      <c r="DE110" s="10">
        <f t="shared" si="1015"/>
        <v>228923.19</v>
      </c>
      <c r="DF110" s="10">
        <f t="shared" si="1015"/>
        <v>249967.47</v>
      </c>
      <c r="DG110" s="10">
        <f t="shared" si="1015"/>
        <v>269223.44</v>
      </c>
      <c r="DH110" s="10">
        <f t="shared" si="1015"/>
        <v>284434.63</v>
      </c>
      <c r="DI110" s="10">
        <f t="shared" si="1015"/>
        <v>295285.86</v>
      </c>
      <c r="DJ110" s="10">
        <f t="shared" si="1015"/>
        <v>304567.25</v>
      </c>
      <c r="DK110" s="10">
        <f t="shared" si="1010"/>
        <v>310853.13</v>
      </c>
      <c r="DL110" s="10">
        <f t="shared" ref="DL110:DR110" si="1016">DL104+DL109</f>
        <v>43481.510000000009</v>
      </c>
      <c r="DM110" s="10">
        <f t="shared" si="1016"/>
        <v>42635.630000000012</v>
      </c>
      <c r="DN110" s="10">
        <f t="shared" si="1016"/>
        <v>39055.910000000011</v>
      </c>
      <c r="DO110" s="10">
        <f t="shared" si="1016"/>
        <v>35196.240000000013</v>
      </c>
      <c r="DP110" s="10">
        <f t="shared" si="1016"/>
        <v>32654.700000000012</v>
      </c>
      <c r="DQ110" s="10">
        <f t="shared" si="1016"/>
        <v>32080.860000000011</v>
      </c>
      <c r="DR110" s="10">
        <f t="shared" si="1016"/>
        <v>29343.200000000012</v>
      </c>
      <c r="DS110" s="10">
        <f t="shared" ref="DS110:DW110" si="1017">DS104+DS109</f>
        <v>20364.98000000001</v>
      </c>
      <c r="DT110" s="10">
        <f t="shared" si="1017"/>
        <v>5119.0300000000097</v>
      </c>
      <c r="DU110" s="10">
        <f t="shared" si="1017"/>
        <v>-15378.05999999999</v>
      </c>
      <c r="DV110" s="10">
        <f t="shared" si="1017"/>
        <v>-45354.939999999988</v>
      </c>
      <c r="DW110" s="10">
        <f t="shared" si="1017"/>
        <v>-94270.729999999981</v>
      </c>
      <c r="DX110" s="10">
        <f t="shared" ref="DX110:EH110" si="1018">DX104+DX109</f>
        <v>-165541.06999999998</v>
      </c>
      <c r="DY110" s="10">
        <f t="shared" si="1018"/>
        <v>-210494.50999999998</v>
      </c>
      <c r="DZ110" s="10">
        <f t="shared" si="1018"/>
        <v>-255187.44999999998</v>
      </c>
      <c r="EA110" s="10">
        <f t="shared" si="1018"/>
        <v>-295708.46999999997</v>
      </c>
      <c r="EB110" s="10">
        <f t="shared" si="1018"/>
        <v>-332044.25999999995</v>
      </c>
      <c r="EC110" s="10">
        <f t="shared" si="1018"/>
        <v>-364579.03999999992</v>
      </c>
      <c r="ED110" s="10">
        <f t="shared" si="1018"/>
        <v>-392859.17999999993</v>
      </c>
      <c r="EE110" s="10">
        <f t="shared" si="1018"/>
        <v>-408109.38999999996</v>
      </c>
      <c r="EF110" s="10">
        <f t="shared" si="1018"/>
        <v>-415202.62639496586</v>
      </c>
      <c r="EG110" s="10">
        <f t="shared" si="1018"/>
        <v>-419970.70639496588</v>
      </c>
      <c r="EH110" s="10">
        <f t="shared" si="1018"/>
        <v>-419970.70639496588</v>
      </c>
      <c r="EI110" s="10">
        <f t="shared" ref="EI110" si="1019">EI104+EI109</f>
        <v>-419970.70639496588</v>
      </c>
    </row>
    <row r="111" spans="1:139" ht="10" x14ac:dyDescent="0.2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</row>
    <row r="112" spans="1:139" x14ac:dyDescent="0.25">
      <c r="A112" s="48" t="s">
        <v>158</v>
      </c>
      <c r="C112" s="9">
        <v>18237412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</row>
    <row r="113" spans="1:139" ht="10" x14ac:dyDescent="0.2">
      <c r="B113" s="3" t="s">
        <v>141</v>
      </c>
      <c r="C113" s="9">
        <v>25400812</v>
      </c>
      <c r="D113" s="10">
        <v>0</v>
      </c>
      <c r="E113" s="10">
        <f>D119</f>
        <v>0</v>
      </c>
      <c r="F113" s="10">
        <f t="shared" ref="F113:DK113" si="1020">E119</f>
        <v>0</v>
      </c>
      <c r="G113" s="10">
        <f t="shared" si="1020"/>
        <v>0</v>
      </c>
      <c r="H113" s="10">
        <f t="shared" si="1020"/>
        <v>0</v>
      </c>
      <c r="I113" s="10">
        <f t="shared" si="1020"/>
        <v>0</v>
      </c>
      <c r="J113" s="10">
        <f t="shared" si="1020"/>
        <v>0</v>
      </c>
      <c r="K113" s="10">
        <f t="shared" si="1020"/>
        <v>0</v>
      </c>
      <c r="L113" s="10">
        <f t="shared" si="1020"/>
        <v>0</v>
      </c>
      <c r="M113" s="10">
        <f t="shared" si="1020"/>
        <v>0</v>
      </c>
      <c r="N113" s="10">
        <f t="shared" si="1020"/>
        <v>0</v>
      </c>
      <c r="O113" s="10">
        <f t="shared" si="1020"/>
        <v>0</v>
      </c>
      <c r="P113" s="10">
        <f t="shared" si="1020"/>
        <v>0</v>
      </c>
      <c r="Q113" s="10">
        <f t="shared" si="1020"/>
        <v>0</v>
      </c>
      <c r="R113" s="10">
        <f t="shared" si="1020"/>
        <v>0</v>
      </c>
      <c r="S113" s="10">
        <f t="shared" si="1020"/>
        <v>0</v>
      </c>
      <c r="T113" s="10">
        <f t="shared" si="1020"/>
        <v>0</v>
      </c>
      <c r="U113" s="10">
        <f t="shared" si="1020"/>
        <v>0</v>
      </c>
      <c r="V113" s="10">
        <f t="shared" si="1020"/>
        <v>0</v>
      </c>
      <c r="W113" s="10">
        <f t="shared" si="1020"/>
        <v>0</v>
      </c>
      <c r="X113" s="10">
        <f t="shared" si="1020"/>
        <v>0</v>
      </c>
      <c r="Y113" s="10">
        <f t="shared" si="1020"/>
        <v>0</v>
      </c>
      <c r="Z113" s="10">
        <f t="shared" si="1020"/>
        <v>0</v>
      </c>
      <c r="AA113" s="10">
        <f t="shared" si="1020"/>
        <v>0</v>
      </c>
      <c r="AB113" s="10">
        <f t="shared" si="1020"/>
        <v>0</v>
      </c>
      <c r="AC113" s="10">
        <f t="shared" si="1020"/>
        <v>0</v>
      </c>
      <c r="AD113" s="10">
        <f t="shared" si="1020"/>
        <v>0</v>
      </c>
      <c r="AE113" s="10">
        <f t="shared" si="1020"/>
        <v>0</v>
      </c>
      <c r="AF113" s="10">
        <f t="shared" si="1020"/>
        <v>0</v>
      </c>
      <c r="AG113" s="10">
        <f t="shared" si="1020"/>
        <v>0</v>
      </c>
      <c r="AH113" s="10">
        <f t="shared" si="1020"/>
        <v>0</v>
      </c>
      <c r="AI113" s="10">
        <f t="shared" si="1020"/>
        <v>0</v>
      </c>
      <c r="AJ113" s="10">
        <f t="shared" si="1020"/>
        <v>0</v>
      </c>
      <c r="AK113" s="10">
        <f t="shared" si="1020"/>
        <v>0</v>
      </c>
      <c r="AL113" s="10">
        <f t="shared" si="1020"/>
        <v>0</v>
      </c>
      <c r="AM113" s="10">
        <f t="shared" si="1020"/>
        <v>0</v>
      </c>
      <c r="AN113" s="10">
        <f t="shared" si="1020"/>
        <v>0</v>
      </c>
      <c r="AO113" s="10">
        <f t="shared" si="1020"/>
        <v>0</v>
      </c>
      <c r="AP113" s="10">
        <f t="shared" si="1020"/>
        <v>0</v>
      </c>
      <c r="AQ113" s="10">
        <f t="shared" si="1020"/>
        <v>0</v>
      </c>
      <c r="AR113" s="10">
        <f t="shared" si="1020"/>
        <v>0</v>
      </c>
      <c r="AS113" s="10">
        <f t="shared" si="1020"/>
        <v>0</v>
      </c>
      <c r="AT113" s="10">
        <f t="shared" si="1020"/>
        <v>0</v>
      </c>
      <c r="AU113" s="10">
        <f t="shared" si="1020"/>
        <v>0</v>
      </c>
      <c r="AV113" s="10">
        <f t="shared" si="1020"/>
        <v>0</v>
      </c>
      <c r="AW113" s="10">
        <f t="shared" si="1020"/>
        <v>0</v>
      </c>
      <c r="AX113" s="10">
        <f t="shared" si="1020"/>
        <v>0</v>
      </c>
      <c r="AY113" s="10">
        <f t="shared" si="1020"/>
        <v>0</v>
      </c>
      <c r="AZ113" s="10">
        <f t="shared" si="1020"/>
        <v>0</v>
      </c>
      <c r="BA113" s="10">
        <f t="shared" si="1020"/>
        <v>0</v>
      </c>
      <c r="BB113" s="10">
        <f t="shared" si="1020"/>
        <v>0</v>
      </c>
      <c r="BC113" s="10">
        <f t="shared" si="1020"/>
        <v>0</v>
      </c>
      <c r="BD113" s="10">
        <f t="shared" si="1020"/>
        <v>0</v>
      </c>
      <c r="BE113" s="10">
        <f t="shared" si="1020"/>
        <v>0</v>
      </c>
      <c r="BF113" s="10">
        <f t="shared" si="1020"/>
        <v>0</v>
      </c>
      <c r="BG113" s="10">
        <f t="shared" si="1020"/>
        <v>0</v>
      </c>
      <c r="BH113" s="10">
        <f t="shared" si="1020"/>
        <v>0</v>
      </c>
      <c r="BI113" s="10">
        <f t="shared" si="1020"/>
        <v>0</v>
      </c>
      <c r="BJ113" s="10">
        <f t="shared" si="1020"/>
        <v>0</v>
      </c>
      <c r="BK113" s="10">
        <f t="shared" si="1020"/>
        <v>0</v>
      </c>
      <c r="BL113" s="10">
        <f t="shared" ref="BL113" si="1021">BK119</f>
        <v>98.070075554343177</v>
      </c>
      <c r="BM113" s="10">
        <f t="shared" ref="BM113" si="1022">BL119</f>
        <v>137536.97752555431</v>
      </c>
      <c r="BN113" s="10">
        <f t="shared" ref="BN113" si="1023">BM119</f>
        <v>146888.17752555432</v>
      </c>
      <c r="BO113" s="10">
        <f t="shared" ref="BO113" si="1024">BN119</f>
        <v>155654.83752555432</v>
      </c>
      <c r="BP113" s="10">
        <f t="shared" ref="BP113" si="1025">BO119</f>
        <v>164542.10752555431</v>
      </c>
      <c r="BQ113" s="10">
        <f t="shared" ref="BQ113" si="1026">BP119</f>
        <v>39624.929999999993</v>
      </c>
      <c r="BR113" s="10">
        <f t="shared" ref="BR113" si="1027">BQ119</f>
        <v>45815.789999999994</v>
      </c>
      <c r="BS113" s="10">
        <f t="shared" ref="BS113" si="1028">BR119</f>
        <v>52144.289999999994</v>
      </c>
      <c r="BT113" s="10">
        <f t="shared" ref="BT113" si="1029">BS119</f>
        <v>57107.34</v>
      </c>
      <c r="BU113" s="10">
        <f t="shared" ref="BU113" si="1030">BT119</f>
        <v>60134.53</v>
      </c>
      <c r="BV113" s="10">
        <f t="shared" ref="BV113" si="1031">BU119</f>
        <v>62701.85</v>
      </c>
      <c r="BW113" s="10">
        <f t="shared" ref="BW113" si="1032">BV119</f>
        <v>64801.32</v>
      </c>
      <c r="BX113" s="10">
        <f t="shared" ref="BX113" si="1033">BW119</f>
        <v>66607.31</v>
      </c>
      <c r="BY113" s="10">
        <f t="shared" ref="BY113" si="1034">BX119</f>
        <v>68490.02</v>
      </c>
      <c r="BZ113" s="10">
        <f t="shared" ref="BZ113" si="1035">BY119</f>
        <v>70035.360000000001</v>
      </c>
      <c r="CA113" s="10">
        <f t="shared" ref="CA113" si="1036">BZ119</f>
        <v>71039.28</v>
      </c>
      <c r="CB113" s="10">
        <f t="shared" ref="CB113" si="1037">CA119</f>
        <v>71551.539999999994</v>
      </c>
      <c r="CC113" s="10">
        <f t="shared" ref="CC113" si="1038">CB119</f>
        <v>4597.179999999993</v>
      </c>
      <c r="CD113" s="10">
        <f t="shared" ref="CD113" si="1039">CC119</f>
        <v>2654.1499999999933</v>
      </c>
      <c r="CE113" s="10">
        <f t="shared" ref="CE113" si="1040">CD119</f>
        <v>-693.25000000000682</v>
      </c>
      <c r="CF113" s="10">
        <f t="shared" ref="CF113" si="1041">CE119</f>
        <v>-4859.4200000000073</v>
      </c>
      <c r="CG113" s="10">
        <f t="shared" ref="CG113" si="1042">CF119</f>
        <v>-10110.790000000008</v>
      </c>
      <c r="CH113" s="10">
        <f t="shared" ref="CH113" si="1043">CG119</f>
        <v>-16054.950000000008</v>
      </c>
      <c r="CI113" s="10">
        <f t="shared" ref="CI113" si="1044">CH119</f>
        <v>-22352.960000000006</v>
      </c>
      <c r="CJ113" s="10">
        <f t="shared" ref="CJ113" si="1045">CI119</f>
        <v>-28618.620000000006</v>
      </c>
      <c r="CK113" s="10">
        <f t="shared" ref="CK113" si="1046">CJ119</f>
        <v>-34177.590000000004</v>
      </c>
      <c r="CL113" s="10">
        <f t="shared" ref="CL113" si="1047">CK119</f>
        <v>-40426.850000000006</v>
      </c>
      <c r="CM113" s="10">
        <f t="shared" ref="CM113" si="1048">CL119</f>
        <v>-46935.16</v>
      </c>
      <c r="CN113" s="10">
        <f t="shared" ref="CN113" si="1049">CM119</f>
        <v>-52925.090000000004</v>
      </c>
      <c r="CO113" s="10">
        <f t="shared" ref="CO113" si="1050">CN119</f>
        <v>-29979.219999999998</v>
      </c>
      <c r="CP113" s="10">
        <f t="shared" ref="CP113" si="1051">CO119</f>
        <v>-37063.43</v>
      </c>
      <c r="CQ113" s="10">
        <f t="shared" ref="CQ113" si="1052">CP119</f>
        <v>-43415.82</v>
      </c>
      <c r="CR113" s="10">
        <f t="shared" ref="CR113" si="1053">CQ119</f>
        <v>-50315.68</v>
      </c>
      <c r="CS113" s="10">
        <f t="shared" ref="CS113" si="1054">CR119</f>
        <v>-57567.08</v>
      </c>
      <c r="CT113" s="10">
        <f t="shared" ref="CT113" si="1055">CS119</f>
        <v>-64646.340000000004</v>
      </c>
      <c r="CU113" s="10">
        <f t="shared" ref="CU113" si="1056">CT119</f>
        <v>-71710.37000000001</v>
      </c>
      <c r="CV113" s="10">
        <f t="shared" ref="CV113" si="1057">CU119</f>
        <v>-78166.700000000012</v>
      </c>
      <c r="CW113" s="10">
        <f t="shared" ref="CW113" si="1058">CV119</f>
        <v>-83593.63</v>
      </c>
      <c r="CX113" s="10">
        <f t="shared" ref="CX113" si="1059">CW119</f>
        <v>-88478.36</v>
      </c>
      <c r="CY113" s="10">
        <f t="shared" ref="CY113" si="1060">CX119</f>
        <v>-93527.37</v>
      </c>
      <c r="CZ113" s="10">
        <f t="shared" ref="CZ113" si="1061">CY119</f>
        <v>-98769.67</v>
      </c>
      <c r="DA113" s="10">
        <f t="shared" ref="DA113" si="1062">CZ119</f>
        <v>-26136.849999999991</v>
      </c>
      <c r="DB113" s="10">
        <f t="shared" ref="DB113" si="1063">DA119</f>
        <v>-31818.03999999999</v>
      </c>
      <c r="DC113" s="10">
        <f t="shared" ref="DC113" si="1064">DB119</f>
        <v>-38178.299999999988</v>
      </c>
      <c r="DD113" s="10">
        <f t="shared" ref="DD113" si="1065">DC119</f>
        <v>-45020.209999999992</v>
      </c>
      <c r="DE113" s="10">
        <f t="shared" ref="DE113" si="1066">DD119</f>
        <v>-51942.51999999999</v>
      </c>
      <c r="DF113" s="10">
        <f t="shared" ref="DF113" si="1067">DE119</f>
        <v>-59201.899999999987</v>
      </c>
      <c r="DG113" s="10">
        <f t="shared" ref="DG113" si="1068">DF119</f>
        <v>-66429.809999999983</v>
      </c>
      <c r="DH113" s="10">
        <f t="shared" ref="DH113" si="1069">DG119</f>
        <v>-73378.139999999985</v>
      </c>
      <c r="DI113" s="10">
        <f t="shared" ref="DI113" si="1070">DH119</f>
        <v>-79887.739999999991</v>
      </c>
      <c r="DJ113" s="10">
        <f t="shared" ref="DJ113" si="1071">DI119</f>
        <v>-86170.95</v>
      </c>
      <c r="DK113" s="10">
        <f t="shared" si="1020"/>
        <v>-92583.599999999991</v>
      </c>
      <c r="DL113" s="10">
        <f t="shared" ref="DL113" si="1072">DK119</f>
        <v>-99378.95</v>
      </c>
      <c r="DM113" s="10">
        <f t="shared" ref="DM113" si="1073">DL119</f>
        <v>-33331.410000000018</v>
      </c>
      <c r="DN113" s="10">
        <f t="shared" ref="DN113" si="1074">DM119</f>
        <v>-40956.750000000015</v>
      </c>
      <c r="DO113" s="10">
        <f t="shared" ref="DO113" si="1075">DN119</f>
        <v>-50417.560000000012</v>
      </c>
      <c r="DP113" s="10">
        <f t="shared" ref="DP113" si="1076">DO119</f>
        <v>-60807.590000000011</v>
      </c>
      <c r="DQ113" s="10">
        <f t="shared" ref="DQ113" si="1077">DP119</f>
        <v>-71274.960000000006</v>
      </c>
      <c r="DR113" s="10">
        <f t="shared" ref="DR113" si="1078">DQ119</f>
        <v>-85959.5</v>
      </c>
      <c r="DS113" s="10">
        <f t="shared" ref="DS113" si="1079">DR119</f>
        <v>-101160.15</v>
      </c>
      <c r="DT113" s="10">
        <f t="shared" ref="DT113" si="1080">DS119</f>
        <v>-116492.65999999999</v>
      </c>
      <c r="DU113" s="10">
        <f t="shared" ref="DU113" si="1081">DT119</f>
        <v>-135324.04999999999</v>
      </c>
      <c r="DV113" s="10">
        <f t="shared" ref="DV113" si="1082">DU119</f>
        <v>-153306.78</v>
      </c>
      <c r="DW113" s="10">
        <f t="shared" ref="DW113" si="1083">DV119</f>
        <v>-170881.74</v>
      </c>
      <c r="DX113" s="10">
        <f t="shared" ref="DX113" si="1084">DW119</f>
        <v>-192622.34</v>
      </c>
      <c r="DY113" s="10">
        <f t="shared" ref="DY113" si="1085">DX119</f>
        <v>-97587.209999999992</v>
      </c>
      <c r="DZ113" s="10">
        <f t="shared" ref="DZ113" si="1086">DY119</f>
        <v>-117954.2</v>
      </c>
      <c r="EA113" s="10">
        <f t="shared" ref="EA113" si="1087">DZ119</f>
        <v>-139829.5</v>
      </c>
      <c r="EB113" s="10">
        <f t="shared" ref="EB113" si="1088">EA119</f>
        <v>-161630.48000000001</v>
      </c>
      <c r="EC113" s="10">
        <f t="shared" ref="EC113" si="1089">EB119</f>
        <v>-183366.06</v>
      </c>
      <c r="ED113" s="10">
        <f t="shared" ref="ED113" si="1090">EC119</f>
        <v>-205188.29</v>
      </c>
      <c r="EE113" s="10">
        <f t="shared" ref="EE113" si="1091">ED119</f>
        <v>-224834.89</v>
      </c>
      <c r="EF113" s="10">
        <f t="shared" ref="EF113" si="1092">EE119</f>
        <v>-240436.59000000003</v>
      </c>
      <c r="EG113" s="10">
        <f t="shared" ref="EG113" si="1093">EF119</f>
        <v>-252563.38000000003</v>
      </c>
      <c r="EH113" s="10">
        <f t="shared" ref="EH113:EI113" si="1094">EG119</f>
        <v>-261590.38000000003</v>
      </c>
      <c r="EI113" s="10">
        <f t="shared" si="1094"/>
        <v>-261590.38000000003</v>
      </c>
    </row>
    <row r="114" spans="1:139" ht="10" x14ac:dyDescent="0.2">
      <c r="A114" s="102"/>
      <c r="B114" s="101" t="s">
        <v>142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0</v>
      </c>
      <c r="AU114" s="14">
        <v>0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-132395.48752555432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-66607.31</v>
      </c>
      <c r="CC114" s="14">
        <v>0</v>
      </c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28618.620000000006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78166.700000000012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73378.139999999985</v>
      </c>
      <c r="DM114" s="14">
        <v>0</v>
      </c>
      <c r="DN114" s="14">
        <v>0</v>
      </c>
      <c r="DO114" s="14">
        <v>0</v>
      </c>
      <c r="DP114" s="14">
        <v>0</v>
      </c>
      <c r="DQ114" s="14">
        <v>0</v>
      </c>
      <c r="DR114" s="14">
        <v>0</v>
      </c>
      <c r="DS114" s="14">
        <v>0</v>
      </c>
      <c r="DT114" s="12">
        <v>0</v>
      </c>
      <c r="DU114" s="12">
        <v>0</v>
      </c>
      <c r="DV114" s="12"/>
      <c r="DW114" s="12"/>
      <c r="DX114" s="13">
        <v>116492.66</v>
      </c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</row>
    <row r="115" spans="1:139" ht="10" x14ac:dyDescent="0.2">
      <c r="A115" s="102"/>
      <c r="B115" s="101" t="s">
        <v>157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132297.41744999998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  <c r="DQ115" s="14">
        <v>0</v>
      </c>
      <c r="DR115" s="14">
        <v>0</v>
      </c>
      <c r="DS115" s="14">
        <v>0</v>
      </c>
      <c r="DT115" s="12">
        <v>0</v>
      </c>
      <c r="DU115" s="12">
        <v>0</v>
      </c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</row>
    <row r="116" spans="1:139" s="101" customFormat="1" ht="10" x14ac:dyDescent="0.2">
      <c r="A116" s="102"/>
      <c r="B116" s="101" t="s">
        <v>320</v>
      </c>
      <c r="C116" s="6"/>
      <c r="D116" s="106">
        <v>0</v>
      </c>
      <c r="E116" s="106">
        <v>0</v>
      </c>
      <c r="F116" s="106">
        <v>0</v>
      </c>
      <c r="G116" s="106">
        <v>0</v>
      </c>
      <c r="H116" s="106">
        <v>0</v>
      </c>
      <c r="I116" s="106">
        <v>0</v>
      </c>
      <c r="J116" s="106">
        <v>0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0</v>
      </c>
      <c r="Q116" s="106">
        <v>0</v>
      </c>
      <c r="R116" s="106">
        <v>0</v>
      </c>
      <c r="S116" s="106">
        <v>0</v>
      </c>
      <c r="T116" s="106">
        <v>0</v>
      </c>
      <c r="U116" s="106">
        <v>0</v>
      </c>
      <c r="V116" s="106">
        <v>0</v>
      </c>
      <c r="W116" s="106">
        <v>0</v>
      </c>
      <c r="X116" s="106">
        <v>0</v>
      </c>
      <c r="Y116" s="106">
        <v>0</v>
      </c>
      <c r="Z116" s="106">
        <v>0</v>
      </c>
      <c r="AA116" s="106">
        <v>0</v>
      </c>
      <c r="AB116" s="106">
        <v>0</v>
      </c>
      <c r="AC116" s="106">
        <v>0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0</v>
      </c>
      <c r="AJ116" s="106">
        <v>0</v>
      </c>
      <c r="AK116" s="106">
        <v>0</v>
      </c>
      <c r="AL116" s="106">
        <v>0</v>
      </c>
      <c r="AM116" s="106">
        <v>0</v>
      </c>
      <c r="AN116" s="106">
        <v>0</v>
      </c>
      <c r="AO116" s="106">
        <v>0</v>
      </c>
      <c r="AP116" s="106">
        <v>0</v>
      </c>
      <c r="AQ116" s="106">
        <v>0</v>
      </c>
      <c r="AR116" s="106">
        <v>0</v>
      </c>
      <c r="AS116" s="106">
        <v>0</v>
      </c>
      <c r="AT116" s="106">
        <v>0</v>
      </c>
      <c r="AU116" s="106">
        <v>0</v>
      </c>
      <c r="AV116" s="106">
        <v>0</v>
      </c>
      <c r="AW116" s="106">
        <v>0</v>
      </c>
      <c r="AX116" s="106">
        <v>0</v>
      </c>
      <c r="AY116" s="106">
        <v>0</v>
      </c>
      <c r="AZ116" s="106">
        <v>0</v>
      </c>
      <c r="BA116" s="106">
        <v>0</v>
      </c>
      <c r="BB116" s="106">
        <v>0</v>
      </c>
      <c r="BC116" s="106">
        <v>0</v>
      </c>
      <c r="BD116" s="106">
        <v>0</v>
      </c>
      <c r="BE116" s="106">
        <v>0</v>
      </c>
      <c r="BF116" s="106">
        <v>0</v>
      </c>
      <c r="BG116" s="106">
        <v>0</v>
      </c>
      <c r="BH116" s="106">
        <v>0</v>
      </c>
      <c r="BI116" s="106">
        <v>0</v>
      </c>
      <c r="BJ116" s="106">
        <v>0</v>
      </c>
      <c r="BK116" s="106">
        <v>0</v>
      </c>
      <c r="BL116" s="106">
        <v>0</v>
      </c>
      <c r="BM116" s="106">
        <v>0</v>
      </c>
      <c r="BN116" s="106">
        <v>0</v>
      </c>
      <c r="BO116" s="106">
        <v>0</v>
      </c>
      <c r="BP116" s="106">
        <v>0</v>
      </c>
      <c r="BQ116" s="106">
        <v>0</v>
      </c>
      <c r="BR116" s="106">
        <v>0</v>
      </c>
      <c r="BS116" s="106">
        <v>0</v>
      </c>
      <c r="BT116" s="106">
        <v>0</v>
      </c>
      <c r="BU116" s="106">
        <v>0</v>
      </c>
      <c r="BV116" s="106">
        <v>0</v>
      </c>
      <c r="BW116" s="106">
        <v>0</v>
      </c>
      <c r="BX116" s="106">
        <v>0</v>
      </c>
      <c r="BY116" s="106">
        <v>0</v>
      </c>
      <c r="BZ116" s="106">
        <v>0</v>
      </c>
      <c r="CA116" s="106">
        <v>0</v>
      </c>
      <c r="CB116" s="106">
        <v>0</v>
      </c>
      <c r="CC116" s="106">
        <v>0</v>
      </c>
      <c r="CD116" s="106">
        <v>0</v>
      </c>
      <c r="CE116" s="106">
        <v>0</v>
      </c>
      <c r="CF116" s="106">
        <v>0</v>
      </c>
      <c r="CG116" s="106">
        <v>0</v>
      </c>
      <c r="CH116" s="106">
        <v>0</v>
      </c>
      <c r="CI116" s="106">
        <v>0</v>
      </c>
      <c r="CJ116" s="106">
        <v>0</v>
      </c>
      <c r="CK116" s="106">
        <v>0</v>
      </c>
      <c r="CL116" s="106">
        <v>0</v>
      </c>
      <c r="CM116" s="106">
        <v>-361.81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  <c r="DQ116" s="14">
        <v>0</v>
      </c>
      <c r="DR116" s="14">
        <v>0</v>
      </c>
      <c r="DS116" s="14">
        <v>0</v>
      </c>
      <c r="DT116" s="14">
        <v>0</v>
      </c>
      <c r="DU116" s="14">
        <v>0</v>
      </c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</row>
    <row r="117" spans="1:139" ht="10" x14ac:dyDescent="0.2">
      <c r="A117" s="101"/>
      <c r="B117" s="101" t="s">
        <v>155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98.070075554343177</v>
      </c>
      <c r="BL117" s="14">
        <v>5141.49</v>
      </c>
      <c r="BM117" s="14">
        <v>9351.2000000000007</v>
      </c>
      <c r="BN117" s="14">
        <v>8766.66</v>
      </c>
      <c r="BO117" s="14">
        <v>8887.27</v>
      </c>
      <c r="BP117" s="14">
        <v>7478.31</v>
      </c>
      <c r="BQ117" s="14">
        <v>6190.86</v>
      </c>
      <c r="BR117" s="14">
        <v>6328.5</v>
      </c>
      <c r="BS117" s="14">
        <v>4963.05</v>
      </c>
      <c r="BT117" s="14">
        <v>3027.19</v>
      </c>
      <c r="BU117" s="14">
        <v>2567.3200000000002</v>
      </c>
      <c r="BV117" s="14">
        <v>2099.4699999999998</v>
      </c>
      <c r="BW117" s="14">
        <v>1805.99</v>
      </c>
      <c r="BX117" s="14">
        <v>1882.71</v>
      </c>
      <c r="BY117" s="14">
        <v>1545.34</v>
      </c>
      <c r="BZ117" s="14">
        <v>1003.92</v>
      </c>
      <c r="CA117" s="14">
        <v>512.26</v>
      </c>
      <c r="CB117" s="14">
        <v>-347.05</v>
      </c>
      <c r="CC117" s="14">
        <v>-1943.03</v>
      </c>
      <c r="CD117" s="14">
        <v>-3347.4</v>
      </c>
      <c r="CE117" s="14">
        <v>-4166.17</v>
      </c>
      <c r="CF117" s="14">
        <v>-5251.37</v>
      </c>
      <c r="CG117" s="14">
        <v>-5944.16</v>
      </c>
      <c r="CH117" s="14">
        <v>-6298.01</v>
      </c>
      <c r="CI117" s="14">
        <v>-6265.66</v>
      </c>
      <c r="CJ117" s="14">
        <v>-5558.97</v>
      </c>
      <c r="CK117" s="14">
        <v>-6249.26</v>
      </c>
      <c r="CL117" s="14">
        <v>-6508.31</v>
      </c>
      <c r="CM117" s="14">
        <v>-5628.12</v>
      </c>
      <c r="CN117" s="14">
        <v>-5672.75</v>
      </c>
      <c r="CO117" s="14">
        <v>-7084.21</v>
      </c>
      <c r="CP117" s="14">
        <v>-6352.39</v>
      </c>
      <c r="CQ117" s="14">
        <v>-6899.86</v>
      </c>
      <c r="CR117" s="14">
        <v>-7251.4</v>
      </c>
      <c r="CS117" s="14">
        <v>-7079.26</v>
      </c>
      <c r="CT117" s="14">
        <v>-7064.03</v>
      </c>
      <c r="CU117" s="14">
        <v>-6456.33</v>
      </c>
      <c r="CV117" s="14">
        <v>-5426.93</v>
      </c>
      <c r="CW117" s="14">
        <v>-4884.7299999999996</v>
      </c>
      <c r="CX117" s="14">
        <v>-5049.01</v>
      </c>
      <c r="CY117" s="14">
        <v>-5242.3</v>
      </c>
      <c r="CZ117" s="14">
        <v>-5533.88</v>
      </c>
      <c r="DA117" s="14">
        <v>-5681.19</v>
      </c>
      <c r="DB117" s="14">
        <v>-6360.26</v>
      </c>
      <c r="DC117" s="14">
        <v>-6841.91</v>
      </c>
      <c r="DD117" s="14">
        <v>-6922.31</v>
      </c>
      <c r="DE117" s="14">
        <v>-7259.38</v>
      </c>
      <c r="DF117" s="14">
        <v>-7227.91</v>
      </c>
      <c r="DG117" s="14">
        <v>-6948.33</v>
      </c>
      <c r="DH117" s="14">
        <v>-6509.6</v>
      </c>
      <c r="DI117" s="14">
        <v>-6283.21</v>
      </c>
      <c r="DJ117" s="14">
        <v>-6412.65</v>
      </c>
      <c r="DK117" s="14">
        <v>-6795.35</v>
      </c>
      <c r="DL117" s="14">
        <v>-7330.6</v>
      </c>
      <c r="DM117" s="14">
        <v>-7625.34</v>
      </c>
      <c r="DN117" s="14">
        <v>-9460.81</v>
      </c>
      <c r="DO117" s="14">
        <v>-10390.030000000001</v>
      </c>
      <c r="DP117" s="14">
        <v>-10467.370000000001</v>
      </c>
      <c r="DQ117" s="14">
        <v>-14684.54</v>
      </c>
      <c r="DR117" s="14">
        <v>-15200.65</v>
      </c>
      <c r="DS117" s="14">
        <v>-15332.51</v>
      </c>
      <c r="DT117" s="13">
        <f>'Sch 41&amp;86 Deferral Calc'!C16+'Sch 41&amp;86 Deferral Calc'!D16</f>
        <v>-18831.39</v>
      </c>
      <c r="DU117" s="13">
        <f>'Sch 41&amp;86 Deferral Calc'!E16</f>
        <v>-17982.73</v>
      </c>
      <c r="DV117" s="13">
        <f>'Sch 41&amp;86 Deferral Calc'!F16</f>
        <v>-17574.96</v>
      </c>
      <c r="DW117" s="13">
        <f>'Sch 41&amp;86 Deferral Calc'!G16</f>
        <v>-21740.6</v>
      </c>
      <c r="DX117" s="13">
        <f>'Sch 41&amp;86 Deferral Calc'!H16</f>
        <v>-21457.53</v>
      </c>
      <c r="DY117" s="13">
        <f>'Sch 41&amp;86 Deferral Calc'!I16</f>
        <v>-20366.990000000002</v>
      </c>
      <c r="DZ117" s="13">
        <f>'Sch 41&amp;86 Deferral Calc'!J16</f>
        <v>-21875.3</v>
      </c>
      <c r="EA117" s="13">
        <f>'Sch 41&amp;86 Deferral Calc'!K16</f>
        <v>-21800.98</v>
      </c>
      <c r="EB117" s="13">
        <f>'Sch 41&amp;86 Deferral Calc'!L16</f>
        <v>-21735.58</v>
      </c>
      <c r="EC117" s="13">
        <f>'Sch 41&amp;86 Deferral Calc'!M16</f>
        <v>-21822.23</v>
      </c>
      <c r="ED117" s="13">
        <f>'Sch 41&amp;86 Deferral Calc'!N16</f>
        <v>-19646.599999999999</v>
      </c>
      <c r="EE117" s="13">
        <f>'Sch 41&amp;86 Deferral Calc'!O16</f>
        <v>-15601.7</v>
      </c>
      <c r="EF117" s="13">
        <f>'Sch 41&amp;86 Deferral Calc'!P16</f>
        <v>-12126.79</v>
      </c>
      <c r="EG117" s="13">
        <v>-9027</v>
      </c>
      <c r="EH117" s="13"/>
      <c r="EI117" s="13"/>
    </row>
    <row r="118" spans="1:139" ht="10" x14ac:dyDescent="0.2">
      <c r="B118" s="3" t="s">
        <v>144</v>
      </c>
      <c r="D118" s="15">
        <f t="shared" ref="D118:BK118" si="1095">SUM(D114:D117)</f>
        <v>0</v>
      </c>
      <c r="E118" s="15">
        <f t="shared" si="1095"/>
        <v>0</v>
      </c>
      <c r="F118" s="15">
        <f t="shared" si="1095"/>
        <v>0</v>
      </c>
      <c r="G118" s="15">
        <f t="shared" si="1095"/>
        <v>0</v>
      </c>
      <c r="H118" s="15">
        <f t="shared" si="1095"/>
        <v>0</v>
      </c>
      <c r="I118" s="15">
        <f t="shared" si="1095"/>
        <v>0</v>
      </c>
      <c r="J118" s="15">
        <f t="shared" si="1095"/>
        <v>0</v>
      </c>
      <c r="K118" s="15">
        <f t="shared" si="1095"/>
        <v>0</v>
      </c>
      <c r="L118" s="15">
        <f t="shared" si="1095"/>
        <v>0</v>
      </c>
      <c r="M118" s="15">
        <f t="shared" si="1095"/>
        <v>0</v>
      </c>
      <c r="N118" s="15">
        <f t="shared" si="1095"/>
        <v>0</v>
      </c>
      <c r="O118" s="15">
        <f t="shared" si="1095"/>
        <v>0</v>
      </c>
      <c r="P118" s="15">
        <f t="shared" si="1095"/>
        <v>0</v>
      </c>
      <c r="Q118" s="15">
        <f t="shared" si="1095"/>
        <v>0</v>
      </c>
      <c r="R118" s="15">
        <f t="shared" si="1095"/>
        <v>0</v>
      </c>
      <c r="S118" s="15">
        <f t="shared" si="1095"/>
        <v>0</v>
      </c>
      <c r="T118" s="15">
        <f t="shared" si="1095"/>
        <v>0</v>
      </c>
      <c r="U118" s="15">
        <f t="shared" si="1095"/>
        <v>0</v>
      </c>
      <c r="V118" s="15">
        <f t="shared" si="1095"/>
        <v>0</v>
      </c>
      <c r="W118" s="15">
        <f t="shared" si="1095"/>
        <v>0</v>
      </c>
      <c r="X118" s="15">
        <f t="shared" si="1095"/>
        <v>0</v>
      </c>
      <c r="Y118" s="15">
        <f t="shared" si="1095"/>
        <v>0</v>
      </c>
      <c r="Z118" s="15">
        <f t="shared" si="1095"/>
        <v>0</v>
      </c>
      <c r="AA118" s="15">
        <f t="shared" si="1095"/>
        <v>0</v>
      </c>
      <c r="AB118" s="15">
        <f t="shared" si="1095"/>
        <v>0</v>
      </c>
      <c r="AC118" s="15">
        <f t="shared" si="1095"/>
        <v>0</v>
      </c>
      <c r="AD118" s="15">
        <f t="shared" si="1095"/>
        <v>0</v>
      </c>
      <c r="AE118" s="15">
        <f t="shared" si="1095"/>
        <v>0</v>
      </c>
      <c r="AF118" s="15">
        <f t="shared" si="1095"/>
        <v>0</v>
      </c>
      <c r="AG118" s="15">
        <f t="shared" si="1095"/>
        <v>0</v>
      </c>
      <c r="AH118" s="15">
        <f t="shared" si="1095"/>
        <v>0</v>
      </c>
      <c r="AI118" s="15">
        <f t="shared" si="1095"/>
        <v>0</v>
      </c>
      <c r="AJ118" s="15">
        <f t="shared" si="1095"/>
        <v>0</v>
      </c>
      <c r="AK118" s="15">
        <f t="shared" si="1095"/>
        <v>0</v>
      </c>
      <c r="AL118" s="15">
        <f t="shared" si="1095"/>
        <v>0</v>
      </c>
      <c r="AM118" s="15">
        <f t="shared" si="1095"/>
        <v>0</v>
      </c>
      <c r="AN118" s="15">
        <f t="shared" si="1095"/>
        <v>0</v>
      </c>
      <c r="AO118" s="15">
        <f t="shared" si="1095"/>
        <v>0</v>
      </c>
      <c r="AP118" s="15">
        <f t="shared" si="1095"/>
        <v>0</v>
      </c>
      <c r="AQ118" s="15">
        <f t="shared" si="1095"/>
        <v>0</v>
      </c>
      <c r="AR118" s="15">
        <f t="shared" si="1095"/>
        <v>0</v>
      </c>
      <c r="AS118" s="15">
        <f t="shared" si="1095"/>
        <v>0</v>
      </c>
      <c r="AT118" s="15">
        <f t="shared" si="1095"/>
        <v>0</v>
      </c>
      <c r="AU118" s="15">
        <f t="shared" si="1095"/>
        <v>0</v>
      </c>
      <c r="AV118" s="15">
        <f t="shared" si="1095"/>
        <v>0</v>
      </c>
      <c r="AW118" s="15">
        <f t="shared" si="1095"/>
        <v>0</v>
      </c>
      <c r="AX118" s="15">
        <f t="shared" si="1095"/>
        <v>0</v>
      </c>
      <c r="AY118" s="15">
        <f t="shared" si="1095"/>
        <v>0</v>
      </c>
      <c r="AZ118" s="15">
        <f t="shared" si="1095"/>
        <v>0</v>
      </c>
      <c r="BA118" s="15">
        <f t="shared" si="1095"/>
        <v>0</v>
      </c>
      <c r="BB118" s="15">
        <f t="shared" si="1095"/>
        <v>0</v>
      </c>
      <c r="BC118" s="15">
        <f t="shared" si="1095"/>
        <v>0</v>
      </c>
      <c r="BD118" s="15">
        <f t="shared" si="1095"/>
        <v>0</v>
      </c>
      <c r="BE118" s="15">
        <f t="shared" si="1095"/>
        <v>0</v>
      </c>
      <c r="BF118" s="15">
        <f t="shared" si="1095"/>
        <v>0</v>
      </c>
      <c r="BG118" s="15">
        <f t="shared" si="1095"/>
        <v>0</v>
      </c>
      <c r="BH118" s="15">
        <f t="shared" si="1095"/>
        <v>0</v>
      </c>
      <c r="BI118" s="15">
        <f t="shared" si="1095"/>
        <v>0</v>
      </c>
      <c r="BJ118" s="15">
        <f t="shared" si="1095"/>
        <v>0</v>
      </c>
      <c r="BK118" s="15">
        <f t="shared" si="1095"/>
        <v>98.070075554343177</v>
      </c>
      <c r="BL118" s="15">
        <f t="shared" ref="BL118:BW118" si="1096">SUM(BL114:BL117)</f>
        <v>137438.90744999997</v>
      </c>
      <c r="BM118" s="15">
        <f t="shared" si="1096"/>
        <v>9351.2000000000007</v>
      </c>
      <c r="BN118" s="15">
        <f t="shared" si="1096"/>
        <v>8766.66</v>
      </c>
      <c r="BO118" s="15">
        <f t="shared" si="1096"/>
        <v>8887.27</v>
      </c>
      <c r="BP118" s="15">
        <f t="shared" si="1096"/>
        <v>-124917.17752555432</v>
      </c>
      <c r="BQ118" s="15">
        <f t="shared" si="1096"/>
        <v>6190.86</v>
      </c>
      <c r="BR118" s="15">
        <f t="shared" si="1096"/>
        <v>6328.5</v>
      </c>
      <c r="BS118" s="15">
        <f t="shared" si="1096"/>
        <v>4963.05</v>
      </c>
      <c r="BT118" s="15">
        <f t="shared" si="1096"/>
        <v>3027.19</v>
      </c>
      <c r="BU118" s="15">
        <f t="shared" si="1096"/>
        <v>2567.3200000000002</v>
      </c>
      <c r="BV118" s="15">
        <f t="shared" si="1096"/>
        <v>2099.4699999999998</v>
      </c>
      <c r="BW118" s="15">
        <f t="shared" si="1096"/>
        <v>1805.99</v>
      </c>
      <c r="BX118" s="15">
        <f t="shared" ref="BX118:CI118" si="1097">SUM(BX114:BX117)</f>
        <v>1882.71</v>
      </c>
      <c r="BY118" s="15">
        <f t="shared" si="1097"/>
        <v>1545.34</v>
      </c>
      <c r="BZ118" s="15">
        <f t="shared" si="1097"/>
        <v>1003.92</v>
      </c>
      <c r="CA118" s="15">
        <f t="shared" si="1097"/>
        <v>512.26</v>
      </c>
      <c r="CB118" s="15">
        <f t="shared" si="1097"/>
        <v>-66954.36</v>
      </c>
      <c r="CC118" s="15">
        <f t="shared" si="1097"/>
        <v>-1943.03</v>
      </c>
      <c r="CD118" s="15">
        <f t="shared" si="1097"/>
        <v>-3347.4</v>
      </c>
      <c r="CE118" s="15">
        <f t="shared" si="1097"/>
        <v>-4166.17</v>
      </c>
      <c r="CF118" s="15">
        <f t="shared" si="1097"/>
        <v>-5251.37</v>
      </c>
      <c r="CG118" s="15">
        <f t="shared" si="1097"/>
        <v>-5944.16</v>
      </c>
      <c r="CH118" s="15">
        <f t="shared" si="1097"/>
        <v>-6298.01</v>
      </c>
      <c r="CI118" s="15">
        <f t="shared" si="1097"/>
        <v>-6265.66</v>
      </c>
      <c r="CJ118" s="15">
        <f t="shared" ref="CJ118:CU118" si="1098">SUM(CJ114:CJ117)</f>
        <v>-5558.97</v>
      </c>
      <c r="CK118" s="15">
        <f t="shared" si="1098"/>
        <v>-6249.26</v>
      </c>
      <c r="CL118" s="15">
        <f t="shared" si="1098"/>
        <v>-6508.31</v>
      </c>
      <c r="CM118" s="15">
        <f t="shared" si="1098"/>
        <v>-5989.93</v>
      </c>
      <c r="CN118" s="15">
        <f t="shared" si="1098"/>
        <v>22945.870000000006</v>
      </c>
      <c r="CO118" s="15">
        <f t="shared" si="1098"/>
        <v>-7084.21</v>
      </c>
      <c r="CP118" s="15">
        <f t="shared" si="1098"/>
        <v>-6352.39</v>
      </c>
      <c r="CQ118" s="15">
        <f t="shared" si="1098"/>
        <v>-6899.86</v>
      </c>
      <c r="CR118" s="15">
        <f t="shared" si="1098"/>
        <v>-7251.4</v>
      </c>
      <c r="CS118" s="15">
        <f t="shared" si="1098"/>
        <v>-7079.26</v>
      </c>
      <c r="CT118" s="15">
        <f t="shared" si="1098"/>
        <v>-7064.03</v>
      </c>
      <c r="CU118" s="15">
        <f t="shared" si="1098"/>
        <v>-6456.33</v>
      </c>
      <c r="CV118" s="15">
        <f t="shared" ref="CV118" si="1099">SUM(CV114:CV117)</f>
        <v>-5426.93</v>
      </c>
      <c r="CW118" s="15">
        <f t="shared" ref="CW118:DU118" si="1100">SUM(CW114:CW117)</f>
        <v>-4884.7299999999996</v>
      </c>
      <c r="CX118" s="15">
        <f t="shared" si="1100"/>
        <v>-5049.01</v>
      </c>
      <c r="CY118" s="15">
        <f t="shared" si="1100"/>
        <v>-5242.3</v>
      </c>
      <c r="CZ118" s="15">
        <f t="shared" si="1100"/>
        <v>72632.820000000007</v>
      </c>
      <c r="DA118" s="15">
        <f t="shared" si="1100"/>
        <v>-5681.19</v>
      </c>
      <c r="DB118" s="15">
        <f t="shared" si="1100"/>
        <v>-6360.26</v>
      </c>
      <c r="DC118" s="15">
        <f t="shared" si="1100"/>
        <v>-6841.91</v>
      </c>
      <c r="DD118" s="15">
        <f t="shared" si="1100"/>
        <v>-6922.31</v>
      </c>
      <c r="DE118" s="15">
        <f t="shared" si="1100"/>
        <v>-7259.38</v>
      </c>
      <c r="DF118" s="15">
        <f t="shared" si="1100"/>
        <v>-7227.91</v>
      </c>
      <c r="DG118" s="15">
        <f t="shared" si="1100"/>
        <v>-6948.33</v>
      </c>
      <c r="DH118" s="15">
        <f t="shared" si="1100"/>
        <v>-6509.6</v>
      </c>
      <c r="DI118" s="15">
        <f t="shared" si="1100"/>
        <v>-6283.21</v>
      </c>
      <c r="DJ118" s="15">
        <f t="shared" si="1100"/>
        <v>-6412.65</v>
      </c>
      <c r="DK118" s="15">
        <f t="shared" si="1100"/>
        <v>-6795.35</v>
      </c>
      <c r="DL118" s="15">
        <f t="shared" si="1100"/>
        <v>66047.539999999979</v>
      </c>
      <c r="DM118" s="15">
        <f t="shared" si="1100"/>
        <v>-7625.34</v>
      </c>
      <c r="DN118" s="15">
        <f t="shared" si="1100"/>
        <v>-9460.81</v>
      </c>
      <c r="DO118" s="15">
        <f t="shared" si="1100"/>
        <v>-10390.030000000001</v>
      </c>
      <c r="DP118" s="15">
        <f t="shared" si="1100"/>
        <v>-10467.370000000001</v>
      </c>
      <c r="DQ118" s="15">
        <f t="shared" si="1100"/>
        <v>-14684.54</v>
      </c>
      <c r="DR118" s="15">
        <f t="shared" si="1100"/>
        <v>-15200.65</v>
      </c>
      <c r="DS118" s="15">
        <f t="shared" si="1100"/>
        <v>-15332.51</v>
      </c>
      <c r="DT118" s="15">
        <f t="shared" si="1100"/>
        <v>-18831.39</v>
      </c>
      <c r="DU118" s="15">
        <f t="shared" si="1100"/>
        <v>-17982.73</v>
      </c>
      <c r="DV118" s="15">
        <f t="shared" ref="DV118:DW118" si="1101">SUM(DV114:DV117)</f>
        <v>-17574.96</v>
      </c>
      <c r="DW118" s="15">
        <f t="shared" si="1101"/>
        <v>-21740.6</v>
      </c>
      <c r="DX118" s="15">
        <f t="shared" ref="DX118:EH118" si="1102">SUM(DX114:DX117)</f>
        <v>95035.13</v>
      </c>
      <c r="DY118" s="15">
        <f t="shared" si="1102"/>
        <v>-20366.990000000002</v>
      </c>
      <c r="DZ118" s="15">
        <f t="shared" si="1102"/>
        <v>-21875.3</v>
      </c>
      <c r="EA118" s="15">
        <f t="shared" si="1102"/>
        <v>-21800.98</v>
      </c>
      <c r="EB118" s="15">
        <f t="shared" si="1102"/>
        <v>-21735.58</v>
      </c>
      <c r="EC118" s="15">
        <f t="shared" si="1102"/>
        <v>-21822.23</v>
      </c>
      <c r="ED118" s="15">
        <f t="shared" si="1102"/>
        <v>-19646.599999999999</v>
      </c>
      <c r="EE118" s="15">
        <f t="shared" si="1102"/>
        <v>-15601.7</v>
      </c>
      <c r="EF118" s="15">
        <f t="shared" si="1102"/>
        <v>-12126.79</v>
      </c>
      <c r="EG118" s="15">
        <f t="shared" si="1102"/>
        <v>-9027</v>
      </c>
      <c r="EH118" s="15">
        <f t="shared" si="1102"/>
        <v>0</v>
      </c>
      <c r="EI118" s="15">
        <f t="shared" ref="EI118" si="1103">SUM(EI114:EI117)</f>
        <v>0</v>
      </c>
    </row>
    <row r="119" spans="1:139" ht="10" x14ac:dyDescent="0.2">
      <c r="B119" s="3" t="s">
        <v>145</v>
      </c>
      <c r="D119" s="10">
        <f>D113+D118</f>
        <v>0</v>
      </c>
      <c r="E119" s="10">
        <f t="shared" ref="E119:BK119" si="1104">E113+E118</f>
        <v>0</v>
      </c>
      <c r="F119" s="10">
        <f t="shared" si="1104"/>
        <v>0</v>
      </c>
      <c r="G119" s="10">
        <f t="shared" si="1104"/>
        <v>0</v>
      </c>
      <c r="H119" s="10">
        <f t="shared" si="1104"/>
        <v>0</v>
      </c>
      <c r="I119" s="10">
        <f t="shared" si="1104"/>
        <v>0</v>
      </c>
      <c r="J119" s="10">
        <f t="shared" si="1104"/>
        <v>0</v>
      </c>
      <c r="K119" s="10">
        <f t="shared" si="1104"/>
        <v>0</v>
      </c>
      <c r="L119" s="10">
        <f t="shared" si="1104"/>
        <v>0</v>
      </c>
      <c r="M119" s="10">
        <f t="shared" si="1104"/>
        <v>0</v>
      </c>
      <c r="N119" s="10">
        <f t="shared" si="1104"/>
        <v>0</v>
      </c>
      <c r="O119" s="10">
        <f t="shared" si="1104"/>
        <v>0</v>
      </c>
      <c r="P119" s="10">
        <f t="shared" si="1104"/>
        <v>0</v>
      </c>
      <c r="Q119" s="10">
        <f t="shared" si="1104"/>
        <v>0</v>
      </c>
      <c r="R119" s="10">
        <f t="shared" si="1104"/>
        <v>0</v>
      </c>
      <c r="S119" s="10">
        <f t="shared" si="1104"/>
        <v>0</v>
      </c>
      <c r="T119" s="10">
        <f t="shared" si="1104"/>
        <v>0</v>
      </c>
      <c r="U119" s="10">
        <f t="shared" si="1104"/>
        <v>0</v>
      </c>
      <c r="V119" s="10">
        <f t="shared" si="1104"/>
        <v>0</v>
      </c>
      <c r="W119" s="10">
        <f t="shared" si="1104"/>
        <v>0</v>
      </c>
      <c r="X119" s="10">
        <f t="shared" si="1104"/>
        <v>0</v>
      </c>
      <c r="Y119" s="10">
        <f t="shared" si="1104"/>
        <v>0</v>
      </c>
      <c r="Z119" s="10">
        <f t="shared" si="1104"/>
        <v>0</v>
      </c>
      <c r="AA119" s="10">
        <f t="shared" si="1104"/>
        <v>0</v>
      </c>
      <c r="AB119" s="10">
        <f t="shared" si="1104"/>
        <v>0</v>
      </c>
      <c r="AC119" s="10">
        <f t="shared" si="1104"/>
        <v>0</v>
      </c>
      <c r="AD119" s="10">
        <f t="shared" si="1104"/>
        <v>0</v>
      </c>
      <c r="AE119" s="10">
        <f t="shared" si="1104"/>
        <v>0</v>
      </c>
      <c r="AF119" s="10">
        <f t="shared" si="1104"/>
        <v>0</v>
      </c>
      <c r="AG119" s="10">
        <f t="shared" si="1104"/>
        <v>0</v>
      </c>
      <c r="AH119" s="10">
        <f t="shared" si="1104"/>
        <v>0</v>
      </c>
      <c r="AI119" s="10">
        <f t="shared" si="1104"/>
        <v>0</v>
      </c>
      <c r="AJ119" s="10">
        <f t="shared" si="1104"/>
        <v>0</v>
      </c>
      <c r="AK119" s="10">
        <f t="shared" si="1104"/>
        <v>0</v>
      </c>
      <c r="AL119" s="10">
        <f t="shared" si="1104"/>
        <v>0</v>
      </c>
      <c r="AM119" s="10">
        <f t="shared" si="1104"/>
        <v>0</v>
      </c>
      <c r="AN119" s="10">
        <f t="shared" si="1104"/>
        <v>0</v>
      </c>
      <c r="AO119" s="10">
        <f t="shared" si="1104"/>
        <v>0</v>
      </c>
      <c r="AP119" s="10">
        <f t="shared" si="1104"/>
        <v>0</v>
      </c>
      <c r="AQ119" s="10">
        <f t="shared" si="1104"/>
        <v>0</v>
      </c>
      <c r="AR119" s="10">
        <f t="shared" si="1104"/>
        <v>0</v>
      </c>
      <c r="AS119" s="10">
        <f t="shared" si="1104"/>
        <v>0</v>
      </c>
      <c r="AT119" s="10">
        <f t="shared" si="1104"/>
        <v>0</v>
      </c>
      <c r="AU119" s="10">
        <f t="shared" si="1104"/>
        <v>0</v>
      </c>
      <c r="AV119" s="10">
        <f t="shared" si="1104"/>
        <v>0</v>
      </c>
      <c r="AW119" s="10">
        <f t="shared" si="1104"/>
        <v>0</v>
      </c>
      <c r="AX119" s="10">
        <f t="shared" si="1104"/>
        <v>0</v>
      </c>
      <c r="AY119" s="10">
        <f t="shared" si="1104"/>
        <v>0</v>
      </c>
      <c r="AZ119" s="10">
        <f t="shared" si="1104"/>
        <v>0</v>
      </c>
      <c r="BA119" s="10">
        <f t="shared" si="1104"/>
        <v>0</v>
      </c>
      <c r="BB119" s="10">
        <f t="shared" si="1104"/>
        <v>0</v>
      </c>
      <c r="BC119" s="10">
        <f t="shared" si="1104"/>
        <v>0</v>
      </c>
      <c r="BD119" s="10">
        <f t="shared" si="1104"/>
        <v>0</v>
      </c>
      <c r="BE119" s="10">
        <f t="shared" si="1104"/>
        <v>0</v>
      </c>
      <c r="BF119" s="10">
        <f t="shared" si="1104"/>
        <v>0</v>
      </c>
      <c r="BG119" s="10">
        <f t="shared" si="1104"/>
        <v>0</v>
      </c>
      <c r="BH119" s="10">
        <f t="shared" si="1104"/>
        <v>0</v>
      </c>
      <c r="BI119" s="10">
        <f t="shared" si="1104"/>
        <v>0</v>
      </c>
      <c r="BJ119" s="10">
        <f t="shared" si="1104"/>
        <v>0</v>
      </c>
      <c r="BK119" s="10">
        <f t="shared" si="1104"/>
        <v>98.070075554343177</v>
      </c>
      <c r="BL119" s="10">
        <f t="shared" ref="BL119:BW119" si="1105">BL113+BL118</f>
        <v>137536.97752555431</v>
      </c>
      <c r="BM119" s="10">
        <f t="shared" si="1105"/>
        <v>146888.17752555432</v>
      </c>
      <c r="BN119" s="10">
        <f t="shared" si="1105"/>
        <v>155654.83752555432</v>
      </c>
      <c r="BO119" s="10">
        <f t="shared" si="1105"/>
        <v>164542.10752555431</v>
      </c>
      <c r="BP119" s="10">
        <f t="shared" si="1105"/>
        <v>39624.929999999993</v>
      </c>
      <c r="BQ119" s="10">
        <f t="shared" si="1105"/>
        <v>45815.789999999994</v>
      </c>
      <c r="BR119" s="10">
        <f t="shared" si="1105"/>
        <v>52144.289999999994</v>
      </c>
      <c r="BS119" s="10">
        <f t="shared" si="1105"/>
        <v>57107.34</v>
      </c>
      <c r="BT119" s="10">
        <f t="shared" si="1105"/>
        <v>60134.53</v>
      </c>
      <c r="BU119" s="10">
        <f t="shared" si="1105"/>
        <v>62701.85</v>
      </c>
      <c r="BV119" s="10">
        <f t="shared" si="1105"/>
        <v>64801.32</v>
      </c>
      <c r="BW119" s="10">
        <f t="shared" si="1105"/>
        <v>66607.31</v>
      </c>
      <c r="BX119" s="10">
        <f t="shared" ref="BX119:CI119" si="1106">BX113+BX118</f>
        <v>68490.02</v>
      </c>
      <c r="BY119" s="10">
        <f t="shared" si="1106"/>
        <v>70035.360000000001</v>
      </c>
      <c r="BZ119" s="10">
        <f t="shared" si="1106"/>
        <v>71039.28</v>
      </c>
      <c r="CA119" s="10">
        <f t="shared" si="1106"/>
        <v>71551.539999999994</v>
      </c>
      <c r="CB119" s="10">
        <f t="shared" si="1106"/>
        <v>4597.179999999993</v>
      </c>
      <c r="CC119" s="10">
        <f t="shared" si="1106"/>
        <v>2654.1499999999933</v>
      </c>
      <c r="CD119" s="10">
        <f t="shared" si="1106"/>
        <v>-693.25000000000682</v>
      </c>
      <c r="CE119" s="10">
        <f t="shared" si="1106"/>
        <v>-4859.4200000000073</v>
      </c>
      <c r="CF119" s="10">
        <f t="shared" si="1106"/>
        <v>-10110.790000000008</v>
      </c>
      <c r="CG119" s="10">
        <f t="shared" si="1106"/>
        <v>-16054.950000000008</v>
      </c>
      <c r="CH119" s="10">
        <f t="shared" si="1106"/>
        <v>-22352.960000000006</v>
      </c>
      <c r="CI119" s="10">
        <f t="shared" si="1106"/>
        <v>-28618.620000000006</v>
      </c>
      <c r="CJ119" s="10">
        <f t="shared" ref="CJ119:CU119" si="1107">CJ113+CJ118</f>
        <v>-34177.590000000004</v>
      </c>
      <c r="CK119" s="10">
        <f t="shared" si="1107"/>
        <v>-40426.850000000006</v>
      </c>
      <c r="CL119" s="10">
        <f t="shared" si="1107"/>
        <v>-46935.16</v>
      </c>
      <c r="CM119" s="10">
        <f t="shared" si="1107"/>
        <v>-52925.090000000004</v>
      </c>
      <c r="CN119" s="10">
        <f t="shared" si="1107"/>
        <v>-29979.219999999998</v>
      </c>
      <c r="CO119" s="10">
        <f t="shared" si="1107"/>
        <v>-37063.43</v>
      </c>
      <c r="CP119" s="10">
        <f t="shared" si="1107"/>
        <v>-43415.82</v>
      </c>
      <c r="CQ119" s="10">
        <f t="shared" si="1107"/>
        <v>-50315.68</v>
      </c>
      <c r="CR119" s="10">
        <f t="shared" si="1107"/>
        <v>-57567.08</v>
      </c>
      <c r="CS119" s="10">
        <f t="shared" si="1107"/>
        <v>-64646.340000000004</v>
      </c>
      <c r="CT119" s="10">
        <f t="shared" si="1107"/>
        <v>-71710.37000000001</v>
      </c>
      <c r="CU119" s="10">
        <f t="shared" si="1107"/>
        <v>-78166.700000000012</v>
      </c>
      <c r="CV119" s="10">
        <f t="shared" ref="CV119" si="1108">CV113+CV118</f>
        <v>-83593.63</v>
      </c>
      <c r="CW119" s="10">
        <f t="shared" ref="CW119:DU119" si="1109">CW113+CW118</f>
        <v>-88478.36</v>
      </c>
      <c r="CX119" s="10">
        <f t="shared" si="1109"/>
        <v>-93527.37</v>
      </c>
      <c r="CY119" s="10">
        <f t="shared" si="1109"/>
        <v>-98769.67</v>
      </c>
      <c r="CZ119" s="10">
        <f t="shared" si="1109"/>
        <v>-26136.849999999991</v>
      </c>
      <c r="DA119" s="10">
        <f t="shared" si="1109"/>
        <v>-31818.03999999999</v>
      </c>
      <c r="DB119" s="10">
        <f t="shared" si="1109"/>
        <v>-38178.299999999988</v>
      </c>
      <c r="DC119" s="10">
        <f t="shared" si="1109"/>
        <v>-45020.209999999992</v>
      </c>
      <c r="DD119" s="10">
        <f t="shared" si="1109"/>
        <v>-51942.51999999999</v>
      </c>
      <c r="DE119" s="10">
        <f t="shared" si="1109"/>
        <v>-59201.899999999987</v>
      </c>
      <c r="DF119" s="10">
        <f t="shared" si="1109"/>
        <v>-66429.809999999983</v>
      </c>
      <c r="DG119" s="10">
        <f t="shared" si="1109"/>
        <v>-73378.139999999985</v>
      </c>
      <c r="DH119" s="10">
        <f t="shared" si="1109"/>
        <v>-79887.739999999991</v>
      </c>
      <c r="DI119" s="10">
        <f t="shared" si="1109"/>
        <v>-86170.95</v>
      </c>
      <c r="DJ119" s="10">
        <f t="shared" si="1109"/>
        <v>-92583.599999999991</v>
      </c>
      <c r="DK119" s="10">
        <f t="shared" si="1109"/>
        <v>-99378.95</v>
      </c>
      <c r="DL119" s="10">
        <f t="shared" si="1109"/>
        <v>-33331.410000000018</v>
      </c>
      <c r="DM119" s="10">
        <f t="shared" si="1109"/>
        <v>-40956.750000000015</v>
      </c>
      <c r="DN119" s="10">
        <f t="shared" si="1109"/>
        <v>-50417.560000000012</v>
      </c>
      <c r="DO119" s="10">
        <f t="shared" si="1109"/>
        <v>-60807.590000000011</v>
      </c>
      <c r="DP119" s="10">
        <f t="shared" si="1109"/>
        <v>-71274.960000000006</v>
      </c>
      <c r="DQ119" s="10">
        <f t="shared" si="1109"/>
        <v>-85959.5</v>
      </c>
      <c r="DR119" s="10">
        <f t="shared" si="1109"/>
        <v>-101160.15</v>
      </c>
      <c r="DS119" s="10">
        <f t="shared" si="1109"/>
        <v>-116492.65999999999</v>
      </c>
      <c r="DT119" s="10">
        <f t="shared" si="1109"/>
        <v>-135324.04999999999</v>
      </c>
      <c r="DU119" s="10">
        <f t="shared" si="1109"/>
        <v>-153306.78</v>
      </c>
      <c r="DV119" s="10">
        <f t="shared" ref="DV119:DW119" si="1110">DV113+DV118</f>
        <v>-170881.74</v>
      </c>
      <c r="DW119" s="10">
        <f t="shared" si="1110"/>
        <v>-192622.34</v>
      </c>
      <c r="DX119" s="10">
        <f t="shared" ref="DX119:EH119" si="1111">DX113+DX118</f>
        <v>-97587.209999999992</v>
      </c>
      <c r="DY119" s="10">
        <f t="shared" si="1111"/>
        <v>-117954.2</v>
      </c>
      <c r="DZ119" s="10">
        <f t="shared" si="1111"/>
        <v>-139829.5</v>
      </c>
      <c r="EA119" s="10">
        <f t="shared" si="1111"/>
        <v>-161630.48000000001</v>
      </c>
      <c r="EB119" s="10">
        <f t="shared" si="1111"/>
        <v>-183366.06</v>
      </c>
      <c r="EC119" s="10">
        <f t="shared" si="1111"/>
        <v>-205188.29</v>
      </c>
      <c r="ED119" s="10">
        <f t="shared" si="1111"/>
        <v>-224834.89</v>
      </c>
      <c r="EE119" s="10">
        <f t="shared" si="1111"/>
        <v>-240436.59000000003</v>
      </c>
      <c r="EF119" s="10">
        <f t="shared" si="1111"/>
        <v>-252563.38000000003</v>
      </c>
      <c r="EG119" s="10">
        <f t="shared" si="1111"/>
        <v>-261590.38000000003</v>
      </c>
      <c r="EH119" s="10">
        <f t="shared" si="1111"/>
        <v>-261590.38000000003</v>
      </c>
      <c r="EI119" s="10">
        <f t="shared" ref="EI119" si="1112">EI113+EI118</f>
        <v>-261590.38000000003</v>
      </c>
    </row>
    <row r="120" spans="1:139" ht="10" x14ac:dyDescent="0.2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</row>
    <row r="121" spans="1:139" x14ac:dyDescent="0.25">
      <c r="A121" s="48" t="s">
        <v>159</v>
      </c>
    </row>
    <row r="122" spans="1:139" ht="10" x14ac:dyDescent="0.2">
      <c r="B122" s="3" t="s">
        <v>141</v>
      </c>
      <c r="D122" s="16">
        <f t="shared" ref="D122" si="1113">SUM(D9,D18,D53,D92,D27,D36,D44,D64,D73,D82,D104,D113,)</f>
        <v>0</v>
      </c>
      <c r="E122" s="16">
        <f t="shared" ref="E122:BP122" si="1114">SUM(E9,E18,E53,E92,E27,E36,E44,E64,E73,E82,E104,E113,)</f>
        <v>0</v>
      </c>
      <c r="F122" s="16">
        <f t="shared" si="1114"/>
        <v>0</v>
      </c>
      <c r="G122" s="16">
        <f t="shared" si="1114"/>
        <v>0</v>
      </c>
      <c r="H122" s="16">
        <f t="shared" si="1114"/>
        <v>0</v>
      </c>
      <c r="I122" s="16">
        <f t="shared" si="1114"/>
        <v>0</v>
      </c>
      <c r="J122" s="16">
        <f t="shared" si="1114"/>
        <v>0</v>
      </c>
      <c r="K122" s="16">
        <f t="shared" si="1114"/>
        <v>749737.8474552728</v>
      </c>
      <c r="L122" s="16">
        <f t="shared" si="1114"/>
        <v>1954493.1273065959</v>
      </c>
      <c r="M122" s="16">
        <f t="shared" si="1114"/>
        <v>2103473.1949466667</v>
      </c>
      <c r="N122" s="16">
        <f t="shared" si="1114"/>
        <v>-876454.6719084481</v>
      </c>
      <c r="O122" s="16">
        <f t="shared" si="1114"/>
        <v>96245.504342926608</v>
      </c>
      <c r="P122" s="16">
        <f t="shared" si="1114"/>
        <v>-5161465.3767827461</v>
      </c>
      <c r="Q122" s="16">
        <f t="shared" si="1114"/>
        <v>-4552807.4272919605</v>
      </c>
      <c r="R122" s="16">
        <f t="shared" si="1114"/>
        <v>-6392168.4166245656</v>
      </c>
      <c r="S122" s="16">
        <f t="shared" si="1114"/>
        <v>-3663722.3598893592</v>
      </c>
      <c r="T122" s="16">
        <f t="shared" si="1114"/>
        <v>-437814.5761522745</v>
      </c>
      <c r="U122" s="16">
        <f t="shared" si="1114"/>
        <v>2830612.0059704985</v>
      </c>
      <c r="V122" s="16">
        <f t="shared" si="1114"/>
        <v>4777963.0222681044</v>
      </c>
      <c r="W122" s="16">
        <f t="shared" si="1114"/>
        <v>6274167.2180051664</v>
      </c>
      <c r="X122" s="16">
        <f t="shared" si="1114"/>
        <v>7457966.9598181881</v>
      </c>
      <c r="Y122" s="16">
        <f t="shared" si="1114"/>
        <v>10042840.033093061</v>
      </c>
      <c r="Z122" s="16">
        <f t="shared" si="1114"/>
        <v>17327113.428218469</v>
      </c>
      <c r="AA122" s="16">
        <f t="shared" si="1114"/>
        <v>19118518.687288646</v>
      </c>
      <c r="AB122" s="16">
        <f t="shared" si="1114"/>
        <v>26319422.3293055</v>
      </c>
      <c r="AC122" s="16">
        <f t="shared" si="1114"/>
        <v>35180099.584160008</v>
      </c>
      <c r="AD122" s="16">
        <f t="shared" si="1114"/>
        <v>49692834.335509449</v>
      </c>
      <c r="AE122" s="16">
        <f t="shared" si="1114"/>
        <v>55807163.216545254</v>
      </c>
      <c r="AF122" s="16">
        <f t="shared" si="1114"/>
        <v>59689876.398589939</v>
      </c>
      <c r="AG122" s="16">
        <f t="shared" si="1114"/>
        <v>61765156.453626439</v>
      </c>
      <c r="AH122" s="16">
        <f t="shared" si="1114"/>
        <v>64627907.526004195</v>
      </c>
      <c r="AI122" s="16">
        <f t="shared" si="1114"/>
        <v>66814543.588727534</v>
      </c>
      <c r="AJ122" s="16">
        <f t="shared" si="1114"/>
        <v>67860877.208664984</v>
      </c>
      <c r="AK122" s="16">
        <f t="shared" si="1114"/>
        <v>68672431.802373528</v>
      </c>
      <c r="AL122" s="16">
        <f t="shared" si="1114"/>
        <v>74512850.991922587</v>
      </c>
      <c r="AM122" s="16">
        <f t="shared" si="1114"/>
        <v>73996421.910966754</v>
      </c>
      <c r="AN122" s="16">
        <f t="shared" si="1114"/>
        <v>73385548.416961655</v>
      </c>
      <c r="AO122" s="16">
        <f t="shared" si="1114"/>
        <v>75360144.510893464</v>
      </c>
      <c r="AP122" s="16">
        <f t="shared" si="1114"/>
        <v>84685036.206491947</v>
      </c>
      <c r="AQ122" s="16">
        <f t="shared" si="1114"/>
        <v>88464636.47706531</v>
      </c>
      <c r="AR122" s="16">
        <f t="shared" si="1114"/>
        <v>97370618.988878861</v>
      </c>
      <c r="AS122" s="16">
        <f t="shared" si="1114"/>
        <v>95717498.209962398</v>
      </c>
      <c r="AT122" s="16">
        <f t="shared" si="1114"/>
        <v>96795116.74735482</v>
      </c>
      <c r="AU122" s="16">
        <f t="shared" si="1114"/>
        <v>97178139.705055684</v>
      </c>
      <c r="AV122" s="16">
        <f t="shared" si="1114"/>
        <v>98266771.151236266</v>
      </c>
      <c r="AW122" s="16">
        <f t="shared" si="1114"/>
        <v>98640549.910022587</v>
      </c>
      <c r="AX122" s="16">
        <f t="shared" si="1114"/>
        <v>100880862.99189651</v>
      </c>
      <c r="AY122" s="16">
        <f t="shared" si="1114"/>
        <v>109958592.7477484</v>
      </c>
      <c r="AZ122" s="16">
        <f t="shared" si="1114"/>
        <v>102465155.83046538</v>
      </c>
      <c r="BA122" s="16">
        <f t="shared" si="1114"/>
        <v>89682390.370465383</v>
      </c>
      <c r="BB122" s="16">
        <f t="shared" si="1114"/>
        <v>86747838.280465379</v>
      </c>
      <c r="BC122" s="16">
        <f t="shared" si="1114"/>
        <v>83385185.570465386</v>
      </c>
      <c r="BD122" s="16">
        <f t="shared" si="1114"/>
        <v>82639222.980465367</v>
      </c>
      <c r="BE122" s="16">
        <f t="shared" si="1114"/>
        <v>79093437.883116558</v>
      </c>
      <c r="BF122" s="16">
        <f t="shared" si="1114"/>
        <v>79400844.293667853</v>
      </c>
      <c r="BG122" s="16">
        <f t="shared" si="1114"/>
        <v>79831967.347579092</v>
      </c>
      <c r="BH122" s="16">
        <f t="shared" si="1114"/>
        <v>80464302.718734309</v>
      </c>
      <c r="BI122" s="16">
        <f t="shared" si="1114"/>
        <v>81516866.762920126</v>
      </c>
      <c r="BJ122" s="16">
        <f t="shared" si="1114"/>
        <v>79374175.263467476</v>
      </c>
      <c r="BK122" s="16">
        <f t="shared" si="1114"/>
        <v>77668275.005949467</v>
      </c>
      <c r="BL122" s="16">
        <f t="shared" si="1114"/>
        <v>72395629.751954883</v>
      </c>
      <c r="BM122" s="16">
        <f t="shared" si="1114"/>
        <v>72751643.391954869</v>
      </c>
      <c r="BN122" s="16">
        <f t="shared" si="1114"/>
        <v>64444345.201954879</v>
      </c>
      <c r="BO122" s="16">
        <f t="shared" si="1114"/>
        <v>57337622.641954876</v>
      </c>
      <c r="BP122" s="16">
        <f t="shared" si="1114"/>
        <v>52309454.101954877</v>
      </c>
      <c r="BQ122" s="16">
        <f t="shared" ref="BQ122:DS122" si="1115">SUM(BQ9,BQ18,BQ53,BQ92,BQ27,BQ36,BQ44,BQ64,BQ73,BQ82,BQ104,BQ113,)</f>
        <v>48589326.822562881</v>
      </c>
      <c r="BR122" s="16">
        <f t="shared" si="1115"/>
        <v>47143971.37256287</v>
      </c>
      <c r="BS122" s="16">
        <f t="shared" si="1115"/>
        <v>47193788.212562874</v>
      </c>
      <c r="BT122" s="16">
        <f t="shared" si="1115"/>
        <v>45838205.102562889</v>
      </c>
      <c r="BU122" s="16">
        <f t="shared" si="1115"/>
        <v>45129752.412562869</v>
      </c>
      <c r="BV122" s="16">
        <f t="shared" si="1115"/>
        <v>42218063.922562882</v>
      </c>
      <c r="BW122" s="16">
        <f t="shared" si="1115"/>
        <v>37956667.602562882</v>
      </c>
      <c r="BX122" s="16">
        <f t="shared" si="1115"/>
        <v>35507541.852562867</v>
      </c>
      <c r="BY122" s="16">
        <f t="shared" si="1115"/>
        <v>32913540.612562865</v>
      </c>
      <c r="BZ122" s="16">
        <f t="shared" si="1115"/>
        <v>14382259.692562869</v>
      </c>
      <c r="CA122" s="16">
        <f t="shared" si="1115"/>
        <v>9710210.0925628655</v>
      </c>
      <c r="CB122" s="16">
        <f t="shared" si="1115"/>
        <v>8288455.6325628674</v>
      </c>
      <c r="CC122" s="16">
        <f t="shared" si="1115"/>
        <v>10347167.082562866</v>
      </c>
      <c r="CD122" s="16">
        <f t="shared" si="1115"/>
        <v>10204169.70256287</v>
      </c>
      <c r="CE122" s="16">
        <f t="shared" si="1115"/>
        <v>9701592.7625628673</v>
      </c>
      <c r="CF122" s="16">
        <f t="shared" si="1115"/>
        <v>9089997.1625628676</v>
      </c>
      <c r="CG122" s="16">
        <f t="shared" si="1115"/>
        <v>9474458.5925628655</v>
      </c>
      <c r="CH122" s="16">
        <f t="shared" si="1115"/>
        <v>5937812.4925628686</v>
      </c>
      <c r="CI122" s="16">
        <f t="shared" si="1115"/>
        <v>8563723.9925628658</v>
      </c>
      <c r="CJ122" s="16">
        <f t="shared" si="1115"/>
        <v>8654989.8825628646</v>
      </c>
      <c r="CK122" s="16">
        <f t="shared" si="1115"/>
        <v>12208274.062562866</v>
      </c>
      <c r="CL122" s="16">
        <f t="shared" si="1115"/>
        <v>7780524.6525628679</v>
      </c>
      <c r="CM122" s="16">
        <f t="shared" si="1115"/>
        <v>6358015.6325628664</v>
      </c>
      <c r="CN122" s="16">
        <f t="shared" si="1115"/>
        <v>8377631.442562867</v>
      </c>
      <c r="CO122" s="16">
        <f t="shared" si="1115"/>
        <v>10277811.182562865</v>
      </c>
      <c r="CP122" s="16">
        <f t="shared" si="1115"/>
        <v>8827372.7525628675</v>
      </c>
      <c r="CQ122" s="16">
        <f t="shared" si="1115"/>
        <v>8099810.7825628659</v>
      </c>
      <c r="CR122" s="16">
        <f t="shared" si="1115"/>
        <v>8057376.4925628668</v>
      </c>
      <c r="CS122" s="16">
        <f t="shared" si="1115"/>
        <v>10667175.022562865</v>
      </c>
      <c r="CT122" s="16">
        <f t="shared" si="1115"/>
        <v>13162687.522562865</v>
      </c>
      <c r="CU122" s="16">
        <f t="shared" si="1115"/>
        <v>13498439.452562869</v>
      </c>
      <c r="CV122" s="16">
        <f t="shared" si="1115"/>
        <v>21361554.682562869</v>
      </c>
      <c r="CW122" s="16">
        <f t="shared" si="1115"/>
        <v>26169667.472562872</v>
      </c>
      <c r="CX122" s="16">
        <f t="shared" si="1115"/>
        <v>21870977.602562871</v>
      </c>
      <c r="CY122" s="16">
        <f t="shared" si="1115"/>
        <v>19664773.532562871</v>
      </c>
      <c r="CZ122" s="16">
        <f t="shared" si="1115"/>
        <v>25140294.512562867</v>
      </c>
      <c r="DA122" s="16">
        <f t="shared" si="1115"/>
        <v>24374110.892562862</v>
      </c>
      <c r="DB122" s="16">
        <f t="shared" si="1115"/>
        <v>25461435.102562867</v>
      </c>
      <c r="DC122" s="16">
        <f t="shared" si="1115"/>
        <v>24930854.142562862</v>
      </c>
      <c r="DD122" s="16">
        <f t="shared" si="1115"/>
        <v>24967256.712562867</v>
      </c>
      <c r="DE122" s="16">
        <f t="shared" si="1115"/>
        <v>24049541.602562867</v>
      </c>
      <c r="DF122" s="16">
        <f t="shared" si="1115"/>
        <v>22024637.702562865</v>
      </c>
      <c r="DG122" s="16">
        <f t="shared" si="1115"/>
        <v>24069239.872562859</v>
      </c>
      <c r="DH122" s="16">
        <f t="shared" si="1115"/>
        <v>20535513.822562866</v>
      </c>
      <c r="DI122" s="16">
        <f t="shared" si="1115"/>
        <v>15900601.892562862</v>
      </c>
      <c r="DJ122" s="16">
        <f t="shared" si="1115"/>
        <v>14348528.062562864</v>
      </c>
      <c r="DK122" s="16">
        <f t="shared" si="1115"/>
        <v>16030967.872562865</v>
      </c>
      <c r="DL122" s="16">
        <f t="shared" si="1115"/>
        <v>10875780.152562866</v>
      </c>
      <c r="DM122" s="16">
        <f t="shared" si="1115"/>
        <v>4924579.192562867</v>
      </c>
      <c r="DN122" s="16">
        <f t="shared" si="1115"/>
        <v>3667288.3525628652</v>
      </c>
      <c r="DO122" s="16">
        <f t="shared" si="1115"/>
        <v>1839672.1025628631</v>
      </c>
      <c r="DP122" s="16">
        <f t="shared" si="1115"/>
        <v>2774767.3225628654</v>
      </c>
      <c r="DQ122" s="16">
        <f t="shared" si="1115"/>
        <v>4759021.5525628664</v>
      </c>
      <c r="DR122" s="16">
        <f t="shared" si="1115"/>
        <v>11457737.392562864</v>
      </c>
      <c r="DS122" s="16">
        <f t="shared" si="1115"/>
        <v>4222172.0825628638</v>
      </c>
      <c r="DT122" s="16">
        <f t="shared" ref="DT122:DW122" si="1116">SUM(DT9,DT18,DT53,DT92,DT27,DT36,DT44,DT64,DT73,DT82,DT104,DT113,)</f>
        <v>1218233.1525628646</v>
      </c>
      <c r="DU122" s="16">
        <f t="shared" si="1116"/>
        <v>3779001.782562864</v>
      </c>
      <c r="DV122" s="16">
        <f t="shared" si="1116"/>
        <v>-138751.37743713419</v>
      </c>
      <c r="DW122" s="16">
        <f t="shared" si="1116"/>
        <v>-6070001.8974371348</v>
      </c>
      <c r="DX122" s="16">
        <f t="shared" ref="DX122:EH122" si="1117">SUM(DX9,DX18,DX53,DX92,DX27,DX36,DX44,DX64,DX73,DX82,DX104,DX113,)</f>
        <v>-12082710.607437134</v>
      </c>
      <c r="DY122" s="16">
        <f t="shared" si="1117"/>
        <v>-7760044.5974371331</v>
      </c>
      <c r="DZ122" s="16">
        <f t="shared" si="1117"/>
        <v>-6236459.0874371324</v>
      </c>
      <c r="EA122" s="16">
        <f t="shared" si="1117"/>
        <v>-4868475.8974371338</v>
      </c>
      <c r="EB122" s="16">
        <f t="shared" si="1117"/>
        <v>-3450040.3874371327</v>
      </c>
      <c r="EC122" s="16">
        <f t="shared" si="1117"/>
        <v>-2126072.557437133</v>
      </c>
      <c r="ED122" s="16">
        <f t="shared" si="1117"/>
        <v>2245578.9825628675</v>
      </c>
      <c r="EE122" s="16">
        <f t="shared" si="1117"/>
        <v>5094109.8225628687</v>
      </c>
      <c r="EF122" s="16">
        <f t="shared" si="1117"/>
        <v>20756649.092562865</v>
      </c>
      <c r="EG122" s="16">
        <f t="shared" si="1117"/>
        <v>20284200.546167906</v>
      </c>
      <c r="EH122" s="16">
        <f t="shared" si="1117"/>
        <v>26862547.9161679</v>
      </c>
      <c r="EI122" s="16">
        <f t="shared" ref="EI122" si="1118">SUM(EI9,EI18,EI53,EI92,EI27,EI36,EI44,EI64,EI73,EI82,EI104,EI113,)</f>
        <v>27237069.747910514</v>
      </c>
    </row>
    <row r="123" spans="1:139" ht="10" x14ac:dyDescent="0.2">
      <c r="B123" s="3" t="s">
        <v>144</v>
      </c>
      <c r="D123" s="17">
        <f>SUM(D14,D32,D40,D49,D69,D78,D88,D109,D118,D23,D60,D100)</f>
        <v>0</v>
      </c>
      <c r="E123" s="17">
        <f t="shared" ref="E123:BP123" si="1119">SUM(E14,E32,E40,E49,E69,E78,E88,E109,E118,E23,E60,E100)</f>
        <v>0</v>
      </c>
      <c r="F123" s="17">
        <f t="shared" si="1119"/>
        <v>0</v>
      </c>
      <c r="G123" s="17">
        <f t="shared" si="1119"/>
        <v>0</v>
      </c>
      <c r="H123" s="17">
        <f t="shared" si="1119"/>
        <v>0</v>
      </c>
      <c r="I123" s="17">
        <f t="shared" si="1119"/>
        <v>0</v>
      </c>
      <c r="J123" s="17">
        <f t="shared" si="1119"/>
        <v>749737.8474552728</v>
      </c>
      <c r="K123" s="17">
        <f t="shared" si="1119"/>
        <v>1204755.2798513235</v>
      </c>
      <c r="L123" s="17">
        <f t="shared" si="1119"/>
        <v>148980.06764007069</v>
      </c>
      <c r="M123" s="17">
        <f t="shared" si="1119"/>
        <v>-2979927.8668551147</v>
      </c>
      <c r="N123" s="17">
        <f t="shared" si="1119"/>
        <v>972700.17625137442</v>
      </c>
      <c r="O123" s="17">
        <f t="shared" si="1119"/>
        <v>-5257710.8811256727</v>
      </c>
      <c r="P123" s="17">
        <f t="shared" si="1119"/>
        <v>608657.9494907863</v>
      </c>
      <c r="Q123" s="17">
        <f t="shared" si="1119"/>
        <v>-1839360.9893326061</v>
      </c>
      <c r="R123" s="17">
        <f t="shared" si="1119"/>
        <v>2728446.0567352073</v>
      </c>
      <c r="S123" s="17">
        <f t="shared" si="1119"/>
        <v>3225907.7837370848</v>
      </c>
      <c r="T123" s="17">
        <f t="shared" si="1119"/>
        <v>3268426.582122772</v>
      </c>
      <c r="U123" s="17">
        <f t="shared" si="1119"/>
        <v>1947351.0162976058</v>
      </c>
      <c r="V123" s="17">
        <f t="shared" si="1119"/>
        <v>1496204.1957370627</v>
      </c>
      <c r="W123" s="17">
        <f t="shared" si="1119"/>
        <v>1183799.7418130208</v>
      </c>
      <c r="X123" s="17">
        <f t="shared" si="1119"/>
        <v>2584873.0732748746</v>
      </c>
      <c r="Y123" s="17">
        <f t="shared" si="1119"/>
        <v>7284273.3951254096</v>
      </c>
      <c r="Z123" s="17">
        <f t="shared" si="1119"/>
        <v>1791405.2590701759</v>
      </c>
      <c r="AA123" s="17">
        <f t="shared" si="1119"/>
        <v>7200903.6420168523</v>
      </c>
      <c r="AB123" s="17">
        <f t="shared" si="1119"/>
        <v>8860677.2548545133</v>
      </c>
      <c r="AC123" s="17">
        <f t="shared" si="1119"/>
        <v>14512734.751349444</v>
      </c>
      <c r="AD123" s="17">
        <f t="shared" si="1119"/>
        <v>6114328.8810358094</v>
      </c>
      <c r="AE123" s="17">
        <f t="shared" si="1119"/>
        <v>3882713.1820446844</v>
      </c>
      <c r="AF123" s="17">
        <f t="shared" si="1119"/>
        <v>2075280.0550364964</v>
      </c>
      <c r="AG123" s="17">
        <f t="shared" si="1119"/>
        <v>2862751.0723777693</v>
      </c>
      <c r="AH123" s="17">
        <f t="shared" si="1119"/>
        <v>2186636.062723333</v>
      </c>
      <c r="AI123" s="17">
        <f t="shared" si="1119"/>
        <v>1046333.6199374467</v>
      </c>
      <c r="AJ123" s="17">
        <f t="shared" si="1119"/>
        <v>811554.59370854252</v>
      </c>
      <c r="AK123" s="17">
        <f t="shared" si="1119"/>
        <v>5840419.1895490801</v>
      </c>
      <c r="AL123" s="17">
        <f t="shared" si="1119"/>
        <v>-516429.08095584821</v>
      </c>
      <c r="AM123" s="17">
        <f t="shared" si="1119"/>
        <v>-610873.49400509021</v>
      </c>
      <c r="AN123" s="17">
        <f t="shared" si="1119"/>
        <v>1974596.0939318137</v>
      </c>
      <c r="AO123" s="17">
        <f t="shared" si="1119"/>
        <v>9324891.6955984682</v>
      </c>
      <c r="AP123" s="17">
        <f t="shared" si="1119"/>
        <v>3779600.2705733785</v>
      </c>
      <c r="AQ123" s="17">
        <f t="shared" si="1119"/>
        <v>8905982.5118135381</v>
      </c>
      <c r="AR123" s="17">
        <f t="shared" si="1119"/>
        <v>-1653120.7789164553</v>
      </c>
      <c r="AS123" s="17">
        <f t="shared" si="1119"/>
        <v>1077618.5373924146</v>
      </c>
      <c r="AT123" s="17">
        <f t="shared" si="1119"/>
        <v>383022.9577008785</v>
      </c>
      <c r="AU123" s="17">
        <f t="shared" si="1119"/>
        <v>1088631.4461805879</v>
      </c>
      <c r="AV123" s="17">
        <f t="shared" si="1119"/>
        <v>373778.75878632272</v>
      </c>
      <c r="AW123" s="17">
        <f t="shared" si="1119"/>
        <v>2240313.0818739147</v>
      </c>
      <c r="AX123" s="17">
        <f t="shared" si="1119"/>
        <v>9077729.7558518965</v>
      </c>
      <c r="AY123" s="17">
        <f t="shared" si="1119"/>
        <v>-7493436.9172830265</v>
      </c>
      <c r="AZ123" s="17">
        <f t="shared" si="1119"/>
        <v>-12782765.460000001</v>
      </c>
      <c r="BA123" s="17">
        <f t="shared" si="1119"/>
        <v>-2934552.0900000003</v>
      </c>
      <c r="BB123" s="17">
        <f t="shared" si="1119"/>
        <v>-3362652.71</v>
      </c>
      <c r="BC123" s="17">
        <f t="shared" si="1119"/>
        <v>-745962.59000000008</v>
      </c>
      <c r="BD123" s="17">
        <f t="shared" si="1119"/>
        <v>-3545785.097348813</v>
      </c>
      <c r="BE123" s="17">
        <f t="shared" si="1119"/>
        <v>307406.41055127187</v>
      </c>
      <c r="BF123" s="17">
        <f t="shared" si="1119"/>
        <v>431123.05391123879</v>
      </c>
      <c r="BG123" s="17">
        <f t="shared" si="1119"/>
        <v>632335.37115522579</v>
      </c>
      <c r="BH123" s="17">
        <f t="shared" si="1119"/>
        <v>1052564.0441858193</v>
      </c>
      <c r="BI123" s="17">
        <f t="shared" si="1119"/>
        <v>-2142691.4994526445</v>
      </c>
      <c r="BJ123" s="17">
        <f t="shared" si="1119"/>
        <v>-1705900.2575180146</v>
      </c>
      <c r="BK123" s="17">
        <f t="shared" si="1119"/>
        <v>-5272645.2539945943</v>
      </c>
      <c r="BL123" s="17">
        <f t="shared" si="1119"/>
        <v>356013.6399999992</v>
      </c>
      <c r="BM123" s="17">
        <f t="shared" si="1119"/>
        <v>-8307298.1900000023</v>
      </c>
      <c r="BN123" s="17">
        <f t="shared" si="1119"/>
        <v>-7106722.5599999996</v>
      </c>
      <c r="BO123" s="17">
        <f t="shared" si="1119"/>
        <v>-5028168.54</v>
      </c>
      <c r="BP123" s="17">
        <f t="shared" si="1119"/>
        <v>-3720127.2793920049</v>
      </c>
      <c r="BQ123" s="17">
        <f t="shared" ref="BQ123:DS123" si="1120">SUM(BQ14,BQ32,BQ40,BQ49,BQ69,BQ78,BQ88,BQ109,BQ118,BQ23,BQ60,BQ100)</f>
        <v>-1445355.45</v>
      </c>
      <c r="BR123" s="17">
        <f t="shared" si="1120"/>
        <v>49816.83999999988</v>
      </c>
      <c r="BS123" s="17">
        <f t="shared" si="1120"/>
        <v>-1355583.1099999999</v>
      </c>
      <c r="BT123" s="17">
        <f t="shared" si="1120"/>
        <v>-708452.69000000018</v>
      </c>
      <c r="BU123" s="17">
        <f t="shared" si="1120"/>
        <v>-2911688.49</v>
      </c>
      <c r="BV123" s="17">
        <f t="shared" si="1120"/>
        <v>-4261396.3199999994</v>
      </c>
      <c r="BW123" s="17">
        <f t="shared" si="1120"/>
        <v>-2449125.75</v>
      </c>
      <c r="BX123" s="17">
        <f t="shared" si="1120"/>
        <v>-2594001.2400000002</v>
      </c>
      <c r="BY123" s="17">
        <f t="shared" si="1120"/>
        <v>-18531280.919999998</v>
      </c>
      <c r="BZ123" s="17">
        <f t="shared" si="1120"/>
        <v>-4672049.5999999996</v>
      </c>
      <c r="CA123" s="17">
        <f t="shared" si="1120"/>
        <v>-1421754.4600000004</v>
      </c>
      <c r="CB123" s="17">
        <f t="shared" si="1120"/>
        <v>2058711.4499999995</v>
      </c>
      <c r="CC123" s="17">
        <f t="shared" si="1120"/>
        <v>-142997.37999999998</v>
      </c>
      <c r="CD123" s="17">
        <f t="shared" si="1120"/>
        <v>-502576.93999999989</v>
      </c>
      <c r="CE123" s="17">
        <f t="shared" si="1120"/>
        <v>-611595.60000000009</v>
      </c>
      <c r="CF123" s="17">
        <f t="shared" si="1120"/>
        <v>384461.43</v>
      </c>
      <c r="CG123" s="17">
        <f t="shared" si="1120"/>
        <v>-3536646.1000000006</v>
      </c>
      <c r="CH123" s="17">
        <f t="shared" si="1120"/>
        <v>2625911.5</v>
      </c>
      <c r="CI123" s="17">
        <f t="shared" si="1120"/>
        <v>91265.890000000116</v>
      </c>
      <c r="CJ123" s="17">
        <f t="shared" si="1120"/>
        <v>3553284.18</v>
      </c>
      <c r="CK123" s="17">
        <f t="shared" si="1120"/>
        <v>-4427749.41</v>
      </c>
      <c r="CL123" s="17">
        <f t="shared" si="1120"/>
        <v>-1422509.0200000003</v>
      </c>
      <c r="CM123" s="17">
        <f t="shared" si="1120"/>
        <v>2019615.8100000003</v>
      </c>
      <c r="CN123" s="17">
        <f t="shared" si="1120"/>
        <v>1900179.7400000002</v>
      </c>
      <c r="CO123" s="17">
        <f t="shared" si="1120"/>
        <v>-1450438.43</v>
      </c>
      <c r="CP123" s="17">
        <f t="shared" si="1120"/>
        <v>-727561.97</v>
      </c>
      <c r="CQ123" s="17">
        <f t="shared" si="1120"/>
        <v>-42434.289999999979</v>
      </c>
      <c r="CR123" s="17">
        <f t="shared" si="1120"/>
        <v>2609798.5299999993</v>
      </c>
      <c r="CS123" s="17">
        <f t="shared" si="1120"/>
        <v>2495512.5000000005</v>
      </c>
      <c r="CT123" s="17">
        <f t="shared" si="1120"/>
        <v>335751.92999999993</v>
      </c>
      <c r="CU123" s="17">
        <f t="shared" si="1120"/>
        <v>7863115.2300000004</v>
      </c>
      <c r="CV123" s="17">
        <f t="shared" si="1120"/>
        <v>4808112.79</v>
      </c>
      <c r="CW123" s="17">
        <f t="shared" si="1120"/>
        <v>-4298689.87</v>
      </c>
      <c r="CX123" s="17">
        <f t="shared" si="1120"/>
        <v>-2206204.0699999994</v>
      </c>
      <c r="CY123" s="17">
        <f t="shared" si="1120"/>
        <v>5475520.9799999995</v>
      </c>
      <c r="CZ123" s="17">
        <f t="shared" si="1120"/>
        <v>-766183.62000000267</v>
      </c>
      <c r="DA123" s="17">
        <f t="shared" si="1120"/>
        <v>1087324.21</v>
      </c>
      <c r="DB123" s="17">
        <f t="shared" si="1120"/>
        <v>-530580.96000000008</v>
      </c>
      <c r="DC123" s="17">
        <f t="shared" si="1120"/>
        <v>36402.570000000036</v>
      </c>
      <c r="DD123" s="17">
        <f t="shared" si="1120"/>
        <v>-917715.1100000001</v>
      </c>
      <c r="DE123" s="17">
        <f t="shared" si="1120"/>
        <v>-2024903.8999999997</v>
      </c>
      <c r="DF123" s="17">
        <f t="shared" si="1120"/>
        <v>2044602.17</v>
      </c>
      <c r="DG123" s="17">
        <f t="shared" si="1120"/>
        <v>-3533726.0500000003</v>
      </c>
      <c r="DH123" s="17">
        <f t="shared" si="1120"/>
        <v>-4634911.9299999988</v>
      </c>
      <c r="DI123" s="17">
        <f t="shared" si="1120"/>
        <v>-1552073.8299999998</v>
      </c>
      <c r="DJ123" s="17">
        <f t="shared" si="1120"/>
        <v>1682439.8100000003</v>
      </c>
      <c r="DK123" s="17">
        <f t="shared" si="1120"/>
        <v>-5155187.7199999988</v>
      </c>
      <c r="DL123" s="17">
        <f t="shared" si="1120"/>
        <v>-5951200.9600000018</v>
      </c>
      <c r="DM123" s="17">
        <f t="shared" si="1120"/>
        <v>-1257290.8399999999</v>
      </c>
      <c r="DN123" s="17">
        <f t="shared" si="1120"/>
        <v>-1827616.25</v>
      </c>
      <c r="DO123" s="17">
        <f t="shared" si="1120"/>
        <v>935095.22</v>
      </c>
      <c r="DP123" s="17">
        <f t="shared" si="1120"/>
        <v>1984254.23</v>
      </c>
      <c r="DQ123" s="17">
        <f t="shared" si="1120"/>
        <v>6698715.8399999999</v>
      </c>
      <c r="DR123" s="17">
        <f t="shared" si="1120"/>
        <v>-7235565.3100000005</v>
      </c>
      <c r="DS123" s="17">
        <f t="shared" si="1120"/>
        <v>-3003938.9299999997</v>
      </c>
      <c r="DT123" s="17">
        <f t="shared" ref="DT123:DW123" si="1121">SUM(DT14,DT32,DT40,DT49,DT69,DT78,DT88,DT109,DT118,DT23,DT60,DT100)</f>
        <v>2560768.63</v>
      </c>
      <c r="DU123" s="17">
        <f t="shared" si="1121"/>
        <v>-3917753.16</v>
      </c>
      <c r="DV123" s="17">
        <f t="shared" si="1121"/>
        <v>-5931250.5199999996</v>
      </c>
      <c r="DW123" s="17">
        <f t="shared" si="1121"/>
        <v>-6012708.71</v>
      </c>
      <c r="DX123" s="17">
        <f t="shared" ref="DX123:EH123" si="1122">SUM(DX14,DX32,DX40,DX49,DX69,DX78,DX88,DX109,DX118,DX23,DX60,DX100)</f>
        <v>4322666.01</v>
      </c>
      <c r="DY123" s="17">
        <f t="shared" si="1122"/>
        <v>1523585.5100000002</v>
      </c>
      <c r="DZ123" s="17">
        <f t="shared" si="1122"/>
        <v>1367983.19</v>
      </c>
      <c r="EA123" s="17">
        <f t="shared" si="1122"/>
        <v>1418435.51</v>
      </c>
      <c r="EB123" s="17">
        <f t="shared" si="1122"/>
        <v>1323967.83</v>
      </c>
      <c r="EC123" s="17">
        <f t="shared" si="1122"/>
        <v>4371651.5399999991</v>
      </c>
      <c r="ED123" s="17">
        <f t="shared" si="1122"/>
        <v>2848530.8400000003</v>
      </c>
      <c r="EE123" s="17">
        <f t="shared" si="1122"/>
        <v>15662539.270000001</v>
      </c>
      <c r="EF123" s="17">
        <f t="shared" si="1122"/>
        <v>-472448.54639496602</v>
      </c>
      <c r="EG123" s="17">
        <f t="shared" si="1122"/>
        <v>6578347.3699999992</v>
      </c>
      <c r="EH123" s="17">
        <f t="shared" si="1122"/>
        <v>374521.83174261363</v>
      </c>
      <c r="EI123" s="17">
        <f t="shared" ref="EI123" si="1123">SUM(EI14,EI32,EI40,EI49,EI69,EI78,EI88,EI109,EI118,EI23,EI60,EI100)</f>
        <v>307835.02065002971</v>
      </c>
    </row>
    <row r="124" spans="1:139" ht="18" customHeight="1" thickBot="1" x14ac:dyDescent="0.25">
      <c r="B124" s="3" t="s">
        <v>145</v>
      </c>
      <c r="D124" s="18">
        <f>SUM(D15,D33,D41,D50,D70,D79,D89,D110,D119,D24,D61,D101)</f>
        <v>0</v>
      </c>
      <c r="E124" s="18">
        <f t="shared" ref="E124:BP124" si="1124">SUM(E15,E33,E41,E50,E70,E79,E89,E110,E119,E24,E61,E101)</f>
        <v>0</v>
      </c>
      <c r="F124" s="18">
        <f t="shared" si="1124"/>
        <v>0</v>
      </c>
      <c r="G124" s="18">
        <f t="shared" si="1124"/>
        <v>0</v>
      </c>
      <c r="H124" s="18">
        <f t="shared" si="1124"/>
        <v>0</v>
      </c>
      <c r="I124" s="18">
        <f t="shared" si="1124"/>
        <v>0</v>
      </c>
      <c r="J124" s="18">
        <f t="shared" si="1124"/>
        <v>749737.8474552728</v>
      </c>
      <c r="K124" s="18">
        <f t="shared" si="1124"/>
        <v>1954493.1273065959</v>
      </c>
      <c r="L124" s="18">
        <f t="shared" si="1124"/>
        <v>2103473.1949466667</v>
      </c>
      <c r="M124" s="18">
        <f t="shared" si="1124"/>
        <v>-876454.67190844822</v>
      </c>
      <c r="N124" s="18">
        <f t="shared" si="1124"/>
        <v>96245.504342926477</v>
      </c>
      <c r="O124" s="18">
        <f t="shared" si="1124"/>
        <v>-5161465.3767827461</v>
      </c>
      <c r="P124" s="18">
        <f t="shared" si="1124"/>
        <v>-4552807.4272919605</v>
      </c>
      <c r="Q124" s="18">
        <f t="shared" si="1124"/>
        <v>-6392168.4166245656</v>
      </c>
      <c r="R124" s="18">
        <f t="shared" si="1124"/>
        <v>-3663722.3598893592</v>
      </c>
      <c r="S124" s="18">
        <f t="shared" si="1124"/>
        <v>-437814.57615227433</v>
      </c>
      <c r="T124" s="18">
        <f t="shared" si="1124"/>
        <v>2830612.0059704981</v>
      </c>
      <c r="U124" s="18">
        <f t="shared" si="1124"/>
        <v>4777963.0222681034</v>
      </c>
      <c r="V124" s="18">
        <f t="shared" si="1124"/>
        <v>6274167.2180051673</v>
      </c>
      <c r="W124" s="18">
        <f t="shared" si="1124"/>
        <v>7457966.9598181872</v>
      </c>
      <c r="X124" s="18">
        <f t="shared" si="1124"/>
        <v>10042840.033093061</v>
      </c>
      <c r="Y124" s="18">
        <f t="shared" si="1124"/>
        <v>17327113.428218469</v>
      </c>
      <c r="Z124" s="18">
        <f t="shared" si="1124"/>
        <v>19118518.687288649</v>
      </c>
      <c r="AA124" s="18">
        <f t="shared" si="1124"/>
        <v>26319422.329305504</v>
      </c>
      <c r="AB124" s="18">
        <f t="shared" si="1124"/>
        <v>35180099.584160015</v>
      </c>
      <c r="AC124" s="18">
        <f t="shared" si="1124"/>
        <v>49692834.335509449</v>
      </c>
      <c r="AD124" s="18">
        <f t="shared" si="1124"/>
        <v>55807163.216545254</v>
      </c>
      <c r="AE124" s="18">
        <f t="shared" si="1124"/>
        <v>59689876.398589939</v>
      </c>
      <c r="AF124" s="18">
        <f t="shared" si="1124"/>
        <v>61765156.453626432</v>
      </c>
      <c r="AG124" s="18">
        <f t="shared" si="1124"/>
        <v>64627907.526004195</v>
      </c>
      <c r="AH124" s="18">
        <f t="shared" si="1124"/>
        <v>66814543.588727541</v>
      </c>
      <c r="AI124" s="18">
        <f t="shared" si="1124"/>
        <v>67860877.208664984</v>
      </c>
      <c r="AJ124" s="18">
        <f t="shared" si="1124"/>
        <v>68672431.802373528</v>
      </c>
      <c r="AK124" s="18">
        <f t="shared" si="1124"/>
        <v>74512850.991922602</v>
      </c>
      <c r="AL124" s="18">
        <f t="shared" si="1124"/>
        <v>73996421.910966754</v>
      </c>
      <c r="AM124" s="18">
        <f t="shared" si="1124"/>
        <v>73385548.416961655</v>
      </c>
      <c r="AN124" s="18">
        <f t="shared" si="1124"/>
        <v>75360144.510893479</v>
      </c>
      <c r="AO124" s="18">
        <f t="shared" si="1124"/>
        <v>84685036.206491947</v>
      </c>
      <c r="AP124" s="18">
        <f t="shared" si="1124"/>
        <v>88464636.47706531</v>
      </c>
      <c r="AQ124" s="18">
        <f t="shared" si="1124"/>
        <v>97370618.988878861</v>
      </c>
      <c r="AR124" s="18">
        <f t="shared" si="1124"/>
        <v>95717498.209962398</v>
      </c>
      <c r="AS124" s="18">
        <f t="shared" si="1124"/>
        <v>96795116.747354805</v>
      </c>
      <c r="AT124" s="18">
        <f t="shared" si="1124"/>
        <v>97178139.705055684</v>
      </c>
      <c r="AU124" s="18">
        <f t="shared" si="1124"/>
        <v>98266771.151236281</v>
      </c>
      <c r="AV124" s="18">
        <f t="shared" si="1124"/>
        <v>98640549.910022587</v>
      </c>
      <c r="AW124" s="18">
        <f t="shared" si="1124"/>
        <v>100880862.99189651</v>
      </c>
      <c r="AX124" s="18">
        <f t="shared" si="1124"/>
        <v>109958592.7477484</v>
      </c>
      <c r="AY124" s="18">
        <f t="shared" si="1124"/>
        <v>102465155.83046538</v>
      </c>
      <c r="AZ124" s="18">
        <f t="shared" si="1124"/>
        <v>89682390.370465383</v>
      </c>
      <c r="BA124" s="18">
        <f t="shared" si="1124"/>
        <v>86747838.280465379</v>
      </c>
      <c r="BB124" s="18">
        <f t="shared" si="1124"/>
        <v>83385185.570465371</v>
      </c>
      <c r="BC124" s="18">
        <f t="shared" si="1124"/>
        <v>82639222.980465367</v>
      </c>
      <c r="BD124" s="18">
        <f t="shared" si="1124"/>
        <v>79093437.883116573</v>
      </c>
      <c r="BE124" s="18">
        <f t="shared" si="1124"/>
        <v>79400844.293667838</v>
      </c>
      <c r="BF124" s="18">
        <f t="shared" si="1124"/>
        <v>79831967.347579077</v>
      </c>
      <c r="BG124" s="18">
        <f t="shared" si="1124"/>
        <v>80464302.718734309</v>
      </c>
      <c r="BH124" s="18">
        <f t="shared" si="1124"/>
        <v>81516866.762920126</v>
      </c>
      <c r="BI124" s="18">
        <f t="shared" si="1124"/>
        <v>79374175.263467476</v>
      </c>
      <c r="BJ124" s="18">
        <f t="shared" si="1124"/>
        <v>77668275.005949482</v>
      </c>
      <c r="BK124" s="18">
        <f t="shared" si="1124"/>
        <v>72395629.751954868</v>
      </c>
      <c r="BL124" s="18">
        <f t="shared" si="1124"/>
        <v>72751643.391954884</v>
      </c>
      <c r="BM124" s="18">
        <f t="shared" si="1124"/>
        <v>64444345.201954879</v>
      </c>
      <c r="BN124" s="18">
        <f t="shared" si="1124"/>
        <v>57337622.641954876</v>
      </c>
      <c r="BO124" s="18">
        <f t="shared" si="1124"/>
        <v>52309454.101954877</v>
      </c>
      <c r="BP124" s="18">
        <f t="shared" si="1124"/>
        <v>48589326.822562881</v>
      </c>
      <c r="BQ124" s="18">
        <f t="shared" ref="BQ124:DS124" si="1125">SUM(BQ15,BQ33,BQ41,BQ50,BQ70,BQ79,BQ89,BQ110,BQ119,BQ24,BQ61,BQ101)</f>
        <v>47143971.37256287</v>
      </c>
      <c r="BR124" s="18">
        <f t="shared" si="1125"/>
        <v>47193788.212562874</v>
      </c>
      <c r="BS124" s="18">
        <f t="shared" si="1125"/>
        <v>45838205.102562889</v>
      </c>
      <c r="BT124" s="18">
        <f t="shared" si="1125"/>
        <v>45129752.412562869</v>
      </c>
      <c r="BU124" s="18">
        <f t="shared" si="1125"/>
        <v>42218063.922562882</v>
      </c>
      <c r="BV124" s="18">
        <f t="shared" si="1125"/>
        <v>37956667.602562882</v>
      </c>
      <c r="BW124" s="18">
        <f t="shared" si="1125"/>
        <v>35507541.85256286</v>
      </c>
      <c r="BX124" s="18">
        <f t="shared" si="1125"/>
        <v>32913540.612562865</v>
      </c>
      <c r="BY124" s="18">
        <f t="shared" si="1125"/>
        <v>14382259.692562869</v>
      </c>
      <c r="BZ124" s="18">
        <f t="shared" si="1125"/>
        <v>9710210.0925628692</v>
      </c>
      <c r="CA124" s="18">
        <f t="shared" si="1125"/>
        <v>8288455.6325628646</v>
      </c>
      <c r="CB124" s="18">
        <f t="shared" si="1125"/>
        <v>10347167.082562866</v>
      </c>
      <c r="CC124" s="18">
        <f t="shared" si="1125"/>
        <v>10204169.70256287</v>
      </c>
      <c r="CD124" s="18">
        <f t="shared" si="1125"/>
        <v>9701592.7625628673</v>
      </c>
      <c r="CE124" s="18">
        <f t="shared" si="1125"/>
        <v>9089997.1625628676</v>
      </c>
      <c r="CF124" s="18">
        <f t="shared" si="1125"/>
        <v>9474458.5925628655</v>
      </c>
      <c r="CG124" s="18">
        <f t="shared" si="1125"/>
        <v>5937812.4925628658</v>
      </c>
      <c r="CH124" s="18">
        <f t="shared" si="1125"/>
        <v>8563723.9925628658</v>
      </c>
      <c r="CI124" s="18">
        <f t="shared" si="1125"/>
        <v>8654989.8825628683</v>
      </c>
      <c r="CJ124" s="18">
        <f t="shared" si="1125"/>
        <v>12208274.062562868</v>
      </c>
      <c r="CK124" s="18">
        <f t="shared" si="1125"/>
        <v>7780524.6525628669</v>
      </c>
      <c r="CL124" s="18">
        <f t="shared" si="1125"/>
        <v>6358015.6325628655</v>
      </c>
      <c r="CM124" s="18">
        <f t="shared" si="1125"/>
        <v>8377631.442562866</v>
      </c>
      <c r="CN124" s="18">
        <f t="shared" si="1125"/>
        <v>10277811.182562869</v>
      </c>
      <c r="CO124" s="18">
        <f t="shared" si="1125"/>
        <v>8827372.7525628693</v>
      </c>
      <c r="CP124" s="18">
        <f t="shared" si="1125"/>
        <v>8099810.7825628668</v>
      </c>
      <c r="CQ124" s="18">
        <f t="shared" si="1125"/>
        <v>8057376.4925628677</v>
      </c>
      <c r="CR124" s="18">
        <f t="shared" si="1125"/>
        <v>10667175.022562869</v>
      </c>
      <c r="CS124" s="18">
        <f t="shared" si="1125"/>
        <v>13162687.522562869</v>
      </c>
      <c r="CT124" s="18">
        <f t="shared" si="1125"/>
        <v>13498439.452562869</v>
      </c>
      <c r="CU124" s="18">
        <f t="shared" si="1125"/>
        <v>21361554.682562869</v>
      </c>
      <c r="CV124" s="18">
        <f t="shared" si="1125"/>
        <v>26169667.472562864</v>
      </c>
      <c r="CW124" s="18">
        <f t="shared" si="1125"/>
        <v>21870977.602562871</v>
      </c>
      <c r="CX124" s="18">
        <f t="shared" si="1125"/>
        <v>19664773.532562867</v>
      </c>
      <c r="CY124" s="18">
        <f t="shared" si="1125"/>
        <v>25140294.512562867</v>
      </c>
      <c r="CZ124" s="18">
        <f t="shared" si="1125"/>
        <v>24374110.892562862</v>
      </c>
      <c r="DA124" s="18">
        <f t="shared" si="1125"/>
        <v>25461435.10256286</v>
      </c>
      <c r="DB124" s="18">
        <f t="shared" si="1125"/>
        <v>24930854.142562862</v>
      </c>
      <c r="DC124" s="18">
        <f t="shared" si="1125"/>
        <v>24967256.712562863</v>
      </c>
      <c r="DD124" s="18">
        <f t="shared" si="1125"/>
        <v>24049541.60256286</v>
      </c>
      <c r="DE124" s="18">
        <f t="shared" si="1125"/>
        <v>22024637.702562865</v>
      </c>
      <c r="DF124" s="18">
        <f t="shared" si="1125"/>
        <v>24069239.872562859</v>
      </c>
      <c r="DG124" s="18">
        <f t="shared" si="1125"/>
        <v>20535513.822562858</v>
      </c>
      <c r="DH124" s="18">
        <f t="shared" si="1125"/>
        <v>15900601.892562866</v>
      </c>
      <c r="DI124" s="18">
        <f t="shared" si="1125"/>
        <v>14348528.062562866</v>
      </c>
      <c r="DJ124" s="18">
        <f t="shared" si="1125"/>
        <v>16030967.872562869</v>
      </c>
      <c r="DK124" s="18">
        <f t="shared" si="1125"/>
        <v>10875780.152562868</v>
      </c>
      <c r="DL124" s="18">
        <f t="shared" si="1125"/>
        <v>4924579.1925628642</v>
      </c>
      <c r="DM124" s="18">
        <f t="shared" si="1125"/>
        <v>3667288.3525628652</v>
      </c>
      <c r="DN124" s="18">
        <f t="shared" si="1125"/>
        <v>1839672.102562865</v>
      </c>
      <c r="DO124" s="18">
        <f t="shared" si="1125"/>
        <v>2774767.3225628654</v>
      </c>
      <c r="DP124" s="18">
        <f t="shared" si="1125"/>
        <v>4759021.5525628636</v>
      </c>
      <c r="DQ124" s="18">
        <f t="shared" si="1125"/>
        <v>11457737.392562868</v>
      </c>
      <c r="DR124" s="18">
        <f t="shared" si="1125"/>
        <v>4222172.0825628629</v>
      </c>
      <c r="DS124" s="18">
        <f t="shared" si="1125"/>
        <v>1218233.1525628665</v>
      </c>
      <c r="DT124" s="18">
        <f t="shared" ref="DT124:DW124" si="1126">SUM(DT15,DT33,DT41,DT50,DT70,DT79,DT89,DT110,DT119,DT24,DT61,DT101)</f>
        <v>3779001.782562864</v>
      </c>
      <c r="DU124" s="18">
        <f t="shared" si="1126"/>
        <v>-138751.37743713422</v>
      </c>
      <c r="DV124" s="18">
        <f t="shared" si="1126"/>
        <v>-6070001.8974371357</v>
      </c>
      <c r="DW124" s="18">
        <f t="shared" si="1126"/>
        <v>-12082710.607437134</v>
      </c>
      <c r="DX124" s="18">
        <f t="shared" ref="DX124:EH124" si="1127">SUM(DX15,DX33,DX41,DX50,DX70,DX79,DX89,DX110,DX119,DX24,DX61,DX101)</f>
        <v>-7760044.597437134</v>
      </c>
      <c r="DY124" s="18">
        <f t="shared" si="1127"/>
        <v>-6236459.0874371333</v>
      </c>
      <c r="DZ124" s="18">
        <f t="shared" si="1127"/>
        <v>-4868475.8974371348</v>
      </c>
      <c r="EA124" s="18">
        <f t="shared" si="1127"/>
        <v>-3450040.3874371327</v>
      </c>
      <c r="EB124" s="18">
        <f t="shared" si="1127"/>
        <v>-2126072.557437133</v>
      </c>
      <c r="EC124" s="18">
        <f t="shared" si="1127"/>
        <v>2245578.9825628675</v>
      </c>
      <c r="ED124" s="18">
        <f t="shared" si="1127"/>
        <v>5094109.8225628678</v>
      </c>
      <c r="EE124" s="18">
        <f t="shared" si="1127"/>
        <v>20756649.092562865</v>
      </c>
      <c r="EF124" s="18">
        <f t="shared" si="1127"/>
        <v>20284200.546167903</v>
      </c>
      <c r="EG124" s="18">
        <f t="shared" si="1127"/>
        <v>26862547.9161679</v>
      </c>
      <c r="EH124" s="18">
        <f t="shared" si="1127"/>
        <v>27237069.747910511</v>
      </c>
      <c r="EI124" s="18">
        <f t="shared" ref="EI124" si="1128">SUM(EI15,EI33,EI41,EI50,EI70,EI79,EI89,EI110,EI119,EI24,EI61,EI101)</f>
        <v>27544904.76856054</v>
      </c>
    </row>
    <row r="125" spans="1:139" thickTop="1" x14ac:dyDescent="0.2">
      <c r="A125" s="3" t="s">
        <v>160</v>
      </c>
      <c r="D125" s="19">
        <f>SUM(D15,D33,D41,D24)</f>
        <v>0</v>
      </c>
      <c r="E125" s="19">
        <f t="shared" ref="E125:BP125" si="1129">SUM(E15,E33,E41,E24)</f>
        <v>0</v>
      </c>
      <c r="F125" s="19">
        <f t="shared" si="1129"/>
        <v>0</v>
      </c>
      <c r="G125" s="19">
        <f t="shared" si="1129"/>
        <v>0</v>
      </c>
      <c r="H125" s="19">
        <f t="shared" si="1129"/>
        <v>0</v>
      </c>
      <c r="I125" s="19">
        <f t="shared" si="1129"/>
        <v>0</v>
      </c>
      <c r="J125" s="19">
        <f t="shared" si="1129"/>
        <v>0</v>
      </c>
      <c r="K125" s="19">
        <f t="shared" si="1129"/>
        <v>0</v>
      </c>
      <c r="L125" s="19">
        <f t="shared" si="1129"/>
        <v>0</v>
      </c>
      <c r="M125" s="19">
        <f t="shared" si="1129"/>
        <v>0</v>
      </c>
      <c r="N125" s="19">
        <f t="shared" si="1129"/>
        <v>0</v>
      </c>
      <c r="O125" s="19">
        <f t="shared" si="1129"/>
        <v>0</v>
      </c>
      <c r="P125" s="19">
        <f t="shared" si="1129"/>
        <v>0</v>
      </c>
      <c r="Q125" s="19">
        <f t="shared" si="1129"/>
        <v>0</v>
      </c>
      <c r="R125" s="19">
        <f t="shared" si="1129"/>
        <v>0</v>
      </c>
      <c r="S125" s="19">
        <f t="shared" si="1129"/>
        <v>0</v>
      </c>
      <c r="T125" s="19">
        <f t="shared" si="1129"/>
        <v>-4984473.0387106789</v>
      </c>
      <c r="U125" s="19">
        <f t="shared" si="1129"/>
        <v>-4834353.2706501456</v>
      </c>
      <c r="V125" s="19">
        <f t="shared" si="1129"/>
        <v>-4723512.543973201</v>
      </c>
      <c r="W125" s="19">
        <f t="shared" si="1129"/>
        <v>-4621731.5997377206</v>
      </c>
      <c r="X125" s="19">
        <f t="shared" si="1129"/>
        <v>-4494975.5093329586</v>
      </c>
      <c r="Y125" s="19">
        <f t="shared" si="1129"/>
        <v>-4258326.0628518583</v>
      </c>
      <c r="Z125" s="19">
        <f t="shared" si="1129"/>
        <v>-3654139.7205273085</v>
      </c>
      <c r="AA125" s="19">
        <f t="shared" si="1129"/>
        <v>-2967966.716642112</v>
      </c>
      <c r="AB125" s="19">
        <f t="shared" si="1129"/>
        <v>-2311474.0738325845</v>
      </c>
      <c r="AC125" s="19">
        <f t="shared" si="1129"/>
        <v>-1825267.4989476348</v>
      </c>
      <c r="AD125" s="19">
        <f t="shared" si="1129"/>
        <v>-1370256.0650724955</v>
      </c>
      <c r="AE125" s="19">
        <f t="shared" si="1129"/>
        <v>-988346.97802894819</v>
      </c>
      <c r="AF125" s="19">
        <f t="shared" si="1129"/>
        <v>16265343.047508944</v>
      </c>
      <c r="AG125" s="19">
        <f t="shared" si="1129"/>
        <v>15819082.27101879</v>
      </c>
      <c r="AH125" s="19">
        <f t="shared" si="1129"/>
        <v>15428452.1600498</v>
      </c>
      <c r="AI125" s="19">
        <f t="shared" si="1129"/>
        <v>15012901.877903635</v>
      </c>
      <c r="AJ125" s="19">
        <f t="shared" si="1129"/>
        <v>14458309.516399225</v>
      </c>
      <c r="AK125" s="19">
        <f t="shared" si="1129"/>
        <v>13627774.907090738</v>
      </c>
      <c r="AL125" s="19">
        <f t="shared" si="1129"/>
        <v>11761269.51739054</v>
      </c>
      <c r="AM125" s="19">
        <f t="shared" si="1129"/>
        <v>9420138.8052283637</v>
      </c>
      <c r="AN125" s="19">
        <f t="shared" si="1129"/>
        <v>7192358.4812908377</v>
      </c>
      <c r="AO125" s="19">
        <f t="shared" si="1129"/>
        <v>5489120.2222982738</v>
      </c>
      <c r="AP125" s="19">
        <f t="shared" si="1129"/>
        <v>3814347.1796343783</v>
      </c>
      <c r="AQ125" s="19">
        <f t="shared" si="1129"/>
        <v>2892828.9909327431</v>
      </c>
      <c r="AR125" s="19">
        <f t="shared" si="1129"/>
        <v>32850386.310156126</v>
      </c>
      <c r="AS125" s="19">
        <f t="shared" si="1129"/>
        <v>31840241.255354583</v>
      </c>
      <c r="AT125" s="19">
        <f t="shared" si="1129"/>
        <v>30939252.694776982</v>
      </c>
      <c r="AU125" s="19">
        <f t="shared" si="1129"/>
        <v>30170106.355587818</v>
      </c>
      <c r="AV125" s="19">
        <f t="shared" si="1129"/>
        <v>29107559.74426119</v>
      </c>
      <c r="AW125" s="19">
        <f t="shared" si="1129"/>
        <v>27218245.923017941</v>
      </c>
      <c r="AX125" s="19">
        <f t="shared" si="1129"/>
        <v>24622630.705050059</v>
      </c>
      <c r="AY125" s="19">
        <f t="shared" si="1129"/>
        <v>19640107.660528962</v>
      </c>
      <c r="AZ125" s="19">
        <f t="shared" si="1129"/>
        <v>14141837.840528961</v>
      </c>
      <c r="BA125" s="19">
        <f t="shared" si="1129"/>
        <v>9830823.3305289615</v>
      </c>
      <c r="BB125" s="19">
        <f t="shared" si="1129"/>
        <v>6058050.4005289618</v>
      </c>
      <c r="BC125" s="19">
        <f t="shared" si="1129"/>
        <v>3461647.2605289621</v>
      </c>
      <c r="BD125" s="19">
        <f t="shared" si="1129"/>
        <v>36943648.47052896</v>
      </c>
      <c r="BE125" s="19">
        <f t="shared" si="1129"/>
        <v>35710145.150528967</v>
      </c>
      <c r="BF125" s="19">
        <f t="shared" si="1129"/>
        <v>34688233.820528969</v>
      </c>
      <c r="BG125" s="19">
        <f t="shared" si="1129"/>
        <v>33753748.380528964</v>
      </c>
      <c r="BH125" s="19">
        <f t="shared" si="1129"/>
        <v>32602857.520528965</v>
      </c>
      <c r="BI125" s="19">
        <f t="shared" si="1129"/>
        <v>30061670.310528964</v>
      </c>
      <c r="BJ125" s="19">
        <f t="shared" si="1129"/>
        <v>26085727.150528964</v>
      </c>
      <c r="BK125" s="19">
        <f t="shared" si="1129"/>
        <v>20673234.340528965</v>
      </c>
      <c r="BL125" s="19">
        <f t="shared" si="1129"/>
        <v>15904793.690528965</v>
      </c>
      <c r="BM125" s="19">
        <f t="shared" si="1129"/>
        <v>10948096.340528965</v>
      </c>
      <c r="BN125" s="19">
        <f t="shared" si="1129"/>
        <v>6714608.5205289647</v>
      </c>
      <c r="BO125" s="19">
        <f t="shared" si="1129"/>
        <v>3701336.9605289642</v>
      </c>
      <c r="BP125" s="19">
        <f t="shared" si="1129"/>
        <v>48749581.969460443</v>
      </c>
      <c r="BQ125" s="19">
        <f t="shared" ref="BQ125:DS125" si="1130">SUM(BQ15,BQ33,BQ41,BQ24)</f>
        <v>47111311.009460442</v>
      </c>
      <c r="BR125" s="19">
        <f t="shared" si="1130"/>
        <v>45980255.789460436</v>
      </c>
      <c r="BS125" s="19">
        <f t="shared" si="1130"/>
        <v>44775358.789460443</v>
      </c>
      <c r="BT125" s="19">
        <f t="shared" si="1130"/>
        <v>43218987.369460434</v>
      </c>
      <c r="BU125" s="19">
        <f t="shared" si="1130"/>
        <v>39653832.279460445</v>
      </c>
      <c r="BV125" s="19">
        <f t="shared" si="1130"/>
        <v>34492393.599460438</v>
      </c>
      <c r="BW125" s="19">
        <f t="shared" si="1130"/>
        <v>27273493.519460436</v>
      </c>
      <c r="BX125" s="19">
        <f t="shared" si="1130"/>
        <v>20172166.149460435</v>
      </c>
      <c r="BY125" s="19">
        <f t="shared" si="1130"/>
        <v>11638898.719460435</v>
      </c>
      <c r="BZ125" s="19">
        <f t="shared" si="1130"/>
        <v>5537684.9494604347</v>
      </c>
      <c r="CA125" s="19">
        <f t="shared" si="1130"/>
        <v>1723096.8594604342</v>
      </c>
      <c r="CB125" s="19">
        <f t="shared" si="1130"/>
        <v>9745093.1142945644</v>
      </c>
      <c r="CC125" s="19">
        <f t="shared" si="1130"/>
        <v>9475282.8442945667</v>
      </c>
      <c r="CD125" s="19">
        <f t="shared" si="1130"/>
        <v>9303712.4042945653</v>
      </c>
      <c r="CE125" s="19">
        <f t="shared" si="1130"/>
        <v>9156508.8642945644</v>
      </c>
      <c r="CF125" s="19">
        <f t="shared" si="1130"/>
        <v>8935741.1642945651</v>
      </c>
      <c r="CG125" s="19">
        <f t="shared" si="1130"/>
        <v>8137022.5542945648</v>
      </c>
      <c r="CH125" s="19">
        <f t="shared" si="1130"/>
        <v>7075016.9942945642</v>
      </c>
      <c r="CI125" s="19">
        <f t="shared" si="1130"/>
        <v>5798079.5142945647</v>
      </c>
      <c r="CJ125" s="19">
        <f t="shared" si="1130"/>
        <v>4494590.1342945648</v>
      </c>
      <c r="CK125" s="19">
        <f t="shared" si="1130"/>
        <v>3262461.3742945655</v>
      </c>
      <c r="CL125" s="19">
        <f t="shared" si="1130"/>
        <v>2048809.4242945656</v>
      </c>
      <c r="CM125" s="19">
        <f t="shared" si="1130"/>
        <v>1329612.0942945657</v>
      </c>
      <c r="CN125" s="19">
        <f t="shared" si="1130"/>
        <v>3978306.4942945647</v>
      </c>
      <c r="CO125" s="19">
        <f t="shared" si="1130"/>
        <v>3870640.5042945654</v>
      </c>
      <c r="CP125" s="19">
        <f t="shared" si="1130"/>
        <v>3810092.3042945657</v>
      </c>
      <c r="CQ125" s="19">
        <f t="shared" si="1130"/>
        <v>3760177.6042945655</v>
      </c>
      <c r="CR125" s="19">
        <f t="shared" si="1130"/>
        <v>3694576.3642945657</v>
      </c>
      <c r="CS125" s="19">
        <f t="shared" si="1130"/>
        <v>3406231.0142945661</v>
      </c>
      <c r="CT125" s="19">
        <f t="shared" si="1130"/>
        <v>2841247.5342945657</v>
      </c>
      <c r="CU125" s="19">
        <f t="shared" si="1130"/>
        <v>2149411.5742945662</v>
      </c>
      <c r="CV125" s="19">
        <f t="shared" si="1130"/>
        <v>1423562.9942945656</v>
      </c>
      <c r="CW125" s="19">
        <f t="shared" si="1130"/>
        <v>719251.67429456557</v>
      </c>
      <c r="CX125" s="19">
        <f t="shared" si="1130"/>
        <v>115192.60429456554</v>
      </c>
      <c r="CY125" s="19">
        <f t="shared" si="1130"/>
        <v>-201855.28570543451</v>
      </c>
      <c r="CZ125" s="19">
        <f t="shared" si="1130"/>
        <v>18044506.004294567</v>
      </c>
      <c r="DA125" s="19">
        <f t="shared" si="1130"/>
        <v>17494998.714294564</v>
      </c>
      <c r="DB125" s="19">
        <f t="shared" si="1130"/>
        <v>17105918.464294568</v>
      </c>
      <c r="DC125" s="19">
        <f t="shared" si="1130"/>
        <v>16691206.344294567</v>
      </c>
      <c r="DD125" s="19">
        <f t="shared" si="1130"/>
        <v>16107177.944294563</v>
      </c>
      <c r="DE125" s="19">
        <f t="shared" si="1130"/>
        <v>14689273.254294563</v>
      </c>
      <c r="DF125" s="19">
        <f t="shared" si="1130"/>
        <v>12719320.124294564</v>
      </c>
      <c r="DG125" s="19">
        <f t="shared" si="1130"/>
        <v>9555233.0942945629</v>
      </c>
      <c r="DH125" s="19">
        <f t="shared" si="1130"/>
        <v>6506557.8442945639</v>
      </c>
      <c r="DI125" s="19">
        <f t="shared" si="1130"/>
        <v>4007714.9342945642</v>
      </c>
      <c r="DJ125" s="19">
        <f t="shared" si="1130"/>
        <v>1895216.0642945641</v>
      </c>
      <c r="DK125" s="19">
        <f t="shared" si="1130"/>
        <v>24672.804294564063</v>
      </c>
      <c r="DL125" s="19">
        <f t="shared" si="1130"/>
        <v>10294704.694294564</v>
      </c>
      <c r="DM125" s="19">
        <f t="shared" si="1130"/>
        <v>9848406.6342945639</v>
      </c>
      <c r="DN125" s="19">
        <f t="shared" si="1130"/>
        <v>9603026.6242945641</v>
      </c>
      <c r="DO125" s="19">
        <f t="shared" si="1130"/>
        <v>9422862.5242945645</v>
      </c>
      <c r="DP125" s="19">
        <f t="shared" si="1130"/>
        <v>9178760.1842945646</v>
      </c>
      <c r="DQ125" s="19">
        <f t="shared" si="1130"/>
        <v>8611213.9842945673</v>
      </c>
      <c r="DR125" s="19">
        <f t="shared" si="1130"/>
        <v>7017121.3542945646</v>
      </c>
      <c r="DS125" s="19">
        <f t="shared" si="1130"/>
        <v>4973730.1842945656</v>
      </c>
      <c r="DT125" s="19">
        <f t="shared" ref="DT125:DW125" si="1131">SUM(DT15,DT33,DT41,DT24)</f>
        <v>3270287.084294565</v>
      </c>
      <c r="DU125" s="19">
        <f t="shared" si="1131"/>
        <v>1618745.2942945652</v>
      </c>
      <c r="DV125" s="19">
        <f t="shared" si="1131"/>
        <v>59720.934294565144</v>
      </c>
      <c r="DW125" s="19">
        <f t="shared" si="1131"/>
        <v>-1045011.5157054348</v>
      </c>
      <c r="DX125" s="19">
        <f t="shared" ref="DX125:EH125" si="1132">SUM(DX15,DX33,DX41,DX24)</f>
        <v>-4429530.1757054348</v>
      </c>
      <c r="DY125" s="19">
        <f t="shared" si="1132"/>
        <v>-4180171.9257054338</v>
      </c>
      <c r="DZ125" s="19">
        <f t="shared" si="1132"/>
        <v>-3924641.9657054339</v>
      </c>
      <c r="EA125" s="19">
        <f t="shared" si="1132"/>
        <v>-3666901.7857054337</v>
      </c>
      <c r="EB125" s="19">
        <f t="shared" si="1132"/>
        <v>-3384252.2657054337</v>
      </c>
      <c r="EC125" s="19">
        <f t="shared" si="1132"/>
        <v>-3062591.3057054332</v>
      </c>
      <c r="ED125" s="19">
        <f t="shared" si="1132"/>
        <v>-2616324.4157054336</v>
      </c>
      <c r="EE125" s="19">
        <f t="shared" si="1132"/>
        <v>-2186351.4257054338</v>
      </c>
      <c r="EF125" s="19">
        <f t="shared" si="1132"/>
        <v>-1639883.5257054341</v>
      </c>
      <c r="EG125" s="19">
        <f t="shared" si="1132"/>
        <v>-1204107.575705434</v>
      </c>
      <c r="EH125" s="19">
        <f t="shared" si="1132"/>
        <v>-829585.7439628205</v>
      </c>
      <c r="EI125" s="19">
        <f t="shared" ref="EI125" si="1133">SUM(EI15,EI33,EI41,EI24)</f>
        <v>-521750.7233127908</v>
      </c>
    </row>
    <row r="126" spans="1:139" thickBot="1" x14ac:dyDescent="0.25">
      <c r="A126" s="3" t="s">
        <v>161</v>
      </c>
      <c r="D126" s="20">
        <f t="shared" ref="D126:BO126" si="1134">D124-D125</f>
        <v>0</v>
      </c>
      <c r="E126" s="20">
        <f t="shared" si="1134"/>
        <v>0</v>
      </c>
      <c r="F126" s="20">
        <f t="shared" si="1134"/>
        <v>0</v>
      </c>
      <c r="G126" s="20">
        <f t="shared" si="1134"/>
        <v>0</v>
      </c>
      <c r="H126" s="20">
        <f t="shared" si="1134"/>
        <v>0</v>
      </c>
      <c r="I126" s="20">
        <f t="shared" si="1134"/>
        <v>0</v>
      </c>
      <c r="J126" s="20">
        <f t="shared" si="1134"/>
        <v>749737.8474552728</v>
      </c>
      <c r="K126" s="20">
        <f t="shared" si="1134"/>
        <v>1954493.1273065959</v>
      </c>
      <c r="L126" s="20">
        <f t="shared" si="1134"/>
        <v>2103473.1949466667</v>
      </c>
      <c r="M126" s="20">
        <f t="shared" si="1134"/>
        <v>-876454.67190844822</v>
      </c>
      <c r="N126" s="20">
        <f t="shared" si="1134"/>
        <v>96245.504342926477</v>
      </c>
      <c r="O126" s="20">
        <f t="shared" si="1134"/>
        <v>-5161465.3767827461</v>
      </c>
      <c r="P126" s="20">
        <f t="shared" si="1134"/>
        <v>-4552807.4272919605</v>
      </c>
      <c r="Q126" s="20">
        <f t="shared" si="1134"/>
        <v>-6392168.4166245656</v>
      </c>
      <c r="R126" s="20">
        <f t="shared" si="1134"/>
        <v>-3663722.3598893592</v>
      </c>
      <c r="S126" s="20">
        <f t="shared" si="1134"/>
        <v>-437814.57615227433</v>
      </c>
      <c r="T126" s="20">
        <f t="shared" si="1134"/>
        <v>7815085.0446811765</v>
      </c>
      <c r="U126" s="20">
        <f t="shared" si="1134"/>
        <v>9612316.29291825</v>
      </c>
      <c r="V126" s="20">
        <f t="shared" si="1134"/>
        <v>10997679.761978369</v>
      </c>
      <c r="W126" s="20">
        <f t="shared" si="1134"/>
        <v>12079698.559555907</v>
      </c>
      <c r="X126" s="20">
        <f t="shared" si="1134"/>
        <v>14537815.54242602</v>
      </c>
      <c r="Y126" s="20">
        <f t="shared" si="1134"/>
        <v>21585439.491070326</v>
      </c>
      <c r="Z126" s="20">
        <f t="shared" si="1134"/>
        <v>22772658.407815959</v>
      </c>
      <c r="AA126" s="20">
        <f t="shared" si="1134"/>
        <v>29287389.045947615</v>
      </c>
      <c r="AB126" s="20">
        <f t="shared" si="1134"/>
        <v>37491573.657992601</v>
      </c>
      <c r="AC126" s="20">
        <f t="shared" si="1134"/>
        <v>51518101.834457085</v>
      </c>
      <c r="AD126" s="20">
        <f t="shared" si="1134"/>
        <v>57177419.281617746</v>
      </c>
      <c r="AE126" s="20">
        <f t="shared" si="1134"/>
        <v>60678223.376618885</v>
      </c>
      <c r="AF126" s="20">
        <f t="shared" si="1134"/>
        <v>45499813.406117484</v>
      </c>
      <c r="AG126" s="20">
        <f t="shared" si="1134"/>
        <v>48808825.254985407</v>
      </c>
      <c r="AH126" s="20">
        <f t="shared" si="1134"/>
        <v>51386091.428677738</v>
      </c>
      <c r="AI126" s="20">
        <f t="shared" si="1134"/>
        <v>52847975.330761351</v>
      </c>
      <c r="AJ126" s="20">
        <f t="shared" si="1134"/>
        <v>54214122.285974301</v>
      </c>
      <c r="AK126" s="20">
        <f t="shared" si="1134"/>
        <v>60885076.084831864</v>
      </c>
      <c r="AL126" s="20">
        <f t="shared" si="1134"/>
        <v>62235152.393576212</v>
      </c>
      <c r="AM126" s="20">
        <f t="shared" si="1134"/>
        <v>63965409.611733288</v>
      </c>
      <c r="AN126" s="20">
        <f t="shared" si="1134"/>
        <v>68167786.029602647</v>
      </c>
      <c r="AO126" s="20">
        <f t="shared" si="1134"/>
        <v>79195915.984193668</v>
      </c>
      <c r="AP126" s="20">
        <f t="shared" si="1134"/>
        <v>84650289.297430933</v>
      </c>
      <c r="AQ126" s="20">
        <f t="shared" si="1134"/>
        <v>94477789.997946113</v>
      </c>
      <c r="AR126" s="20">
        <f t="shared" si="1134"/>
        <v>62867111.899806276</v>
      </c>
      <c r="AS126" s="20">
        <f t="shared" si="1134"/>
        <v>64954875.492000222</v>
      </c>
      <c r="AT126" s="20">
        <f t="shared" si="1134"/>
        <v>66238887.010278702</v>
      </c>
      <c r="AU126" s="20">
        <f t="shared" si="1134"/>
        <v>68096664.795648456</v>
      </c>
      <c r="AV126" s="20">
        <f t="shared" si="1134"/>
        <v>69532990.165761396</v>
      </c>
      <c r="AW126" s="20">
        <f t="shared" si="1134"/>
        <v>73662617.068878561</v>
      </c>
      <c r="AX126" s="20">
        <f t="shared" si="1134"/>
        <v>85335962.042698354</v>
      </c>
      <c r="AY126" s="20">
        <f t="shared" si="1134"/>
        <v>82825048.169936419</v>
      </c>
      <c r="AZ126" s="20">
        <f t="shared" si="1134"/>
        <v>75540552.529936418</v>
      </c>
      <c r="BA126" s="20">
        <f t="shared" si="1134"/>
        <v>76917014.94993642</v>
      </c>
      <c r="BB126" s="20">
        <f t="shared" si="1134"/>
        <v>77327135.169936404</v>
      </c>
      <c r="BC126" s="20">
        <f t="shared" si="1134"/>
        <v>79177575.719936401</v>
      </c>
      <c r="BD126" s="20">
        <f t="shared" si="1134"/>
        <v>42149789.412587613</v>
      </c>
      <c r="BE126" s="20">
        <f t="shared" si="1134"/>
        <v>43690699.143138871</v>
      </c>
      <c r="BF126" s="20">
        <f t="shared" si="1134"/>
        <v>45143733.527050108</v>
      </c>
      <c r="BG126" s="20">
        <f t="shared" si="1134"/>
        <v>46710554.338205345</v>
      </c>
      <c r="BH126" s="20">
        <f t="shared" si="1134"/>
        <v>48914009.242391162</v>
      </c>
      <c r="BI126" s="20">
        <f t="shared" si="1134"/>
        <v>49312504.952938512</v>
      </c>
      <c r="BJ126" s="20">
        <f t="shared" si="1134"/>
        <v>51582547.855420515</v>
      </c>
      <c r="BK126" s="20">
        <f t="shared" si="1134"/>
        <v>51722395.411425903</v>
      </c>
      <c r="BL126" s="20">
        <f t="shared" si="1134"/>
        <v>56846849.701425917</v>
      </c>
      <c r="BM126" s="20">
        <f t="shared" si="1134"/>
        <v>53496248.861425914</v>
      </c>
      <c r="BN126" s="20">
        <f t="shared" si="1134"/>
        <v>50623014.121425912</v>
      </c>
      <c r="BO126" s="20">
        <f t="shared" si="1134"/>
        <v>48608117.141425915</v>
      </c>
      <c r="BP126" s="20">
        <f t="shared" ref="BP126:DS126" si="1135">BP124-BP125</f>
        <v>-160255.14689756185</v>
      </c>
      <c r="BQ126" s="20">
        <f t="shared" si="1135"/>
        <v>32660.363102428615</v>
      </c>
      <c r="BR126" s="20">
        <f t="shared" si="1135"/>
        <v>1213532.4231024384</v>
      </c>
      <c r="BS126" s="20">
        <f t="shared" si="1135"/>
        <v>1062846.3131024465</v>
      </c>
      <c r="BT126" s="20">
        <f t="shared" si="1135"/>
        <v>1910765.0431024358</v>
      </c>
      <c r="BU126" s="20">
        <f t="shared" si="1135"/>
        <v>2564231.6431024373</v>
      </c>
      <c r="BV126" s="20">
        <f t="shared" si="1135"/>
        <v>3464274.0031024441</v>
      </c>
      <c r="BW126" s="20">
        <f t="shared" si="1135"/>
        <v>8234048.3331024237</v>
      </c>
      <c r="BX126" s="20">
        <f t="shared" si="1135"/>
        <v>12741374.46310243</v>
      </c>
      <c r="BY126" s="20">
        <f t="shared" si="1135"/>
        <v>2743360.9731024336</v>
      </c>
      <c r="BZ126" s="20">
        <f t="shared" si="1135"/>
        <v>4172525.1431024345</v>
      </c>
      <c r="CA126" s="20">
        <f t="shared" si="1135"/>
        <v>6565358.7731024306</v>
      </c>
      <c r="CB126" s="20">
        <f t="shared" si="1135"/>
        <v>602073.96826830134</v>
      </c>
      <c r="CC126" s="20">
        <f t="shared" si="1135"/>
        <v>728886.8582683038</v>
      </c>
      <c r="CD126" s="20">
        <f t="shared" si="1135"/>
        <v>397880.35826830193</v>
      </c>
      <c r="CE126" s="20">
        <f t="shared" si="1135"/>
        <v>-66511.701731696725</v>
      </c>
      <c r="CF126" s="20">
        <f t="shared" si="1135"/>
        <v>538717.42826830037</v>
      </c>
      <c r="CG126" s="20">
        <f t="shared" si="1135"/>
        <v>-2199210.0617316989</v>
      </c>
      <c r="CH126" s="20">
        <f t="shared" si="1135"/>
        <v>1488706.9982683016</v>
      </c>
      <c r="CI126" s="20">
        <f t="shared" si="1135"/>
        <v>2856910.3682683036</v>
      </c>
      <c r="CJ126" s="20">
        <f t="shared" si="1135"/>
        <v>7713683.9282683032</v>
      </c>
      <c r="CK126" s="20">
        <f t="shared" si="1135"/>
        <v>4518063.2782683019</v>
      </c>
      <c r="CL126" s="20">
        <f t="shared" si="1135"/>
        <v>4309206.2082682997</v>
      </c>
      <c r="CM126" s="20">
        <f t="shared" si="1135"/>
        <v>7048019.3482683003</v>
      </c>
      <c r="CN126" s="20">
        <f t="shared" si="1135"/>
        <v>6299504.6882683039</v>
      </c>
      <c r="CO126" s="20">
        <f t="shared" si="1135"/>
        <v>4956732.2482683044</v>
      </c>
      <c r="CP126" s="20">
        <f t="shared" si="1135"/>
        <v>4289718.4782683011</v>
      </c>
      <c r="CQ126" s="20">
        <f t="shared" si="1135"/>
        <v>4297198.8882683022</v>
      </c>
      <c r="CR126" s="20">
        <f t="shared" si="1135"/>
        <v>6972598.6582683027</v>
      </c>
      <c r="CS126" s="20">
        <f t="shared" si="1135"/>
        <v>9756456.5082683023</v>
      </c>
      <c r="CT126" s="20">
        <f t="shared" si="1135"/>
        <v>10657191.918268302</v>
      </c>
      <c r="CU126" s="20">
        <f t="shared" si="1135"/>
        <v>19212143.108268302</v>
      </c>
      <c r="CV126" s="20">
        <f t="shared" si="1135"/>
        <v>24746104.478268299</v>
      </c>
      <c r="CW126" s="20">
        <f t="shared" si="1135"/>
        <v>21151725.928268306</v>
      </c>
      <c r="CX126" s="20">
        <f t="shared" si="1135"/>
        <v>19549580.928268302</v>
      </c>
      <c r="CY126" s="20">
        <f t="shared" si="1135"/>
        <v>25342149.798268303</v>
      </c>
      <c r="CZ126" s="20">
        <f t="shared" si="1135"/>
        <v>6329604.8882682957</v>
      </c>
      <c r="DA126" s="20">
        <f t="shared" si="1135"/>
        <v>7966436.3882682957</v>
      </c>
      <c r="DB126" s="20">
        <f t="shared" si="1135"/>
        <v>7824935.6782682948</v>
      </c>
      <c r="DC126" s="20">
        <f t="shared" si="1135"/>
        <v>8276050.3682682961</v>
      </c>
      <c r="DD126" s="20">
        <f t="shared" si="1135"/>
        <v>7942363.6582682971</v>
      </c>
      <c r="DE126" s="20">
        <f t="shared" si="1135"/>
        <v>7335364.4482683018</v>
      </c>
      <c r="DF126" s="20">
        <f t="shared" si="1135"/>
        <v>11349919.748268295</v>
      </c>
      <c r="DG126" s="20">
        <f t="shared" si="1135"/>
        <v>10980280.728268296</v>
      </c>
      <c r="DH126" s="20">
        <f t="shared" si="1135"/>
        <v>9394044.0482683033</v>
      </c>
      <c r="DI126" s="20">
        <f t="shared" si="1135"/>
        <v>10340813.128268301</v>
      </c>
      <c r="DJ126" s="20">
        <f t="shared" si="1135"/>
        <v>14135751.808268305</v>
      </c>
      <c r="DK126" s="20">
        <f t="shared" si="1135"/>
        <v>10851107.348268304</v>
      </c>
      <c r="DL126" s="20">
        <f t="shared" si="1135"/>
        <v>-5370125.5017317003</v>
      </c>
      <c r="DM126" s="20">
        <f t="shared" si="1135"/>
        <v>-6181118.2817316987</v>
      </c>
      <c r="DN126" s="20">
        <f t="shared" si="1135"/>
        <v>-7763354.5217316989</v>
      </c>
      <c r="DO126" s="20">
        <f t="shared" si="1135"/>
        <v>-6648095.2017316986</v>
      </c>
      <c r="DP126" s="20">
        <f t="shared" si="1135"/>
        <v>-4419738.6317317011</v>
      </c>
      <c r="DQ126" s="20">
        <f t="shared" si="1135"/>
        <v>2846523.4082683008</v>
      </c>
      <c r="DR126" s="20">
        <f t="shared" si="1135"/>
        <v>-2794949.2717317017</v>
      </c>
      <c r="DS126" s="20">
        <f t="shared" si="1135"/>
        <v>-3755497.0317316991</v>
      </c>
      <c r="DT126" s="20">
        <f t="shared" ref="DT126:DW126" si="1136">DT124-DT125</f>
        <v>508714.69826829899</v>
      </c>
      <c r="DU126" s="20">
        <f t="shared" si="1136"/>
        <v>-1757496.6717316995</v>
      </c>
      <c r="DV126" s="20">
        <f t="shared" si="1136"/>
        <v>-6129722.8317317013</v>
      </c>
      <c r="DW126" s="20">
        <f t="shared" si="1136"/>
        <v>-11037699.091731699</v>
      </c>
      <c r="DX126" s="20">
        <f t="shared" ref="DX126:EH126" si="1137">DX124-DX125</f>
        <v>-3330514.4217316993</v>
      </c>
      <c r="DY126" s="20">
        <f t="shared" si="1137"/>
        <v>-2056287.1617316995</v>
      </c>
      <c r="DZ126" s="20">
        <f t="shared" si="1137"/>
        <v>-943833.9317317009</v>
      </c>
      <c r="EA126" s="20">
        <f t="shared" si="1137"/>
        <v>216861.39826830104</v>
      </c>
      <c r="EB126" s="20">
        <f t="shared" si="1137"/>
        <v>1258179.7082683006</v>
      </c>
      <c r="EC126" s="20">
        <f t="shared" si="1137"/>
        <v>5308170.2882683007</v>
      </c>
      <c r="ED126" s="20">
        <f t="shared" si="1137"/>
        <v>7710434.2382683009</v>
      </c>
      <c r="EE126" s="20">
        <f t="shared" si="1137"/>
        <v>22943000.518268298</v>
      </c>
      <c r="EF126" s="20">
        <f t="shared" si="1137"/>
        <v>21924084.071873337</v>
      </c>
      <c r="EG126" s="20">
        <f t="shared" si="1137"/>
        <v>28066655.491873335</v>
      </c>
      <c r="EH126" s="20">
        <f t="shared" si="1137"/>
        <v>28066655.491873331</v>
      </c>
      <c r="EI126" s="20">
        <f t="shared" ref="EI126" si="1138">EI124-EI125</f>
        <v>28066655.491873331</v>
      </c>
    </row>
    <row r="127" spans="1:139" thickTop="1" x14ac:dyDescent="0.2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</row>
    <row r="128" spans="1:139" x14ac:dyDescent="0.25">
      <c r="ED128" s="137" t="s">
        <v>374</v>
      </c>
      <c r="EE128" s="218">
        <v>-1.2562863528728485E-2</v>
      </c>
      <c r="EF128" s="218">
        <v>1.7317011952400208E-3</v>
      </c>
      <c r="EG128" s="218">
        <v>-1.2562867254018784E-2</v>
      </c>
    </row>
    <row r="129" spans="2:126" x14ac:dyDescent="0.25"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37"/>
      <c r="CJ129" s="137"/>
      <c r="CK129" s="137"/>
      <c r="CL129" s="137"/>
      <c r="CM129" s="137"/>
      <c r="CN129" s="137"/>
      <c r="CO129" s="137"/>
      <c r="CP129" s="137"/>
      <c r="CQ129" s="137"/>
      <c r="CR129" s="137"/>
      <c r="CS129" s="137"/>
      <c r="CT129" s="137"/>
      <c r="CU129" s="137"/>
      <c r="CV129" s="137"/>
      <c r="CW129" s="137"/>
      <c r="CX129" s="137"/>
      <c r="CY129" s="137"/>
      <c r="CZ129" s="137"/>
      <c r="DA129" s="137"/>
      <c r="DB129" s="137"/>
      <c r="DC129" s="137"/>
      <c r="DD129" s="137"/>
      <c r="DE129" s="137"/>
      <c r="DF129" s="137"/>
      <c r="DG129" s="137"/>
      <c r="DH129" s="137"/>
      <c r="DI129" s="137"/>
      <c r="DJ129" s="137"/>
      <c r="DK129" s="137"/>
      <c r="DL129" s="137"/>
      <c r="DM129" s="137"/>
      <c r="DN129" s="137"/>
      <c r="DO129" s="137"/>
      <c r="DP129" s="137"/>
      <c r="DQ129" s="137"/>
      <c r="DR129" s="137" t="s">
        <v>374</v>
      </c>
      <c r="DS129" s="218">
        <v>1.7316988669335842E-3</v>
      </c>
      <c r="DT129" s="218">
        <v>-0.24826829985249788</v>
      </c>
      <c r="DU129" s="218">
        <v>-0.31826830073259771</v>
      </c>
      <c r="DV129" s="137"/>
    </row>
    <row r="130" spans="2:126" x14ac:dyDescent="0.25"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</row>
    <row r="131" spans="2:126" x14ac:dyDescent="0.25"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</row>
    <row r="132" spans="2:126" x14ac:dyDescent="0.25"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</row>
    <row r="133" spans="2:126" x14ac:dyDescent="0.25"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</row>
    <row r="134" spans="2:126" x14ac:dyDescent="0.25"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</row>
    <row r="135" spans="2:126" x14ac:dyDescent="0.25">
      <c r="DH135" s="10"/>
      <c r="DI135" s="10"/>
      <c r="DJ135" s="10"/>
      <c r="DK135" s="10"/>
    </row>
    <row r="141" spans="2:126" x14ac:dyDescent="0.25">
      <c r="B141" s="124"/>
    </row>
    <row r="142" spans="2:126" x14ac:dyDescent="0.25">
      <c r="B142" s="306"/>
    </row>
    <row r="143" spans="2:126" x14ac:dyDescent="0.25">
      <c r="B143" s="306"/>
    </row>
  </sheetData>
  <printOptions horizontalCentered="1"/>
  <pageMargins left="0.2" right="0.2" top="0.25" bottom="0.25" header="0.3" footer="0.3"/>
  <pageSetup scale="40" fitToHeight="2" orientation="landscape" blackAndWhite="1" r:id="rId1"/>
  <headerFooter>
    <oddFooter>&amp;R&amp;F
&amp;A</oddFooter>
  </headerFooter>
  <colBreaks count="1" manualBreakCount="1">
    <brk id="24" max="1048575" man="1"/>
  </colBreaks>
  <customProperties>
    <customPr name="_pios_id" r:id="rId2"/>
    <customPr name="EpmWorksheetKeyString_GUID" r:id="rId3"/>
  </customProperties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selection activeCell="E38" sqref="E38"/>
    </sheetView>
  </sheetViews>
  <sheetFormatPr defaultColWidth="9.1796875" defaultRowHeight="10" x14ac:dyDescent="0.2"/>
  <cols>
    <col min="1" max="1" width="5.1796875" style="26" customWidth="1"/>
    <col min="2" max="2" width="3.1796875" style="26" customWidth="1"/>
    <col min="3" max="3" width="44.54296875" style="26" customWidth="1"/>
    <col min="4" max="5" width="11.54296875" style="26" customWidth="1"/>
    <col min="6" max="16384" width="9.1796875" style="26"/>
  </cols>
  <sheetData>
    <row r="1" spans="1:5" ht="10.5" x14ac:dyDescent="0.25">
      <c r="A1" s="341" t="s">
        <v>0</v>
      </c>
      <c r="B1" s="341"/>
      <c r="C1" s="341"/>
      <c r="D1" s="341"/>
      <c r="E1" s="341"/>
    </row>
    <row r="2" spans="1:5" ht="10.5" x14ac:dyDescent="0.25">
      <c r="A2" s="340" t="str">
        <f>'Delivery Rate Change Calc'!A2:F2</f>
        <v>2024 Gas Decoupling Filing</v>
      </c>
      <c r="B2" s="340"/>
      <c r="C2" s="340"/>
      <c r="D2" s="340"/>
      <c r="E2" s="340"/>
    </row>
    <row r="3" spans="1:5" ht="10.5" x14ac:dyDescent="0.25">
      <c r="A3" s="339" t="s">
        <v>458</v>
      </c>
      <c r="B3" s="339"/>
      <c r="C3" s="339"/>
      <c r="D3" s="339"/>
      <c r="E3" s="339"/>
    </row>
    <row r="4" spans="1:5" ht="10.5" x14ac:dyDescent="0.25">
      <c r="A4" s="340" t="str">
        <f>'Delivery Rate Change Calc'!A4:F4</f>
        <v>Proposed Effective May 1, 2024</v>
      </c>
      <c r="B4" s="340"/>
      <c r="C4" s="340"/>
      <c r="D4" s="340"/>
      <c r="E4" s="340"/>
    </row>
    <row r="5" spans="1:5" x14ac:dyDescent="0.2">
      <c r="A5" s="27"/>
      <c r="B5" s="27"/>
      <c r="C5" s="27"/>
      <c r="D5" s="27"/>
      <c r="E5" s="27"/>
    </row>
    <row r="6" spans="1:5" ht="10.5" x14ac:dyDescent="0.25">
      <c r="D6" s="253" t="s">
        <v>187</v>
      </c>
      <c r="E6" s="253" t="s">
        <v>187</v>
      </c>
    </row>
    <row r="7" spans="1:5" ht="20" x14ac:dyDescent="0.25">
      <c r="A7" s="63" t="s">
        <v>67</v>
      </c>
      <c r="B7" s="63"/>
      <c r="C7" s="64"/>
      <c r="D7" s="234">
        <v>45382</v>
      </c>
      <c r="E7" s="125">
        <f>EDATE(D7,1)</f>
        <v>45412</v>
      </c>
    </row>
    <row r="8" spans="1:5" ht="10.5" x14ac:dyDescent="0.25">
      <c r="A8" s="27">
        <v>1</v>
      </c>
      <c r="B8" s="161" t="s">
        <v>194</v>
      </c>
    </row>
    <row r="9" spans="1:5" x14ac:dyDescent="0.2">
      <c r="A9" s="27">
        <f t="shared" ref="A9:A33" si="0">A8+1</f>
        <v>2</v>
      </c>
      <c r="B9" s="27"/>
      <c r="C9" s="26" t="s">
        <v>188</v>
      </c>
      <c r="D9" s="307">
        <f>'F2023 Forecast'!B24</f>
        <v>68653480</v>
      </c>
      <c r="E9" s="307">
        <f>'F2023 Forecast'!C24</f>
        <v>46949280</v>
      </c>
    </row>
    <row r="10" spans="1:5" x14ac:dyDescent="0.2">
      <c r="A10" s="27">
        <f t="shared" si="0"/>
        <v>3</v>
      </c>
      <c r="B10" s="27"/>
      <c r="C10" s="26" t="s">
        <v>189</v>
      </c>
      <c r="D10" s="257">
        <f>'Rate Test'!D17</f>
        <v>4.64E-3</v>
      </c>
      <c r="E10" s="97">
        <f>D10</f>
        <v>4.64E-3</v>
      </c>
    </row>
    <row r="11" spans="1:5" x14ac:dyDescent="0.2">
      <c r="A11" s="27">
        <f t="shared" si="0"/>
        <v>4</v>
      </c>
      <c r="B11" s="27"/>
      <c r="C11" s="26" t="s">
        <v>190</v>
      </c>
      <c r="D11" s="160">
        <f>D9*D10</f>
        <v>318552.14720000001</v>
      </c>
      <c r="E11" s="160">
        <f>E9*E10</f>
        <v>217844.65919999999</v>
      </c>
    </row>
    <row r="12" spans="1:5" x14ac:dyDescent="0.2">
      <c r="A12" s="27">
        <f t="shared" si="0"/>
        <v>5</v>
      </c>
      <c r="B12" s="27"/>
    </row>
    <row r="13" spans="1:5" x14ac:dyDescent="0.2">
      <c r="A13" s="27">
        <f t="shared" si="0"/>
        <v>6</v>
      </c>
      <c r="B13" s="27"/>
      <c r="C13" s="26" t="s">
        <v>452</v>
      </c>
      <c r="D13" s="54">
        <f>'2022 GRC Conversion Factor'!I18</f>
        <v>0.95344399999999996</v>
      </c>
      <c r="E13" s="3">
        <f>$D$13</f>
        <v>0.95344399999999996</v>
      </c>
    </row>
    <row r="14" spans="1:5" x14ac:dyDescent="0.2">
      <c r="A14" s="27">
        <f t="shared" si="0"/>
        <v>7</v>
      </c>
      <c r="B14" s="27"/>
    </row>
    <row r="15" spans="1:5" x14ac:dyDescent="0.2">
      <c r="A15" s="27">
        <f t="shared" si="0"/>
        <v>8</v>
      </c>
      <c r="B15" s="27"/>
      <c r="C15" s="26" t="s">
        <v>191</v>
      </c>
      <c r="D15" s="160">
        <f>D11*D13</f>
        <v>303721.63343495678</v>
      </c>
      <c r="E15" s="160">
        <f>E11*E13</f>
        <v>207702.68324628478</v>
      </c>
    </row>
    <row r="16" spans="1:5" x14ac:dyDescent="0.2">
      <c r="A16" s="27">
        <f t="shared" si="0"/>
        <v>9</v>
      </c>
      <c r="B16" s="27"/>
    </row>
    <row r="17" spans="1:7" ht="10.5" x14ac:dyDescent="0.25">
      <c r="A17" s="27">
        <f t="shared" si="0"/>
        <v>10</v>
      </c>
      <c r="B17" s="161" t="s">
        <v>195</v>
      </c>
    </row>
    <row r="18" spans="1:7" x14ac:dyDescent="0.2">
      <c r="A18" s="27">
        <f t="shared" si="0"/>
        <v>11</v>
      </c>
      <c r="B18" s="27"/>
      <c r="C18" s="26" t="s">
        <v>188</v>
      </c>
      <c r="D18" s="307">
        <f>'F2023 Forecast'!B25</f>
        <v>23951671</v>
      </c>
      <c r="E18" s="307">
        <f>'F2023 Forecast'!C25</f>
        <v>17138745</v>
      </c>
    </row>
    <row r="19" spans="1:7" x14ac:dyDescent="0.2">
      <c r="A19" s="27">
        <f t="shared" si="0"/>
        <v>12</v>
      </c>
      <c r="B19" s="27"/>
      <c r="C19" s="26" t="s">
        <v>192</v>
      </c>
      <c r="D19" s="257">
        <f>'Rate Test'!E17</f>
        <v>-1.7809999999999999E-2</v>
      </c>
      <c r="E19" s="97">
        <f>D19</f>
        <v>-1.7809999999999999E-2</v>
      </c>
    </row>
    <row r="20" spans="1:7" x14ac:dyDescent="0.2">
      <c r="A20" s="27">
        <f t="shared" si="0"/>
        <v>13</v>
      </c>
      <c r="B20" s="27"/>
      <c r="C20" s="26" t="s">
        <v>190</v>
      </c>
      <c r="D20" s="160">
        <f>D18*D19</f>
        <v>-426579.26050999999</v>
      </c>
      <c r="E20" s="160">
        <f>E18*E19</f>
        <v>-305241.04845</v>
      </c>
    </row>
    <row r="21" spans="1:7" x14ac:dyDescent="0.2">
      <c r="A21" s="27">
        <f t="shared" si="0"/>
        <v>14</v>
      </c>
      <c r="B21" s="27"/>
    </row>
    <row r="22" spans="1:7" x14ac:dyDescent="0.2">
      <c r="A22" s="27">
        <f t="shared" si="0"/>
        <v>15</v>
      </c>
      <c r="B22" s="27"/>
      <c r="C22" s="26" t="str">
        <f>C13</f>
        <v>Remove Rev Sensitive Items (2022 GRC Conversion Factor)</v>
      </c>
      <c r="D22" s="3">
        <f>$D$13</f>
        <v>0.95344399999999996</v>
      </c>
      <c r="E22" s="3">
        <f>$D$13</f>
        <v>0.95344399999999996</v>
      </c>
      <c r="G22" s="6"/>
    </row>
    <row r="23" spans="1:7" x14ac:dyDescent="0.2">
      <c r="A23" s="27">
        <f t="shared" si="0"/>
        <v>16</v>
      </c>
      <c r="B23" s="27"/>
    </row>
    <row r="24" spans="1:7" x14ac:dyDescent="0.2">
      <c r="A24" s="27">
        <f t="shared" si="0"/>
        <v>17</v>
      </c>
      <c r="B24" s="27"/>
      <c r="C24" s="26" t="s">
        <v>191</v>
      </c>
      <c r="D24" s="160">
        <f>D20*D22</f>
        <v>-406719.43645769643</v>
      </c>
      <c r="E24" s="160">
        <f>E20*E22</f>
        <v>-291030.2461983618</v>
      </c>
    </row>
    <row r="25" spans="1:7" x14ac:dyDescent="0.2">
      <c r="A25" s="27">
        <f t="shared" si="0"/>
        <v>18</v>
      </c>
    </row>
    <row r="26" spans="1:7" ht="10.5" x14ac:dyDescent="0.25">
      <c r="A26" s="27">
        <f t="shared" si="0"/>
        <v>19</v>
      </c>
      <c r="B26" s="161" t="s">
        <v>196</v>
      </c>
    </row>
    <row r="27" spans="1:7" x14ac:dyDescent="0.2">
      <c r="A27" s="27">
        <f t="shared" si="0"/>
        <v>20</v>
      </c>
      <c r="B27" s="27"/>
      <c r="C27" s="26" t="s">
        <v>188</v>
      </c>
      <c r="D27" s="307">
        <f>'F2023 Forecast'!B26</f>
        <v>8754453</v>
      </c>
      <c r="E27" s="307">
        <f>'F2023 Forecast'!C26</f>
        <v>7238549</v>
      </c>
    </row>
    <row r="28" spans="1:7" x14ac:dyDescent="0.2">
      <c r="A28" s="27">
        <f t="shared" si="0"/>
        <v>21</v>
      </c>
      <c r="B28" s="27"/>
      <c r="C28" s="26" t="s">
        <v>192</v>
      </c>
      <c r="D28" s="257">
        <f>'Rate Test'!F17</f>
        <v>-3.2530000000000003E-2</v>
      </c>
      <c r="E28" s="97">
        <f>D28</f>
        <v>-3.2530000000000003E-2</v>
      </c>
    </row>
    <row r="29" spans="1:7" x14ac:dyDescent="0.2">
      <c r="A29" s="27">
        <f t="shared" si="0"/>
        <v>22</v>
      </c>
      <c r="B29" s="27"/>
      <c r="C29" s="26" t="s">
        <v>190</v>
      </c>
      <c r="D29" s="160">
        <f>D27*D28</f>
        <v>-284782.35609000002</v>
      </c>
      <c r="E29" s="160">
        <f>E27*E28</f>
        <v>-235469.99897000002</v>
      </c>
    </row>
    <row r="30" spans="1:7" x14ac:dyDescent="0.2">
      <c r="A30" s="27">
        <f t="shared" si="0"/>
        <v>23</v>
      </c>
      <c r="B30" s="27"/>
    </row>
    <row r="31" spans="1:7" x14ac:dyDescent="0.2">
      <c r="A31" s="27">
        <f t="shared" si="0"/>
        <v>24</v>
      </c>
      <c r="B31" s="27"/>
      <c r="C31" s="26" t="str">
        <f>C22</f>
        <v>Remove Rev Sensitive Items (2022 GRC Conversion Factor)</v>
      </c>
      <c r="D31" s="3">
        <f>$D$13</f>
        <v>0.95344399999999996</v>
      </c>
      <c r="E31" s="3">
        <f>$D$13</f>
        <v>0.95344399999999996</v>
      </c>
    </row>
    <row r="32" spans="1:7" x14ac:dyDescent="0.2">
      <c r="A32" s="27">
        <f t="shared" si="0"/>
        <v>25</v>
      </c>
      <c r="B32" s="27"/>
    </row>
    <row r="33" spans="1:5" x14ac:dyDescent="0.2">
      <c r="A33" s="27">
        <f t="shared" si="0"/>
        <v>26</v>
      </c>
      <c r="B33" s="27"/>
      <c r="C33" s="26" t="s">
        <v>191</v>
      </c>
      <c r="D33" s="160">
        <f>D29*D31</f>
        <v>-271524.02871987398</v>
      </c>
      <c r="E33" s="160">
        <f>E29*E31</f>
        <v>-224507.45769795269</v>
      </c>
    </row>
    <row r="35" spans="1:5" x14ac:dyDescent="0.2">
      <c r="B35" s="26" t="s">
        <v>297</v>
      </c>
    </row>
    <row r="36" spans="1:5" x14ac:dyDescent="0.2">
      <c r="B36" s="26" t="s">
        <v>193</v>
      </c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73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"/>
  <sheetViews>
    <sheetView workbookViewId="0">
      <selection activeCell="C38" sqref="C38"/>
    </sheetView>
  </sheetViews>
  <sheetFormatPr defaultRowHeight="14.5" x14ac:dyDescent="0.3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Normal="100" workbookViewId="0">
      <pane xSplit="2" ySplit="6" topLeftCell="C7" activePane="bottomRight" state="frozen"/>
      <selection activeCell="P40" sqref="P40"/>
      <selection pane="topRight" activeCell="P40" sqref="P40"/>
      <selection pane="bottomLeft" activeCell="P40" sqref="P40"/>
      <selection pane="bottomRight" activeCell="I44" sqref="I44"/>
    </sheetView>
  </sheetViews>
  <sheetFormatPr defaultColWidth="9.1796875" defaultRowHeight="10" x14ac:dyDescent="0.2"/>
  <cols>
    <col min="1" max="1" width="5.54296875" style="26" bestFit="1" customWidth="1"/>
    <col min="2" max="2" width="38.453125" style="26" customWidth="1"/>
    <col min="3" max="3" width="11.1796875" style="26" customWidth="1"/>
    <col min="4" max="4" width="12" style="26" bestFit="1" customWidth="1"/>
    <col min="5" max="5" width="11.1796875" style="26" bestFit="1" customWidth="1"/>
    <col min="6" max="7" width="10.7265625" style="26" bestFit="1" customWidth="1"/>
    <col min="8" max="8" width="10.54296875" style="26" bestFit="1" customWidth="1"/>
    <col min="9" max="9" width="12.54296875" style="26" customWidth="1"/>
    <col min="10" max="17" width="10.7265625" style="26" bestFit="1" customWidth="1"/>
    <col min="18" max="18" width="15.26953125" style="26" bestFit="1" customWidth="1"/>
    <col min="19" max="16384" width="9.1796875" style="26"/>
  </cols>
  <sheetData>
    <row r="1" spans="1:18" ht="10.5" x14ac:dyDescent="0.25">
      <c r="A1" s="5" t="s">
        <v>0</v>
      </c>
      <c r="B1" s="5"/>
    </row>
    <row r="2" spans="1:18" ht="10.5" x14ac:dyDescent="0.25">
      <c r="A2" s="5" t="s">
        <v>1</v>
      </c>
      <c r="B2" s="5"/>
    </row>
    <row r="3" spans="1:18" ht="10.5" x14ac:dyDescent="0.25">
      <c r="A3" s="5" t="s">
        <v>284</v>
      </c>
      <c r="B3" s="5"/>
    </row>
    <row r="4" spans="1:18" ht="10.5" x14ac:dyDescent="0.25">
      <c r="A4" s="5" t="s">
        <v>135</v>
      </c>
      <c r="B4" s="5"/>
      <c r="C4" s="344" t="s">
        <v>418</v>
      </c>
      <c r="D4" s="344"/>
    </row>
    <row r="5" spans="1:18" ht="10.5" x14ac:dyDescent="0.25">
      <c r="C5" s="228" t="s">
        <v>377</v>
      </c>
      <c r="D5" s="228" t="s">
        <v>378</v>
      </c>
    </row>
    <row r="6" spans="1:18" ht="25.5" customHeight="1" x14ac:dyDescent="0.2">
      <c r="A6" s="180" t="s">
        <v>67</v>
      </c>
      <c r="B6" s="181"/>
      <c r="C6" s="182">
        <v>44957</v>
      </c>
      <c r="D6" s="182">
        <v>44957</v>
      </c>
      <c r="E6" s="182">
        <f t="shared" ref="E6:Q6" si="0">EDATE(D6,1)</f>
        <v>44985</v>
      </c>
      <c r="F6" s="182">
        <f t="shared" si="0"/>
        <v>45013</v>
      </c>
      <c r="G6" s="182">
        <f t="shared" si="0"/>
        <v>45044</v>
      </c>
      <c r="H6" s="182">
        <f t="shared" si="0"/>
        <v>45074</v>
      </c>
      <c r="I6" s="182">
        <f t="shared" si="0"/>
        <v>45105</v>
      </c>
      <c r="J6" s="182">
        <f t="shared" si="0"/>
        <v>45135</v>
      </c>
      <c r="K6" s="182">
        <f t="shared" si="0"/>
        <v>45166</v>
      </c>
      <c r="L6" s="182">
        <f t="shared" si="0"/>
        <v>45197</v>
      </c>
      <c r="M6" s="182">
        <f t="shared" si="0"/>
        <v>45227</v>
      </c>
      <c r="N6" s="182">
        <f t="shared" si="0"/>
        <v>45258</v>
      </c>
      <c r="O6" s="182">
        <f t="shared" si="0"/>
        <v>45288</v>
      </c>
      <c r="P6" s="182">
        <f t="shared" si="0"/>
        <v>45319</v>
      </c>
      <c r="Q6" s="182">
        <f t="shared" si="0"/>
        <v>45350</v>
      </c>
      <c r="R6" s="182"/>
    </row>
    <row r="7" spans="1:18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8" x14ac:dyDescent="0.2">
      <c r="A8" s="27">
        <v>1</v>
      </c>
      <c r="B8" s="96" t="s">
        <v>68</v>
      </c>
      <c r="C8" s="223">
        <v>813476</v>
      </c>
      <c r="D8" s="223">
        <v>813476</v>
      </c>
      <c r="E8" s="223">
        <v>814242</v>
      </c>
      <c r="F8" s="223">
        <v>814694</v>
      </c>
      <c r="G8" s="223">
        <v>814916</v>
      </c>
      <c r="H8" s="223">
        <v>815054</v>
      </c>
      <c r="I8" s="223">
        <v>815306</v>
      </c>
      <c r="J8" s="223">
        <v>815068</v>
      </c>
      <c r="K8" s="223">
        <v>815372</v>
      </c>
      <c r="L8" s="327">
        <v>815670</v>
      </c>
      <c r="M8" s="327">
        <v>816331</v>
      </c>
      <c r="N8" s="223">
        <v>817287</v>
      </c>
      <c r="O8" s="223">
        <v>817979</v>
      </c>
      <c r="P8" s="223">
        <v>818293</v>
      </c>
      <c r="Q8" s="223">
        <v>818704</v>
      </c>
    </row>
    <row r="9" spans="1:18" ht="12" x14ac:dyDescent="0.2">
      <c r="A9" s="27">
        <f t="shared" ref="A9:A49" si="1">A8+1</f>
        <v>2</v>
      </c>
      <c r="B9" s="219" t="s">
        <v>417</v>
      </c>
      <c r="C9" s="227">
        <v>9.8271383561554355</v>
      </c>
      <c r="D9" s="227">
        <v>48.432208152013985</v>
      </c>
      <c r="E9" s="227">
        <v>50.907628787992515</v>
      </c>
      <c r="F9" s="227">
        <v>46.549423819871805</v>
      </c>
      <c r="G9" s="227">
        <v>32.849019048137357</v>
      </c>
      <c r="H9" s="227">
        <v>18.74004093440319</v>
      </c>
      <c r="I9" s="227">
        <v>12.369027419627766</v>
      </c>
      <c r="J9" s="227">
        <v>8.9091194315371816</v>
      </c>
      <c r="K9" s="227">
        <v>8.4936974639481431</v>
      </c>
      <c r="L9" s="227">
        <v>12.56104585923017</v>
      </c>
      <c r="M9" s="227">
        <v>28.95734167028824</v>
      </c>
      <c r="N9" s="227">
        <v>47.510554747559567</v>
      </c>
      <c r="O9" s="227">
        <v>62.307162708906723</v>
      </c>
      <c r="P9" s="227">
        <v>61.835954478033152</v>
      </c>
      <c r="Q9" s="227">
        <v>53.280784563148629</v>
      </c>
    </row>
    <row r="10" spans="1:18" x14ac:dyDescent="0.2">
      <c r="A10" s="27">
        <f t="shared" si="1"/>
        <v>3</v>
      </c>
      <c r="B10" s="26" t="s">
        <v>285</v>
      </c>
      <c r="C10" s="33">
        <f t="shared" ref="C10:O10" si="2">C8*C9</f>
        <v>7994141.2014118992</v>
      </c>
      <c r="D10" s="33">
        <f t="shared" si="2"/>
        <v>39398438.958667725</v>
      </c>
      <c r="E10" s="33">
        <f t="shared" si="2"/>
        <v>41451129.479592599</v>
      </c>
      <c r="F10" s="33">
        <f t="shared" si="2"/>
        <v>37923536.289506644</v>
      </c>
      <c r="G10" s="33">
        <f t="shared" si="2"/>
        <v>26769191.206631903</v>
      </c>
      <c r="H10" s="33">
        <f t="shared" si="2"/>
        <v>15274145.323749058</v>
      </c>
      <c r="I10" s="33">
        <f t="shared" si="2"/>
        <v>10084542.269387037</v>
      </c>
      <c r="J10" s="33">
        <f t="shared" si="2"/>
        <v>7261538.1568241473</v>
      </c>
      <c r="K10" s="33">
        <f t="shared" si="2"/>
        <v>6925523.0885743257</v>
      </c>
      <c r="L10" s="33">
        <f t="shared" si="2"/>
        <v>10245668.275998272</v>
      </c>
      <c r="M10" s="33">
        <f t="shared" si="2"/>
        <v>23638775.683048069</v>
      </c>
      <c r="N10" s="33">
        <f t="shared" si="2"/>
        <v>38829758.757968716</v>
      </c>
      <c r="O10" s="33">
        <f t="shared" si="2"/>
        <v>50965950.645468816</v>
      </c>
      <c r="P10" s="33">
        <f t="shared" ref="P10" si="3">P8*P9</f>
        <v>50599928.697693184</v>
      </c>
      <c r="Q10" s="33">
        <f t="shared" ref="Q10" si="4">Q8*Q9</f>
        <v>43621191.444988035</v>
      </c>
    </row>
    <row r="11" spans="1:18" x14ac:dyDescent="0.2">
      <c r="A11" s="27">
        <f t="shared" si="1"/>
        <v>4</v>
      </c>
    </row>
    <row r="12" spans="1:18" x14ac:dyDescent="0.2">
      <c r="A12" s="27">
        <f t="shared" si="1"/>
        <v>5</v>
      </c>
      <c r="B12" s="96" t="s">
        <v>281</v>
      </c>
      <c r="C12" s="223">
        <v>19163351.193073694</v>
      </c>
      <c r="D12" s="223">
        <v>69068324.792324528</v>
      </c>
      <c r="E12" s="223">
        <v>82977316.364169568</v>
      </c>
      <c r="F12" s="223">
        <v>80232230.581409588</v>
      </c>
      <c r="G12" s="223">
        <v>58749843.158049569</v>
      </c>
      <c r="H12" s="223">
        <v>27503556.861534268</v>
      </c>
      <c r="I12" s="327">
        <v>16914283.172171988</v>
      </c>
      <c r="J12" s="327">
        <v>12385998.555425592</v>
      </c>
      <c r="K12" s="327">
        <v>12218378.582241647</v>
      </c>
      <c r="L12" s="327">
        <v>18489378.332819529</v>
      </c>
      <c r="M12" s="327">
        <v>40105300.784285828</v>
      </c>
      <c r="N12" s="223">
        <v>71936676.658596933</v>
      </c>
      <c r="O12" s="223">
        <v>77147551.357476771</v>
      </c>
      <c r="P12" s="223">
        <v>86321614.420031622</v>
      </c>
      <c r="Q12" s="223">
        <v>74057321.30864048</v>
      </c>
      <c r="R12" s="226"/>
    </row>
    <row r="13" spans="1:18" ht="12" x14ac:dyDescent="0.2">
      <c r="A13" s="27">
        <f t="shared" si="1"/>
        <v>6</v>
      </c>
      <c r="B13" s="219" t="s">
        <v>415</v>
      </c>
      <c r="C13" s="222">
        <v>0.41964000000000001</v>
      </c>
      <c r="D13" s="222">
        <v>0.50307999999999997</v>
      </c>
      <c r="E13" s="224">
        <f t="shared" ref="E13:O13" si="5">D13</f>
        <v>0.50307999999999997</v>
      </c>
      <c r="F13" s="224">
        <f t="shared" si="5"/>
        <v>0.50307999999999997</v>
      </c>
      <c r="G13" s="224">
        <f t="shared" si="5"/>
        <v>0.50307999999999997</v>
      </c>
      <c r="H13" s="224">
        <f t="shared" si="5"/>
        <v>0.50307999999999997</v>
      </c>
      <c r="I13" s="224">
        <f t="shared" si="5"/>
        <v>0.50307999999999997</v>
      </c>
      <c r="J13" s="224">
        <f t="shared" si="5"/>
        <v>0.50307999999999997</v>
      </c>
      <c r="K13" s="224">
        <f t="shared" si="5"/>
        <v>0.50307999999999997</v>
      </c>
      <c r="L13" s="224">
        <f t="shared" si="5"/>
        <v>0.50307999999999997</v>
      </c>
      <c r="M13" s="224">
        <f t="shared" si="5"/>
        <v>0.50307999999999997</v>
      </c>
      <c r="N13" s="224">
        <f t="shared" si="5"/>
        <v>0.50307999999999997</v>
      </c>
      <c r="O13" s="224">
        <f t="shared" si="5"/>
        <v>0.50307999999999997</v>
      </c>
      <c r="P13" s="224">
        <v>0.52400999999999998</v>
      </c>
      <c r="Q13" s="224">
        <f t="shared" ref="Q13" si="6">P13</f>
        <v>0.52400999999999998</v>
      </c>
    </row>
    <row r="14" spans="1:18" x14ac:dyDescent="0.2">
      <c r="A14" s="27">
        <f t="shared" si="1"/>
        <v>7</v>
      </c>
      <c r="B14" s="26" t="s">
        <v>286</v>
      </c>
      <c r="C14" s="33">
        <f t="shared" ref="C14:O14" si="7">C12*C13</f>
        <v>8041708.694661445</v>
      </c>
      <c r="D14" s="33">
        <f t="shared" si="7"/>
        <v>34746892.836522624</v>
      </c>
      <c r="E14" s="33">
        <f t="shared" si="7"/>
        <v>41744228.316486426</v>
      </c>
      <c r="F14" s="33">
        <f t="shared" si="7"/>
        <v>40363230.560895532</v>
      </c>
      <c r="G14" s="33">
        <f t="shared" si="7"/>
        <v>29555871.095951576</v>
      </c>
      <c r="H14" s="33">
        <f t="shared" si="7"/>
        <v>13836489.385900659</v>
      </c>
      <c r="I14" s="33">
        <f t="shared" si="7"/>
        <v>8509237.578256283</v>
      </c>
      <c r="J14" s="33">
        <f t="shared" si="7"/>
        <v>6231148.1532635065</v>
      </c>
      <c r="K14" s="33">
        <f t="shared" si="7"/>
        <v>6146821.8971541272</v>
      </c>
      <c r="L14" s="33">
        <f t="shared" si="7"/>
        <v>9301636.4516748488</v>
      </c>
      <c r="M14" s="33">
        <f t="shared" si="7"/>
        <v>20176174.718558513</v>
      </c>
      <c r="N14" s="33">
        <f t="shared" si="7"/>
        <v>36189903.293406941</v>
      </c>
      <c r="O14" s="33">
        <f t="shared" si="7"/>
        <v>38811390.136919409</v>
      </c>
      <c r="P14" s="33">
        <f t="shared" ref="P14" si="8">P12*P13</f>
        <v>45233389.172240771</v>
      </c>
      <c r="Q14" s="33">
        <f t="shared" ref="Q14" si="9">Q12*Q13</f>
        <v>38806776.938940696</v>
      </c>
    </row>
    <row r="15" spans="1:18" x14ac:dyDescent="0.2">
      <c r="A15" s="27">
        <f t="shared" si="1"/>
        <v>8</v>
      </c>
    </row>
    <row r="16" spans="1:18" ht="12" x14ac:dyDescent="0.2">
      <c r="A16" s="27">
        <f t="shared" si="1"/>
        <v>9</v>
      </c>
      <c r="B16" s="96" t="s">
        <v>416</v>
      </c>
      <c r="C16" s="139"/>
      <c r="D16" s="139"/>
      <c r="E16" s="223">
        <v>2474772.9689999968</v>
      </c>
      <c r="F16" s="223">
        <v>208119.96900001168</v>
      </c>
      <c r="G16" s="139"/>
      <c r="H16" s="223">
        <v>-2703725.6196937189</v>
      </c>
      <c r="I16" s="327">
        <v>666869.24099999852</v>
      </c>
      <c r="J16" s="327">
        <v>89674.469000000507</v>
      </c>
      <c r="K16" s="139"/>
      <c r="L16" s="139"/>
      <c r="M16" s="139"/>
      <c r="N16" s="139"/>
      <c r="O16" s="139"/>
      <c r="P16" s="327">
        <v>9308794.4324474558</v>
      </c>
      <c r="Q16" s="327">
        <v>519288.93299999117</v>
      </c>
    </row>
    <row r="17" spans="1:17" x14ac:dyDescent="0.2">
      <c r="A17" s="27">
        <f t="shared" si="1"/>
        <v>10</v>
      </c>
      <c r="B17" s="219" t="s">
        <v>441</v>
      </c>
      <c r="C17" s="225">
        <f>C13</f>
        <v>0.41964000000000001</v>
      </c>
      <c r="D17" s="225">
        <f>C17</f>
        <v>0.41964000000000001</v>
      </c>
      <c r="E17" s="225">
        <f>D17</f>
        <v>0.41964000000000001</v>
      </c>
      <c r="F17" s="225">
        <f>E17</f>
        <v>0.41964000000000001</v>
      </c>
      <c r="G17" s="225">
        <f>F17</f>
        <v>0.41964000000000001</v>
      </c>
      <c r="H17" s="225">
        <f>G13</f>
        <v>0.50307999999999997</v>
      </c>
      <c r="I17" s="225">
        <f t="shared" ref="I17:O17" si="10">H17</f>
        <v>0.50307999999999997</v>
      </c>
      <c r="J17" s="225">
        <f t="shared" si="10"/>
        <v>0.50307999999999997</v>
      </c>
      <c r="K17" s="225">
        <f t="shared" si="10"/>
        <v>0.50307999999999997</v>
      </c>
      <c r="L17" s="225">
        <f t="shared" si="10"/>
        <v>0.50307999999999997</v>
      </c>
      <c r="M17" s="225">
        <f t="shared" si="10"/>
        <v>0.50307999999999997</v>
      </c>
      <c r="N17" s="225">
        <f t="shared" si="10"/>
        <v>0.50307999999999997</v>
      </c>
      <c r="O17" s="225">
        <f t="shared" si="10"/>
        <v>0.50307999999999997</v>
      </c>
      <c r="P17" s="225">
        <f t="shared" ref="P17:Q17" si="11">O17</f>
        <v>0.50307999999999997</v>
      </c>
      <c r="Q17" s="225">
        <f t="shared" si="11"/>
        <v>0.50307999999999997</v>
      </c>
    </row>
    <row r="18" spans="1:17" x14ac:dyDescent="0.2">
      <c r="A18" s="27">
        <f t="shared" si="1"/>
        <v>11</v>
      </c>
      <c r="B18" s="26" t="s">
        <v>286</v>
      </c>
      <c r="C18" s="124">
        <f t="shared" ref="C18:N18" si="12">C16*C17</f>
        <v>0</v>
      </c>
      <c r="D18" s="124">
        <f t="shared" si="12"/>
        <v>0</v>
      </c>
      <c r="E18" s="124">
        <f t="shared" si="12"/>
        <v>1038513.7287111587</v>
      </c>
      <c r="F18" s="124">
        <f t="shared" si="12"/>
        <v>87335.463791164904</v>
      </c>
      <c r="G18" s="124">
        <f t="shared" si="12"/>
        <v>0</v>
      </c>
      <c r="H18" s="124">
        <f t="shared" si="12"/>
        <v>-1360190.2847555161</v>
      </c>
      <c r="I18" s="124">
        <f t="shared" si="12"/>
        <v>335488.57776227925</v>
      </c>
      <c r="J18" s="124">
        <f t="shared" si="12"/>
        <v>45113.431864520251</v>
      </c>
      <c r="K18" s="124">
        <f t="shared" si="12"/>
        <v>0</v>
      </c>
      <c r="L18" s="124">
        <f t="shared" si="12"/>
        <v>0</v>
      </c>
      <c r="M18" s="124">
        <f t="shared" si="12"/>
        <v>0</v>
      </c>
      <c r="N18" s="124">
        <f t="shared" si="12"/>
        <v>0</v>
      </c>
      <c r="O18" s="124">
        <f>O16*O17</f>
        <v>0</v>
      </c>
      <c r="P18" s="124">
        <f t="shared" ref="P18:Q18" si="13">P16*P17</f>
        <v>4683068.3030756656</v>
      </c>
      <c r="Q18" s="124">
        <f t="shared" si="13"/>
        <v>261243.87641363553</v>
      </c>
    </row>
    <row r="19" spans="1:17" x14ac:dyDescent="0.2">
      <c r="A19" s="27">
        <f t="shared" si="1"/>
        <v>12</v>
      </c>
    </row>
    <row r="20" spans="1:17" x14ac:dyDescent="0.2">
      <c r="A20" s="27">
        <f t="shared" si="1"/>
        <v>13</v>
      </c>
      <c r="B20" s="26" t="s">
        <v>282</v>
      </c>
      <c r="C20" s="33">
        <f t="shared" ref="C20:O20" si="14">C14+C18</f>
        <v>8041708.694661445</v>
      </c>
      <c r="D20" s="33">
        <f t="shared" si="14"/>
        <v>34746892.836522624</v>
      </c>
      <c r="E20" s="33">
        <f t="shared" si="14"/>
        <v>42782742.045197584</v>
      </c>
      <c r="F20" s="33">
        <f t="shared" si="14"/>
        <v>40450566.024686694</v>
      </c>
      <c r="G20" s="33">
        <f t="shared" si="14"/>
        <v>29555871.095951576</v>
      </c>
      <c r="H20" s="33">
        <f t="shared" si="14"/>
        <v>12476299.101145143</v>
      </c>
      <c r="I20" s="33">
        <f t="shared" si="14"/>
        <v>8844726.1560185626</v>
      </c>
      <c r="J20" s="33">
        <f t="shared" si="14"/>
        <v>6276261.585128027</v>
      </c>
      <c r="K20" s="33">
        <f t="shared" si="14"/>
        <v>6146821.8971541272</v>
      </c>
      <c r="L20" s="33">
        <f t="shared" si="14"/>
        <v>9301636.4516748488</v>
      </c>
      <c r="M20" s="33">
        <f t="shared" si="14"/>
        <v>20176174.718558513</v>
      </c>
      <c r="N20" s="33">
        <f t="shared" si="14"/>
        <v>36189903.293406941</v>
      </c>
      <c r="O20" s="33">
        <f t="shared" si="14"/>
        <v>38811390.136919409</v>
      </c>
      <c r="P20" s="33">
        <f t="shared" ref="P20:Q20" si="15">P14+P18</f>
        <v>49916457.475316435</v>
      </c>
      <c r="Q20" s="33">
        <f t="shared" si="15"/>
        <v>39068020.815354332</v>
      </c>
    </row>
    <row r="21" spans="1:17" x14ac:dyDescent="0.2">
      <c r="A21" s="27">
        <f t="shared" si="1"/>
        <v>14</v>
      </c>
    </row>
    <row r="22" spans="1:17" x14ac:dyDescent="0.2">
      <c r="A22" s="27">
        <f t="shared" si="1"/>
        <v>15</v>
      </c>
      <c r="B22" s="26" t="s">
        <v>283</v>
      </c>
      <c r="C22" s="33">
        <f t="shared" ref="C22:O22" si="16">C10-C20</f>
        <v>-47567.493249545805</v>
      </c>
      <c r="D22" s="33">
        <f t="shared" si="16"/>
        <v>4651546.1221451014</v>
      </c>
      <c r="E22" s="33">
        <f t="shared" si="16"/>
        <v>-1331612.5656049848</v>
      </c>
      <c r="F22" s="33">
        <f t="shared" si="16"/>
        <v>-2527029.7351800501</v>
      </c>
      <c r="G22" s="33">
        <f t="shared" si="16"/>
        <v>-2786679.8893196732</v>
      </c>
      <c r="H22" s="33">
        <f t="shared" si="16"/>
        <v>2797846.2226039153</v>
      </c>
      <c r="I22" s="33">
        <f t="shared" si="16"/>
        <v>1239816.1133684739</v>
      </c>
      <c r="J22" s="33">
        <f t="shared" si="16"/>
        <v>985276.57169612031</v>
      </c>
      <c r="K22" s="33">
        <f t="shared" si="16"/>
        <v>778701.19142019842</v>
      </c>
      <c r="L22" s="33">
        <f t="shared" si="16"/>
        <v>944031.82432342321</v>
      </c>
      <c r="M22" s="33">
        <f t="shared" si="16"/>
        <v>3462600.9644895568</v>
      </c>
      <c r="N22" s="33">
        <f t="shared" si="16"/>
        <v>2639855.4645617753</v>
      </c>
      <c r="O22" s="33">
        <f t="shared" si="16"/>
        <v>12154560.508549407</v>
      </c>
      <c r="P22" s="33">
        <f t="shared" ref="P22:Q22" si="17">P10-P20</f>
        <v>683471.22237674892</v>
      </c>
      <c r="Q22" s="33">
        <f t="shared" si="17"/>
        <v>4553170.6296337023</v>
      </c>
    </row>
    <row r="23" spans="1:17" x14ac:dyDescent="0.2">
      <c r="A23" s="27">
        <f t="shared" si="1"/>
        <v>16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x14ac:dyDescent="0.2">
      <c r="A24" s="27">
        <f t="shared" si="1"/>
        <v>17</v>
      </c>
      <c r="B24" s="26" t="s">
        <v>287</v>
      </c>
      <c r="C24" s="328">
        <v>8016.0116129032258</v>
      </c>
      <c r="D24" s="328">
        <v>33400.048387096773</v>
      </c>
      <c r="E24" s="328">
        <v>42777.42</v>
      </c>
      <c r="F24" s="328">
        <v>26533.119999999999</v>
      </c>
      <c r="G24" s="328">
        <v>9138.06</v>
      </c>
      <c r="H24" s="328">
        <v>6200.59</v>
      </c>
      <c r="I24" s="328">
        <v>17811.580000000002</v>
      </c>
      <c r="J24" s="328">
        <v>25740.52</v>
      </c>
      <c r="K24" s="328">
        <v>31053.14</v>
      </c>
      <c r="L24" s="328">
        <v>36160.01</v>
      </c>
      <c r="M24" s="328">
        <v>51514.58</v>
      </c>
      <c r="N24" s="328">
        <v>70305.490000000005</v>
      </c>
      <c r="O24" s="328">
        <v>117495.65</v>
      </c>
      <c r="P24" s="328">
        <v>160702.37</v>
      </c>
      <c r="Q24" s="328">
        <v>176111.22</v>
      </c>
    </row>
    <row r="25" spans="1:17" x14ac:dyDescent="0.2">
      <c r="A25" s="27">
        <f t="shared" si="1"/>
        <v>18</v>
      </c>
    </row>
    <row r="26" spans="1:17" ht="12" x14ac:dyDescent="0.2">
      <c r="A26" s="27">
        <f t="shared" si="1"/>
        <v>19</v>
      </c>
      <c r="B26" s="98" t="s">
        <v>414</v>
      </c>
      <c r="C26" s="235">
        <v>1.6670000000000001E-2</v>
      </c>
      <c r="D26" s="220">
        <f>C26</f>
        <v>1.6670000000000001E-2</v>
      </c>
      <c r="E26" s="220">
        <f>D26</f>
        <v>1.6670000000000001E-2</v>
      </c>
      <c r="F26" s="220">
        <f>E26</f>
        <v>1.6670000000000001E-2</v>
      </c>
      <c r="G26" s="220">
        <f>F26</f>
        <v>1.6670000000000001E-2</v>
      </c>
      <c r="H26" s="220">
        <v>4.64E-3</v>
      </c>
      <c r="I26" s="220">
        <f t="shared" ref="I26:O26" si="18">H26</f>
        <v>4.64E-3</v>
      </c>
      <c r="J26" s="220">
        <f t="shared" si="18"/>
        <v>4.64E-3</v>
      </c>
      <c r="K26" s="220">
        <f t="shared" si="18"/>
        <v>4.64E-3</v>
      </c>
      <c r="L26" s="220">
        <f t="shared" si="18"/>
        <v>4.64E-3</v>
      </c>
      <c r="M26" s="220">
        <f t="shared" si="18"/>
        <v>4.64E-3</v>
      </c>
      <c r="N26" s="220">
        <f t="shared" si="18"/>
        <v>4.64E-3</v>
      </c>
      <c r="O26" s="220">
        <f t="shared" si="18"/>
        <v>4.64E-3</v>
      </c>
      <c r="P26" s="220">
        <f t="shared" ref="P26:Q26" si="19">O26</f>
        <v>4.64E-3</v>
      </c>
      <c r="Q26" s="220">
        <f t="shared" si="19"/>
        <v>4.64E-3</v>
      </c>
    </row>
    <row r="27" spans="1:17" x14ac:dyDescent="0.2">
      <c r="A27" s="27">
        <f t="shared" si="1"/>
        <v>20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</row>
    <row r="28" spans="1:17" x14ac:dyDescent="0.2">
      <c r="A28" s="27">
        <f t="shared" si="1"/>
        <v>21</v>
      </c>
      <c r="B28" s="98" t="s">
        <v>368</v>
      </c>
      <c r="C28" s="220">
        <f>C26</f>
        <v>1.6670000000000001E-2</v>
      </c>
      <c r="D28" s="220">
        <f t="shared" ref="D28:J28" si="20">C28</f>
        <v>1.6670000000000001E-2</v>
      </c>
      <c r="E28" s="220">
        <f t="shared" si="20"/>
        <v>1.6670000000000001E-2</v>
      </c>
      <c r="F28" s="220">
        <f t="shared" si="20"/>
        <v>1.6670000000000001E-2</v>
      </c>
      <c r="G28" s="220">
        <f t="shared" si="20"/>
        <v>1.6670000000000001E-2</v>
      </c>
      <c r="H28" s="220">
        <f t="shared" si="20"/>
        <v>1.6670000000000001E-2</v>
      </c>
      <c r="I28" s="220">
        <f t="shared" si="20"/>
        <v>1.6670000000000001E-2</v>
      </c>
      <c r="J28" s="220">
        <f t="shared" si="20"/>
        <v>1.6670000000000001E-2</v>
      </c>
      <c r="K28" s="220">
        <f>J26</f>
        <v>4.64E-3</v>
      </c>
      <c r="L28" s="220">
        <f>K28</f>
        <v>4.64E-3</v>
      </c>
      <c r="M28" s="220">
        <f>L28</f>
        <v>4.64E-3</v>
      </c>
      <c r="N28" s="220">
        <f>M28</f>
        <v>4.64E-3</v>
      </c>
      <c r="O28" s="220">
        <f>N28</f>
        <v>4.64E-3</v>
      </c>
      <c r="P28" s="220">
        <f t="shared" ref="P28:Q28" si="21">O28</f>
        <v>4.64E-3</v>
      </c>
      <c r="Q28" s="220">
        <f t="shared" si="21"/>
        <v>4.64E-3</v>
      </c>
    </row>
    <row r="29" spans="1:17" x14ac:dyDescent="0.2">
      <c r="A29" s="27">
        <f t="shared" si="1"/>
        <v>22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">
      <c r="A30" s="27">
        <f t="shared" si="1"/>
        <v>23</v>
      </c>
      <c r="B30" s="26" t="s">
        <v>190</v>
      </c>
      <c r="C30" s="33">
        <f t="shared" ref="C30:N30" si="22">(C12*C26)+(C16*C28)</f>
        <v>319453.06438853848</v>
      </c>
      <c r="D30" s="33">
        <f t="shared" si="22"/>
        <v>1151368.9742880499</v>
      </c>
      <c r="E30" s="33">
        <f t="shared" si="22"/>
        <v>1424486.3291839366</v>
      </c>
      <c r="F30" s="33">
        <f t="shared" si="22"/>
        <v>1340940.643675328</v>
      </c>
      <c r="G30" s="33">
        <f t="shared" si="22"/>
        <v>979359.8854446864</v>
      </c>
      <c r="H30" s="33">
        <f t="shared" si="22"/>
        <v>82545.397757224709</v>
      </c>
      <c r="I30" s="33">
        <f t="shared" si="22"/>
        <v>89598.984166348004</v>
      </c>
      <c r="J30" s="33">
        <f t="shared" si="22"/>
        <v>58965.906695404759</v>
      </c>
      <c r="K30" s="33">
        <f t="shared" si="22"/>
        <v>56693.276621601239</v>
      </c>
      <c r="L30" s="33">
        <f t="shared" si="22"/>
        <v>85790.715464282621</v>
      </c>
      <c r="M30" s="33">
        <f t="shared" si="22"/>
        <v>186088.59563908624</v>
      </c>
      <c r="N30" s="33">
        <f t="shared" si="22"/>
        <v>333786.17969588976</v>
      </c>
      <c r="O30" s="33">
        <f>(O12*O26)+(O16*O28)</f>
        <v>357964.63829869224</v>
      </c>
      <c r="P30" s="33">
        <f t="shared" ref="P30:Q30" si="23">(P12*P26)+(P16*P28)</f>
        <v>443725.09707550291</v>
      </c>
      <c r="Q30" s="33">
        <f t="shared" si="23"/>
        <v>346035.47152121179</v>
      </c>
    </row>
    <row r="31" spans="1:17" x14ac:dyDescent="0.2">
      <c r="A31" s="27">
        <f t="shared" si="1"/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">
      <c r="A32" s="27">
        <f t="shared" si="1"/>
        <v>25</v>
      </c>
      <c r="B32" s="99" t="s">
        <v>442</v>
      </c>
      <c r="C32" s="123"/>
      <c r="D32" s="329">
        <v>0.95544399999999996</v>
      </c>
      <c r="E32" s="123">
        <f t="shared" ref="E32:O32" si="24">D32</f>
        <v>0.95544399999999996</v>
      </c>
      <c r="F32" s="123">
        <f t="shared" si="24"/>
        <v>0.95544399999999996</v>
      </c>
      <c r="G32" s="123">
        <f t="shared" si="24"/>
        <v>0.95544399999999996</v>
      </c>
      <c r="H32" s="123">
        <f t="shared" si="24"/>
        <v>0.95544399999999996</v>
      </c>
      <c r="I32" s="123">
        <f t="shared" si="24"/>
        <v>0.95544399999999996</v>
      </c>
      <c r="J32" s="123">
        <f t="shared" si="24"/>
        <v>0.95544399999999996</v>
      </c>
      <c r="K32" s="123">
        <f t="shared" si="24"/>
        <v>0.95544399999999996</v>
      </c>
      <c r="L32" s="123">
        <f t="shared" si="24"/>
        <v>0.95544399999999996</v>
      </c>
      <c r="M32" s="123">
        <f t="shared" si="24"/>
        <v>0.95544399999999996</v>
      </c>
      <c r="N32" s="123">
        <f t="shared" si="24"/>
        <v>0.95544399999999996</v>
      </c>
      <c r="O32" s="123">
        <f t="shared" si="24"/>
        <v>0.95544399999999996</v>
      </c>
      <c r="P32" s="123">
        <f t="shared" ref="P32:Q32" si="25">O32</f>
        <v>0.95544399999999996</v>
      </c>
      <c r="Q32" s="123">
        <f t="shared" si="25"/>
        <v>0.95544399999999996</v>
      </c>
    </row>
    <row r="33" spans="1:17" x14ac:dyDescent="0.2">
      <c r="A33" s="27">
        <f t="shared" si="1"/>
        <v>26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</row>
    <row r="34" spans="1:17" x14ac:dyDescent="0.2">
      <c r="A34" s="27">
        <f t="shared" si="1"/>
        <v>27</v>
      </c>
      <c r="B34" s="99" t="s">
        <v>443</v>
      </c>
      <c r="C34" s="123"/>
      <c r="D34" s="123"/>
      <c r="E34" s="123"/>
      <c r="F34" s="123"/>
      <c r="G34" s="123"/>
      <c r="H34" s="329">
        <v>0.95344399999999996</v>
      </c>
      <c r="I34" s="123">
        <f t="shared" ref="I34:O34" si="26">H34</f>
        <v>0.95344399999999996</v>
      </c>
      <c r="J34" s="123">
        <f t="shared" si="26"/>
        <v>0.95344399999999996</v>
      </c>
      <c r="K34" s="123">
        <f t="shared" si="26"/>
        <v>0.95344399999999996</v>
      </c>
      <c r="L34" s="123">
        <f t="shared" si="26"/>
        <v>0.95344399999999996</v>
      </c>
      <c r="M34" s="123">
        <f t="shared" si="26"/>
        <v>0.95344399999999996</v>
      </c>
      <c r="N34" s="123">
        <f t="shared" si="26"/>
        <v>0.95344399999999996</v>
      </c>
      <c r="O34" s="123">
        <f t="shared" si="26"/>
        <v>0.95344399999999996</v>
      </c>
      <c r="P34" s="123">
        <f t="shared" ref="P34:Q34" si="27">O34</f>
        <v>0.95344399999999996</v>
      </c>
      <c r="Q34" s="123">
        <f t="shared" si="27"/>
        <v>0.95344399999999996</v>
      </c>
    </row>
    <row r="35" spans="1:17" x14ac:dyDescent="0.2">
      <c r="A35" s="27">
        <f t="shared" si="1"/>
        <v>28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A36" s="27">
        <f t="shared" si="1"/>
        <v>29</v>
      </c>
      <c r="B36" s="99" t="s">
        <v>373</v>
      </c>
      <c r="C36" s="232">
        <f>'2019 GRC Conversion Factor'!D18</f>
        <v>0.95455299999999998</v>
      </c>
      <c r="D36" s="123">
        <f>C36</f>
        <v>0.95455299999999998</v>
      </c>
      <c r="E36" s="123">
        <f>D36</f>
        <v>0.95455299999999998</v>
      </c>
      <c r="F36" s="123">
        <f>E36</f>
        <v>0.95455299999999998</v>
      </c>
      <c r="G36" s="123">
        <f>F36</f>
        <v>0.95455299999999998</v>
      </c>
      <c r="H36" s="123"/>
      <c r="I36" s="123"/>
      <c r="J36" s="123"/>
      <c r="K36" s="123"/>
      <c r="L36" s="123"/>
      <c r="M36" s="123"/>
      <c r="N36" s="123"/>
      <c r="O36" s="123"/>
      <c r="P36" s="123"/>
      <c r="Q36" s="123"/>
    </row>
    <row r="37" spans="1:17" x14ac:dyDescent="0.2">
      <c r="A37" s="27">
        <f t="shared" si="1"/>
        <v>30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ht="10.5" thickBot="1" x14ac:dyDescent="0.25">
      <c r="A38" s="27">
        <f t="shared" si="1"/>
        <v>31</v>
      </c>
      <c r="B38" s="26" t="s">
        <v>288</v>
      </c>
      <c r="C38" s="233">
        <f>ROUND((C22*C36),2)</f>
        <v>-45405.69</v>
      </c>
      <c r="D38" s="233">
        <f t="shared" ref="D38:N38" si="28">ROUND((D22*D32),2)</f>
        <v>4444291.83</v>
      </c>
      <c r="E38" s="233">
        <f t="shared" si="28"/>
        <v>-1272281.24</v>
      </c>
      <c r="F38" s="233">
        <f t="shared" si="28"/>
        <v>-2414435.4</v>
      </c>
      <c r="G38" s="233">
        <f t="shared" si="28"/>
        <v>-2662516.58</v>
      </c>
      <c r="H38" s="233">
        <f t="shared" si="28"/>
        <v>2673185.39</v>
      </c>
      <c r="I38" s="233">
        <f t="shared" si="28"/>
        <v>1184574.8700000001</v>
      </c>
      <c r="J38" s="233">
        <f t="shared" si="28"/>
        <v>941376.59</v>
      </c>
      <c r="K38" s="233">
        <f t="shared" si="28"/>
        <v>744005.38</v>
      </c>
      <c r="L38" s="233">
        <f t="shared" si="28"/>
        <v>901969.54</v>
      </c>
      <c r="M38" s="233">
        <f t="shared" si="28"/>
        <v>3308321.32</v>
      </c>
      <c r="N38" s="233">
        <f t="shared" si="28"/>
        <v>2522234.06</v>
      </c>
      <c r="O38" s="233">
        <f>ROUND((O22*O32),2)</f>
        <v>11613001.91</v>
      </c>
      <c r="P38" s="233">
        <f t="shared" ref="P38:Q38" si="29">ROUND((P22*P32),2)</f>
        <v>653018.48</v>
      </c>
      <c r="Q38" s="233">
        <f t="shared" si="29"/>
        <v>4350299.5599999996</v>
      </c>
    </row>
    <row r="39" spans="1:17" x14ac:dyDescent="0.2">
      <c r="A39" s="27">
        <f t="shared" si="1"/>
        <v>32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</row>
    <row r="40" spans="1:17" ht="10.5" thickBot="1" x14ac:dyDescent="0.25">
      <c r="A40" s="27">
        <f t="shared" si="1"/>
        <v>33</v>
      </c>
      <c r="B40" s="26" t="s">
        <v>369</v>
      </c>
      <c r="C40" s="233">
        <f t="shared" ref="C40:G40" si="30">ROUND((C30*C36),2)</f>
        <v>304934.88</v>
      </c>
      <c r="D40" s="233">
        <f t="shared" si="30"/>
        <v>1099042.71</v>
      </c>
      <c r="E40" s="233">
        <f t="shared" si="30"/>
        <v>1359747.7</v>
      </c>
      <c r="F40" s="233">
        <f t="shared" si="30"/>
        <v>1279998.9099999999</v>
      </c>
      <c r="G40" s="233">
        <f t="shared" si="30"/>
        <v>934850.92</v>
      </c>
      <c r="H40" s="233">
        <f t="shared" ref="H40:O40" si="31">ROUND((H30*H34),2)</f>
        <v>78702.41</v>
      </c>
      <c r="I40" s="233">
        <f t="shared" si="31"/>
        <v>85427.61</v>
      </c>
      <c r="J40" s="233">
        <f t="shared" si="31"/>
        <v>56220.69</v>
      </c>
      <c r="K40" s="233">
        <f t="shared" si="31"/>
        <v>54053.86</v>
      </c>
      <c r="L40" s="233">
        <f t="shared" si="31"/>
        <v>81796.639999999999</v>
      </c>
      <c r="M40" s="233">
        <f t="shared" si="31"/>
        <v>177425.05</v>
      </c>
      <c r="N40" s="233">
        <f t="shared" si="31"/>
        <v>318246.43</v>
      </c>
      <c r="O40" s="233">
        <f t="shared" si="31"/>
        <v>341299.24</v>
      </c>
      <c r="P40" s="233">
        <f t="shared" ref="P40:Q40" si="32">ROUND((P30*P34),2)</f>
        <v>423067.03</v>
      </c>
      <c r="Q40" s="233">
        <f t="shared" si="32"/>
        <v>329925.44</v>
      </c>
    </row>
    <row r="41" spans="1:17" x14ac:dyDescent="0.2">
      <c r="A41" s="27">
        <f t="shared" si="1"/>
        <v>34</v>
      </c>
    </row>
    <row r="42" spans="1:17" x14ac:dyDescent="0.2">
      <c r="A42" s="27">
        <f t="shared" si="1"/>
        <v>35</v>
      </c>
      <c r="B42" s="96" t="s">
        <v>370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x14ac:dyDescent="0.2">
      <c r="A43" s="27">
        <f t="shared" si="1"/>
        <v>36</v>
      </c>
      <c r="B43" s="184" t="s">
        <v>371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x14ac:dyDescent="0.2">
      <c r="A44" s="27">
        <f t="shared" si="1"/>
        <v>37</v>
      </c>
      <c r="B44" s="185" t="s">
        <v>289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</row>
    <row r="45" spans="1:17" x14ac:dyDescent="0.2">
      <c r="A45" s="27">
        <f t="shared" si="1"/>
        <v>38</v>
      </c>
    </row>
    <row r="46" spans="1:17" ht="10.5" x14ac:dyDescent="0.25">
      <c r="A46" s="27">
        <f t="shared" si="1"/>
        <v>39</v>
      </c>
      <c r="B46" s="159" t="s">
        <v>362</v>
      </c>
    </row>
    <row r="47" spans="1:17" ht="12" x14ac:dyDescent="0.2">
      <c r="A47" s="27">
        <f t="shared" si="1"/>
        <v>40</v>
      </c>
      <c r="B47" s="26" t="s">
        <v>363</v>
      </c>
    </row>
    <row r="48" spans="1:17" ht="12" x14ac:dyDescent="0.2">
      <c r="A48" s="27">
        <f t="shared" si="1"/>
        <v>41</v>
      </c>
      <c r="B48" s="26" t="s">
        <v>413</v>
      </c>
    </row>
    <row r="49" spans="1:15" s="159" customFormat="1" ht="12.5" x14ac:dyDescent="0.25">
      <c r="A49" s="27">
        <f t="shared" si="1"/>
        <v>42</v>
      </c>
      <c r="B49" s="26" t="s">
        <v>412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x14ac:dyDescent="0.2">
      <c r="A50" s="27"/>
    </row>
    <row r="51" spans="1:15" x14ac:dyDescent="0.2">
      <c r="A51" s="27"/>
    </row>
    <row r="52" spans="1:15" x14ac:dyDescent="0.2">
      <c r="A52" s="27"/>
    </row>
    <row r="53" spans="1:15" x14ac:dyDescent="0.2">
      <c r="A53" s="27"/>
    </row>
    <row r="54" spans="1:15" x14ac:dyDescent="0.2">
      <c r="A54" s="27"/>
    </row>
    <row r="55" spans="1:15" x14ac:dyDescent="0.2">
      <c r="A55" s="27"/>
    </row>
    <row r="56" spans="1:15" x14ac:dyDescent="0.2">
      <c r="A56" s="27"/>
    </row>
    <row r="57" spans="1:15" x14ac:dyDescent="0.2">
      <c r="A57" s="27"/>
    </row>
    <row r="58" spans="1:15" x14ac:dyDescent="0.2">
      <c r="A58" s="27"/>
    </row>
    <row r="59" spans="1:15" x14ac:dyDescent="0.2">
      <c r="A59" s="27"/>
    </row>
    <row r="60" spans="1:15" x14ac:dyDescent="0.2">
      <c r="A60" s="27"/>
    </row>
    <row r="61" spans="1:15" x14ac:dyDescent="0.2">
      <c r="A61" s="27"/>
    </row>
    <row r="62" spans="1:15" x14ac:dyDescent="0.2">
      <c r="A62" s="27"/>
    </row>
    <row r="63" spans="1:15" x14ac:dyDescent="0.2">
      <c r="A63" s="27"/>
    </row>
    <row r="64" spans="1:15" x14ac:dyDescent="0.2">
      <c r="A64" s="27"/>
    </row>
    <row r="65" spans="1:1" x14ac:dyDescent="0.2">
      <c r="A65" s="27"/>
    </row>
    <row r="66" spans="1:1" x14ac:dyDescent="0.2">
      <c r="A66" s="27"/>
    </row>
    <row r="67" spans="1:1" x14ac:dyDescent="0.2">
      <c r="A67" s="27"/>
    </row>
    <row r="68" spans="1:1" x14ac:dyDescent="0.2">
      <c r="A68" s="27"/>
    </row>
    <row r="69" spans="1:1" x14ac:dyDescent="0.2">
      <c r="A69" s="27"/>
    </row>
    <row r="70" spans="1:1" x14ac:dyDescent="0.2">
      <c r="A70" s="27"/>
    </row>
    <row r="71" spans="1:1" x14ac:dyDescent="0.2">
      <c r="A71" s="27"/>
    </row>
    <row r="72" spans="1:1" x14ac:dyDescent="0.2">
      <c r="A72" s="27"/>
    </row>
    <row r="73" spans="1:1" x14ac:dyDescent="0.2">
      <c r="A73" s="27"/>
    </row>
    <row r="74" spans="1:1" x14ac:dyDescent="0.2">
      <c r="A74" s="27"/>
    </row>
    <row r="75" spans="1:1" x14ac:dyDescent="0.2">
      <c r="A75" s="27"/>
    </row>
    <row r="76" spans="1:1" x14ac:dyDescent="0.2">
      <c r="A76" s="27"/>
    </row>
    <row r="77" spans="1:1" x14ac:dyDescent="0.2">
      <c r="A77" s="27"/>
    </row>
    <row r="78" spans="1:1" x14ac:dyDescent="0.2">
      <c r="A78" s="27"/>
    </row>
    <row r="79" spans="1:1" x14ac:dyDescent="0.2">
      <c r="A79" s="27"/>
    </row>
    <row r="80" spans="1:1" x14ac:dyDescent="0.2">
      <c r="A80" s="27"/>
    </row>
    <row r="81" spans="1:1" x14ac:dyDescent="0.2">
      <c r="A81" s="27"/>
    </row>
    <row r="82" spans="1:1" x14ac:dyDescent="0.2">
      <c r="A82" s="27"/>
    </row>
    <row r="83" spans="1:1" x14ac:dyDescent="0.2">
      <c r="A83" s="27"/>
    </row>
    <row r="84" spans="1:1" x14ac:dyDescent="0.2">
      <c r="A84" s="27"/>
    </row>
    <row r="85" spans="1:1" x14ac:dyDescent="0.2">
      <c r="A85" s="27"/>
    </row>
    <row r="86" spans="1:1" x14ac:dyDescent="0.2">
      <c r="A86" s="27"/>
    </row>
    <row r="87" spans="1:1" x14ac:dyDescent="0.2">
      <c r="A87" s="27"/>
    </row>
    <row r="88" spans="1:1" x14ac:dyDescent="0.2">
      <c r="A88" s="27"/>
    </row>
  </sheetData>
  <mergeCells count="1">
    <mergeCell ref="C4:D4"/>
  </mergeCells>
  <printOptions horizontalCentered="1"/>
  <pageMargins left="0.45" right="0.45" top="0.75" bottom="0.75" header="0.3" footer="0.3"/>
  <pageSetup scale="55" orientation="landscape" blackAndWhite="1" r:id="rId1"/>
  <headerFooter>
    <oddFooter>&amp;R&amp;F
&amp;A</oddFooter>
  </headerFooter>
  <customProperties>
    <customPr name="EpmWorksheetKeyString_GU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zoomScaleNormal="100" workbookViewId="0">
      <pane xSplit="2" ySplit="6" topLeftCell="C7" activePane="bottomRight" state="frozen"/>
      <selection activeCell="P40" sqref="P40"/>
      <selection pane="topRight" activeCell="P40" sqref="P40"/>
      <selection pane="bottomLeft" activeCell="P40" sqref="P40"/>
      <selection pane="bottomRight" activeCell="K39" sqref="K39"/>
    </sheetView>
  </sheetViews>
  <sheetFormatPr defaultColWidth="9.1796875" defaultRowHeight="10" x14ac:dyDescent="0.2"/>
  <cols>
    <col min="1" max="1" width="5.54296875" style="26" bestFit="1" customWidth="1"/>
    <col min="2" max="2" width="42.81640625" style="26" customWidth="1"/>
    <col min="3" max="3" width="11.26953125" style="26" customWidth="1"/>
    <col min="4" max="6" width="11.26953125" style="26" bestFit="1" customWidth="1"/>
    <col min="7" max="13" width="10.453125" style="26" bestFit="1" customWidth="1"/>
    <col min="14" max="15" width="10.7265625" style="26" bestFit="1" customWidth="1"/>
    <col min="16" max="16" width="11.54296875" style="26" bestFit="1" customWidth="1"/>
    <col min="17" max="17" width="11.26953125" style="26" bestFit="1" customWidth="1"/>
    <col min="18" max="16384" width="9.1796875" style="26"/>
  </cols>
  <sheetData>
    <row r="1" spans="1:17" ht="10.5" x14ac:dyDescent="0.25">
      <c r="A1" s="5" t="s">
        <v>0</v>
      </c>
      <c r="B1" s="5"/>
    </row>
    <row r="2" spans="1:17" ht="10.5" x14ac:dyDescent="0.25">
      <c r="A2" s="5" t="s">
        <v>1</v>
      </c>
      <c r="B2" s="5"/>
    </row>
    <row r="3" spans="1:17" ht="10.5" x14ac:dyDescent="0.25">
      <c r="A3" s="5" t="s">
        <v>284</v>
      </c>
      <c r="B3" s="5"/>
    </row>
    <row r="4" spans="1:17" ht="10.5" x14ac:dyDescent="0.25">
      <c r="A4" s="5" t="s">
        <v>136</v>
      </c>
      <c r="B4" s="5"/>
      <c r="C4" s="344" t="s">
        <v>418</v>
      </c>
      <c r="D4" s="344"/>
    </row>
    <row r="5" spans="1:17" ht="10.5" x14ac:dyDescent="0.25">
      <c r="C5" s="228" t="s">
        <v>377</v>
      </c>
      <c r="D5" s="228" t="s">
        <v>378</v>
      </c>
    </row>
    <row r="6" spans="1:17" ht="25.5" customHeight="1" x14ac:dyDescent="0.2">
      <c r="A6" s="180" t="s">
        <v>67</v>
      </c>
      <c r="B6" s="181"/>
      <c r="C6" s="208">
        <v>44957</v>
      </c>
      <c r="D6" s="208">
        <v>44957</v>
      </c>
      <c r="E6" s="208">
        <f t="shared" ref="E6:Q6" si="0">EDATE(D6,1)</f>
        <v>44985</v>
      </c>
      <c r="F6" s="208">
        <f t="shared" si="0"/>
        <v>45013</v>
      </c>
      <c r="G6" s="208">
        <f t="shared" si="0"/>
        <v>45044</v>
      </c>
      <c r="H6" s="208">
        <f t="shared" si="0"/>
        <v>45074</v>
      </c>
      <c r="I6" s="208">
        <f t="shared" si="0"/>
        <v>45105</v>
      </c>
      <c r="J6" s="208">
        <f t="shared" si="0"/>
        <v>45135</v>
      </c>
      <c r="K6" s="208">
        <f t="shared" si="0"/>
        <v>45166</v>
      </c>
      <c r="L6" s="208">
        <f t="shared" si="0"/>
        <v>45197</v>
      </c>
      <c r="M6" s="208">
        <f t="shared" si="0"/>
        <v>45227</v>
      </c>
      <c r="N6" s="208">
        <f t="shared" si="0"/>
        <v>45258</v>
      </c>
      <c r="O6" s="208">
        <f t="shared" si="0"/>
        <v>45288</v>
      </c>
      <c r="P6" s="208">
        <f t="shared" si="0"/>
        <v>45319</v>
      </c>
      <c r="Q6" s="208">
        <f t="shared" si="0"/>
        <v>45350</v>
      </c>
    </row>
    <row r="7" spans="1:17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7" x14ac:dyDescent="0.2">
      <c r="A8" s="27">
        <v>1</v>
      </c>
      <c r="B8" s="96" t="s">
        <v>68</v>
      </c>
      <c r="C8" s="223">
        <v>57970</v>
      </c>
      <c r="D8" s="223">
        <v>57970</v>
      </c>
      <c r="E8" s="223">
        <v>58012</v>
      </c>
      <c r="F8" s="223">
        <v>58047</v>
      </c>
      <c r="G8" s="223">
        <v>58041</v>
      </c>
      <c r="H8" s="223">
        <v>58000</v>
      </c>
      <c r="I8" s="223">
        <v>57921</v>
      </c>
      <c r="J8" s="223">
        <v>57863</v>
      </c>
      <c r="K8" s="223">
        <v>57807</v>
      </c>
      <c r="L8" s="223">
        <v>57787</v>
      </c>
      <c r="M8" s="223">
        <v>57790</v>
      </c>
      <c r="N8" s="223">
        <v>57881</v>
      </c>
      <c r="O8" s="223">
        <v>57956</v>
      </c>
      <c r="P8" s="223">
        <v>58009</v>
      </c>
      <c r="Q8" s="223">
        <v>58060</v>
      </c>
    </row>
    <row r="9" spans="1:17" ht="12" x14ac:dyDescent="0.2">
      <c r="A9" s="27">
        <f t="shared" ref="A9:A36" si="1">A8+1</f>
        <v>2</v>
      </c>
      <c r="B9" s="219" t="s">
        <v>417</v>
      </c>
      <c r="C9" s="330">
        <v>44.117773404839333</v>
      </c>
      <c r="D9" s="330">
        <v>213.61497742687826</v>
      </c>
      <c r="E9" s="330">
        <v>242.37045218133895</v>
      </c>
      <c r="F9" s="330">
        <v>220.46811683481471</v>
      </c>
      <c r="G9" s="330">
        <v>160.69809900309235</v>
      </c>
      <c r="H9" s="330">
        <v>113.73490321999878</v>
      </c>
      <c r="I9" s="330">
        <v>87.356009785852208</v>
      </c>
      <c r="J9" s="330">
        <v>72.510282422388386</v>
      </c>
      <c r="K9" s="330">
        <v>74.804101348353512</v>
      </c>
      <c r="L9" s="330">
        <v>84.291388341931054</v>
      </c>
      <c r="M9" s="330">
        <v>141.12760734417071</v>
      </c>
      <c r="N9" s="330">
        <v>214.8397176074192</v>
      </c>
      <c r="O9" s="330">
        <v>286.11674990131121</v>
      </c>
      <c r="P9" s="330">
        <v>275.02232348381682</v>
      </c>
      <c r="Q9" s="330">
        <v>255.78932302229731</v>
      </c>
    </row>
    <row r="10" spans="1:17" x14ac:dyDescent="0.2">
      <c r="A10" s="27">
        <f t="shared" si="1"/>
        <v>3</v>
      </c>
      <c r="B10" s="26" t="s">
        <v>285</v>
      </c>
      <c r="C10" s="33">
        <f t="shared" ref="C10:O10" si="2">C8*C9</f>
        <v>2557507.3242785363</v>
      </c>
      <c r="D10" s="33">
        <f t="shared" si="2"/>
        <v>12383260.241436133</v>
      </c>
      <c r="E10" s="33">
        <f t="shared" si="2"/>
        <v>14060394.671943836</v>
      </c>
      <c r="F10" s="33">
        <f t="shared" si="2"/>
        <v>12797512.77791049</v>
      </c>
      <c r="G10" s="33">
        <f t="shared" si="2"/>
        <v>9327078.3642384838</v>
      </c>
      <c r="H10" s="33">
        <f t="shared" si="2"/>
        <v>6596624.3867599294</v>
      </c>
      <c r="I10" s="33">
        <f t="shared" si="2"/>
        <v>5059747.4428063454</v>
      </c>
      <c r="J10" s="33">
        <f t="shared" si="2"/>
        <v>4195662.4718066594</v>
      </c>
      <c r="K10" s="33">
        <f t="shared" si="2"/>
        <v>4324200.6866442719</v>
      </c>
      <c r="L10" s="33">
        <f t="shared" si="2"/>
        <v>4870946.4581151698</v>
      </c>
      <c r="M10" s="33">
        <f t="shared" si="2"/>
        <v>8155764.4284196254</v>
      </c>
      <c r="N10" s="33">
        <f t="shared" si="2"/>
        <v>12435137.694835031</v>
      </c>
      <c r="O10" s="33">
        <f t="shared" si="2"/>
        <v>16582182.357280392</v>
      </c>
      <c r="P10" s="33">
        <f t="shared" ref="P10" si="3">P8*P9</f>
        <v>15953769.96297273</v>
      </c>
      <c r="Q10" s="33">
        <f t="shared" ref="Q10" si="4">Q8*Q9</f>
        <v>14851128.094674582</v>
      </c>
    </row>
    <row r="11" spans="1:17" x14ac:dyDescent="0.2">
      <c r="A11" s="27">
        <f t="shared" si="1"/>
        <v>4</v>
      </c>
    </row>
    <row r="12" spans="1:17" ht="12" x14ac:dyDescent="0.2">
      <c r="A12" s="27">
        <f t="shared" si="1"/>
        <v>5</v>
      </c>
      <c r="B12" s="219" t="s">
        <v>420</v>
      </c>
      <c r="C12" s="331">
        <v>2255461.0734322267</v>
      </c>
      <c r="D12" s="331">
        <v>12803163.847442865</v>
      </c>
      <c r="E12" s="331">
        <v>15072095.677891463</v>
      </c>
      <c r="F12" s="331">
        <v>14625003.975550435</v>
      </c>
      <c r="G12" s="331">
        <v>11143535.618257217</v>
      </c>
      <c r="H12" s="331">
        <v>5390020.2982702879</v>
      </c>
      <c r="I12" s="331">
        <v>4702573.2646290474</v>
      </c>
      <c r="J12" s="331">
        <v>3771472.3443264249</v>
      </c>
      <c r="K12" s="331">
        <v>3720975.9110161178</v>
      </c>
      <c r="L12" s="331">
        <v>4474276.3968845289</v>
      </c>
      <c r="M12" s="331">
        <v>7410131.3305474203</v>
      </c>
      <c r="N12" s="331">
        <v>12662456.927077252</v>
      </c>
      <c r="O12" s="331">
        <v>13424902.440184766</v>
      </c>
      <c r="P12" s="331">
        <v>17779226.490817841</v>
      </c>
      <c r="Q12" s="331">
        <v>13481098.216978826</v>
      </c>
    </row>
    <row r="13" spans="1:17" x14ac:dyDescent="0.2">
      <c r="A13" s="27">
        <f t="shared" si="1"/>
        <v>6</v>
      </c>
    </row>
    <row r="14" spans="1:17" x14ac:dyDescent="0.2">
      <c r="A14" s="27">
        <f t="shared" si="1"/>
        <v>7</v>
      </c>
      <c r="B14" s="26" t="s">
        <v>283</v>
      </c>
      <c r="C14" s="33">
        <f t="shared" ref="C14:O14" si="5">C10-C12</f>
        <v>302046.25084630959</v>
      </c>
      <c r="D14" s="33">
        <f t="shared" si="5"/>
        <v>-419903.60600673221</v>
      </c>
      <c r="E14" s="33">
        <f t="shared" si="5"/>
        <v>-1011701.0059476271</v>
      </c>
      <c r="F14" s="33">
        <f t="shared" si="5"/>
        <v>-1827491.1976399459</v>
      </c>
      <c r="G14" s="33">
        <f t="shared" si="5"/>
        <v>-1816457.2540187333</v>
      </c>
      <c r="H14" s="33">
        <f t="shared" si="5"/>
        <v>1206604.0884896414</v>
      </c>
      <c r="I14" s="33">
        <f t="shared" si="5"/>
        <v>357174.17817729805</v>
      </c>
      <c r="J14" s="33">
        <f t="shared" si="5"/>
        <v>424190.12748023449</v>
      </c>
      <c r="K14" s="33">
        <f t="shared" si="5"/>
        <v>603224.77562815417</v>
      </c>
      <c r="L14" s="33">
        <f t="shared" si="5"/>
        <v>396670.06123064086</v>
      </c>
      <c r="M14" s="33">
        <f t="shared" si="5"/>
        <v>745633.09787220508</v>
      </c>
      <c r="N14" s="33">
        <f t="shared" si="5"/>
        <v>-227319.23224222101</v>
      </c>
      <c r="O14" s="33">
        <f t="shared" si="5"/>
        <v>3157279.9170956258</v>
      </c>
      <c r="P14" s="33">
        <f t="shared" ref="P14:Q14" si="6">P10-P12</f>
        <v>-1825456.5278451107</v>
      </c>
      <c r="Q14" s="33">
        <f t="shared" si="6"/>
        <v>1370029.877695756</v>
      </c>
    </row>
    <row r="15" spans="1:17" x14ac:dyDescent="0.2">
      <c r="A15" s="27">
        <f t="shared" si="1"/>
        <v>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x14ac:dyDescent="0.2">
      <c r="A16" s="27">
        <f t="shared" si="1"/>
        <v>9</v>
      </c>
      <c r="B16" s="26" t="s">
        <v>287</v>
      </c>
      <c r="C16" s="328">
        <v>-2950.8290322580647</v>
      </c>
      <c r="D16" s="328">
        <v>-12295.120967741936</v>
      </c>
      <c r="E16" s="328">
        <v>-20497.09</v>
      </c>
      <c r="F16" s="328">
        <v>-29976.880000000001</v>
      </c>
      <c r="G16" s="328">
        <v>-48915.79</v>
      </c>
      <c r="H16" s="328">
        <v>-50905.36</v>
      </c>
      <c r="I16" s="328">
        <v>-44953.440000000002</v>
      </c>
      <c r="J16" s="328">
        <v>-44692.94</v>
      </c>
      <c r="K16" s="328">
        <v>-40521.019999999997</v>
      </c>
      <c r="L16" s="328">
        <v>-36335.79</v>
      </c>
      <c r="M16" s="328">
        <v>-32534.78</v>
      </c>
      <c r="N16" s="328">
        <v>-28280.14</v>
      </c>
      <c r="O16" s="328">
        <v>-15250.21</v>
      </c>
      <c r="P16" s="328">
        <v>-7093.2363949659239</v>
      </c>
      <c r="Q16" s="328">
        <v>-4768.08</v>
      </c>
    </row>
    <row r="17" spans="1:17" x14ac:dyDescent="0.2">
      <c r="A17" s="27">
        <f t="shared" si="1"/>
        <v>10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ht="12" x14ac:dyDescent="0.2">
      <c r="A18" s="27">
        <f t="shared" si="1"/>
        <v>11</v>
      </c>
      <c r="B18" s="219" t="s">
        <v>419</v>
      </c>
      <c r="C18" s="331">
        <v>91131.48045931106</v>
      </c>
      <c r="D18" s="331">
        <v>432166.27540565119</v>
      </c>
      <c r="E18" s="331">
        <v>515520.00673007336</v>
      </c>
      <c r="F18" s="331">
        <v>495189.63499997614</v>
      </c>
      <c r="G18" s="331">
        <v>376146.10934488958</v>
      </c>
      <c r="H18" s="331">
        <v>-290473.92231273133</v>
      </c>
      <c r="I18" s="331">
        <v>-137946.133467137</v>
      </c>
      <c r="J18" s="331">
        <v>-137680.08647445226</v>
      </c>
      <c r="K18" s="331">
        <v>-140776.59261858099</v>
      </c>
      <c r="L18" s="331">
        <v>-169276.39432504174</v>
      </c>
      <c r="M18" s="331">
        <v>-280349.3127924577</v>
      </c>
      <c r="N18" s="331">
        <v>-479061.83297131321</v>
      </c>
      <c r="O18" s="331">
        <v>-507907.62073221564</v>
      </c>
      <c r="P18" s="331">
        <v>-648440.37426365179</v>
      </c>
      <c r="Q18" s="331">
        <v>-490827.97321364324</v>
      </c>
    </row>
    <row r="19" spans="1:17" x14ac:dyDescent="0.2">
      <c r="A19" s="27">
        <f t="shared" si="1"/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">
      <c r="A20" s="27">
        <f t="shared" si="1"/>
        <v>13</v>
      </c>
      <c r="B20" s="99" t="s">
        <v>442</v>
      </c>
      <c r="C20" s="123"/>
      <c r="D20" s="329">
        <v>0.95544399999999996</v>
      </c>
      <c r="E20" s="123">
        <f t="shared" ref="E20:O20" si="7">D20</f>
        <v>0.95544399999999996</v>
      </c>
      <c r="F20" s="123">
        <f t="shared" si="7"/>
        <v>0.95544399999999996</v>
      </c>
      <c r="G20" s="123">
        <f t="shared" si="7"/>
        <v>0.95544399999999996</v>
      </c>
      <c r="H20" s="123">
        <f t="shared" si="7"/>
        <v>0.95544399999999996</v>
      </c>
      <c r="I20" s="123">
        <f t="shared" si="7"/>
        <v>0.95544399999999996</v>
      </c>
      <c r="J20" s="123">
        <f t="shared" si="7"/>
        <v>0.95544399999999996</v>
      </c>
      <c r="K20" s="123">
        <f t="shared" si="7"/>
        <v>0.95544399999999996</v>
      </c>
      <c r="L20" s="123">
        <f t="shared" si="7"/>
        <v>0.95544399999999996</v>
      </c>
      <c r="M20" s="123">
        <f t="shared" si="7"/>
        <v>0.95544399999999996</v>
      </c>
      <c r="N20" s="123">
        <f t="shared" si="7"/>
        <v>0.95544399999999996</v>
      </c>
      <c r="O20" s="123">
        <f t="shared" si="7"/>
        <v>0.95544399999999996</v>
      </c>
      <c r="P20" s="123">
        <f t="shared" ref="P20:Q20" si="8">O20</f>
        <v>0.95544399999999996</v>
      </c>
      <c r="Q20" s="123">
        <f t="shared" si="8"/>
        <v>0.95544399999999996</v>
      </c>
    </row>
    <row r="21" spans="1:17" x14ac:dyDescent="0.2">
      <c r="A21" s="27">
        <f t="shared" si="1"/>
        <v>14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x14ac:dyDescent="0.2">
      <c r="A22" s="27">
        <f t="shared" si="1"/>
        <v>15</v>
      </c>
      <c r="B22" s="99" t="s">
        <v>443</v>
      </c>
      <c r="C22" s="123"/>
      <c r="D22" s="123"/>
      <c r="E22" s="123"/>
      <c r="F22" s="123"/>
      <c r="G22" s="123"/>
      <c r="H22" s="329">
        <v>0.95344399999999996</v>
      </c>
      <c r="I22" s="123">
        <f t="shared" ref="I22:O22" si="9">H22</f>
        <v>0.95344399999999996</v>
      </c>
      <c r="J22" s="123">
        <f t="shared" si="9"/>
        <v>0.95344399999999996</v>
      </c>
      <c r="K22" s="123">
        <f t="shared" si="9"/>
        <v>0.95344399999999996</v>
      </c>
      <c r="L22" s="123">
        <f t="shared" si="9"/>
        <v>0.95344399999999996</v>
      </c>
      <c r="M22" s="123">
        <f t="shared" si="9"/>
        <v>0.95344399999999996</v>
      </c>
      <c r="N22" s="123">
        <f t="shared" si="9"/>
        <v>0.95344399999999996</v>
      </c>
      <c r="O22" s="123">
        <f t="shared" si="9"/>
        <v>0.95344399999999996</v>
      </c>
      <c r="P22" s="123">
        <f t="shared" ref="P22:Q22" si="10">O22</f>
        <v>0.95344399999999996</v>
      </c>
      <c r="Q22" s="123">
        <f t="shared" si="10"/>
        <v>0.95344399999999996</v>
      </c>
    </row>
    <row r="23" spans="1:17" x14ac:dyDescent="0.2">
      <c r="A23" s="27">
        <f t="shared" si="1"/>
        <v>16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A24" s="27">
        <f t="shared" si="1"/>
        <v>17</v>
      </c>
      <c r="B24" s="99" t="s">
        <v>373</v>
      </c>
      <c r="C24" s="232">
        <f>'2019 GRC Conversion Factor'!D18</f>
        <v>0.95455299999999998</v>
      </c>
      <c r="D24" s="123">
        <f>C24</f>
        <v>0.95455299999999998</v>
      </c>
      <c r="E24" s="123">
        <f>D24</f>
        <v>0.95455299999999998</v>
      </c>
      <c r="F24" s="123">
        <f>E24</f>
        <v>0.95455299999999998</v>
      </c>
      <c r="G24" s="123">
        <f>F24</f>
        <v>0.95455299999999998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x14ac:dyDescent="0.2">
      <c r="A25" s="27">
        <f t="shared" si="1"/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ht="10.5" thickBot="1" x14ac:dyDescent="0.25">
      <c r="A26" s="27">
        <f t="shared" si="1"/>
        <v>19</v>
      </c>
      <c r="B26" s="26" t="s">
        <v>288</v>
      </c>
      <c r="C26" s="233">
        <f>ROUND((C14*C24),2)</f>
        <v>288319.15000000002</v>
      </c>
      <c r="D26" s="233">
        <f t="shared" ref="D26:O26" si="11">ROUND((D14*D20),2)</f>
        <v>-401194.38</v>
      </c>
      <c r="E26" s="233">
        <f t="shared" si="11"/>
        <v>-966623.66</v>
      </c>
      <c r="F26" s="233">
        <f t="shared" si="11"/>
        <v>-1746065.5</v>
      </c>
      <c r="G26" s="233">
        <f t="shared" si="11"/>
        <v>-1735523.18</v>
      </c>
      <c r="H26" s="233">
        <f t="shared" si="11"/>
        <v>1152842.6399999999</v>
      </c>
      <c r="I26" s="233">
        <f t="shared" si="11"/>
        <v>341259.93</v>
      </c>
      <c r="J26" s="233">
        <f t="shared" si="11"/>
        <v>405289.91</v>
      </c>
      <c r="K26" s="233">
        <f t="shared" si="11"/>
        <v>576347.49</v>
      </c>
      <c r="L26" s="233">
        <f t="shared" si="11"/>
        <v>378996.03</v>
      </c>
      <c r="M26" s="233">
        <f t="shared" si="11"/>
        <v>712410.67</v>
      </c>
      <c r="N26" s="233">
        <f t="shared" si="11"/>
        <v>-217190.8</v>
      </c>
      <c r="O26" s="233">
        <f t="shared" si="11"/>
        <v>3016604.15</v>
      </c>
      <c r="P26" s="233">
        <f t="shared" ref="P26:Q26" si="12">ROUND((P14*P20),2)</f>
        <v>-1744121.49</v>
      </c>
      <c r="Q26" s="233">
        <f t="shared" si="12"/>
        <v>1308986.83</v>
      </c>
    </row>
    <row r="27" spans="1:17" x14ac:dyDescent="0.2">
      <c r="A27" s="27">
        <f t="shared" si="1"/>
        <v>20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7" ht="10.5" thickBot="1" x14ac:dyDescent="0.25">
      <c r="A28" s="27">
        <f t="shared" si="1"/>
        <v>21</v>
      </c>
      <c r="B28" s="26" t="s">
        <v>369</v>
      </c>
      <c r="C28" s="233">
        <f t="shared" ref="C28:G28" si="13">ROUND((C18*C24),2)</f>
        <v>86989.83</v>
      </c>
      <c r="D28" s="233">
        <f t="shared" si="13"/>
        <v>412525.61</v>
      </c>
      <c r="E28" s="233">
        <f t="shared" si="13"/>
        <v>492091.17</v>
      </c>
      <c r="F28" s="233">
        <f t="shared" si="13"/>
        <v>472684.75</v>
      </c>
      <c r="G28" s="233">
        <f t="shared" si="13"/>
        <v>359051.4</v>
      </c>
      <c r="H28" s="233">
        <f t="shared" ref="H28:O28" si="14">ROUND((H18*H22),2)</f>
        <v>-276950.62</v>
      </c>
      <c r="I28" s="233">
        <f t="shared" si="14"/>
        <v>-131523.91</v>
      </c>
      <c r="J28" s="233">
        <f t="shared" si="14"/>
        <v>-131270.25</v>
      </c>
      <c r="K28" s="233">
        <f t="shared" si="14"/>
        <v>-134222.6</v>
      </c>
      <c r="L28" s="233">
        <f t="shared" si="14"/>
        <v>-161395.56</v>
      </c>
      <c r="M28" s="233">
        <f t="shared" si="14"/>
        <v>-267297.37</v>
      </c>
      <c r="N28" s="233">
        <f t="shared" si="14"/>
        <v>-456758.63</v>
      </c>
      <c r="O28" s="233">
        <f t="shared" si="14"/>
        <v>-484261.47</v>
      </c>
      <c r="P28" s="233">
        <f t="shared" ref="P28:Q28" si="15">ROUND((P18*P22),2)</f>
        <v>-618251.57999999996</v>
      </c>
      <c r="Q28" s="233">
        <f t="shared" si="15"/>
        <v>-467976.99</v>
      </c>
    </row>
    <row r="29" spans="1:17" x14ac:dyDescent="0.2">
      <c r="A29" s="27">
        <f t="shared" si="1"/>
        <v>22</v>
      </c>
    </row>
    <row r="30" spans="1:17" x14ac:dyDescent="0.2">
      <c r="A30" s="27">
        <f t="shared" si="1"/>
        <v>23</v>
      </c>
      <c r="B30" s="183" t="s">
        <v>379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">
      <c r="A31" s="27">
        <f t="shared" si="1"/>
        <v>24</v>
      </c>
      <c r="B31" s="185" t="s">
        <v>289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">
      <c r="A32" s="27">
        <f t="shared" si="1"/>
        <v>25</v>
      </c>
    </row>
    <row r="33" spans="1:2" ht="10.5" x14ac:dyDescent="0.25">
      <c r="A33" s="27">
        <f t="shared" si="1"/>
        <v>26</v>
      </c>
      <c r="B33" s="159" t="s">
        <v>362</v>
      </c>
    </row>
    <row r="34" spans="1:2" ht="12" x14ac:dyDescent="0.2">
      <c r="A34" s="27">
        <f t="shared" si="1"/>
        <v>27</v>
      </c>
      <c r="B34" s="26" t="s">
        <v>363</v>
      </c>
    </row>
    <row r="35" spans="1:2" ht="12" x14ac:dyDescent="0.2">
      <c r="A35" s="27">
        <f t="shared" si="1"/>
        <v>28</v>
      </c>
      <c r="B35" s="26" t="s">
        <v>413</v>
      </c>
    </row>
    <row r="36" spans="1:2" ht="12" x14ac:dyDescent="0.2">
      <c r="A36" s="27">
        <f t="shared" si="1"/>
        <v>29</v>
      </c>
      <c r="B36" s="26" t="s">
        <v>412</v>
      </c>
    </row>
    <row r="40" spans="1:2" x14ac:dyDescent="0.2">
      <c r="A40" s="27"/>
    </row>
    <row r="41" spans="1:2" x14ac:dyDescent="0.2">
      <c r="A41" s="27"/>
    </row>
    <row r="42" spans="1:2" x14ac:dyDescent="0.2">
      <c r="A42" s="27"/>
    </row>
    <row r="43" spans="1:2" x14ac:dyDescent="0.2">
      <c r="A43" s="27"/>
    </row>
    <row r="44" spans="1:2" x14ac:dyDescent="0.2">
      <c r="A44" s="27"/>
    </row>
    <row r="45" spans="1:2" x14ac:dyDescent="0.2">
      <c r="A45" s="27"/>
    </row>
    <row r="46" spans="1:2" x14ac:dyDescent="0.2">
      <c r="A46" s="27"/>
    </row>
    <row r="47" spans="1:2" x14ac:dyDescent="0.2">
      <c r="A47" s="27"/>
    </row>
    <row r="48" spans="1:2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  <row r="65" spans="1:1" x14ac:dyDescent="0.2">
      <c r="A65" s="27"/>
    </row>
    <row r="66" spans="1:1" x14ac:dyDescent="0.2">
      <c r="A66" s="27"/>
    </row>
    <row r="67" spans="1:1" x14ac:dyDescent="0.2">
      <c r="A67" s="27"/>
    </row>
    <row r="68" spans="1:1" x14ac:dyDescent="0.2">
      <c r="A68" s="27"/>
    </row>
    <row r="69" spans="1:1" x14ac:dyDescent="0.2">
      <c r="A69" s="27"/>
    </row>
    <row r="70" spans="1:1" x14ac:dyDescent="0.2">
      <c r="A70" s="27"/>
    </row>
    <row r="71" spans="1:1" x14ac:dyDescent="0.2">
      <c r="A71" s="27"/>
    </row>
    <row r="72" spans="1:1" x14ac:dyDescent="0.2">
      <c r="A72" s="27"/>
    </row>
    <row r="73" spans="1:1" x14ac:dyDescent="0.2">
      <c r="A73" s="27"/>
    </row>
    <row r="74" spans="1:1" x14ac:dyDescent="0.2">
      <c r="A74" s="27"/>
    </row>
    <row r="75" spans="1:1" x14ac:dyDescent="0.2">
      <c r="A75" s="27"/>
    </row>
    <row r="76" spans="1:1" x14ac:dyDescent="0.2">
      <c r="A76" s="27"/>
    </row>
    <row r="77" spans="1:1" x14ac:dyDescent="0.2">
      <c r="A77" s="27"/>
    </row>
    <row r="78" spans="1:1" x14ac:dyDescent="0.2">
      <c r="A78" s="27"/>
    </row>
    <row r="79" spans="1:1" x14ac:dyDescent="0.2">
      <c r="A79" s="27"/>
    </row>
  </sheetData>
  <mergeCells count="1">
    <mergeCell ref="C4:D4"/>
  </mergeCells>
  <printOptions horizontalCentered="1"/>
  <pageMargins left="0.45" right="0.45" top="0.75" bottom="0.75" header="0.3" footer="0.3"/>
  <pageSetup scale="58" orientation="landscape" blackAndWhite="1" r:id="rId1"/>
  <headerFooter>
    <oddFooter>&amp;R&amp;F
&amp;A</oddFooter>
  </headerFooter>
  <customProperties>
    <customPr name="EpmWorksheetKeyString_GU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zoomScaleNormal="100" workbookViewId="0">
      <pane xSplit="2" ySplit="6" topLeftCell="C7" activePane="bottomRight" state="frozen"/>
      <selection activeCell="P40" sqref="P40"/>
      <selection pane="topRight" activeCell="P40" sqref="P40"/>
      <selection pane="bottomLeft" activeCell="P40" sqref="P40"/>
      <selection pane="bottomRight" activeCell="U29" sqref="U29"/>
    </sheetView>
  </sheetViews>
  <sheetFormatPr defaultColWidth="9.1796875" defaultRowHeight="10" x14ac:dyDescent="0.2"/>
  <cols>
    <col min="1" max="1" width="5.54296875" style="26" bestFit="1" customWidth="1"/>
    <col min="2" max="2" width="43" style="26" customWidth="1"/>
    <col min="3" max="3" width="13.453125" style="26" customWidth="1"/>
    <col min="4" max="4" width="11.453125" style="26" customWidth="1"/>
    <col min="5" max="13" width="10.453125" style="26" bestFit="1" customWidth="1"/>
    <col min="14" max="15" width="9.81640625" style="26" bestFit="1" customWidth="1"/>
    <col min="16" max="16" width="10.7265625" style="26" bestFit="1" customWidth="1"/>
    <col min="17" max="17" width="10.453125" style="26" bestFit="1" customWidth="1"/>
    <col min="18" max="16384" width="9.1796875" style="26"/>
  </cols>
  <sheetData>
    <row r="1" spans="1:17" ht="10.5" x14ac:dyDescent="0.25">
      <c r="A1" s="5" t="s">
        <v>0</v>
      </c>
      <c r="B1" s="5"/>
    </row>
    <row r="2" spans="1:17" ht="10.5" x14ac:dyDescent="0.25">
      <c r="A2" s="5" t="s">
        <v>1</v>
      </c>
      <c r="B2" s="5"/>
    </row>
    <row r="3" spans="1:17" ht="10.5" x14ac:dyDescent="0.25">
      <c r="A3" s="5" t="s">
        <v>284</v>
      </c>
      <c r="B3" s="5"/>
    </row>
    <row r="4" spans="1:17" ht="10.5" x14ac:dyDescent="0.25">
      <c r="A4" s="5" t="s">
        <v>137</v>
      </c>
      <c r="B4" s="5"/>
      <c r="C4" s="344" t="s">
        <v>418</v>
      </c>
      <c r="D4" s="344"/>
    </row>
    <row r="5" spans="1:17" ht="12.5" x14ac:dyDescent="0.25">
      <c r="C5" s="228" t="s">
        <v>377</v>
      </c>
      <c r="D5" s="228" t="s">
        <v>378</v>
      </c>
      <c r="H5" s="177"/>
      <c r="I5" s="177"/>
      <c r="J5" s="177"/>
    </row>
    <row r="6" spans="1:17" ht="25.5" customHeight="1" x14ac:dyDescent="0.2">
      <c r="A6" s="180" t="s">
        <v>67</v>
      </c>
      <c r="B6" s="181"/>
      <c r="C6" s="208">
        <v>44957</v>
      </c>
      <c r="D6" s="208">
        <v>44957</v>
      </c>
      <c r="E6" s="208">
        <f t="shared" ref="E6:Q6" si="0">EDATE(D6,1)</f>
        <v>44985</v>
      </c>
      <c r="F6" s="208">
        <f t="shared" si="0"/>
        <v>45013</v>
      </c>
      <c r="G6" s="208">
        <f t="shared" si="0"/>
        <v>45044</v>
      </c>
      <c r="H6" s="208">
        <f t="shared" si="0"/>
        <v>45074</v>
      </c>
      <c r="I6" s="208">
        <f t="shared" si="0"/>
        <v>45105</v>
      </c>
      <c r="J6" s="208">
        <f t="shared" si="0"/>
        <v>45135</v>
      </c>
      <c r="K6" s="208">
        <f t="shared" si="0"/>
        <v>45166</v>
      </c>
      <c r="L6" s="208">
        <f t="shared" si="0"/>
        <v>45197</v>
      </c>
      <c r="M6" s="208">
        <f t="shared" si="0"/>
        <v>45227</v>
      </c>
      <c r="N6" s="208">
        <f t="shared" si="0"/>
        <v>45258</v>
      </c>
      <c r="O6" s="208">
        <f t="shared" si="0"/>
        <v>45288</v>
      </c>
      <c r="P6" s="208">
        <f t="shared" si="0"/>
        <v>45319</v>
      </c>
      <c r="Q6" s="208">
        <f t="shared" si="0"/>
        <v>45350</v>
      </c>
    </row>
    <row r="7" spans="1:17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7" x14ac:dyDescent="0.2">
      <c r="A8" s="27">
        <v>1</v>
      </c>
      <c r="B8" s="96" t="s">
        <v>68</v>
      </c>
      <c r="C8" s="223">
        <v>1449</v>
      </c>
      <c r="D8" s="223">
        <v>1449</v>
      </c>
      <c r="E8" s="223">
        <v>1454</v>
      </c>
      <c r="F8" s="223">
        <v>1462</v>
      </c>
      <c r="G8" s="223">
        <v>1453</v>
      </c>
      <c r="H8" s="223">
        <v>1461</v>
      </c>
      <c r="I8" s="223">
        <v>1464</v>
      </c>
      <c r="J8" s="223">
        <v>1466</v>
      </c>
      <c r="K8" s="223">
        <v>1486</v>
      </c>
      <c r="L8" s="223">
        <v>1487</v>
      </c>
      <c r="M8" s="223">
        <v>1485</v>
      </c>
      <c r="N8" s="223">
        <v>1519</v>
      </c>
      <c r="O8" s="223">
        <v>1518</v>
      </c>
      <c r="P8" s="223">
        <v>1513</v>
      </c>
      <c r="Q8" s="223">
        <v>1513</v>
      </c>
    </row>
    <row r="9" spans="1:17" ht="12" x14ac:dyDescent="0.2">
      <c r="A9" s="27">
        <f t="shared" ref="A9:A36" si="1">A8+1</f>
        <v>2</v>
      </c>
      <c r="B9" s="219" t="s">
        <v>417</v>
      </c>
      <c r="C9" s="330">
        <v>254.84805677881877</v>
      </c>
      <c r="D9" s="330">
        <v>1279.4809742804528</v>
      </c>
      <c r="E9" s="330">
        <v>1583.8254848198369</v>
      </c>
      <c r="F9" s="330">
        <v>1453.0915971536779</v>
      </c>
      <c r="G9" s="330">
        <v>1229.6828512833004</v>
      </c>
      <c r="H9" s="330">
        <v>1018.2520190452764</v>
      </c>
      <c r="I9" s="330">
        <v>894.74839032600516</v>
      </c>
      <c r="J9" s="330">
        <v>746.50925654907928</v>
      </c>
      <c r="K9" s="330">
        <v>765.12278197282023</v>
      </c>
      <c r="L9" s="330">
        <v>824.04852070959726</v>
      </c>
      <c r="M9" s="330">
        <v>1139.0540246567414</v>
      </c>
      <c r="N9" s="330">
        <v>1499.584536961765</v>
      </c>
      <c r="O9" s="330">
        <v>1707.6341284141395</v>
      </c>
      <c r="P9" s="330">
        <v>1667.3266788436404</v>
      </c>
      <c r="Q9" s="330">
        <v>1675.1871603856823</v>
      </c>
    </row>
    <row r="10" spans="1:17" x14ac:dyDescent="0.2">
      <c r="A10" s="27">
        <f t="shared" si="1"/>
        <v>3</v>
      </c>
      <c r="B10" s="26" t="s">
        <v>285</v>
      </c>
      <c r="C10" s="33">
        <f t="shared" ref="C10:O10" si="2">C8*C9</f>
        <v>369274.83427250839</v>
      </c>
      <c r="D10" s="33">
        <f t="shared" si="2"/>
        <v>1853967.9317323761</v>
      </c>
      <c r="E10" s="33">
        <f t="shared" si="2"/>
        <v>2302882.2549280426</v>
      </c>
      <c r="F10" s="33">
        <f t="shared" si="2"/>
        <v>2124419.9150386769</v>
      </c>
      <c r="G10" s="33">
        <f t="shared" si="2"/>
        <v>1786729.1829146354</v>
      </c>
      <c r="H10" s="33">
        <f t="shared" si="2"/>
        <v>1487666.1998251488</v>
      </c>
      <c r="I10" s="33">
        <f t="shared" si="2"/>
        <v>1309911.6434372715</v>
      </c>
      <c r="J10" s="33">
        <f t="shared" si="2"/>
        <v>1094382.5701009503</v>
      </c>
      <c r="K10" s="33">
        <f t="shared" si="2"/>
        <v>1136972.4540116109</v>
      </c>
      <c r="L10" s="33">
        <f t="shared" si="2"/>
        <v>1225360.1502951712</v>
      </c>
      <c r="M10" s="33">
        <f t="shared" si="2"/>
        <v>1691495.2266152611</v>
      </c>
      <c r="N10" s="33">
        <f t="shared" si="2"/>
        <v>2277868.9116449212</v>
      </c>
      <c r="O10" s="33">
        <f t="shared" si="2"/>
        <v>2592188.6069326638</v>
      </c>
      <c r="P10" s="33">
        <f t="shared" ref="P10" si="3">P8*P9</f>
        <v>2522665.2650904278</v>
      </c>
      <c r="Q10" s="33">
        <f t="shared" ref="Q10" si="4">Q8*Q9</f>
        <v>2534558.1736635375</v>
      </c>
    </row>
    <row r="11" spans="1:17" x14ac:dyDescent="0.2">
      <c r="A11" s="27">
        <f t="shared" si="1"/>
        <v>4</v>
      </c>
    </row>
    <row r="12" spans="1:17" ht="12" x14ac:dyDescent="0.2">
      <c r="A12" s="27">
        <f t="shared" si="1"/>
        <v>5</v>
      </c>
      <c r="B12" s="219" t="s">
        <v>420</v>
      </c>
      <c r="C12" s="331">
        <v>912839.89871222852</v>
      </c>
      <c r="D12" s="331">
        <v>1341406.7433629159</v>
      </c>
      <c r="E12" s="331">
        <v>2335960.2212770949</v>
      </c>
      <c r="F12" s="331">
        <v>2324019.8309101807</v>
      </c>
      <c r="G12" s="331">
        <v>2256058.7990505197</v>
      </c>
      <c r="H12" s="331">
        <v>1286898.9008679031</v>
      </c>
      <c r="I12" s="331">
        <v>1523528.2334227983</v>
      </c>
      <c r="J12" s="331">
        <v>1296786.4312992021</v>
      </c>
      <c r="K12" s="331">
        <v>1271348.384893151</v>
      </c>
      <c r="L12" s="331">
        <v>1453249.9060862102</v>
      </c>
      <c r="M12" s="331">
        <v>1657897.2099144084</v>
      </c>
      <c r="N12" s="331">
        <v>2199536.802760297</v>
      </c>
      <c r="O12" s="331">
        <v>2051794.3151885837</v>
      </c>
      <c r="P12" s="331">
        <v>2595192.5684724534</v>
      </c>
      <c r="Q12" s="331">
        <v>2198621.2825510683</v>
      </c>
    </row>
    <row r="13" spans="1:17" x14ac:dyDescent="0.2">
      <c r="A13" s="27">
        <f t="shared" si="1"/>
        <v>6</v>
      </c>
    </row>
    <row r="14" spans="1:17" x14ac:dyDescent="0.2">
      <c r="A14" s="27">
        <f t="shared" si="1"/>
        <v>7</v>
      </c>
      <c r="B14" s="26" t="s">
        <v>283</v>
      </c>
      <c r="C14" s="33">
        <f t="shared" ref="C14:O14" si="5">C10-C12</f>
        <v>-543565.06443972012</v>
      </c>
      <c r="D14" s="33">
        <f t="shared" si="5"/>
        <v>512561.18836946017</v>
      </c>
      <c r="E14" s="33">
        <f t="shared" si="5"/>
        <v>-33077.966349052265</v>
      </c>
      <c r="F14" s="33">
        <f t="shared" si="5"/>
        <v>-199599.91587150376</v>
      </c>
      <c r="G14" s="33">
        <f t="shared" si="5"/>
        <v>-469329.61613588431</v>
      </c>
      <c r="H14" s="33">
        <f t="shared" si="5"/>
        <v>200767.29895724566</v>
      </c>
      <c r="I14" s="33">
        <f t="shared" si="5"/>
        <v>-213616.58998552687</v>
      </c>
      <c r="J14" s="33">
        <f t="shared" si="5"/>
        <v>-202403.86119825183</v>
      </c>
      <c r="K14" s="33">
        <f t="shared" si="5"/>
        <v>-134375.93088154006</v>
      </c>
      <c r="L14" s="33">
        <f t="shared" si="5"/>
        <v>-227889.75579103897</v>
      </c>
      <c r="M14" s="33">
        <f t="shared" si="5"/>
        <v>33598.016700852662</v>
      </c>
      <c r="N14" s="33">
        <f t="shared" si="5"/>
        <v>78332.108884624206</v>
      </c>
      <c r="O14" s="33">
        <f t="shared" si="5"/>
        <v>540394.29174408014</v>
      </c>
      <c r="P14" s="33">
        <f t="shared" ref="P14:Q14" si="6">P10-P12</f>
        <v>-72527.303382025566</v>
      </c>
      <c r="Q14" s="33">
        <f t="shared" si="6"/>
        <v>335936.89111246914</v>
      </c>
    </row>
    <row r="15" spans="1:17" x14ac:dyDescent="0.2">
      <c r="A15" s="27">
        <f t="shared" si="1"/>
        <v>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x14ac:dyDescent="0.2">
      <c r="A16" s="27">
        <f t="shared" si="1"/>
        <v>9</v>
      </c>
      <c r="B16" s="26" t="s">
        <v>287</v>
      </c>
      <c r="C16" s="328">
        <v>-3644.7851612903228</v>
      </c>
      <c r="D16" s="328">
        <v>-15186.604838709678</v>
      </c>
      <c r="E16" s="328">
        <v>-17982.73</v>
      </c>
      <c r="F16" s="328">
        <v>-17574.96</v>
      </c>
      <c r="G16" s="328">
        <v>-21740.6</v>
      </c>
      <c r="H16" s="328">
        <v>-21457.53</v>
      </c>
      <c r="I16" s="328">
        <v>-20366.990000000002</v>
      </c>
      <c r="J16" s="328">
        <v>-21875.3</v>
      </c>
      <c r="K16" s="328">
        <v>-21800.98</v>
      </c>
      <c r="L16" s="328">
        <v>-21735.58</v>
      </c>
      <c r="M16" s="328">
        <v>-21822.23</v>
      </c>
      <c r="N16" s="328">
        <v>-19646.599999999999</v>
      </c>
      <c r="O16" s="328">
        <v>-15601.7</v>
      </c>
      <c r="P16" s="328">
        <v>-12126.79</v>
      </c>
      <c r="Q16" s="328">
        <v>-9027</v>
      </c>
    </row>
    <row r="17" spans="1:17" x14ac:dyDescent="0.2">
      <c r="A17" s="27">
        <f t="shared" si="1"/>
        <v>10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ht="12" x14ac:dyDescent="0.2">
      <c r="A18" s="27">
        <f t="shared" si="1"/>
        <v>11</v>
      </c>
      <c r="B18" s="219" t="s">
        <v>419</v>
      </c>
      <c r="C18" s="331">
        <v>-94096.870433663396</v>
      </c>
      <c r="D18" s="331">
        <v>-115477.57904709969</v>
      </c>
      <c r="E18" s="331">
        <v>-209833.37033645879</v>
      </c>
      <c r="F18" s="331">
        <v>-202879.56809764326</v>
      </c>
      <c r="G18" s="331">
        <v>-198176.39184340494</v>
      </c>
      <c r="H18" s="331">
        <v>-181164.45708761981</v>
      </c>
      <c r="I18" s="331">
        <v>-213187.09165258004</v>
      </c>
      <c r="J18" s="331">
        <v>-189293.12729013042</v>
      </c>
      <c r="K18" s="331">
        <v>-186242.13118804758</v>
      </c>
      <c r="L18" s="331">
        <v>-212965.42280973098</v>
      </c>
      <c r="M18" s="331">
        <v>-243106.71352767426</v>
      </c>
      <c r="N18" s="331">
        <v>-322782.13242975861</v>
      </c>
      <c r="O18" s="331">
        <v>-301025.29350368079</v>
      </c>
      <c r="P18" s="331">
        <v>-368436.26865118736</v>
      </c>
      <c r="Q18" s="331">
        <v>-312262.07712488383</v>
      </c>
    </row>
    <row r="19" spans="1:17" x14ac:dyDescent="0.2">
      <c r="A19" s="27">
        <f t="shared" si="1"/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">
      <c r="A20" s="27">
        <f t="shared" si="1"/>
        <v>13</v>
      </c>
      <c r="B20" s="99" t="s">
        <v>372</v>
      </c>
      <c r="C20" s="123"/>
      <c r="D20" s="329">
        <v>0.95544399999999996</v>
      </c>
      <c r="E20" s="123">
        <f t="shared" ref="E20:O20" si="7">D20</f>
        <v>0.95544399999999996</v>
      </c>
      <c r="F20" s="123">
        <f t="shared" si="7"/>
        <v>0.95544399999999996</v>
      </c>
      <c r="G20" s="123">
        <f t="shared" si="7"/>
        <v>0.95544399999999996</v>
      </c>
      <c r="H20" s="123">
        <f t="shared" si="7"/>
        <v>0.95544399999999996</v>
      </c>
      <c r="I20" s="123">
        <f t="shared" si="7"/>
        <v>0.95544399999999996</v>
      </c>
      <c r="J20" s="123">
        <f t="shared" si="7"/>
        <v>0.95544399999999996</v>
      </c>
      <c r="K20" s="123">
        <f t="shared" si="7"/>
        <v>0.95544399999999996</v>
      </c>
      <c r="L20" s="123">
        <f t="shared" si="7"/>
        <v>0.95544399999999996</v>
      </c>
      <c r="M20" s="123">
        <f t="shared" si="7"/>
        <v>0.95544399999999996</v>
      </c>
      <c r="N20" s="123">
        <f t="shared" si="7"/>
        <v>0.95544399999999996</v>
      </c>
      <c r="O20" s="123">
        <f t="shared" si="7"/>
        <v>0.95544399999999996</v>
      </c>
      <c r="P20" s="123">
        <f t="shared" ref="P20:Q20" si="8">O20</f>
        <v>0.95544399999999996</v>
      </c>
      <c r="Q20" s="123">
        <f t="shared" si="8"/>
        <v>0.95544399999999996</v>
      </c>
    </row>
    <row r="21" spans="1:17" x14ac:dyDescent="0.2">
      <c r="A21" s="27">
        <f t="shared" si="1"/>
        <v>14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x14ac:dyDescent="0.2">
      <c r="A22" s="27">
        <f t="shared" si="1"/>
        <v>15</v>
      </c>
      <c r="B22" s="99" t="s">
        <v>443</v>
      </c>
      <c r="C22" s="123"/>
      <c r="D22" s="123"/>
      <c r="E22" s="123"/>
      <c r="F22" s="123"/>
      <c r="G22" s="123"/>
      <c r="H22" s="329">
        <v>0.95344399999999996</v>
      </c>
      <c r="I22" s="123">
        <f t="shared" ref="I22:O22" si="9">H22</f>
        <v>0.95344399999999996</v>
      </c>
      <c r="J22" s="123">
        <f t="shared" si="9"/>
        <v>0.95344399999999996</v>
      </c>
      <c r="K22" s="123">
        <f t="shared" si="9"/>
        <v>0.95344399999999996</v>
      </c>
      <c r="L22" s="123">
        <f t="shared" si="9"/>
        <v>0.95344399999999996</v>
      </c>
      <c r="M22" s="123">
        <f t="shared" si="9"/>
        <v>0.95344399999999996</v>
      </c>
      <c r="N22" s="123">
        <f t="shared" si="9"/>
        <v>0.95344399999999996</v>
      </c>
      <c r="O22" s="123">
        <f t="shared" si="9"/>
        <v>0.95344399999999996</v>
      </c>
      <c r="P22" s="123">
        <f t="shared" ref="P22:Q22" si="10">O22</f>
        <v>0.95344399999999996</v>
      </c>
      <c r="Q22" s="123">
        <f t="shared" si="10"/>
        <v>0.95344399999999996</v>
      </c>
    </row>
    <row r="23" spans="1:17" x14ac:dyDescent="0.2">
      <c r="A23" s="27">
        <f t="shared" si="1"/>
        <v>16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A24" s="27">
        <f t="shared" si="1"/>
        <v>17</v>
      </c>
      <c r="B24" s="99" t="s">
        <v>373</v>
      </c>
      <c r="C24" s="232">
        <f>'2019 GRC Conversion Factor'!D18</f>
        <v>0.95455299999999998</v>
      </c>
      <c r="D24" s="123">
        <f>C24</f>
        <v>0.95455299999999998</v>
      </c>
      <c r="E24" s="123">
        <f>D24</f>
        <v>0.95455299999999998</v>
      </c>
      <c r="F24" s="123">
        <f>E24</f>
        <v>0.95455299999999998</v>
      </c>
      <c r="G24" s="123">
        <f>F24</f>
        <v>0.95455299999999998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x14ac:dyDescent="0.2">
      <c r="A25" s="27">
        <f t="shared" si="1"/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ht="10.5" thickBot="1" x14ac:dyDescent="0.25">
      <c r="A26" s="27">
        <f t="shared" si="1"/>
        <v>19</v>
      </c>
      <c r="B26" s="26" t="s">
        <v>288</v>
      </c>
      <c r="C26" s="233">
        <f>ROUND((C14*C24),2)</f>
        <v>-518861.66</v>
      </c>
      <c r="D26" s="233">
        <f t="shared" ref="D26:O26" si="11">ROUND((D14*D20),2)</f>
        <v>489723.51</v>
      </c>
      <c r="E26" s="233">
        <f t="shared" si="11"/>
        <v>-31604.14</v>
      </c>
      <c r="F26" s="233">
        <f t="shared" si="11"/>
        <v>-190706.54</v>
      </c>
      <c r="G26" s="233">
        <f t="shared" si="11"/>
        <v>-448418.17</v>
      </c>
      <c r="H26" s="233">
        <f t="shared" si="11"/>
        <v>191821.91</v>
      </c>
      <c r="I26" s="233">
        <f t="shared" si="11"/>
        <v>-204098.69</v>
      </c>
      <c r="J26" s="233">
        <f t="shared" si="11"/>
        <v>-193385.55</v>
      </c>
      <c r="K26" s="233">
        <f t="shared" si="11"/>
        <v>-128388.68</v>
      </c>
      <c r="L26" s="233">
        <f t="shared" si="11"/>
        <v>-217735.9</v>
      </c>
      <c r="M26" s="233">
        <f t="shared" si="11"/>
        <v>32101.02</v>
      </c>
      <c r="N26" s="233">
        <f t="shared" si="11"/>
        <v>74841.94</v>
      </c>
      <c r="O26" s="233">
        <f t="shared" si="11"/>
        <v>516316.48</v>
      </c>
      <c r="P26" s="233">
        <f t="shared" ref="P26:Q26" si="12">ROUND((P14*P20),2)</f>
        <v>-69295.78</v>
      </c>
      <c r="Q26" s="233">
        <f t="shared" si="12"/>
        <v>320968.89</v>
      </c>
    </row>
    <row r="27" spans="1:17" x14ac:dyDescent="0.2">
      <c r="A27" s="27">
        <f t="shared" si="1"/>
        <v>20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7" ht="10.5" thickBot="1" x14ac:dyDescent="0.25">
      <c r="A28" s="27">
        <f t="shared" si="1"/>
        <v>21</v>
      </c>
      <c r="B28" s="26" t="s">
        <v>369</v>
      </c>
      <c r="C28" s="233">
        <f t="shared" ref="C28:G28" si="13">ROUND((C18*C24),2)</f>
        <v>-89820.45</v>
      </c>
      <c r="D28" s="233">
        <f t="shared" si="13"/>
        <v>-110229.47</v>
      </c>
      <c r="E28" s="233">
        <f t="shared" si="13"/>
        <v>-200297.07</v>
      </c>
      <c r="F28" s="233">
        <f t="shared" si="13"/>
        <v>-193659.3</v>
      </c>
      <c r="G28" s="233">
        <f t="shared" si="13"/>
        <v>-189169.87</v>
      </c>
      <c r="H28" s="233">
        <f t="shared" ref="H28:O28" si="14">ROUND((H18*H22),2)</f>
        <v>-172730.16</v>
      </c>
      <c r="I28" s="233">
        <f t="shared" si="14"/>
        <v>-203261.95</v>
      </c>
      <c r="J28" s="233">
        <f t="shared" si="14"/>
        <v>-180480.4</v>
      </c>
      <c r="K28" s="233">
        <f t="shared" si="14"/>
        <v>-177571.44</v>
      </c>
      <c r="L28" s="233">
        <f t="shared" si="14"/>
        <v>-203050.6</v>
      </c>
      <c r="M28" s="233">
        <f t="shared" si="14"/>
        <v>-231788.64</v>
      </c>
      <c r="N28" s="233">
        <f t="shared" si="14"/>
        <v>-307754.69</v>
      </c>
      <c r="O28" s="233">
        <f t="shared" si="14"/>
        <v>-287010.76</v>
      </c>
      <c r="P28" s="233">
        <f t="shared" ref="P28:Q28" si="15">ROUND((P18*P22),2)</f>
        <v>-351283.35</v>
      </c>
      <c r="Q28" s="233">
        <f t="shared" si="15"/>
        <v>-297724.40000000002</v>
      </c>
    </row>
    <row r="29" spans="1:17" x14ac:dyDescent="0.2">
      <c r="A29" s="27">
        <f t="shared" si="1"/>
        <v>22</v>
      </c>
    </row>
    <row r="30" spans="1:17" x14ac:dyDescent="0.2">
      <c r="A30" s="27">
        <f t="shared" si="1"/>
        <v>23</v>
      </c>
      <c r="B30" s="183" t="s">
        <v>379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">
      <c r="A31" s="27">
        <f t="shared" si="1"/>
        <v>24</v>
      </c>
      <c r="B31" s="185" t="s">
        <v>289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">
      <c r="A32" s="27">
        <f t="shared" si="1"/>
        <v>25</v>
      </c>
    </row>
    <row r="33" spans="1:2" ht="10.5" x14ac:dyDescent="0.25">
      <c r="A33" s="27">
        <f t="shared" si="1"/>
        <v>26</v>
      </c>
      <c r="B33" s="159" t="s">
        <v>362</v>
      </c>
    </row>
    <row r="34" spans="1:2" ht="12" x14ac:dyDescent="0.2">
      <c r="A34" s="27">
        <f t="shared" si="1"/>
        <v>27</v>
      </c>
      <c r="B34" s="26" t="s">
        <v>363</v>
      </c>
    </row>
    <row r="35" spans="1:2" ht="12" x14ac:dyDescent="0.2">
      <c r="A35" s="27">
        <f t="shared" si="1"/>
        <v>28</v>
      </c>
      <c r="B35" s="26" t="s">
        <v>413</v>
      </c>
    </row>
    <row r="36" spans="1:2" ht="12" x14ac:dyDescent="0.2">
      <c r="A36" s="27">
        <f t="shared" si="1"/>
        <v>29</v>
      </c>
      <c r="B36" s="26" t="s">
        <v>412</v>
      </c>
    </row>
    <row r="37" spans="1:2" x14ac:dyDescent="0.2">
      <c r="A37" s="27"/>
    </row>
    <row r="41" spans="1:2" x14ac:dyDescent="0.2">
      <c r="A41" s="27"/>
    </row>
    <row r="42" spans="1:2" x14ac:dyDescent="0.2">
      <c r="A42" s="27"/>
    </row>
    <row r="43" spans="1:2" x14ac:dyDescent="0.2">
      <c r="A43" s="27"/>
    </row>
    <row r="44" spans="1:2" x14ac:dyDescent="0.2">
      <c r="A44" s="27"/>
    </row>
    <row r="45" spans="1:2" x14ac:dyDescent="0.2">
      <c r="A45" s="27"/>
    </row>
    <row r="46" spans="1:2" x14ac:dyDescent="0.2">
      <c r="A46" s="27"/>
    </row>
    <row r="47" spans="1:2" x14ac:dyDescent="0.2">
      <c r="A47" s="27"/>
    </row>
    <row r="48" spans="1:2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  <row r="65" spans="1:1" x14ac:dyDescent="0.2">
      <c r="A65" s="27"/>
    </row>
    <row r="66" spans="1:1" x14ac:dyDescent="0.2">
      <c r="A66" s="27"/>
    </row>
    <row r="67" spans="1:1" x14ac:dyDescent="0.2">
      <c r="A67" s="27"/>
    </row>
    <row r="68" spans="1:1" x14ac:dyDescent="0.2">
      <c r="A68" s="27"/>
    </row>
    <row r="69" spans="1:1" x14ac:dyDescent="0.2">
      <c r="A69" s="27"/>
    </row>
    <row r="70" spans="1:1" x14ac:dyDescent="0.2">
      <c r="A70" s="27"/>
    </row>
    <row r="71" spans="1:1" x14ac:dyDescent="0.2">
      <c r="A71" s="27"/>
    </row>
    <row r="72" spans="1:1" x14ac:dyDescent="0.2">
      <c r="A72" s="27"/>
    </row>
    <row r="73" spans="1:1" x14ac:dyDescent="0.2">
      <c r="A73" s="27"/>
    </row>
    <row r="74" spans="1:1" x14ac:dyDescent="0.2">
      <c r="A74" s="27"/>
    </row>
    <row r="75" spans="1:1" x14ac:dyDescent="0.2">
      <c r="A75" s="27"/>
    </row>
    <row r="76" spans="1:1" x14ac:dyDescent="0.2">
      <c r="A76" s="27"/>
    </row>
    <row r="77" spans="1:1" x14ac:dyDescent="0.2">
      <c r="A77" s="27"/>
    </row>
    <row r="78" spans="1:1" x14ac:dyDescent="0.2">
      <c r="A78" s="27"/>
    </row>
    <row r="79" spans="1:1" x14ac:dyDescent="0.2">
      <c r="A79" s="27"/>
    </row>
    <row r="80" spans="1:1" x14ac:dyDescent="0.2">
      <c r="A80" s="27"/>
    </row>
  </sheetData>
  <mergeCells count="1">
    <mergeCell ref="C4:D4"/>
  </mergeCells>
  <printOptions horizontalCentered="1"/>
  <pageMargins left="0.45" right="0.45" top="0.75" bottom="0.75" header="0.3" footer="0.3"/>
  <pageSetup scale="58" orientation="landscape" blackAndWhite="1" r:id="rId1"/>
  <headerFooter>
    <oddFooter>&amp;R&amp;F
&amp;A</oddFooter>
  </headerFooter>
  <customProperties>
    <customPr name="EpmWorksheetKeyString_GU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R71"/>
  <sheetViews>
    <sheetView zoomScaleNormal="100" workbookViewId="0">
      <pane ySplit="7" topLeftCell="A8" activePane="bottomLeft" state="frozen"/>
      <selection activeCell="L21" sqref="L21"/>
      <selection pane="bottomLeft" activeCell="R33" sqref="R33"/>
    </sheetView>
  </sheetViews>
  <sheetFormatPr defaultRowHeight="10.5" x14ac:dyDescent="0.25"/>
  <cols>
    <col min="1" max="1" width="32.7265625" style="3" customWidth="1"/>
    <col min="2" max="2" width="10.7265625" style="3" bestFit="1" customWidth="1"/>
    <col min="3" max="5" width="10.1796875" style="3" bestFit="1" customWidth="1"/>
    <col min="6" max="8" width="9.81640625" style="3" bestFit="1" customWidth="1"/>
    <col min="9" max="9" width="10.1796875" style="3" bestFit="1" customWidth="1"/>
    <col min="10" max="12" width="10.7265625" style="3" bestFit="1" customWidth="1"/>
    <col min="13" max="13" width="10.453125" style="3" bestFit="1" customWidth="1"/>
    <col min="14" max="14" width="10.7265625" style="3" bestFit="1" customWidth="1"/>
    <col min="15" max="15" width="10.1796875" style="3" bestFit="1" customWidth="1"/>
    <col min="16" max="16" width="13.453125" style="48" bestFit="1" customWidth="1"/>
    <col min="17" max="18" width="14" style="3" bestFit="1" customWidth="1"/>
    <col min="19" max="19" width="4.7265625" style="3" bestFit="1" customWidth="1"/>
    <col min="20" max="256" width="9.1796875" style="3"/>
    <col min="257" max="257" width="12.1796875" style="3" customWidth="1"/>
    <col min="258" max="258" width="14.7265625" style="3" bestFit="1" customWidth="1"/>
    <col min="259" max="259" width="12.7265625" style="3" bestFit="1" customWidth="1"/>
    <col min="260" max="260" width="13.7265625" style="3" bestFit="1" customWidth="1"/>
    <col min="261" max="261" width="12.7265625" style="3" bestFit="1" customWidth="1"/>
    <col min="262" max="262" width="12.26953125" style="3" bestFit="1" customWidth="1"/>
    <col min="263" max="263" width="12.7265625" style="3" bestFit="1" customWidth="1"/>
    <col min="264" max="264" width="12.453125" style="3" bestFit="1" customWidth="1"/>
    <col min="265" max="265" width="12.54296875" style="3" bestFit="1" customWidth="1"/>
    <col min="266" max="266" width="13.7265625" style="3" bestFit="1" customWidth="1"/>
    <col min="267" max="271" width="13.7265625" style="3" customWidth="1"/>
    <col min="272" max="272" width="16" style="3" customWidth="1"/>
    <col min="273" max="274" width="14" style="3" bestFit="1" customWidth="1"/>
    <col min="275" max="275" width="4.7265625" style="3" bestFit="1" customWidth="1"/>
    <col min="276" max="512" width="9.1796875" style="3"/>
    <col min="513" max="513" width="12.1796875" style="3" customWidth="1"/>
    <col min="514" max="514" width="14.7265625" style="3" bestFit="1" customWidth="1"/>
    <col min="515" max="515" width="12.7265625" style="3" bestFit="1" customWidth="1"/>
    <col min="516" max="516" width="13.7265625" style="3" bestFit="1" customWidth="1"/>
    <col min="517" max="517" width="12.7265625" style="3" bestFit="1" customWidth="1"/>
    <col min="518" max="518" width="12.26953125" style="3" bestFit="1" customWidth="1"/>
    <col min="519" max="519" width="12.7265625" style="3" bestFit="1" customWidth="1"/>
    <col min="520" max="520" width="12.453125" style="3" bestFit="1" customWidth="1"/>
    <col min="521" max="521" width="12.54296875" style="3" bestFit="1" customWidth="1"/>
    <col min="522" max="522" width="13.7265625" style="3" bestFit="1" customWidth="1"/>
    <col min="523" max="527" width="13.7265625" style="3" customWidth="1"/>
    <col min="528" max="528" width="16" style="3" customWidth="1"/>
    <col min="529" max="530" width="14" style="3" bestFit="1" customWidth="1"/>
    <col min="531" max="531" width="4.7265625" style="3" bestFit="1" customWidth="1"/>
    <col min="532" max="768" width="9.1796875" style="3"/>
    <col min="769" max="769" width="12.1796875" style="3" customWidth="1"/>
    <col min="770" max="770" width="14.7265625" style="3" bestFit="1" customWidth="1"/>
    <col min="771" max="771" width="12.7265625" style="3" bestFit="1" customWidth="1"/>
    <col min="772" max="772" width="13.7265625" style="3" bestFit="1" customWidth="1"/>
    <col min="773" max="773" width="12.7265625" style="3" bestFit="1" customWidth="1"/>
    <col min="774" max="774" width="12.26953125" style="3" bestFit="1" customWidth="1"/>
    <col min="775" max="775" width="12.7265625" style="3" bestFit="1" customWidth="1"/>
    <col min="776" max="776" width="12.453125" style="3" bestFit="1" customWidth="1"/>
    <col min="777" max="777" width="12.54296875" style="3" bestFit="1" customWidth="1"/>
    <col min="778" max="778" width="13.7265625" style="3" bestFit="1" customWidth="1"/>
    <col min="779" max="783" width="13.7265625" style="3" customWidth="1"/>
    <col min="784" max="784" width="16" style="3" customWidth="1"/>
    <col min="785" max="786" width="14" style="3" bestFit="1" customWidth="1"/>
    <col min="787" max="787" width="4.7265625" style="3" bestFit="1" customWidth="1"/>
    <col min="788" max="1024" width="9.1796875" style="3"/>
    <col min="1025" max="1025" width="12.1796875" style="3" customWidth="1"/>
    <col min="1026" max="1026" width="14.7265625" style="3" bestFit="1" customWidth="1"/>
    <col min="1027" max="1027" width="12.7265625" style="3" bestFit="1" customWidth="1"/>
    <col min="1028" max="1028" width="13.7265625" style="3" bestFit="1" customWidth="1"/>
    <col min="1029" max="1029" width="12.7265625" style="3" bestFit="1" customWidth="1"/>
    <col min="1030" max="1030" width="12.26953125" style="3" bestFit="1" customWidth="1"/>
    <col min="1031" max="1031" width="12.7265625" style="3" bestFit="1" customWidth="1"/>
    <col min="1032" max="1032" width="12.453125" style="3" bestFit="1" customWidth="1"/>
    <col min="1033" max="1033" width="12.54296875" style="3" bestFit="1" customWidth="1"/>
    <col min="1034" max="1034" width="13.7265625" style="3" bestFit="1" customWidth="1"/>
    <col min="1035" max="1039" width="13.7265625" style="3" customWidth="1"/>
    <col min="1040" max="1040" width="16" style="3" customWidth="1"/>
    <col min="1041" max="1042" width="14" style="3" bestFit="1" customWidth="1"/>
    <col min="1043" max="1043" width="4.7265625" style="3" bestFit="1" customWidth="1"/>
    <col min="1044" max="1280" width="9.1796875" style="3"/>
    <col min="1281" max="1281" width="12.1796875" style="3" customWidth="1"/>
    <col min="1282" max="1282" width="14.7265625" style="3" bestFit="1" customWidth="1"/>
    <col min="1283" max="1283" width="12.7265625" style="3" bestFit="1" customWidth="1"/>
    <col min="1284" max="1284" width="13.7265625" style="3" bestFit="1" customWidth="1"/>
    <col min="1285" max="1285" width="12.7265625" style="3" bestFit="1" customWidth="1"/>
    <col min="1286" max="1286" width="12.26953125" style="3" bestFit="1" customWidth="1"/>
    <col min="1287" max="1287" width="12.7265625" style="3" bestFit="1" customWidth="1"/>
    <col min="1288" max="1288" width="12.453125" style="3" bestFit="1" customWidth="1"/>
    <col min="1289" max="1289" width="12.54296875" style="3" bestFit="1" customWidth="1"/>
    <col min="1290" max="1290" width="13.7265625" style="3" bestFit="1" customWidth="1"/>
    <col min="1291" max="1295" width="13.7265625" style="3" customWidth="1"/>
    <col min="1296" max="1296" width="16" style="3" customWidth="1"/>
    <col min="1297" max="1298" width="14" style="3" bestFit="1" customWidth="1"/>
    <col min="1299" max="1299" width="4.7265625" style="3" bestFit="1" customWidth="1"/>
    <col min="1300" max="1536" width="9.1796875" style="3"/>
    <col min="1537" max="1537" width="12.1796875" style="3" customWidth="1"/>
    <col min="1538" max="1538" width="14.7265625" style="3" bestFit="1" customWidth="1"/>
    <col min="1539" max="1539" width="12.7265625" style="3" bestFit="1" customWidth="1"/>
    <col min="1540" max="1540" width="13.7265625" style="3" bestFit="1" customWidth="1"/>
    <col min="1541" max="1541" width="12.7265625" style="3" bestFit="1" customWidth="1"/>
    <col min="1542" max="1542" width="12.26953125" style="3" bestFit="1" customWidth="1"/>
    <col min="1543" max="1543" width="12.7265625" style="3" bestFit="1" customWidth="1"/>
    <col min="1544" max="1544" width="12.453125" style="3" bestFit="1" customWidth="1"/>
    <col min="1545" max="1545" width="12.54296875" style="3" bestFit="1" customWidth="1"/>
    <col min="1546" max="1546" width="13.7265625" style="3" bestFit="1" customWidth="1"/>
    <col min="1547" max="1551" width="13.7265625" style="3" customWidth="1"/>
    <col min="1552" max="1552" width="16" style="3" customWidth="1"/>
    <col min="1553" max="1554" width="14" style="3" bestFit="1" customWidth="1"/>
    <col min="1555" max="1555" width="4.7265625" style="3" bestFit="1" customWidth="1"/>
    <col min="1556" max="1792" width="9.1796875" style="3"/>
    <col min="1793" max="1793" width="12.1796875" style="3" customWidth="1"/>
    <col min="1794" max="1794" width="14.7265625" style="3" bestFit="1" customWidth="1"/>
    <col min="1795" max="1795" width="12.7265625" style="3" bestFit="1" customWidth="1"/>
    <col min="1796" max="1796" width="13.7265625" style="3" bestFit="1" customWidth="1"/>
    <col min="1797" max="1797" width="12.7265625" style="3" bestFit="1" customWidth="1"/>
    <col min="1798" max="1798" width="12.26953125" style="3" bestFit="1" customWidth="1"/>
    <col min="1799" max="1799" width="12.7265625" style="3" bestFit="1" customWidth="1"/>
    <col min="1800" max="1800" width="12.453125" style="3" bestFit="1" customWidth="1"/>
    <col min="1801" max="1801" width="12.54296875" style="3" bestFit="1" customWidth="1"/>
    <col min="1802" max="1802" width="13.7265625" style="3" bestFit="1" customWidth="1"/>
    <col min="1803" max="1807" width="13.7265625" style="3" customWidth="1"/>
    <col min="1808" max="1808" width="16" style="3" customWidth="1"/>
    <col min="1809" max="1810" width="14" style="3" bestFit="1" customWidth="1"/>
    <col min="1811" max="1811" width="4.7265625" style="3" bestFit="1" customWidth="1"/>
    <col min="1812" max="2048" width="9.1796875" style="3"/>
    <col min="2049" max="2049" width="12.1796875" style="3" customWidth="1"/>
    <col min="2050" max="2050" width="14.7265625" style="3" bestFit="1" customWidth="1"/>
    <col min="2051" max="2051" width="12.7265625" style="3" bestFit="1" customWidth="1"/>
    <col min="2052" max="2052" width="13.7265625" style="3" bestFit="1" customWidth="1"/>
    <col min="2053" max="2053" width="12.7265625" style="3" bestFit="1" customWidth="1"/>
    <col min="2054" max="2054" width="12.26953125" style="3" bestFit="1" customWidth="1"/>
    <col min="2055" max="2055" width="12.7265625" style="3" bestFit="1" customWidth="1"/>
    <col min="2056" max="2056" width="12.453125" style="3" bestFit="1" customWidth="1"/>
    <col min="2057" max="2057" width="12.54296875" style="3" bestFit="1" customWidth="1"/>
    <col min="2058" max="2058" width="13.7265625" style="3" bestFit="1" customWidth="1"/>
    <col min="2059" max="2063" width="13.7265625" style="3" customWidth="1"/>
    <col min="2064" max="2064" width="16" style="3" customWidth="1"/>
    <col min="2065" max="2066" width="14" style="3" bestFit="1" customWidth="1"/>
    <col min="2067" max="2067" width="4.7265625" style="3" bestFit="1" customWidth="1"/>
    <col min="2068" max="2304" width="9.1796875" style="3"/>
    <col min="2305" max="2305" width="12.1796875" style="3" customWidth="1"/>
    <col min="2306" max="2306" width="14.7265625" style="3" bestFit="1" customWidth="1"/>
    <col min="2307" max="2307" width="12.7265625" style="3" bestFit="1" customWidth="1"/>
    <col min="2308" max="2308" width="13.7265625" style="3" bestFit="1" customWidth="1"/>
    <col min="2309" max="2309" width="12.7265625" style="3" bestFit="1" customWidth="1"/>
    <col min="2310" max="2310" width="12.26953125" style="3" bestFit="1" customWidth="1"/>
    <col min="2311" max="2311" width="12.7265625" style="3" bestFit="1" customWidth="1"/>
    <col min="2312" max="2312" width="12.453125" style="3" bestFit="1" customWidth="1"/>
    <col min="2313" max="2313" width="12.54296875" style="3" bestFit="1" customWidth="1"/>
    <col min="2314" max="2314" width="13.7265625" style="3" bestFit="1" customWidth="1"/>
    <col min="2315" max="2319" width="13.7265625" style="3" customWidth="1"/>
    <col min="2320" max="2320" width="16" style="3" customWidth="1"/>
    <col min="2321" max="2322" width="14" style="3" bestFit="1" customWidth="1"/>
    <col min="2323" max="2323" width="4.7265625" style="3" bestFit="1" customWidth="1"/>
    <col min="2324" max="2560" width="9.1796875" style="3"/>
    <col min="2561" max="2561" width="12.1796875" style="3" customWidth="1"/>
    <col min="2562" max="2562" width="14.7265625" style="3" bestFit="1" customWidth="1"/>
    <col min="2563" max="2563" width="12.7265625" style="3" bestFit="1" customWidth="1"/>
    <col min="2564" max="2564" width="13.7265625" style="3" bestFit="1" customWidth="1"/>
    <col min="2565" max="2565" width="12.7265625" style="3" bestFit="1" customWidth="1"/>
    <col min="2566" max="2566" width="12.26953125" style="3" bestFit="1" customWidth="1"/>
    <col min="2567" max="2567" width="12.7265625" style="3" bestFit="1" customWidth="1"/>
    <col min="2568" max="2568" width="12.453125" style="3" bestFit="1" customWidth="1"/>
    <col min="2569" max="2569" width="12.54296875" style="3" bestFit="1" customWidth="1"/>
    <col min="2570" max="2570" width="13.7265625" style="3" bestFit="1" customWidth="1"/>
    <col min="2571" max="2575" width="13.7265625" style="3" customWidth="1"/>
    <col min="2576" max="2576" width="16" style="3" customWidth="1"/>
    <col min="2577" max="2578" width="14" style="3" bestFit="1" customWidth="1"/>
    <col min="2579" max="2579" width="4.7265625" style="3" bestFit="1" customWidth="1"/>
    <col min="2580" max="2816" width="9.1796875" style="3"/>
    <col min="2817" max="2817" width="12.1796875" style="3" customWidth="1"/>
    <col min="2818" max="2818" width="14.7265625" style="3" bestFit="1" customWidth="1"/>
    <col min="2819" max="2819" width="12.7265625" style="3" bestFit="1" customWidth="1"/>
    <col min="2820" max="2820" width="13.7265625" style="3" bestFit="1" customWidth="1"/>
    <col min="2821" max="2821" width="12.7265625" style="3" bestFit="1" customWidth="1"/>
    <col min="2822" max="2822" width="12.26953125" style="3" bestFit="1" customWidth="1"/>
    <col min="2823" max="2823" width="12.7265625" style="3" bestFit="1" customWidth="1"/>
    <col min="2824" max="2824" width="12.453125" style="3" bestFit="1" customWidth="1"/>
    <col min="2825" max="2825" width="12.54296875" style="3" bestFit="1" customWidth="1"/>
    <col min="2826" max="2826" width="13.7265625" style="3" bestFit="1" customWidth="1"/>
    <col min="2827" max="2831" width="13.7265625" style="3" customWidth="1"/>
    <col min="2832" max="2832" width="16" style="3" customWidth="1"/>
    <col min="2833" max="2834" width="14" style="3" bestFit="1" customWidth="1"/>
    <col min="2835" max="2835" width="4.7265625" style="3" bestFit="1" customWidth="1"/>
    <col min="2836" max="3072" width="9.1796875" style="3"/>
    <col min="3073" max="3073" width="12.1796875" style="3" customWidth="1"/>
    <col min="3074" max="3074" width="14.7265625" style="3" bestFit="1" customWidth="1"/>
    <col min="3075" max="3075" width="12.7265625" style="3" bestFit="1" customWidth="1"/>
    <col min="3076" max="3076" width="13.7265625" style="3" bestFit="1" customWidth="1"/>
    <col min="3077" max="3077" width="12.7265625" style="3" bestFit="1" customWidth="1"/>
    <col min="3078" max="3078" width="12.26953125" style="3" bestFit="1" customWidth="1"/>
    <col min="3079" max="3079" width="12.7265625" style="3" bestFit="1" customWidth="1"/>
    <col min="3080" max="3080" width="12.453125" style="3" bestFit="1" customWidth="1"/>
    <col min="3081" max="3081" width="12.54296875" style="3" bestFit="1" customWidth="1"/>
    <col min="3082" max="3082" width="13.7265625" style="3" bestFit="1" customWidth="1"/>
    <col min="3083" max="3087" width="13.7265625" style="3" customWidth="1"/>
    <col min="3088" max="3088" width="16" style="3" customWidth="1"/>
    <col min="3089" max="3090" width="14" style="3" bestFit="1" customWidth="1"/>
    <col min="3091" max="3091" width="4.7265625" style="3" bestFit="1" customWidth="1"/>
    <col min="3092" max="3328" width="9.1796875" style="3"/>
    <col min="3329" max="3329" width="12.1796875" style="3" customWidth="1"/>
    <col min="3330" max="3330" width="14.7265625" style="3" bestFit="1" customWidth="1"/>
    <col min="3331" max="3331" width="12.7265625" style="3" bestFit="1" customWidth="1"/>
    <col min="3332" max="3332" width="13.7265625" style="3" bestFit="1" customWidth="1"/>
    <col min="3333" max="3333" width="12.7265625" style="3" bestFit="1" customWidth="1"/>
    <col min="3334" max="3334" width="12.26953125" style="3" bestFit="1" customWidth="1"/>
    <col min="3335" max="3335" width="12.7265625" style="3" bestFit="1" customWidth="1"/>
    <col min="3336" max="3336" width="12.453125" style="3" bestFit="1" customWidth="1"/>
    <col min="3337" max="3337" width="12.54296875" style="3" bestFit="1" customWidth="1"/>
    <col min="3338" max="3338" width="13.7265625" style="3" bestFit="1" customWidth="1"/>
    <col min="3339" max="3343" width="13.7265625" style="3" customWidth="1"/>
    <col min="3344" max="3344" width="16" style="3" customWidth="1"/>
    <col min="3345" max="3346" width="14" style="3" bestFit="1" customWidth="1"/>
    <col min="3347" max="3347" width="4.7265625" style="3" bestFit="1" customWidth="1"/>
    <col min="3348" max="3584" width="9.1796875" style="3"/>
    <col min="3585" max="3585" width="12.1796875" style="3" customWidth="1"/>
    <col min="3586" max="3586" width="14.7265625" style="3" bestFit="1" customWidth="1"/>
    <col min="3587" max="3587" width="12.7265625" style="3" bestFit="1" customWidth="1"/>
    <col min="3588" max="3588" width="13.7265625" style="3" bestFit="1" customWidth="1"/>
    <col min="3589" max="3589" width="12.7265625" style="3" bestFit="1" customWidth="1"/>
    <col min="3590" max="3590" width="12.26953125" style="3" bestFit="1" customWidth="1"/>
    <col min="3591" max="3591" width="12.7265625" style="3" bestFit="1" customWidth="1"/>
    <col min="3592" max="3592" width="12.453125" style="3" bestFit="1" customWidth="1"/>
    <col min="3593" max="3593" width="12.54296875" style="3" bestFit="1" customWidth="1"/>
    <col min="3594" max="3594" width="13.7265625" style="3" bestFit="1" customWidth="1"/>
    <col min="3595" max="3599" width="13.7265625" style="3" customWidth="1"/>
    <col min="3600" max="3600" width="16" style="3" customWidth="1"/>
    <col min="3601" max="3602" width="14" style="3" bestFit="1" customWidth="1"/>
    <col min="3603" max="3603" width="4.7265625" style="3" bestFit="1" customWidth="1"/>
    <col min="3604" max="3840" width="9.1796875" style="3"/>
    <col min="3841" max="3841" width="12.1796875" style="3" customWidth="1"/>
    <col min="3842" max="3842" width="14.7265625" style="3" bestFit="1" customWidth="1"/>
    <col min="3843" max="3843" width="12.7265625" style="3" bestFit="1" customWidth="1"/>
    <col min="3844" max="3844" width="13.7265625" style="3" bestFit="1" customWidth="1"/>
    <col min="3845" max="3845" width="12.7265625" style="3" bestFit="1" customWidth="1"/>
    <col min="3846" max="3846" width="12.26953125" style="3" bestFit="1" customWidth="1"/>
    <col min="3847" max="3847" width="12.7265625" style="3" bestFit="1" customWidth="1"/>
    <col min="3848" max="3848" width="12.453125" style="3" bestFit="1" customWidth="1"/>
    <col min="3849" max="3849" width="12.54296875" style="3" bestFit="1" customWidth="1"/>
    <col min="3850" max="3850" width="13.7265625" style="3" bestFit="1" customWidth="1"/>
    <col min="3851" max="3855" width="13.7265625" style="3" customWidth="1"/>
    <col min="3856" max="3856" width="16" style="3" customWidth="1"/>
    <col min="3857" max="3858" width="14" style="3" bestFit="1" customWidth="1"/>
    <col min="3859" max="3859" width="4.7265625" style="3" bestFit="1" customWidth="1"/>
    <col min="3860" max="4096" width="9.1796875" style="3"/>
    <col min="4097" max="4097" width="12.1796875" style="3" customWidth="1"/>
    <col min="4098" max="4098" width="14.7265625" style="3" bestFit="1" customWidth="1"/>
    <col min="4099" max="4099" width="12.7265625" style="3" bestFit="1" customWidth="1"/>
    <col min="4100" max="4100" width="13.7265625" style="3" bestFit="1" customWidth="1"/>
    <col min="4101" max="4101" width="12.7265625" style="3" bestFit="1" customWidth="1"/>
    <col min="4102" max="4102" width="12.26953125" style="3" bestFit="1" customWidth="1"/>
    <col min="4103" max="4103" width="12.7265625" style="3" bestFit="1" customWidth="1"/>
    <col min="4104" max="4104" width="12.453125" style="3" bestFit="1" customWidth="1"/>
    <col min="4105" max="4105" width="12.54296875" style="3" bestFit="1" customWidth="1"/>
    <col min="4106" max="4106" width="13.7265625" style="3" bestFit="1" customWidth="1"/>
    <col min="4107" max="4111" width="13.7265625" style="3" customWidth="1"/>
    <col min="4112" max="4112" width="16" style="3" customWidth="1"/>
    <col min="4113" max="4114" width="14" style="3" bestFit="1" customWidth="1"/>
    <col min="4115" max="4115" width="4.7265625" style="3" bestFit="1" customWidth="1"/>
    <col min="4116" max="4352" width="9.1796875" style="3"/>
    <col min="4353" max="4353" width="12.1796875" style="3" customWidth="1"/>
    <col min="4354" max="4354" width="14.7265625" style="3" bestFit="1" customWidth="1"/>
    <col min="4355" max="4355" width="12.7265625" style="3" bestFit="1" customWidth="1"/>
    <col min="4356" max="4356" width="13.7265625" style="3" bestFit="1" customWidth="1"/>
    <col min="4357" max="4357" width="12.7265625" style="3" bestFit="1" customWidth="1"/>
    <col min="4358" max="4358" width="12.26953125" style="3" bestFit="1" customWidth="1"/>
    <col min="4359" max="4359" width="12.7265625" style="3" bestFit="1" customWidth="1"/>
    <col min="4360" max="4360" width="12.453125" style="3" bestFit="1" customWidth="1"/>
    <col min="4361" max="4361" width="12.54296875" style="3" bestFit="1" customWidth="1"/>
    <col min="4362" max="4362" width="13.7265625" style="3" bestFit="1" customWidth="1"/>
    <col min="4363" max="4367" width="13.7265625" style="3" customWidth="1"/>
    <col min="4368" max="4368" width="16" style="3" customWidth="1"/>
    <col min="4369" max="4370" width="14" style="3" bestFit="1" customWidth="1"/>
    <col min="4371" max="4371" width="4.7265625" style="3" bestFit="1" customWidth="1"/>
    <col min="4372" max="4608" width="9.1796875" style="3"/>
    <col min="4609" max="4609" width="12.1796875" style="3" customWidth="1"/>
    <col min="4610" max="4610" width="14.7265625" style="3" bestFit="1" customWidth="1"/>
    <col min="4611" max="4611" width="12.7265625" style="3" bestFit="1" customWidth="1"/>
    <col min="4612" max="4612" width="13.7265625" style="3" bestFit="1" customWidth="1"/>
    <col min="4613" max="4613" width="12.7265625" style="3" bestFit="1" customWidth="1"/>
    <col min="4614" max="4614" width="12.26953125" style="3" bestFit="1" customWidth="1"/>
    <col min="4615" max="4615" width="12.7265625" style="3" bestFit="1" customWidth="1"/>
    <col min="4616" max="4616" width="12.453125" style="3" bestFit="1" customWidth="1"/>
    <col min="4617" max="4617" width="12.54296875" style="3" bestFit="1" customWidth="1"/>
    <col min="4618" max="4618" width="13.7265625" style="3" bestFit="1" customWidth="1"/>
    <col min="4619" max="4623" width="13.7265625" style="3" customWidth="1"/>
    <col min="4624" max="4624" width="16" style="3" customWidth="1"/>
    <col min="4625" max="4626" width="14" style="3" bestFit="1" customWidth="1"/>
    <col min="4627" max="4627" width="4.7265625" style="3" bestFit="1" customWidth="1"/>
    <col min="4628" max="4864" width="9.1796875" style="3"/>
    <col min="4865" max="4865" width="12.1796875" style="3" customWidth="1"/>
    <col min="4866" max="4866" width="14.7265625" style="3" bestFit="1" customWidth="1"/>
    <col min="4867" max="4867" width="12.7265625" style="3" bestFit="1" customWidth="1"/>
    <col min="4868" max="4868" width="13.7265625" style="3" bestFit="1" customWidth="1"/>
    <col min="4869" max="4869" width="12.7265625" style="3" bestFit="1" customWidth="1"/>
    <col min="4870" max="4870" width="12.26953125" style="3" bestFit="1" customWidth="1"/>
    <col min="4871" max="4871" width="12.7265625" style="3" bestFit="1" customWidth="1"/>
    <col min="4872" max="4872" width="12.453125" style="3" bestFit="1" customWidth="1"/>
    <col min="4873" max="4873" width="12.54296875" style="3" bestFit="1" customWidth="1"/>
    <col min="4874" max="4874" width="13.7265625" style="3" bestFit="1" customWidth="1"/>
    <col min="4875" max="4879" width="13.7265625" style="3" customWidth="1"/>
    <col min="4880" max="4880" width="16" style="3" customWidth="1"/>
    <col min="4881" max="4882" width="14" style="3" bestFit="1" customWidth="1"/>
    <col min="4883" max="4883" width="4.7265625" style="3" bestFit="1" customWidth="1"/>
    <col min="4884" max="5120" width="9.1796875" style="3"/>
    <col min="5121" max="5121" width="12.1796875" style="3" customWidth="1"/>
    <col min="5122" max="5122" width="14.7265625" style="3" bestFit="1" customWidth="1"/>
    <col min="5123" max="5123" width="12.7265625" style="3" bestFit="1" customWidth="1"/>
    <col min="5124" max="5124" width="13.7265625" style="3" bestFit="1" customWidth="1"/>
    <col min="5125" max="5125" width="12.7265625" style="3" bestFit="1" customWidth="1"/>
    <col min="5126" max="5126" width="12.26953125" style="3" bestFit="1" customWidth="1"/>
    <col min="5127" max="5127" width="12.7265625" style="3" bestFit="1" customWidth="1"/>
    <col min="5128" max="5128" width="12.453125" style="3" bestFit="1" customWidth="1"/>
    <col min="5129" max="5129" width="12.54296875" style="3" bestFit="1" customWidth="1"/>
    <col min="5130" max="5130" width="13.7265625" style="3" bestFit="1" customWidth="1"/>
    <col min="5131" max="5135" width="13.7265625" style="3" customWidth="1"/>
    <col min="5136" max="5136" width="16" style="3" customWidth="1"/>
    <col min="5137" max="5138" width="14" style="3" bestFit="1" customWidth="1"/>
    <col min="5139" max="5139" width="4.7265625" style="3" bestFit="1" customWidth="1"/>
    <col min="5140" max="5376" width="9.1796875" style="3"/>
    <col min="5377" max="5377" width="12.1796875" style="3" customWidth="1"/>
    <col min="5378" max="5378" width="14.7265625" style="3" bestFit="1" customWidth="1"/>
    <col min="5379" max="5379" width="12.7265625" style="3" bestFit="1" customWidth="1"/>
    <col min="5380" max="5380" width="13.7265625" style="3" bestFit="1" customWidth="1"/>
    <col min="5381" max="5381" width="12.7265625" style="3" bestFit="1" customWidth="1"/>
    <col min="5382" max="5382" width="12.26953125" style="3" bestFit="1" customWidth="1"/>
    <col min="5383" max="5383" width="12.7265625" style="3" bestFit="1" customWidth="1"/>
    <col min="5384" max="5384" width="12.453125" style="3" bestFit="1" customWidth="1"/>
    <col min="5385" max="5385" width="12.54296875" style="3" bestFit="1" customWidth="1"/>
    <col min="5386" max="5386" width="13.7265625" style="3" bestFit="1" customWidth="1"/>
    <col min="5387" max="5391" width="13.7265625" style="3" customWidth="1"/>
    <col min="5392" max="5392" width="16" style="3" customWidth="1"/>
    <col min="5393" max="5394" width="14" style="3" bestFit="1" customWidth="1"/>
    <col min="5395" max="5395" width="4.7265625" style="3" bestFit="1" customWidth="1"/>
    <col min="5396" max="5632" width="9.1796875" style="3"/>
    <col min="5633" max="5633" width="12.1796875" style="3" customWidth="1"/>
    <col min="5634" max="5634" width="14.7265625" style="3" bestFit="1" customWidth="1"/>
    <col min="5635" max="5635" width="12.7265625" style="3" bestFit="1" customWidth="1"/>
    <col min="5636" max="5636" width="13.7265625" style="3" bestFit="1" customWidth="1"/>
    <col min="5637" max="5637" width="12.7265625" style="3" bestFit="1" customWidth="1"/>
    <col min="5638" max="5638" width="12.26953125" style="3" bestFit="1" customWidth="1"/>
    <col min="5639" max="5639" width="12.7265625" style="3" bestFit="1" customWidth="1"/>
    <col min="5640" max="5640" width="12.453125" style="3" bestFit="1" customWidth="1"/>
    <col min="5641" max="5641" width="12.54296875" style="3" bestFit="1" customWidth="1"/>
    <col min="5642" max="5642" width="13.7265625" style="3" bestFit="1" customWidth="1"/>
    <col min="5643" max="5647" width="13.7265625" style="3" customWidth="1"/>
    <col min="5648" max="5648" width="16" style="3" customWidth="1"/>
    <col min="5649" max="5650" width="14" style="3" bestFit="1" customWidth="1"/>
    <col min="5651" max="5651" width="4.7265625" style="3" bestFit="1" customWidth="1"/>
    <col min="5652" max="5888" width="9.1796875" style="3"/>
    <col min="5889" max="5889" width="12.1796875" style="3" customWidth="1"/>
    <col min="5890" max="5890" width="14.7265625" style="3" bestFit="1" customWidth="1"/>
    <col min="5891" max="5891" width="12.7265625" style="3" bestFit="1" customWidth="1"/>
    <col min="5892" max="5892" width="13.7265625" style="3" bestFit="1" customWidth="1"/>
    <col min="5893" max="5893" width="12.7265625" style="3" bestFit="1" customWidth="1"/>
    <col min="5894" max="5894" width="12.26953125" style="3" bestFit="1" customWidth="1"/>
    <col min="5895" max="5895" width="12.7265625" style="3" bestFit="1" customWidth="1"/>
    <col min="5896" max="5896" width="12.453125" style="3" bestFit="1" customWidth="1"/>
    <col min="5897" max="5897" width="12.54296875" style="3" bestFit="1" customWidth="1"/>
    <col min="5898" max="5898" width="13.7265625" style="3" bestFit="1" customWidth="1"/>
    <col min="5899" max="5903" width="13.7265625" style="3" customWidth="1"/>
    <col min="5904" max="5904" width="16" style="3" customWidth="1"/>
    <col min="5905" max="5906" width="14" style="3" bestFit="1" customWidth="1"/>
    <col min="5907" max="5907" width="4.7265625" style="3" bestFit="1" customWidth="1"/>
    <col min="5908" max="6144" width="9.1796875" style="3"/>
    <col min="6145" max="6145" width="12.1796875" style="3" customWidth="1"/>
    <col min="6146" max="6146" width="14.7265625" style="3" bestFit="1" customWidth="1"/>
    <col min="6147" max="6147" width="12.7265625" style="3" bestFit="1" customWidth="1"/>
    <col min="6148" max="6148" width="13.7265625" style="3" bestFit="1" customWidth="1"/>
    <col min="6149" max="6149" width="12.7265625" style="3" bestFit="1" customWidth="1"/>
    <col min="6150" max="6150" width="12.26953125" style="3" bestFit="1" customWidth="1"/>
    <col min="6151" max="6151" width="12.7265625" style="3" bestFit="1" customWidth="1"/>
    <col min="6152" max="6152" width="12.453125" style="3" bestFit="1" customWidth="1"/>
    <col min="6153" max="6153" width="12.54296875" style="3" bestFit="1" customWidth="1"/>
    <col min="6154" max="6154" width="13.7265625" style="3" bestFit="1" customWidth="1"/>
    <col min="6155" max="6159" width="13.7265625" style="3" customWidth="1"/>
    <col min="6160" max="6160" width="16" style="3" customWidth="1"/>
    <col min="6161" max="6162" width="14" style="3" bestFit="1" customWidth="1"/>
    <col min="6163" max="6163" width="4.7265625" style="3" bestFit="1" customWidth="1"/>
    <col min="6164" max="6400" width="9.1796875" style="3"/>
    <col min="6401" max="6401" width="12.1796875" style="3" customWidth="1"/>
    <col min="6402" max="6402" width="14.7265625" style="3" bestFit="1" customWidth="1"/>
    <col min="6403" max="6403" width="12.7265625" style="3" bestFit="1" customWidth="1"/>
    <col min="6404" max="6404" width="13.7265625" style="3" bestFit="1" customWidth="1"/>
    <col min="6405" max="6405" width="12.7265625" style="3" bestFit="1" customWidth="1"/>
    <col min="6406" max="6406" width="12.26953125" style="3" bestFit="1" customWidth="1"/>
    <col min="6407" max="6407" width="12.7265625" style="3" bestFit="1" customWidth="1"/>
    <col min="6408" max="6408" width="12.453125" style="3" bestFit="1" customWidth="1"/>
    <col min="6409" max="6409" width="12.54296875" style="3" bestFit="1" customWidth="1"/>
    <col min="6410" max="6410" width="13.7265625" style="3" bestFit="1" customWidth="1"/>
    <col min="6411" max="6415" width="13.7265625" style="3" customWidth="1"/>
    <col min="6416" max="6416" width="16" style="3" customWidth="1"/>
    <col min="6417" max="6418" width="14" style="3" bestFit="1" customWidth="1"/>
    <col min="6419" max="6419" width="4.7265625" style="3" bestFit="1" customWidth="1"/>
    <col min="6420" max="6656" width="9.1796875" style="3"/>
    <col min="6657" max="6657" width="12.1796875" style="3" customWidth="1"/>
    <col min="6658" max="6658" width="14.7265625" style="3" bestFit="1" customWidth="1"/>
    <col min="6659" max="6659" width="12.7265625" style="3" bestFit="1" customWidth="1"/>
    <col min="6660" max="6660" width="13.7265625" style="3" bestFit="1" customWidth="1"/>
    <col min="6661" max="6661" width="12.7265625" style="3" bestFit="1" customWidth="1"/>
    <col min="6662" max="6662" width="12.26953125" style="3" bestFit="1" customWidth="1"/>
    <col min="6663" max="6663" width="12.7265625" style="3" bestFit="1" customWidth="1"/>
    <col min="6664" max="6664" width="12.453125" style="3" bestFit="1" customWidth="1"/>
    <col min="6665" max="6665" width="12.54296875" style="3" bestFit="1" customWidth="1"/>
    <col min="6666" max="6666" width="13.7265625" style="3" bestFit="1" customWidth="1"/>
    <col min="6667" max="6671" width="13.7265625" style="3" customWidth="1"/>
    <col min="6672" max="6672" width="16" style="3" customWidth="1"/>
    <col min="6673" max="6674" width="14" style="3" bestFit="1" customWidth="1"/>
    <col min="6675" max="6675" width="4.7265625" style="3" bestFit="1" customWidth="1"/>
    <col min="6676" max="6912" width="9.1796875" style="3"/>
    <col min="6913" max="6913" width="12.1796875" style="3" customWidth="1"/>
    <col min="6914" max="6914" width="14.7265625" style="3" bestFit="1" customWidth="1"/>
    <col min="6915" max="6915" width="12.7265625" style="3" bestFit="1" customWidth="1"/>
    <col min="6916" max="6916" width="13.7265625" style="3" bestFit="1" customWidth="1"/>
    <col min="6917" max="6917" width="12.7265625" style="3" bestFit="1" customWidth="1"/>
    <col min="6918" max="6918" width="12.26953125" style="3" bestFit="1" customWidth="1"/>
    <col min="6919" max="6919" width="12.7265625" style="3" bestFit="1" customWidth="1"/>
    <col min="6920" max="6920" width="12.453125" style="3" bestFit="1" customWidth="1"/>
    <col min="6921" max="6921" width="12.54296875" style="3" bestFit="1" customWidth="1"/>
    <col min="6922" max="6922" width="13.7265625" style="3" bestFit="1" customWidth="1"/>
    <col min="6923" max="6927" width="13.7265625" style="3" customWidth="1"/>
    <col min="6928" max="6928" width="16" style="3" customWidth="1"/>
    <col min="6929" max="6930" width="14" style="3" bestFit="1" customWidth="1"/>
    <col min="6931" max="6931" width="4.7265625" style="3" bestFit="1" customWidth="1"/>
    <col min="6932" max="7168" width="9.1796875" style="3"/>
    <col min="7169" max="7169" width="12.1796875" style="3" customWidth="1"/>
    <col min="7170" max="7170" width="14.7265625" style="3" bestFit="1" customWidth="1"/>
    <col min="7171" max="7171" width="12.7265625" style="3" bestFit="1" customWidth="1"/>
    <col min="7172" max="7172" width="13.7265625" style="3" bestFit="1" customWidth="1"/>
    <col min="7173" max="7173" width="12.7265625" style="3" bestFit="1" customWidth="1"/>
    <col min="7174" max="7174" width="12.26953125" style="3" bestFit="1" customWidth="1"/>
    <col min="7175" max="7175" width="12.7265625" style="3" bestFit="1" customWidth="1"/>
    <col min="7176" max="7176" width="12.453125" style="3" bestFit="1" customWidth="1"/>
    <col min="7177" max="7177" width="12.54296875" style="3" bestFit="1" customWidth="1"/>
    <col min="7178" max="7178" width="13.7265625" style="3" bestFit="1" customWidth="1"/>
    <col min="7179" max="7183" width="13.7265625" style="3" customWidth="1"/>
    <col min="7184" max="7184" width="16" style="3" customWidth="1"/>
    <col min="7185" max="7186" width="14" style="3" bestFit="1" customWidth="1"/>
    <col min="7187" max="7187" width="4.7265625" style="3" bestFit="1" customWidth="1"/>
    <col min="7188" max="7424" width="9.1796875" style="3"/>
    <col min="7425" max="7425" width="12.1796875" style="3" customWidth="1"/>
    <col min="7426" max="7426" width="14.7265625" style="3" bestFit="1" customWidth="1"/>
    <col min="7427" max="7427" width="12.7265625" style="3" bestFit="1" customWidth="1"/>
    <col min="7428" max="7428" width="13.7265625" style="3" bestFit="1" customWidth="1"/>
    <col min="7429" max="7429" width="12.7265625" style="3" bestFit="1" customWidth="1"/>
    <col min="7430" max="7430" width="12.26953125" style="3" bestFit="1" customWidth="1"/>
    <col min="7431" max="7431" width="12.7265625" style="3" bestFit="1" customWidth="1"/>
    <col min="7432" max="7432" width="12.453125" style="3" bestFit="1" customWidth="1"/>
    <col min="7433" max="7433" width="12.54296875" style="3" bestFit="1" customWidth="1"/>
    <col min="7434" max="7434" width="13.7265625" style="3" bestFit="1" customWidth="1"/>
    <col min="7435" max="7439" width="13.7265625" style="3" customWidth="1"/>
    <col min="7440" max="7440" width="16" style="3" customWidth="1"/>
    <col min="7441" max="7442" width="14" style="3" bestFit="1" customWidth="1"/>
    <col min="7443" max="7443" width="4.7265625" style="3" bestFit="1" customWidth="1"/>
    <col min="7444" max="7680" width="9.1796875" style="3"/>
    <col min="7681" max="7681" width="12.1796875" style="3" customWidth="1"/>
    <col min="7682" max="7682" width="14.7265625" style="3" bestFit="1" customWidth="1"/>
    <col min="7683" max="7683" width="12.7265625" style="3" bestFit="1" customWidth="1"/>
    <col min="7684" max="7684" width="13.7265625" style="3" bestFit="1" customWidth="1"/>
    <col min="7685" max="7685" width="12.7265625" style="3" bestFit="1" customWidth="1"/>
    <col min="7686" max="7686" width="12.26953125" style="3" bestFit="1" customWidth="1"/>
    <col min="7687" max="7687" width="12.7265625" style="3" bestFit="1" customWidth="1"/>
    <col min="7688" max="7688" width="12.453125" style="3" bestFit="1" customWidth="1"/>
    <col min="7689" max="7689" width="12.54296875" style="3" bestFit="1" customWidth="1"/>
    <col min="7690" max="7690" width="13.7265625" style="3" bestFit="1" customWidth="1"/>
    <col min="7691" max="7695" width="13.7265625" style="3" customWidth="1"/>
    <col min="7696" max="7696" width="16" style="3" customWidth="1"/>
    <col min="7697" max="7698" width="14" style="3" bestFit="1" customWidth="1"/>
    <col min="7699" max="7699" width="4.7265625" style="3" bestFit="1" customWidth="1"/>
    <col min="7700" max="7936" width="9.1796875" style="3"/>
    <col min="7937" max="7937" width="12.1796875" style="3" customWidth="1"/>
    <col min="7938" max="7938" width="14.7265625" style="3" bestFit="1" customWidth="1"/>
    <col min="7939" max="7939" width="12.7265625" style="3" bestFit="1" customWidth="1"/>
    <col min="7940" max="7940" width="13.7265625" style="3" bestFit="1" customWidth="1"/>
    <col min="7941" max="7941" width="12.7265625" style="3" bestFit="1" customWidth="1"/>
    <col min="7942" max="7942" width="12.26953125" style="3" bestFit="1" customWidth="1"/>
    <col min="7943" max="7943" width="12.7265625" style="3" bestFit="1" customWidth="1"/>
    <col min="7944" max="7944" width="12.453125" style="3" bestFit="1" customWidth="1"/>
    <col min="7945" max="7945" width="12.54296875" style="3" bestFit="1" customWidth="1"/>
    <col min="7946" max="7946" width="13.7265625" style="3" bestFit="1" customWidth="1"/>
    <col min="7947" max="7951" width="13.7265625" style="3" customWidth="1"/>
    <col min="7952" max="7952" width="16" style="3" customWidth="1"/>
    <col min="7953" max="7954" width="14" style="3" bestFit="1" customWidth="1"/>
    <col min="7955" max="7955" width="4.7265625" style="3" bestFit="1" customWidth="1"/>
    <col min="7956" max="8192" width="9.1796875" style="3"/>
    <col min="8193" max="8193" width="12.1796875" style="3" customWidth="1"/>
    <col min="8194" max="8194" width="14.7265625" style="3" bestFit="1" customWidth="1"/>
    <col min="8195" max="8195" width="12.7265625" style="3" bestFit="1" customWidth="1"/>
    <col min="8196" max="8196" width="13.7265625" style="3" bestFit="1" customWidth="1"/>
    <col min="8197" max="8197" width="12.7265625" style="3" bestFit="1" customWidth="1"/>
    <col min="8198" max="8198" width="12.26953125" style="3" bestFit="1" customWidth="1"/>
    <col min="8199" max="8199" width="12.7265625" style="3" bestFit="1" customWidth="1"/>
    <col min="8200" max="8200" width="12.453125" style="3" bestFit="1" customWidth="1"/>
    <col min="8201" max="8201" width="12.54296875" style="3" bestFit="1" customWidth="1"/>
    <col min="8202" max="8202" width="13.7265625" style="3" bestFit="1" customWidth="1"/>
    <col min="8203" max="8207" width="13.7265625" style="3" customWidth="1"/>
    <col min="8208" max="8208" width="16" style="3" customWidth="1"/>
    <col min="8209" max="8210" width="14" style="3" bestFit="1" customWidth="1"/>
    <col min="8211" max="8211" width="4.7265625" style="3" bestFit="1" customWidth="1"/>
    <col min="8212" max="8448" width="9.1796875" style="3"/>
    <col min="8449" max="8449" width="12.1796875" style="3" customWidth="1"/>
    <col min="8450" max="8450" width="14.7265625" style="3" bestFit="1" customWidth="1"/>
    <col min="8451" max="8451" width="12.7265625" style="3" bestFit="1" customWidth="1"/>
    <col min="8452" max="8452" width="13.7265625" style="3" bestFit="1" customWidth="1"/>
    <col min="8453" max="8453" width="12.7265625" style="3" bestFit="1" customWidth="1"/>
    <col min="8454" max="8454" width="12.26953125" style="3" bestFit="1" customWidth="1"/>
    <col min="8455" max="8455" width="12.7265625" style="3" bestFit="1" customWidth="1"/>
    <col min="8456" max="8456" width="12.453125" style="3" bestFit="1" customWidth="1"/>
    <col min="8457" max="8457" width="12.54296875" style="3" bestFit="1" customWidth="1"/>
    <col min="8458" max="8458" width="13.7265625" style="3" bestFit="1" customWidth="1"/>
    <col min="8459" max="8463" width="13.7265625" style="3" customWidth="1"/>
    <col min="8464" max="8464" width="16" style="3" customWidth="1"/>
    <col min="8465" max="8466" width="14" style="3" bestFit="1" customWidth="1"/>
    <col min="8467" max="8467" width="4.7265625" style="3" bestFit="1" customWidth="1"/>
    <col min="8468" max="8704" width="9.1796875" style="3"/>
    <col min="8705" max="8705" width="12.1796875" style="3" customWidth="1"/>
    <col min="8706" max="8706" width="14.7265625" style="3" bestFit="1" customWidth="1"/>
    <col min="8707" max="8707" width="12.7265625" style="3" bestFit="1" customWidth="1"/>
    <col min="8708" max="8708" width="13.7265625" style="3" bestFit="1" customWidth="1"/>
    <col min="8709" max="8709" width="12.7265625" style="3" bestFit="1" customWidth="1"/>
    <col min="8710" max="8710" width="12.26953125" style="3" bestFit="1" customWidth="1"/>
    <col min="8711" max="8711" width="12.7265625" style="3" bestFit="1" customWidth="1"/>
    <col min="8712" max="8712" width="12.453125" style="3" bestFit="1" customWidth="1"/>
    <col min="8713" max="8713" width="12.54296875" style="3" bestFit="1" customWidth="1"/>
    <col min="8714" max="8714" width="13.7265625" style="3" bestFit="1" customWidth="1"/>
    <col min="8715" max="8719" width="13.7265625" style="3" customWidth="1"/>
    <col min="8720" max="8720" width="16" style="3" customWidth="1"/>
    <col min="8721" max="8722" width="14" style="3" bestFit="1" customWidth="1"/>
    <col min="8723" max="8723" width="4.7265625" style="3" bestFit="1" customWidth="1"/>
    <col min="8724" max="8960" width="9.1796875" style="3"/>
    <col min="8961" max="8961" width="12.1796875" style="3" customWidth="1"/>
    <col min="8962" max="8962" width="14.7265625" style="3" bestFit="1" customWidth="1"/>
    <col min="8963" max="8963" width="12.7265625" style="3" bestFit="1" customWidth="1"/>
    <col min="8964" max="8964" width="13.7265625" style="3" bestFit="1" customWidth="1"/>
    <col min="8965" max="8965" width="12.7265625" style="3" bestFit="1" customWidth="1"/>
    <col min="8966" max="8966" width="12.26953125" style="3" bestFit="1" customWidth="1"/>
    <col min="8967" max="8967" width="12.7265625" style="3" bestFit="1" customWidth="1"/>
    <col min="8968" max="8968" width="12.453125" style="3" bestFit="1" customWidth="1"/>
    <col min="8969" max="8969" width="12.54296875" style="3" bestFit="1" customWidth="1"/>
    <col min="8970" max="8970" width="13.7265625" style="3" bestFit="1" customWidth="1"/>
    <col min="8971" max="8975" width="13.7265625" style="3" customWidth="1"/>
    <col min="8976" max="8976" width="16" style="3" customWidth="1"/>
    <col min="8977" max="8978" width="14" style="3" bestFit="1" customWidth="1"/>
    <col min="8979" max="8979" width="4.7265625" style="3" bestFit="1" customWidth="1"/>
    <col min="8980" max="9216" width="9.1796875" style="3"/>
    <col min="9217" max="9217" width="12.1796875" style="3" customWidth="1"/>
    <col min="9218" max="9218" width="14.7265625" style="3" bestFit="1" customWidth="1"/>
    <col min="9219" max="9219" width="12.7265625" style="3" bestFit="1" customWidth="1"/>
    <col min="9220" max="9220" width="13.7265625" style="3" bestFit="1" customWidth="1"/>
    <col min="9221" max="9221" width="12.7265625" style="3" bestFit="1" customWidth="1"/>
    <col min="9222" max="9222" width="12.26953125" style="3" bestFit="1" customWidth="1"/>
    <col min="9223" max="9223" width="12.7265625" style="3" bestFit="1" customWidth="1"/>
    <col min="9224" max="9224" width="12.453125" style="3" bestFit="1" customWidth="1"/>
    <col min="9225" max="9225" width="12.54296875" style="3" bestFit="1" customWidth="1"/>
    <col min="9226" max="9226" width="13.7265625" style="3" bestFit="1" customWidth="1"/>
    <col min="9227" max="9231" width="13.7265625" style="3" customWidth="1"/>
    <col min="9232" max="9232" width="16" style="3" customWidth="1"/>
    <col min="9233" max="9234" width="14" style="3" bestFit="1" customWidth="1"/>
    <col min="9235" max="9235" width="4.7265625" style="3" bestFit="1" customWidth="1"/>
    <col min="9236" max="9472" width="9.1796875" style="3"/>
    <col min="9473" max="9473" width="12.1796875" style="3" customWidth="1"/>
    <col min="9474" max="9474" width="14.7265625" style="3" bestFit="1" customWidth="1"/>
    <col min="9475" max="9475" width="12.7265625" style="3" bestFit="1" customWidth="1"/>
    <col min="9476" max="9476" width="13.7265625" style="3" bestFit="1" customWidth="1"/>
    <col min="9477" max="9477" width="12.7265625" style="3" bestFit="1" customWidth="1"/>
    <col min="9478" max="9478" width="12.26953125" style="3" bestFit="1" customWidth="1"/>
    <col min="9479" max="9479" width="12.7265625" style="3" bestFit="1" customWidth="1"/>
    <col min="9480" max="9480" width="12.453125" style="3" bestFit="1" customWidth="1"/>
    <col min="9481" max="9481" width="12.54296875" style="3" bestFit="1" customWidth="1"/>
    <col min="9482" max="9482" width="13.7265625" style="3" bestFit="1" customWidth="1"/>
    <col min="9483" max="9487" width="13.7265625" style="3" customWidth="1"/>
    <col min="9488" max="9488" width="16" style="3" customWidth="1"/>
    <col min="9489" max="9490" width="14" style="3" bestFit="1" customWidth="1"/>
    <col min="9491" max="9491" width="4.7265625" style="3" bestFit="1" customWidth="1"/>
    <col min="9492" max="9728" width="9.1796875" style="3"/>
    <col min="9729" max="9729" width="12.1796875" style="3" customWidth="1"/>
    <col min="9730" max="9730" width="14.7265625" style="3" bestFit="1" customWidth="1"/>
    <col min="9731" max="9731" width="12.7265625" style="3" bestFit="1" customWidth="1"/>
    <col min="9732" max="9732" width="13.7265625" style="3" bestFit="1" customWidth="1"/>
    <col min="9733" max="9733" width="12.7265625" style="3" bestFit="1" customWidth="1"/>
    <col min="9734" max="9734" width="12.26953125" style="3" bestFit="1" customWidth="1"/>
    <col min="9735" max="9735" width="12.7265625" style="3" bestFit="1" customWidth="1"/>
    <col min="9736" max="9736" width="12.453125" style="3" bestFit="1" customWidth="1"/>
    <col min="9737" max="9737" width="12.54296875" style="3" bestFit="1" customWidth="1"/>
    <col min="9738" max="9738" width="13.7265625" style="3" bestFit="1" customWidth="1"/>
    <col min="9739" max="9743" width="13.7265625" style="3" customWidth="1"/>
    <col min="9744" max="9744" width="16" style="3" customWidth="1"/>
    <col min="9745" max="9746" width="14" style="3" bestFit="1" customWidth="1"/>
    <col min="9747" max="9747" width="4.7265625" style="3" bestFit="1" customWidth="1"/>
    <col min="9748" max="9984" width="9.1796875" style="3"/>
    <col min="9985" max="9985" width="12.1796875" style="3" customWidth="1"/>
    <col min="9986" max="9986" width="14.7265625" style="3" bestFit="1" customWidth="1"/>
    <col min="9987" max="9987" width="12.7265625" style="3" bestFit="1" customWidth="1"/>
    <col min="9988" max="9988" width="13.7265625" style="3" bestFit="1" customWidth="1"/>
    <col min="9989" max="9989" width="12.7265625" style="3" bestFit="1" customWidth="1"/>
    <col min="9990" max="9990" width="12.26953125" style="3" bestFit="1" customWidth="1"/>
    <col min="9991" max="9991" width="12.7265625" style="3" bestFit="1" customWidth="1"/>
    <col min="9992" max="9992" width="12.453125" style="3" bestFit="1" customWidth="1"/>
    <col min="9993" max="9993" width="12.54296875" style="3" bestFit="1" customWidth="1"/>
    <col min="9994" max="9994" width="13.7265625" style="3" bestFit="1" customWidth="1"/>
    <col min="9995" max="9999" width="13.7265625" style="3" customWidth="1"/>
    <col min="10000" max="10000" width="16" style="3" customWidth="1"/>
    <col min="10001" max="10002" width="14" style="3" bestFit="1" customWidth="1"/>
    <col min="10003" max="10003" width="4.7265625" style="3" bestFit="1" customWidth="1"/>
    <col min="10004" max="10240" width="9.1796875" style="3"/>
    <col min="10241" max="10241" width="12.1796875" style="3" customWidth="1"/>
    <col min="10242" max="10242" width="14.7265625" style="3" bestFit="1" customWidth="1"/>
    <col min="10243" max="10243" width="12.7265625" style="3" bestFit="1" customWidth="1"/>
    <col min="10244" max="10244" width="13.7265625" style="3" bestFit="1" customWidth="1"/>
    <col min="10245" max="10245" width="12.7265625" style="3" bestFit="1" customWidth="1"/>
    <col min="10246" max="10246" width="12.26953125" style="3" bestFit="1" customWidth="1"/>
    <col min="10247" max="10247" width="12.7265625" style="3" bestFit="1" customWidth="1"/>
    <col min="10248" max="10248" width="12.453125" style="3" bestFit="1" customWidth="1"/>
    <col min="10249" max="10249" width="12.54296875" style="3" bestFit="1" customWidth="1"/>
    <col min="10250" max="10250" width="13.7265625" style="3" bestFit="1" customWidth="1"/>
    <col min="10251" max="10255" width="13.7265625" style="3" customWidth="1"/>
    <col min="10256" max="10256" width="16" style="3" customWidth="1"/>
    <col min="10257" max="10258" width="14" style="3" bestFit="1" customWidth="1"/>
    <col min="10259" max="10259" width="4.7265625" style="3" bestFit="1" customWidth="1"/>
    <col min="10260" max="10496" width="9.1796875" style="3"/>
    <col min="10497" max="10497" width="12.1796875" style="3" customWidth="1"/>
    <col min="10498" max="10498" width="14.7265625" style="3" bestFit="1" customWidth="1"/>
    <col min="10499" max="10499" width="12.7265625" style="3" bestFit="1" customWidth="1"/>
    <col min="10500" max="10500" width="13.7265625" style="3" bestFit="1" customWidth="1"/>
    <col min="10501" max="10501" width="12.7265625" style="3" bestFit="1" customWidth="1"/>
    <col min="10502" max="10502" width="12.26953125" style="3" bestFit="1" customWidth="1"/>
    <col min="10503" max="10503" width="12.7265625" style="3" bestFit="1" customWidth="1"/>
    <col min="10504" max="10504" width="12.453125" style="3" bestFit="1" customWidth="1"/>
    <col min="10505" max="10505" width="12.54296875" style="3" bestFit="1" customWidth="1"/>
    <col min="10506" max="10506" width="13.7265625" style="3" bestFit="1" customWidth="1"/>
    <col min="10507" max="10511" width="13.7265625" style="3" customWidth="1"/>
    <col min="10512" max="10512" width="16" style="3" customWidth="1"/>
    <col min="10513" max="10514" width="14" style="3" bestFit="1" customWidth="1"/>
    <col min="10515" max="10515" width="4.7265625" style="3" bestFit="1" customWidth="1"/>
    <col min="10516" max="10752" width="9.1796875" style="3"/>
    <col min="10753" max="10753" width="12.1796875" style="3" customWidth="1"/>
    <col min="10754" max="10754" width="14.7265625" style="3" bestFit="1" customWidth="1"/>
    <col min="10755" max="10755" width="12.7265625" style="3" bestFit="1" customWidth="1"/>
    <col min="10756" max="10756" width="13.7265625" style="3" bestFit="1" customWidth="1"/>
    <col min="10757" max="10757" width="12.7265625" style="3" bestFit="1" customWidth="1"/>
    <col min="10758" max="10758" width="12.26953125" style="3" bestFit="1" customWidth="1"/>
    <col min="10759" max="10759" width="12.7265625" style="3" bestFit="1" customWidth="1"/>
    <col min="10760" max="10760" width="12.453125" style="3" bestFit="1" customWidth="1"/>
    <col min="10761" max="10761" width="12.54296875" style="3" bestFit="1" customWidth="1"/>
    <col min="10762" max="10762" width="13.7265625" style="3" bestFit="1" customWidth="1"/>
    <col min="10763" max="10767" width="13.7265625" style="3" customWidth="1"/>
    <col min="10768" max="10768" width="16" style="3" customWidth="1"/>
    <col min="10769" max="10770" width="14" style="3" bestFit="1" customWidth="1"/>
    <col min="10771" max="10771" width="4.7265625" style="3" bestFit="1" customWidth="1"/>
    <col min="10772" max="11008" width="9.1796875" style="3"/>
    <col min="11009" max="11009" width="12.1796875" style="3" customWidth="1"/>
    <col min="11010" max="11010" width="14.7265625" style="3" bestFit="1" customWidth="1"/>
    <col min="11011" max="11011" width="12.7265625" style="3" bestFit="1" customWidth="1"/>
    <col min="11012" max="11012" width="13.7265625" style="3" bestFit="1" customWidth="1"/>
    <col min="11013" max="11013" width="12.7265625" style="3" bestFit="1" customWidth="1"/>
    <col min="11014" max="11014" width="12.26953125" style="3" bestFit="1" customWidth="1"/>
    <col min="11015" max="11015" width="12.7265625" style="3" bestFit="1" customWidth="1"/>
    <col min="11016" max="11016" width="12.453125" style="3" bestFit="1" customWidth="1"/>
    <col min="11017" max="11017" width="12.54296875" style="3" bestFit="1" customWidth="1"/>
    <col min="11018" max="11018" width="13.7265625" style="3" bestFit="1" customWidth="1"/>
    <col min="11019" max="11023" width="13.7265625" style="3" customWidth="1"/>
    <col min="11024" max="11024" width="16" style="3" customWidth="1"/>
    <col min="11025" max="11026" width="14" style="3" bestFit="1" customWidth="1"/>
    <col min="11027" max="11027" width="4.7265625" style="3" bestFit="1" customWidth="1"/>
    <col min="11028" max="11264" width="9.1796875" style="3"/>
    <col min="11265" max="11265" width="12.1796875" style="3" customWidth="1"/>
    <col min="11266" max="11266" width="14.7265625" style="3" bestFit="1" customWidth="1"/>
    <col min="11267" max="11267" width="12.7265625" style="3" bestFit="1" customWidth="1"/>
    <col min="11268" max="11268" width="13.7265625" style="3" bestFit="1" customWidth="1"/>
    <col min="11269" max="11269" width="12.7265625" style="3" bestFit="1" customWidth="1"/>
    <col min="11270" max="11270" width="12.26953125" style="3" bestFit="1" customWidth="1"/>
    <col min="11271" max="11271" width="12.7265625" style="3" bestFit="1" customWidth="1"/>
    <col min="11272" max="11272" width="12.453125" style="3" bestFit="1" customWidth="1"/>
    <col min="11273" max="11273" width="12.54296875" style="3" bestFit="1" customWidth="1"/>
    <col min="11274" max="11274" width="13.7265625" style="3" bestFit="1" customWidth="1"/>
    <col min="11275" max="11279" width="13.7265625" style="3" customWidth="1"/>
    <col min="11280" max="11280" width="16" style="3" customWidth="1"/>
    <col min="11281" max="11282" width="14" style="3" bestFit="1" customWidth="1"/>
    <col min="11283" max="11283" width="4.7265625" style="3" bestFit="1" customWidth="1"/>
    <col min="11284" max="11520" width="9.1796875" style="3"/>
    <col min="11521" max="11521" width="12.1796875" style="3" customWidth="1"/>
    <col min="11522" max="11522" width="14.7265625" style="3" bestFit="1" customWidth="1"/>
    <col min="11523" max="11523" width="12.7265625" style="3" bestFit="1" customWidth="1"/>
    <col min="11524" max="11524" width="13.7265625" style="3" bestFit="1" customWidth="1"/>
    <col min="11525" max="11525" width="12.7265625" style="3" bestFit="1" customWidth="1"/>
    <col min="11526" max="11526" width="12.26953125" style="3" bestFit="1" customWidth="1"/>
    <col min="11527" max="11527" width="12.7265625" style="3" bestFit="1" customWidth="1"/>
    <col min="11528" max="11528" width="12.453125" style="3" bestFit="1" customWidth="1"/>
    <col min="11529" max="11529" width="12.54296875" style="3" bestFit="1" customWidth="1"/>
    <col min="11530" max="11530" width="13.7265625" style="3" bestFit="1" customWidth="1"/>
    <col min="11531" max="11535" width="13.7265625" style="3" customWidth="1"/>
    <col min="11536" max="11536" width="16" style="3" customWidth="1"/>
    <col min="11537" max="11538" width="14" style="3" bestFit="1" customWidth="1"/>
    <col min="11539" max="11539" width="4.7265625" style="3" bestFit="1" customWidth="1"/>
    <col min="11540" max="11776" width="9.1796875" style="3"/>
    <col min="11777" max="11777" width="12.1796875" style="3" customWidth="1"/>
    <col min="11778" max="11778" width="14.7265625" style="3" bestFit="1" customWidth="1"/>
    <col min="11779" max="11779" width="12.7265625" style="3" bestFit="1" customWidth="1"/>
    <col min="11780" max="11780" width="13.7265625" style="3" bestFit="1" customWidth="1"/>
    <col min="11781" max="11781" width="12.7265625" style="3" bestFit="1" customWidth="1"/>
    <col min="11782" max="11782" width="12.26953125" style="3" bestFit="1" customWidth="1"/>
    <col min="11783" max="11783" width="12.7265625" style="3" bestFit="1" customWidth="1"/>
    <col min="11784" max="11784" width="12.453125" style="3" bestFit="1" customWidth="1"/>
    <col min="11785" max="11785" width="12.54296875" style="3" bestFit="1" customWidth="1"/>
    <col min="11786" max="11786" width="13.7265625" style="3" bestFit="1" customWidth="1"/>
    <col min="11787" max="11791" width="13.7265625" style="3" customWidth="1"/>
    <col min="11792" max="11792" width="16" style="3" customWidth="1"/>
    <col min="11793" max="11794" width="14" style="3" bestFit="1" customWidth="1"/>
    <col min="11795" max="11795" width="4.7265625" style="3" bestFit="1" customWidth="1"/>
    <col min="11796" max="12032" width="9.1796875" style="3"/>
    <col min="12033" max="12033" width="12.1796875" style="3" customWidth="1"/>
    <col min="12034" max="12034" width="14.7265625" style="3" bestFit="1" customWidth="1"/>
    <col min="12035" max="12035" width="12.7265625" style="3" bestFit="1" customWidth="1"/>
    <col min="12036" max="12036" width="13.7265625" style="3" bestFit="1" customWidth="1"/>
    <col min="12037" max="12037" width="12.7265625" style="3" bestFit="1" customWidth="1"/>
    <col min="12038" max="12038" width="12.26953125" style="3" bestFit="1" customWidth="1"/>
    <col min="12039" max="12039" width="12.7265625" style="3" bestFit="1" customWidth="1"/>
    <col min="12040" max="12040" width="12.453125" style="3" bestFit="1" customWidth="1"/>
    <col min="12041" max="12041" width="12.54296875" style="3" bestFit="1" customWidth="1"/>
    <col min="12042" max="12042" width="13.7265625" style="3" bestFit="1" customWidth="1"/>
    <col min="12043" max="12047" width="13.7265625" style="3" customWidth="1"/>
    <col min="12048" max="12048" width="16" style="3" customWidth="1"/>
    <col min="12049" max="12050" width="14" style="3" bestFit="1" customWidth="1"/>
    <col min="12051" max="12051" width="4.7265625" style="3" bestFit="1" customWidth="1"/>
    <col min="12052" max="12288" width="9.1796875" style="3"/>
    <col min="12289" max="12289" width="12.1796875" style="3" customWidth="1"/>
    <col min="12290" max="12290" width="14.7265625" style="3" bestFit="1" customWidth="1"/>
    <col min="12291" max="12291" width="12.7265625" style="3" bestFit="1" customWidth="1"/>
    <col min="12292" max="12292" width="13.7265625" style="3" bestFit="1" customWidth="1"/>
    <col min="12293" max="12293" width="12.7265625" style="3" bestFit="1" customWidth="1"/>
    <col min="12294" max="12294" width="12.26953125" style="3" bestFit="1" customWidth="1"/>
    <col min="12295" max="12295" width="12.7265625" style="3" bestFit="1" customWidth="1"/>
    <col min="12296" max="12296" width="12.453125" style="3" bestFit="1" customWidth="1"/>
    <col min="12297" max="12297" width="12.54296875" style="3" bestFit="1" customWidth="1"/>
    <col min="12298" max="12298" width="13.7265625" style="3" bestFit="1" customWidth="1"/>
    <col min="12299" max="12303" width="13.7265625" style="3" customWidth="1"/>
    <col min="12304" max="12304" width="16" style="3" customWidth="1"/>
    <col min="12305" max="12306" width="14" style="3" bestFit="1" customWidth="1"/>
    <col min="12307" max="12307" width="4.7265625" style="3" bestFit="1" customWidth="1"/>
    <col min="12308" max="12544" width="9.1796875" style="3"/>
    <col min="12545" max="12545" width="12.1796875" style="3" customWidth="1"/>
    <col min="12546" max="12546" width="14.7265625" style="3" bestFit="1" customWidth="1"/>
    <col min="12547" max="12547" width="12.7265625" style="3" bestFit="1" customWidth="1"/>
    <col min="12548" max="12548" width="13.7265625" style="3" bestFit="1" customWidth="1"/>
    <col min="12549" max="12549" width="12.7265625" style="3" bestFit="1" customWidth="1"/>
    <col min="12550" max="12550" width="12.26953125" style="3" bestFit="1" customWidth="1"/>
    <col min="12551" max="12551" width="12.7265625" style="3" bestFit="1" customWidth="1"/>
    <col min="12552" max="12552" width="12.453125" style="3" bestFit="1" customWidth="1"/>
    <col min="12553" max="12553" width="12.54296875" style="3" bestFit="1" customWidth="1"/>
    <col min="12554" max="12554" width="13.7265625" style="3" bestFit="1" customWidth="1"/>
    <col min="12555" max="12559" width="13.7265625" style="3" customWidth="1"/>
    <col min="12560" max="12560" width="16" style="3" customWidth="1"/>
    <col min="12561" max="12562" width="14" style="3" bestFit="1" customWidth="1"/>
    <col min="12563" max="12563" width="4.7265625" style="3" bestFit="1" customWidth="1"/>
    <col min="12564" max="12800" width="9.1796875" style="3"/>
    <col min="12801" max="12801" width="12.1796875" style="3" customWidth="1"/>
    <col min="12802" max="12802" width="14.7265625" style="3" bestFit="1" customWidth="1"/>
    <col min="12803" max="12803" width="12.7265625" style="3" bestFit="1" customWidth="1"/>
    <col min="12804" max="12804" width="13.7265625" style="3" bestFit="1" customWidth="1"/>
    <col min="12805" max="12805" width="12.7265625" style="3" bestFit="1" customWidth="1"/>
    <col min="12806" max="12806" width="12.26953125" style="3" bestFit="1" customWidth="1"/>
    <col min="12807" max="12807" width="12.7265625" style="3" bestFit="1" customWidth="1"/>
    <col min="12808" max="12808" width="12.453125" style="3" bestFit="1" customWidth="1"/>
    <col min="12809" max="12809" width="12.54296875" style="3" bestFit="1" customWidth="1"/>
    <col min="12810" max="12810" width="13.7265625" style="3" bestFit="1" customWidth="1"/>
    <col min="12811" max="12815" width="13.7265625" style="3" customWidth="1"/>
    <col min="12816" max="12816" width="16" style="3" customWidth="1"/>
    <col min="12817" max="12818" width="14" style="3" bestFit="1" customWidth="1"/>
    <col min="12819" max="12819" width="4.7265625" style="3" bestFit="1" customWidth="1"/>
    <col min="12820" max="13056" width="9.1796875" style="3"/>
    <col min="13057" max="13057" width="12.1796875" style="3" customWidth="1"/>
    <col min="13058" max="13058" width="14.7265625" style="3" bestFit="1" customWidth="1"/>
    <col min="13059" max="13059" width="12.7265625" style="3" bestFit="1" customWidth="1"/>
    <col min="13060" max="13060" width="13.7265625" style="3" bestFit="1" customWidth="1"/>
    <col min="13061" max="13061" width="12.7265625" style="3" bestFit="1" customWidth="1"/>
    <col min="13062" max="13062" width="12.26953125" style="3" bestFit="1" customWidth="1"/>
    <col min="13063" max="13063" width="12.7265625" style="3" bestFit="1" customWidth="1"/>
    <col min="13064" max="13064" width="12.453125" style="3" bestFit="1" customWidth="1"/>
    <col min="13065" max="13065" width="12.54296875" style="3" bestFit="1" customWidth="1"/>
    <col min="13066" max="13066" width="13.7265625" style="3" bestFit="1" customWidth="1"/>
    <col min="13067" max="13071" width="13.7265625" style="3" customWidth="1"/>
    <col min="13072" max="13072" width="16" style="3" customWidth="1"/>
    <col min="13073" max="13074" width="14" style="3" bestFit="1" customWidth="1"/>
    <col min="13075" max="13075" width="4.7265625" style="3" bestFit="1" customWidth="1"/>
    <col min="13076" max="13312" width="9.1796875" style="3"/>
    <col min="13313" max="13313" width="12.1796875" style="3" customWidth="1"/>
    <col min="13314" max="13314" width="14.7265625" style="3" bestFit="1" customWidth="1"/>
    <col min="13315" max="13315" width="12.7265625" style="3" bestFit="1" customWidth="1"/>
    <col min="13316" max="13316" width="13.7265625" style="3" bestFit="1" customWidth="1"/>
    <col min="13317" max="13317" width="12.7265625" style="3" bestFit="1" customWidth="1"/>
    <col min="13318" max="13318" width="12.26953125" style="3" bestFit="1" customWidth="1"/>
    <col min="13319" max="13319" width="12.7265625" style="3" bestFit="1" customWidth="1"/>
    <col min="13320" max="13320" width="12.453125" style="3" bestFit="1" customWidth="1"/>
    <col min="13321" max="13321" width="12.54296875" style="3" bestFit="1" customWidth="1"/>
    <col min="13322" max="13322" width="13.7265625" style="3" bestFit="1" customWidth="1"/>
    <col min="13323" max="13327" width="13.7265625" style="3" customWidth="1"/>
    <col min="13328" max="13328" width="16" style="3" customWidth="1"/>
    <col min="13329" max="13330" width="14" style="3" bestFit="1" customWidth="1"/>
    <col min="13331" max="13331" width="4.7265625" style="3" bestFit="1" customWidth="1"/>
    <col min="13332" max="13568" width="9.1796875" style="3"/>
    <col min="13569" max="13569" width="12.1796875" style="3" customWidth="1"/>
    <col min="13570" max="13570" width="14.7265625" style="3" bestFit="1" customWidth="1"/>
    <col min="13571" max="13571" width="12.7265625" style="3" bestFit="1" customWidth="1"/>
    <col min="13572" max="13572" width="13.7265625" style="3" bestFit="1" customWidth="1"/>
    <col min="13573" max="13573" width="12.7265625" style="3" bestFit="1" customWidth="1"/>
    <col min="13574" max="13574" width="12.26953125" style="3" bestFit="1" customWidth="1"/>
    <col min="13575" max="13575" width="12.7265625" style="3" bestFit="1" customWidth="1"/>
    <col min="13576" max="13576" width="12.453125" style="3" bestFit="1" customWidth="1"/>
    <col min="13577" max="13577" width="12.54296875" style="3" bestFit="1" customWidth="1"/>
    <col min="13578" max="13578" width="13.7265625" style="3" bestFit="1" customWidth="1"/>
    <col min="13579" max="13583" width="13.7265625" style="3" customWidth="1"/>
    <col min="13584" max="13584" width="16" style="3" customWidth="1"/>
    <col min="13585" max="13586" width="14" style="3" bestFit="1" customWidth="1"/>
    <col min="13587" max="13587" width="4.7265625" style="3" bestFit="1" customWidth="1"/>
    <col min="13588" max="13824" width="9.1796875" style="3"/>
    <col min="13825" max="13825" width="12.1796875" style="3" customWidth="1"/>
    <col min="13826" max="13826" width="14.7265625" style="3" bestFit="1" customWidth="1"/>
    <col min="13827" max="13827" width="12.7265625" style="3" bestFit="1" customWidth="1"/>
    <col min="13828" max="13828" width="13.7265625" style="3" bestFit="1" customWidth="1"/>
    <col min="13829" max="13829" width="12.7265625" style="3" bestFit="1" customWidth="1"/>
    <col min="13830" max="13830" width="12.26953125" style="3" bestFit="1" customWidth="1"/>
    <col min="13831" max="13831" width="12.7265625" style="3" bestFit="1" customWidth="1"/>
    <col min="13832" max="13832" width="12.453125" style="3" bestFit="1" customWidth="1"/>
    <col min="13833" max="13833" width="12.54296875" style="3" bestFit="1" customWidth="1"/>
    <col min="13834" max="13834" width="13.7265625" style="3" bestFit="1" customWidth="1"/>
    <col min="13835" max="13839" width="13.7265625" style="3" customWidth="1"/>
    <col min="13840" max="13840" width="16" style="3" customWidth="1"/>
    <col min="13841" max="13842" width="14" style="3" bestFit="1" customWidth="1"/>
    <col min="13843" max="13843" width="4.7265625" style="3" bestFit="1" customWidth="1"/>
    <col min="13844" max="14080" width="9.1796875" style="3"/>
    <col min="14081" max="14081" width="12.1796875" style="3" customWidth="1"/>
    <col min="14082" max="14082" width="14.7265625" style="3" bestFit="1" customWidth="1"/>
    <col min="14083" max="14083" width="12.7265625" style="3" bestFit="1" customWidth="1"/>
    <col min="14084" max="14084" width="13.7265625" style="3" bestFit="1" customWidth="1"/>
    <col min="14085" max="14085" width="12.7265625" style="3" bestFit="1" customWidth="1"/>
    <col min="14086" max="14086" width="12.26953125" style="3" bestFit="1" customWidth="1"/>
    <col min="14087" max="14087" width="12.7265625" style="3" bestFit="1" customWidth="1"/>
    <col min="14088" max="14088" width="12.453125" style="3" bestFit="1" customWidth="1"/>
    <col min="14089" max="14089" width="12.54296875" style="3" bestFit="1" customWidth="1"/>
    <col min="14090" max="14090" width="13.7265625" style="3" bestFit="1" customWidth="1"/>
    <col min="14091" max="14095" width="13.7265625" style="3" customWidth="1"/>
    <col min="14096" max="14096" width="16" style="3" customWidth="1"/>
    <col min="14097" max="14098" width="14" style="3" bestFit="1" customWidth="1"/>
    <col min="14099" max="14099" width="4.7265625" style="3" bestFit="1" customWidth="1"/>
    <col min="14100" max="14336" width="9.1796875" style="3"/>
    <col min="14337" max="14337" width="12.1796875" style="3" customWidth="1"/>
    <col min="14338" max="14338" width="14.7265625" style="3" bestFit="1" customWidth="1"/>
    <col min="14339" max="14339" width="12.7265625" style="3" bestFit="1" customWidth="1"/>
    <col min="14340" max="14340" width="13.7265625" style="3" bestFit="1" customWidth="1"/>
    <col min="14341" max="14341" width="12.7265625" style="3" bestFit="1" customWidth="1"/>
    <col min="14342" max="14342" width="12.26953125" style="3" bestFit="1" customWidth="1"/>
    <col min="14343" max="14343" width="12.7265625" style="3" bestFit="1" customWidth="1"/>
    <col min="14344" max="14344" width="12.453125" style="3" bestFit="1" customWidth="1"/>
    <col min="14345" max="14345" width="12.54296875" style="3" bestFit="1" customWidth="1"/>
    <col min="14346" max="14346" width="13.7265625" style="3" bestFit="1" customWidth="1"/>
    <col min="14347" max="14351" width="13.7265625" style="3" customWidth="1"/>
    <col min="14352" max="14352" width="16" style="3" customWidth="1"/>
    <col min="14353" max="14354" width="14" style="3" bestFit="1" customWidth="1"/>
    <col min="14355" max="14355" width="4.7265625" style="3" bestFit="1" customWidth="1"/>
    <col min="14356" max="14592" width="9.1796875" style="3"/>
    <col min="14593" max="14593" width="12.1796875" style="3" customWidth="1"/>
    <col min="14594" max="14594" width="14.7265625" style="3" bestFit="1" customWidth="1"/>
    <col min="14595" max="14595" width="12.7265625" style="3" bestFit="1" customWidth="1"/>
    <col min="14596" max="14596" width="13.7265625" style="3" bestFit="1" customWidth="1"/>
    <col min="14597" max="14597" width="12.7265625" style="3" bestFit="1" customWidth="1"/>
    <col min="14598" max="14598" width="12.26953125" style="3" bestFit="1" customWidth="1"/>
    <col min="14599" max="14599" width="12.7265625" style="3" bestFit="1" customWidth="1"/>
    <col min="14600" max="14600" width="12.453125" style="3" bestFit="1" customWidth="1"/>
    <col min="14601" max="14601" width="12.54296875" style="3" bestFit="1" customWidth="1"/>
    <col min="14602" max="14602" width="13.7265625" style="3" bestFit="1" customWidth="1"/>
    <col min="14603" max="14607" width="13.7265625" style="3" customWidth="1"/>
    <col min="14608" max="14608" width="16" style="3" customWidth="1"/>
    <col min="14609" max="14610" width="14" style="3" bestFit="1" customWidth="1"/>
    <col min="14611" max="14611" width="4.7265625" style="3" bestFit="1" customWidth="1"/>
    <col min="14612" max="14848" width="9.1796875" style="3"/>
    <col min="14849" max="14849" width="12.1796875" style="3" customWidth="1"/>
    <col min="14850" max="14850" width="14.7265625" style="3" bestFit="1" customWidth="1"/>
    <col min="14851" max="14851" width="12.7265625" style="3" bestFit="1" customWidth="1"/>
    <col min="14852" max="14852" width="13.7265625" style="3" bestFit="1" customWidth="1"/>
    <col min="14853" max="14853" width="12.7265625" style="3" bestFit="1" customWidth="1"/>
    <col min="14854" max="14854" width="12.26953125" style="3" bestFit="1" customWidth="1"/>
    <col min="14855" max="14855" width="12.7265625" style="3" bestFit="1" customWidth="1"/>
    <col min="14856" max="14856" width="12.453125" style="3" bestFit="1" customWidth="1"/>
    <col min="14857" max="14857" width="12.54296875" style="3" bestFit="1" customWidth="1"/>
    <col min="14858" max="14858" width="13.7265625" style="3" bestFit="1" customWidth="1"/>
    <col min="14859" max="14863" width="13.7265625" style="3" customWidth="1"/>
    <col min="14864" max="14864" width="16" style="3" customWidth="1"/>
    <col min="14865" max="14866" width="14" style="3" bestFit="1" customWidth="1"/>
    <col min="14867" max="14867" width="4.7265625" style="3" bestFit="1" customWidth="1"/>
    <col min="14868" max="15104" width="9.1796875" style="3"/>
    <col min="15105" max="15105" width="12.1796875" style="3" customWidth="1"/>
    <col min="15106" max="15106" width="14.7265625" style="3" bestFit="1" customWidth="1"/>
    <col min="15107" max="15107" width="12.7265625" style="3" bestFit="1" customWidth="1"/>
    <col min="15108" max="15108" width="13.7265625" style="3" bestFit="1" customWidth="1"/>
    <col min="15109" max="15109" width="12.7265625" style="3" bestFit="1" customWidth="1"/>
    <col min="15110" max="15110" width="12.26953125" style="3" bestFit="1" customWidth="1"/>
    <col min="15111" max="15111" width="12.7265625" style="3" bestFit="1" customWidth="1"/>
    <col min="15112" max="15112" width="12.453125" style="3" bestFit="1" customWidth="1"/>
    <col min="15113" max="15113" width="12.54296875" style="3" bestFit="1" customWidth="1"/>
    <col min="15114" max="15114" width="13.7265625" style="3" bestFit="1" customWidth="1"/>
    <col min="15115" max="15119" width="13.7265625" style="3" customWidth="1"/>
    <col min="15120" max="15120" width="16" style="3" customWidth="1"/>
    <col min="15121" max="15122" width="14" style="3" bestFit="1" customWidth="1"/>
    <col min="15123" max="15123" width="4.7265625" style="3" bestFit="1" customWidth="1"/>
    <col min="15124" max="15360" width="9.1796875" style="3"/>
    <col min="15361" max="15361" width="12.1796875" style="3" customWidth="1"/>
    <col min="15362" max="15362" width="14.7265625" style="3" bestFit="1" customWidth="1"/>
    <col min="15363" max="15363" width="12.7265625" style="3" bestFit="1" customWidth="1"/>
    <col min="15364" max="15364" width="13.7265625" style="3" bestFit="1" customWidth="1"/>
    <col min="15365" max="15365" width="12.7265625" style="3" bestFit="1" customWidth="1"/>
    <col min="15366" max="15366" width="12.26953125" style="3" bestFit="1" customWidth="1"/>
    <col min="15367" max="15367" width="12.7265625" style="3" bestFit="1" customWidth="1"/>
    <col min="15368" max="15368" width="12.453125" style="3" bestFit="1" customWidth="1"/>
    <col min="15369" max="15369" width="12.54296875" style="3" bestFit="1" customWidth="1"/>
    <col min="15370" max="15370" width="13.7265625" style="3" bestFit="1" customWidth="1"/>
    <col min="15371" max="15375" width="13.7265625" style="3" customWidth="1"/>
    <col min="15376" max="15376" width="16" style="3" customWidth="1"/>
    <col min="15377" max="15378" width="14" style="3" bestFit="1" customWidth="1"/>
    <col min="15379" max="15379" width="4.7265625" style="3" bestFit="1" customWidth="1"/>
    <col min="15380" max="15616" width="9.1796875" style="3"/>
    <col min="15617" max="15617" width="12.1796875" style="3" customWidth="1"/>
    <col min="15618" max="15618" width="14.7265625" style="3" bestFit="1" customWidth="1"/>
    <col min="15619" max="15619" width="12.7265625" style="3" bestFit="1" customWidth="1"/>
    <col min="15620" max="15620" width="13.7265625" style="3" bestFit="1" customWidth="1"/>
    <col min="15621" max="15621" width="12.7265625" style="3" bestFit="1" customWidth="1"/>
    <col min="15622" max="15622" width="12.26953125" style="3" bestFit="1" customWidth="1"/>
    <col min="15623" max="15623" width="12.7265625" style="3" bestFit="1" customWidth="1"/>
    <col min="15624" max="15624" width="12.453125" style="3" bestFit="1" customWidth="1"/>
    <col min="15625" max="15625" width="12.54296875" style="3" bestFit="1" customWidth="1"/>
    <col min="15626" max="15626" width="13.7265625" style="3" bestFit="1" customWidth="1"/>
    <col min="15627" max="15631" width="13.7265625" style="3" customWidth="1"/>
    <col min="15632" max="15632" width="16" style="3" customWidth="1"/>
    <col min="15633" max="15634" width="14" style="3" bestFit="1" customWidth="1"/>
    <col min="15635" max="15635" width="4.7265625" style="3" bestFit="1" customWidth="1"/>
    <col min="15636" max="15872" width="9.1796875" style="3"/>
    <col min="15873" max="15873" width="12.1796875" style="3" customWidth="1"/>
    <col min="15874" max="15874" width="14.7265625" style="3" bestFit="1" customWidth="1"/>
    <col min="15875" max="15875" width="12.7265625" style="3" bestFit="1" customWidth="1"/>
    <col min="15876" max="15876" width="13.7265625" style="3" bestFit="1" customWidth="1"/>
    <col min="15877" max="15877" width="12.7265625" style="3" bestFit="1" customWidth="1"/>
    <col min="15878" max="15878" width="12.26953125" style="3" bestFit="1" customWidth="1"/>
    <col min="15879" max="15879" width="12.7265625" style="3" bestFit="1" customWidth="1"/>
    <col min="15880" max="15880" width="12.453125" style="3" bestFit="1" customWidth="1"/>
    <col min="15881" max="15881" width="12.54296875" style="3" bestFit="1" customWidth="1"/>
    <col min="15882" max="15882" width="13.7265625" style="3" bestFit="1" customWidth="1"/>
    <col min="15883" max="15887" width="13.7265625" style="3" customWidth="1"/>
    <col min="15888" max="15888" width="16" style="3" customWidth="1"/>
    <col min="15889" max="15890" width="14" style="3" bestFit="1" customWidth="1"/>
    <col min="15891" max="15891" width="4.7265625" style="3" bestFit="1" customWidth="1"/>
    <col min="15892" max="16128" width="9.1796875" style="3"/>
    <col min="16129" max="16129" width="12.1796875" style="3" customWidth="1"/>
    <col min="16130" max="16130" width="14.7265625" style="3" bestFit="1" customWidth="1"/>
    <col min="16131" max="16131" width="12.7265625" style="3" bestFit="1" customWidth="1"/>
    <col min="16132" max="16132" width="13.7265625" style="3" bestFit="1" customWidth="1"/>
    <col min="16133" max="16133" width="12.7265625" style="3" bestFit="1" customWidth="1"/>
    <col min="16134" max="16134" width="12.26953125" style="3" bestFit="1" customWidth="1"/>
    <col min="16135" max="16135" width="12.7265625" style="3" bestFit="1" customWidth="1"/>
    <col min="16136" max="16136" width="12.453125" style="3" bestFit="1" customWidth="1"/>
    <col min="16137" max="16137" width="12.54296875" style="3" bestFit="1" customWidth="1"/>
    <col min="16138" max="16138" width="13.7265625" style="3" bestFit="1" customWidth="1"/>
    <col min="16139" max="16143" width="13.7265625" style="3" customWidth="1"/>
    <col min="16144" max="16144" width="16" style="3" customWidth="1"/>
    <col min="16145" max="16146" width="14" style="3" bestFit="1" customWidth="1"/>
    <col min="16147" max="16147" width="4.7265625" style="3" bestFit="1" customWidth="1"/>
    <col min="16148" max="16384" width="9.1796875" style="3"/>
  </cols>
  <sheetData>
    <row r="1" spans="1:18" x14ac:dyDescent="0.2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1"/>
    </row>
    <row r="2" spans="1:18" x14ac:dyDescent="0.25">
      <c r="A2" s="340" t="str">
        <f>'Delivery Rate Change Calc'!A2:F2</f>
        <v>2024 Gas Decoupling Filing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69"/>
    </row>
    <row r="3" spans="1:18" x14ac:dyDescent="0.25">
      <c r="A3" s="338" t="s">
        <v>129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69"/>
    </row>
    <row r="4" spans="1:18" x14ac:dyDescent="0.25">
      <c r="A4" s="340" t="str">
        <f>'Delivery Rate Change Calc'!A4:F4</f>
        <v>Proposed Effective May 1, 2024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69"/>
    </row>
    <row r="5" spans="1:18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8" x14ac:dyDescent="0.25">
      <c r="A6" s="48" t="s">
        <v>130</v>
      </c>
      <c r="B6" s="48"/>
      <c r="C6" s="48"/>
      <c r="I6" s="48"/>
      <c r="J6" s="48"/>
      <c r="P6" s="308" t="s">
        <v>421</v>
      </c>
      <c r="Q6" s="70"/>
    </row>
    <row r="7" spans="1:18" s="48" customFormat="1" x14ac:dyDescent="0.25">
      <c r="A7" s="132" t="s">
        <v>131</v>
      </c>
      <c r="B7" s="309">
        <v>45382</v>
      </c>
      <c r="C7" s="203">
        <f t="shared" ref="C7:D7" si="0">EDATE(B7,1)</f>
        <v>45412</v>
      </c>
      <c r="D7" s="203">
        <f t="shared" si="0"/>
        <v>45442</v>
      </c>
      <c r="E7" s="203">
        <f>EDATE(D7,1)</f>
        <v>45473</v>
      </c>
      <c r="F7" s="203">
        <f t="shared" ref="F7:O7" si="1">EDATE(E7,1)</f>
        <v>45503</v>
      </c>
      <c r="G7" s="203">
        <f t="shared" si="1"/>
        <v>45534</v>
      </c>
      <c r="H7" s="203">
        <f t="shared" si="1"/>
        <v>45565</v>
      </c>
      <c r="I7" s="203">
        <f t="shared" si="1"/>
        <v>45595</v>
      </c>
      <c r="J7" s="203">
        <f t="shared" si="1"/>
        <v>45626</v>
      </c>
      <c r="K7" s="203">
        <f t="shared" si="1"/>
        <v>45656</v>
      </c>
      <c r="L7" s="203">
        <f t="shared" si="1"/>
        <v>45687</v>
      </c>
      <c r="M7" s="203">
        <f t="shared" si="1"/>
        <v>45716</v>
      </c>
      <c r="N7" s="203">
        <f t="shared" si="1"/>
        <v>45744</v>
      </c>
      <c r="O7" s="203">
        <f t="shared" si="1"/>
        <v>45775</v>
      </c>
      <c r="P7" s="132" t="s">
        <v>60</v>
      </c>
    </row>
    <row r="8" spans="1:18" x14ac:dyDescent="0.25">
      <c r="A8" s="50">
        <v>16</v>
      </c>
      <c r="B8" s="332">
        <v>583</v>
      </c>
      <c r="C8" s="332">
        <v>583</v>
      </c>
      <c r="D8" s="332">
        <v>583</v>
      </c>
      <c r="E8" s="332">
        <v>583</v>
      </c>
      <c r="F8" s="332">
        <v>583</v>
      </c>
      <c r="G8" s="332">
        <v>583</v>
      </c>
      <c r="H8" s="332">
        <v>583</v>
      </c>
      <c r="I8" s="332">
        <v>583</v>
      </c>
      <c r="J8" s="332">
        <v>583</v>
      </c>
      <c r="K8" s="332">
        <v>583</v>
      </c>
      <c r="L8" s="332">
        <v>583</v>
      </c>
      <c r="M8" s="332">
        <v>583</v>
      </c>
      <c r="N8" s="332">
        <v>583</v>
      </c>
      <c r="O8" s="332">
        <v>583</v>
      </c>
      <c r="P8" s="193">
        <f>SUM(D8:O8)</f>
        <v>6996</v>
      </c>
    </row>
    <row r="9" spans="1:18" x14ac:dyDescent="0.25">
      <c r="A9" s="70">
        <v>23</v>
      </c>
      <c r="B9" s="332">
        <v>68653480</v>
      </c>
      <c r="C9" s="332">
        <v>46949280</v>
      </c>
      <c r="D9" s="332">
        <v>27300857</v>
      </c>
      <c r="E9" s="332">
        <v>18661784</v>
      </c>
      <c r="F9" s="332">
        <v>14141387</v>
      </c>
      <c r="G9" s="332">
        <v>13556472</v>
      </c>
      <c r="H9" s="332">
        <v>17856721</v>
      </c>
      <c r="I9" s="332">
        <v>38270559</v>
      </c>
      <c r="J9" s="332">
        <v>64417242</v>
      </c>
      <c r="K9" s="332">
        <v>85858146</v>
      </c>
      <c r="L9" s="332">
        <v>82737764</v>
      </c>
      <c r="M9" s="332">
        <v>71461185</v>
      </c>
      <c r="N9" s="332">
        <v>65421149</v>
      </c>
      <c r="O9" s="332">
        <v>45585511</v>
      </c>
      <c r="P9" s="193">
        <f>SUM(D9:O9)</f>
        <v>545268777</v>
      </c>
      <c r="Q9" s="71"/>
      <c r="R9" s="72"/>
    </row>
    <row r="10" spans="1:18" x14ac:dyDescent="0.25">
      <c r="A10" s="70">
        <v>31</v>
      </c>
      <c r="B10" s="332">
        <v>23951671</v>
      </c>
      <c r="C10" s="332">
        <v>17138745</v>
      </c>
      <c r="D10" s="332">
        <v>12479173</v>
      </c>
      <c r="E10" s="332">
        <v>10007332</v>
      </c>
      <c r="F10" s="332">
        <v>8541920</v>
      </c>
      <c r="G10" s="332">
        <v>9385859</v>
      </c>
      <c r="H10" s="332">
        <v>11554397</v>
      </c>
      <c r="I10" s="332">
        <v>19568959</v>
      </c>
      <c r="J10" s="332">
        <v>27914350</v>
      </c>
      <c r="K10" s="332">
        <v>33705422</v>
      </c>
      <c r="L10" s="332">
        <v>29080225</v>
      </c>
      <c r="M10" s="332">
        <v>26056253</v>
      </c>
      <c r="N10" s="332">
        <v>23378566</v>
      </c>
      <c r="O10" s="332">
        <v>16969763</v>
      </c>
      <c r="P10" s="193">
        <f t="shared" ref="P10:P13" si="2">SUM(D10:O10)</f>
        <v>228642219</v>
      </c>
      <c r="Q10" s="71"/>
      <c r="R10" s="72"/>
    </row>
    <row r="11" spans="1:18" x14ac:dyDescent="0.25">
      <c r="A11" s="70" t="s">
        <v>59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193">
        <f t="shared" si="2"/>
        <v>0</v>
      </c>
      <c r="Q11" s="71"/>
      <c r="R11" s="72"/>
    </row>
    <row r="12" spans="1:18" x14ac:dyDescent="0.25">
      <c r="A12" s="70">
        <v>41</v>
      </c>
      <c r="B12" s="332">
        <v>6193338</v>
      </c>
      <c r="C12" s="332">
        <v>4749198</v>
      </c>
      <c r="D12" s="332">
        <v>3794892</v>
      </c>
      <c r="E12" s="332">
        <v>3220044</v>
      </c>
      <c r="F12" s="332">
        <v>2633383</v>
      </c>
      <c r="G12" s="332">
        <v>2880961</v>
      </c>
      <c r="H12" s="332">
        <v>3593806</v>
      </c>
      <c r="I12" s="332">
        <v>5682283</v>
      </c>
      <c r="J12" s="332">
        <v>7339009</v>
      </c>
      <c r="K12" s="332">
        <v>7926928</v>
      </c>
      <c r="L12" s="332">
        <v>6802981</v>
      </c>
      <c r="M12" s="332">
        <v>6457012</v>
      </c>
      <c r="N12" s="332">
        <v>5990884</v>
      </c>
      <c r="O12" s="332">
        <v>4648592</v>
      </c>
      <c r="P12" s="193">
        <f t="shared" si="2"/>
        <v>60970775</v>
      </c>
      <c r="Q12" s="71"/>
      <c r="R12" s="72"/>
    </row>
    <row r="13" spans="1:18" x14ac:dyDescent="0.25">
      <c r="A13" s="70" t="s">
        <v>63</v>
      </c>
      <c r="B13" s="332">
        <v>1793236</v>
      </c>
      <c r="C13" s="332">
        <v>1909641</v>
      </c>
      <c r="D13" s="332">
        <v>1839584</v>
      </c>
      <c r="E13" s="332">
        <v>1883319</v>
      </c>
      <c r="F13" s="332">
        <v>1678682</v>
      </c>
      <c r="G13" s="332">
        <v>1691880</v>
      </c>
      <c r="H13" s="332">
        <v>1738088</v>
      </c>
      <c r="I13" s="332">
        <v>1511046</v>
      </c>
      <c r="J13" s="332">
        <v>1833376</v>
      </c>
      <c r="K13" s="332">
        <v>1807052</v>
      </c>
      <c r="L13" s="332">
        <v>1744799</v>
      </c>
      <c r="M13" s="332">
        <v>2050563</v>
      </c>
      <c r="N13" s="332">
        <v>1806087</v>
      </c>
      <c r="O13" s="332">
        <v>1938903</v>
      </c>
      <c r="P13" s="193">
        <f t="shared" si="2"/>
        <v>21523379</v>
      </c>
      <c r="Q13" s="71"/>
      <c r="R13" s="72"/>
    </row>
    <row r="14" spans="1:18" x14ac:dyDescent="0.25">
      <c r="A14" s="70">
        <v>53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0</v>
      </c>
      <c r="P14" s="193">
        <f>SUM(D14:O14)</f>
        <v>0</v>
      </c>
      <c r="Q14" s="71"/>
      <c r="R14" s="72"/>
    </row>
    <row r="15" spans="1:18" x14ac:dyDescent="0.25">
      <c r="A15" s="70">
        <v>85</v>
      </c>
      <c r="B15" s="332">
        <v>1547353</v>
      </c>
      <c r="C15" s="332">
        <v>1330588</v>
      </c>
      <c r="D15" s="332">
        <v>1333543</v>
      </c>
      <c r="E15" s="332">
        <v>1228915</v>
      </c>
      <c r="F15" s="332">
        <v>1241425</v>
      </c>
      <c r="G15" s="332">
        <v>1346578</v>
      </c>
      <c r="H15" s="332">
        <v>1180877</v>
      </c>
      <c r="I15" s="332">
        <v>1444713</v>
      </c>
      <c r="J15" s="332">
        <v>1525808</v>
      </c>
      <c r="K15" s="332">
        <v>1795961</v>
      </c>
      <c r="L15" s="332">
        <v>1539745</v>
      </c>
      <c r="M15" s="332">
        <v>1517466</v>
      </c>
      <c r="N15" s="332">
        <v>1487011</v>
      </c>
      <c r="O15" s="332">
        <v>1294313</v>
      </c>
      <c r="P15" s="193">
        <f t="shared" ref="P15:P21" si="3">SUM(D15:O15)</f>
        <v>16936355</v>
      </c>
      <c r="Q15" s="71"/>
      <c r="R15" s="72"/>
    </row>
    <row r="16" spans="1:18" x14ac:dyDescent="0.25">
      <c r="A16" s="70" t="s">
        <v>101</v>
      </c>
      <c r="B16" s="332">
        <v>5053847</v>
      </c>
      <c r="C16" s="332">
        <v>5656126</v>
      </c>
      <c r="D16" s="332">
        <v>5832342</v>
      </c>
      <c r="E16" s="332">
        <v>5420147</v>
      </c>
      <c r="F16" s="332">
        <v>4980768</v>
      </c>
      <c r="G16" s="332">
        <v>4885851</v>
      </c>
      <c r="H16" s="332">
        <v>5424449</v>
      </c>
      <c r="I16" s="332">
        <v>4526473</v>
      </c>
      <c r="J16" s="332">
        <v>5490229</v>
      </c>
      <c r="K16" s="332">
        <v>5382296</v>
      </c>
      <c r="L16" s="332">
        <v>4816873</v>
      </c>
      <c r="M16" s="332">
        <v>5808776</v>
      </c>
      <c r="N16" s="332">
        <v>4973508</v>
      </c>
      <c r="O16" s="332">
        <v>5591887</v>
      </c>
      <c r="P16" s="193">
        <f t="shared" si="3"/>
        <v>63133599</v>
      </c>
      <c r="Q16" s="71"/>
      <c r="R16" s="72"/>
    </row>
    <row r="17" spans="1:18" x14ac:dyDescent="0.25">
      <c r="A17" s="70">
        <v>86</v>
      </c>
      <c r="B17" s="332">
        <v>665938</v>
      </c>
      <c r="C17" s="332">
        <v>468531</v>
      </c>
      <c r="D17" s="332">
        <v>388605</v>
      </c>
      <c r="E17" s="332">
        <v>222624</v>
      </c>
      <c r="F17" s="332">
        <v>99487</v>
      </c>
      <c r="G17" s="332">
        <v>17695</v>
      </c>
      <c r="H17" s="332">
        <v>47188</v>
      </c>
      <c r="I17" s="332">
        <v>274533</v>
      </c>
      <c r="J17" s="332">
        <v>503995</v>
      </c>
      <c r="K17" s="332">
        <v>788250</v>
      </c>
      <c r="L17" s="332">
        <v>672352</v>
      </c>
      <c r="M17" s="332">
        <v>656625</v>
      </c>
      <c r="N17" s="332">
        <v>636858</v>
      </c>
      <c r="O17" s="332">
        <v>453214</v>
      </c>
      <c r="P17" s="193">
        <f t="shared" si="3"/>
        <v>4761426</v>
      </c>
      <c r="Q17" s="71"/>
      <c r="R17" s="72"/>
    </row>
    <row r="18" spans="1:18" x14ac:dyDescent="0.25">
      <c r="A18" s="70" t="s">
        <v>66</v>
      </c>
      <c r="B18" s="332">
        <v>101941</v>
      </c>
      <c r="C18" s="332">
        <v>111179</v>
      </c>
      <c r="D18" s="332">
        <v>104880</v>
      </c>
      <c r="E18" s="332">
        <v>104204</v>
      </c>
      <c r="F18" s="332">
        <v>90225</v>
      </c>
      <c r="G18" s="332">
        <v>83370</v>
      </c>
      <c r="H18" s="332">
        <v>96837</v>
      </c>
      <c r="I18" s="332">
        <v>83739</v>
      </c>
      <c r="J18" s="332">
        <v>105045</v>
      </c>
      <c r="K18" s="332">
        <v>100884</v>
      </c>
      <c r="L18" s="332">
        <v>93203</v>
      </c>
      <c r="M18" s="332">
        <v>117030</v>
      </c>
      <c r="N18" s="332">
        <v>99848</v>
      </c>
      <c r="O18" s="332">
        <v>109333</v>
      </c>
      <c r="P18" s="193">
        <f t="shared" si="3"/>
        <v>1188598</v>
      </c>
      <c r="Q18" s="71"/>
      <c r="R18" s="72"/>
    </row>
    <row r="19" spans="1:18" x14ac:dyDescent="0.25">
      <c r="A19" s="70">
        <v>87</v>
      </c>
      <c r="B19" s="332">
        <v>1749044</v>
      </c>
      <c r="C19" s="332">
        <v>1402353</v>
      </c>
      <c r="D19" s="332">
        <v>1509483</v>
      </c>
      <c r="E19" s="332">
        <v>1358291</v>
      </c>
      <c r="F19" s="332">
        <v>1475182</v>
      </c>
      <c r="G19" s="332">
        <v>1610634</v>
      </c>
      <c r="H19" s="332">
        <v>1501333</v>
      </c>
      <c r="I19" s="332">
        <v>2068873</v>
      </c>
      <c r="J19" s="332">
        <v>1993956</v>
      </c>
      <c r="K19" s="332">
        <v>2365281</v>
      </c>
      <c r="L19" s="332">
        <v>1756978</v>
      </c>
      <c r="M19" s="332">
        <v>1729058</v>
      </c>
      <c r="N19" s="332">
        <v>1673461</v>
      </c>
      <c r="O19" s="332">
        <v>1357724</v>
      </c>
      <c r="P19" s="193">
        <f t="shared" si="3"/>
        <v>20400254</v>
      </c>
      <c r="Q19" s="71"/>
      <c r="R19" s="72"/>
    </row>
    <row r="20" spans="1:18" x14ac:dyDescent="0.25">
      <c r="A20" s="70" t="s">
        <v>103</v>
      </c>
      <c r="B20" s="332">
        <v>8918493</v>
      </c>
      <c r="C20" s="332">
        <v>9439582</v>
      </c>
      <c r="D20" s="332">
        <v>10257828</v>
      </c>
      <c r="E20" s="332">
        <v>11399495</v>
      </c>
      <c r="F20" s="332">
        <v>11779346</v>
      </c>
      <c r="G20" s="332">
        <v>11336188</v>
      </c>
      <c r="H20" s="332">
        <v>11888460</v>
      </c>
      <c r="I20" s="332">
        <v>10208495</v>
      </c>
      <c r="J20" s="332">
        <v>9192922</v>
      </c>
      <c r="K20" s="332">
        <v>9834705</v>
      </c>
      <c r="L20" s="332">
        <v>8775174</v>
      </c>
      <c r="M20" s="332">
        <v>10438896</v>
      </c>
      <c r="N20" s="332">
        <v>9137253</v>
      </c>
      <c r="O20" s="332">
        <v>9673771</v>
      </c>
      <c r="P20" s="193">
        <f t="shared" si="3"/>
        <v>123922533</v>
      </c>
      <c r="Q20" s="71"/>
      <c r="R20" s="72"/>
    </row>
    <row r="21" spans="1:18" x14ac:dyDescent="0.25">
      <c r="A21" s="70" t="s">
        <v>132</v>
      </c>
      <c r="B21" s="332">
        <v>2869624</v>
      </c>
      <c r="C21" s="332">
        <v>2802981</v>
      </c>
      <c r="D21" s="332">
        <v>2518324</v>
      </c>
      <c r="E21" s="332">
        <v>1983662</v>
      </c>
      <c r="F21" s="332">
        <v>1748321</v>
      </c>
      <c r="G21" s="332">
        <v>1594116</v>
      </c>
      <c r="H21" s="332">
        <v>1962548</v>
      </c>
      <c r="I21" s="332">
        <v>2065335</v>
      </c>
      <c r="J21" s="332">
        <v>3420878</v>
      </c>
      <c r="K21" s="332">
        <v>3800407</v>
      </c>
      <c r="L21" s="332">
        <v>3272269</v>
      </c>
      <c r="M21" s="332">
        <v>4075429</v>
      </c>
      <c r="N21" s="332">
        <v>2843106</v>
      </c>
      <c r="O21" s="332">
        <v>2786749</v>
      </c>
      <c r="P21" s="193">
        <f t="shared" si="3"/>
        <v>32071144</v>
      </c>
      <c r="Q21" s="71"/>
      <c r="R21" s="72"/>
    </row>
    <row r="22" spans="1:18" s="48" customFormat="1" x14ac:dyDescent="0.25">
      <c r="A22" s="48" t="s">
        <v>60</v>
      </c>
      <c r="B22" s="194">
        <f>SUM(B8:B21)</f>
        <v>121498548</v>
      </c>
      <c r="C22" s="194">
        <f t="shared" ref="C22:O22" si="4">SUM(C8:C21)</f>
        <v>91958787</v>
      </c>
      <c r="D22" s="194">
        <f t="shared" si="4"/>
        <v>67360094</v>
      </c>
      <c r="E22" s="194">
        <f t="shared" si="4"/>
        <v>55490400</v>
      </c>
      <c r="F22" s="194">
        <f t="shared" si="4"/>
        <v>48410709</v>
      </c>
      <c r="G22" s="194">
        <f t="shared" si="4"/>
        <v>48390187</v>
      </c>
      <c r="H22" s="194">
        <f t="shared" si="4"/>
        <v>56845287</v>
      </c>
      <c r="I22" s="194">
        <f t="shared" si="4"/>
        <v>85705591</v>
      </c>
      <c r="J22" s="194">
        <f t="shared" si="4"/>
        <v>123737393</v>
      </c>
      <c r="K22" s="194">
        <f t="shared" si="4"/>
        <v>153365915</v>
      </c>
      <c r="L22" s="194">
        <f t="shared" si="4"/>
        <v>141292946</v>
      </c>
      <c r="M22" s="194">
        <f t="shared" si="4"/>
        <v>130368876</v>
      </c>
      <c r="N22" s="194">
        <f t="shared" si="4"/>
        <v>117448314</v>
      </c>
      <c r="O22" s="194">
        <f t="shared" si="4"/>
        <v>90410343</v>
      </c>
      <c r="P22" s="194">
        <f>SUM(P8:P21)</f>
        <v>1118826055</v>
      </c>
      <c r="Q22" s="200"/>
      <c r="R22" s="201"/>
    </row>
    <row r="23" spans="1:18" s="48" customFormat="1" x14ac:dyDescent="0.25">
      <c r="A23" s="205" t="s">
        <v>374</v>
      </c>
      <c r="B23" s="206">
        <v>0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6">
        <v>0</v>
      </c>
      <c r="P23" s="193"/>
      <c r="Q23" s="200"/>
      <c r="R23" s="201"/>
    </row>
    <row r="24" spans="1:18" s="48" customFormat="1" x14ac:dyDescent="0.25">
      <c r="A24" s="198" t="s">
        <v>135</v>
      </c>
      <c r="B24" s="193">
        <f>SUM(B9,B14)</f>
        <v>68653480</v>
      </c>
      <c r="C24" s="193">
        <f t="shared" ref="C24:O24" si="5">SUM(C9,C14)</f>
        <v>46949280</v>
      </c>
      <c r="D24" s="193">
        <f t="shared" si="5"/>
        <v>27300857</v>
      </c>
      <c r="E24" s="193">
        <f t="shared" si="5"/>
        <v>18661784</v>
      </c>
      <c r="F24" s="193">
        <f t="shared" si="5"/>
        <v>14141387</v>
      </c>
      <c r="G24" s="193">
        <f t="shared" si="5"/>
        <v>13556472</v>
      </c>
      <c r="H24" s="193">
        <f t="shared" si="5"/>
        <v>17856721</v>
      </c>
      <c r="I24" s="193">
        <f t="shared" si="5"/>
        <v>38270559</v>
      </c>
      <c r="J24" s="193">
        <f t="shared" si="5"/>
        <v>64417242</v>
      </c>
      <c r="K24" s="193">
        <f t="shared" si="5"/>
        <v>85858146</v>
      </c>
      <c r="L24" s="193">
        <f t="shared" si="5"/>
        <v>82737764</v>
      </c>
      <c r="M24" s="193">
        <f t="shared" si="5"/>
        <v>71461185</v>
      </c>
      <c r="N24" s="193">
        <f t="shared" si="5"/>
        <v>65421149</v>
      </c>
      <c r="O24" s="193">
        <f t="shared" si="5"/>
        <v>45585511</v>
      </c>
      <c r="P24" s="193">
        <f>SUM(D24:O24)</f>
        <v>545268777</v>
      </c>
      <c r="Q24" s="200"/>
      <c r="R24" s="201"/>
    </row>
    <row r="25" spans="1:18" s="48" customFormat="1" x14ac:dyDescent="0.25">
      <c r="A25" s="198" t="s">
        <v>136</v>
      </c>
      <c r="B25" s="193">
        <f>SUM(B10:B11)</f>
        <v>23951671</v>
      </c>
      <c r="C25" s="193">
        <f t="shared" ref="C25:O25" si="6">SUM(C10:C11)</f>
        <v>17138745</v>
      </c>
      <c r="D25" s="193">
        <f t="shared" si="6"/>
        <v>12479173</v>
      </c>
      <c r="E25" s="193">
        <f t="shared" si="6"/>
        <v>10007332</v>
      </c>
      <c r="F25" s="193">
        <f t="shared" si="6"/>
        <v>8541920</v>
      </c>
      <c r="G25" s="193">
        <f t="shared" si="6"/>
        <v>9385859</v>
      </c>
      <c r="H25" s="193">
        <f t="shared" si="6"/>
        <v>11554397</v>
      </c>
      <c r="I25" s="193">
        <f t="shared" si="6"/>
        <v>19568959</v>
      </c>
      <c r="J25" s="193">
        <f t="shared" si="6"/>
        <v>27914350</v>
      </c>
      <c r="K25" s="193">
        <f t="shared" si="6"/>
        <v>33705422</v>
      </c>
      <c r="L25" s="193">
        <f t="shared" si="6"/>
        <v>29080225</v>
      </c>
      <c r="M25" s="193">
        <f t="shared" si="6"/>
        <v>26056253</v>
      </c>
      <c r="N25" s="193">
        <f t="shared" si="6"/>
        <v>23378566</v>
      </c>
      <c r="O25" s="193">
        <f t="shared" si="6"/>
        <v>16969763</v>
      </c>
      <c r="P25" s="193">
        <f t="shared" ref="P25:P26" si="7">SUM(D25:O25)</f>
        <v>228642219</v>
      </c>
      <c r="Q25" s="199"/>
      <c r="R25" s="201"/>
    </row>
    <row r="26" spans="1:18" s="48" customFormat="1" x14ac:dyDescent="0.25">
      <c r="A26" s="198" t="s">
        <v>137</v>
      </c>
      <c r="B26" s="202">
        <f>SUM(B12:B13,B17:B18)</f>
        <v>8754453</v>
      </c>
      <c r="C26" s="202">
        <f t="shared" ref="C26:O26" si="8">SUM(C12:C13,C17:C18)</f>
        <v>7238549</v>
      </c>
      <c r="D26" s="202">
        <f t="shared" si="8"/>
        <v>6127961</v>
      </c>
      <c r="E26" s="202">
        <f t="shared" si="8"/>
        <v>5430191</v>
      </c>
      <c r="F26" s="202">
        <f t="shared" si="8"/>
        <v>4501777</v>
      </c>
      <c r="G26" s="202">
        <f t="shared" si="8"/>
        <v>4673906</v>
      </c>
      <c r="H26" s="202">
        <f t="shared" si="8"/>
        <v>5475919</v>
      </c>
      <c r="I26" s="202">
        <f t="shared" si="8"/>
        <v>7551601</v>
      </c>
      <c r="J26" s="202">
        <f t="shared" si="8"/>
        <v>9781425</v>
      </c>
      <c r="K26" s="202">
        <f t="shared" si="8"/>
        <v>10623114</v>
      </c>
      <c r="L26" s="202">
        <f t="shared" si="8"/>
        <v>9313335</v>
      </c>
      <c r="M26" s="202">
        <f t="shared" si="8"/>
        <v>9281230</v>
      </c>
      <c r="N26" s="202">
        <f t="shared" si="8"/>
        <v>8533677</v>
      </c>
      <c r="O26" s="202">
        <f t="shared" si="8"/>
        <v>7150042</v>
      </c>
      <c r="P26" s="193">
        <f t="shared" si="7"/>
        <v>88444178</v>
      </c>
      <c r="Q26" s="199"/>
      <c r="R26" s="201"/>
    </row>
    <row r="27" spans="1:18" x14ac:dyDescent="0.25">
      <c r="A27" s="73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193"/>
      <c r="Q27" s="74"/>
      <c r="R27" s="72"/>
    </row>
    <row r="28" spans="1:18" x14ac:dyDescent="0.25">
      <c r="A28" s="73"/>
      <c r="B28" s="73"/>
      <c r="C28" s="73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93"/>
    </row>
    <row r="29" spans="1:18" x14ac:dyDescent="0.25">
      <c r="A29" s="48" t="s">
        <v>133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93" t="str">
        <f>P6</f>
        <v>12ME Apr 2025</v>
      </c>
    </row>
    <row r="30" spans="1:18" s="48" customFormat="1" x14ac:dyDescent="0.25">
      <c r="A30" s="132" t="s">
        <v>131</v>
      </c>
      <c r="B30" s="203">
        <f t="shared" ref="B30:O30" si="9">B7</f>
        <v>45382</v>
      </c>
      <c r="C30" s="203">
        <f t="shared" si="9"/>
        <v>45412</v>
      </c>
      <c r="D30" s="203">
        <f t="shared" si="9"/>
        <v>45442</v>
      </c>
      <c r="E30" s="203">
        <f t="shared" si="9"/>
        <v>45473</v>
      </c>
      <c r="F30" s="203">
        <f t="shared" si="9"/>
        <v>45503</v>
      </c>
      <c r="G30" s="203">
        <f t="shared" si="9"/>
        <v>45534</v>
      </c>
      <c r="H30" s="203">
        <f t="shared" si="9"/>
        <v>45565</v>
      </c>
      <c r="I30" s="203">
        <f t="shared" si="9"/>
        <v>45595</v>
      </c>
      <c r="J30" s="203">
        <f t="shared" si="9"/>
        <v>45626</v>
      </c>
      <c r="K30" s="203">
        <f t="shared" si="9"/>
        <v>45656</v>
      </c>
      <c r="L30" s="203">
        <f t="shared" si="9"/>
        <v>45687</v>
      </c>
      <c r="M30" s="203">
        <f t="shared" si="9"/>
        <v>45716</v>
      </c>
      <c r="N30" s="203">
        <f t="shared" si="9"/>
        <v>45744</v>
      </c>
      <c r="O30" s="203">
        <f t="shared" si="9"/>
        <v>45775</v>
      </c>
      <c r="P30" s="195" t="s">
        <v>134</v>
      </c>
      <c r="Q30" s="204"/>
      <c r="R30" s="204"/>
    </row>
    <row r="31" spans="1:18" x14ac:dyDescent="0.25">
      <c r="A31" s="50">
        <v>16</v>
      </c>
      <c r="B31" s="332">
        <v>4</v>
      </c>
      <c r="C31" s="332">
        <v>4</v>
      </c>
      <c r="D31" s="332">
        <v>4</v>
      </c>
      <c r="E31" s="332">
        <v>4</v>
      </c>
      <c r="F31" s="332">
        <v>4</v>
      </c>
      <c r="G31" s="332">
        <v>4</v>
      </c>
      <c r="H31" s="332">
        <v>4</v>
      </c>
      <c r="I31" s="332">
        <v>4</v>
      </c>
      <c r="J31" s="332">
        <v>4</v>
      </c>
      <c r="K31" s="332">
        <v>4</v>
      </c>
      <c r="L31" s="332">
        <v>4</v>
      </c>
      <c r="M31" s="332">
        <v>4</v>
      </c>
      <c r="N31" s="332">
        <v>4</v>
      </c>
      <c r="O31" s="332">
        <v>4</v>
      </c>
      <c r="P31" s="196">
        <f>AVERAGE(D31:O31)</f>
        <v>4</v>
      </c>
      <c r="Q31" s="76"/>
      <c r="R31" s="76"/>
    </row>
    <row r="32" spans="1:18" x14ac:dyDescent="0.25">
      <c r="A32" s="70">
        <v>23</v>
      </c>
      <c r="B32" s="332">
        <v>818788</v>
      </c>
      <c r="C32" s="332">
        <v>818788</v>
      </c>
      <c r="D32" s="332">
        <v>818788</v>
      </c>
      <c r="E32" s="332">
        <v>818788</v>
      </c>
      <c r="F32" s="332">
        <v>818788</v>
      </c>
      <c r="G32" s="332">
        <v>818788</v>
      </c>
      <c r="H32" s="332">
        <v>818788</v>
      </c>
      <c r="I32" s="332">
        <v>818788</v>
      </c>
      <c r="J32" s="332">
        <v>818788</v>
      </c>
      <c r="K32" s="332">
        <v>818788</v>
      </c>
      <c r="L32" s="332">
        <v>818788</v>
      </c>
      <c r="M32" s="332">
        <v>818788</v>
      </c>
      <c r="N32" s="332">
        <v>818788</v>
      </c>
      <c r="O32" s="332">
        <v>818788</v>
      </c>
      <c r="P32" s="196">
        <f>AVERAGE(D32:O32)</f>
        <v>818788</v>
      </c>
    </row>
    <row r="33" spans="1:18" x14ac:dyDescent="0.25">
      <c r="A33" s="70">
        <v>31</v>
      </c>
      <c r="B33" s="332">
        <v>58257</v>
      </c>
      <c r="C33" s="332">
        <v>58273</v>
      </c>
      <c r="D33" s="332">
        <v>58294</v>
      </c>
      <c r="E33" s="332">
        <v>58310</v>
      </c>
      <c r="F33" s="332">
        <v>58332</v>
      </c>
      <c r="G33" s="332">
        <v>58354</v>
      </c>
      <c r="H33" s="332">
        <v>58369</v>
      </c>
      <c r="I33" s="332">
        <v>58388</v>
      </c>
      <c r="J33" s="332">
        <v>58407</v>
      </c>
      <c r="K33" s="332">
        <v>58437</v>
      </c>
      <c r="L33" s="332">
        <v>58447</v>
      </c>
      <c r="M33" s="332">
        <v>58472</v>
      </c>
      <c r="N33" s="332">
        <v>58491</v>
      </c>
      <c r="O33" s="332">
        <v>58506</v>
      </c>
      <c r="P33" s="196">
        <f t="shared" ref="P33:P44" si="10">AVERAGE(D33:O33)</f>
        <v>58400.583333333336</v>
      </c>
      <c r="Q33" s="77"/>
      <c r="R33" s="77"/>
    </row>
    <row r="34" spans="1:18" x14ac:dyDescent="0.25">
      <c r="A34" s="70" t="s">
        <v>59</v>
      </c>
      <c r="B34" s="332">
        <v>0</v>
      </c>
      <c r="C34" s="332">
        <v>0</v>
      </c>
      <c r="D34" s="332">
        <v>0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0</v>
      </c>
      <c r="K34" s="332">
        <v>0</v>
      </c>
      <c r="L34" s="332">
        <v>0</v>
      </c>
      <c r="M34" s="332">
        <v>0</v>
      </c>
      <c r="N34" s="332">
        <v>0</v>
      </c>
      <c r="O34" s="332">
        <v>0</v>
      </c>
      <c r="P34" s="196">
        <f t="shared" si="10"/>
        <v>0</v>
      </c>
      <c r="Q34" s="77"/>
      <c r="R34" s="77"/>
    </row>
    <row r="35" spans="1:18" x14ac:dyDescent="0.25">
      <c r="A35" s="70">
        <v>41</v>
      </c>
      <c r="B35" s="332">
        <v>1246</v>
      </c>
      <c r="C35" s="332">
        <v>1245</v>
      </c>
      <c r="D35" s="332">
        <v>1242</v>
      </c>
      <c r="E35" s="332">
        <v>1239</v>
      </c>
      <c r="F35" s="332">
        <v>1236</v>
      </c>
      <c r="G35" s="332">
        <v>1234</v>
      </c>
      <c r="H35" s="332">
        <v>1237</v>
      </c>
      <c r="I35" s="332">
        <v>1239</v>
      </c>
      <c r="J35" s="332">
        <v>1239</v>
      </c>
      <c r="K35" s="332">
        <v>1235</v>
      </c>
      <c r="L35" s="332">
        <v>1247</v>
      </c>
      <c r="M35" s="332">
        <v>1244</v>
      </c>
      <c r="N35" s="332">
        <v>1244</v>
      </c>
      <c r="O35" s="332">
        <v>1243</v>
      </c>
      <c r="P35" s="196">
        <f t="shared" si="10"/>
        <v>1239.9166666666667</v>
      </c>
      <c r="Q35" s="42"/>
      <c r="R35" s="42"/>
    </row>
    <row r="36" spans="1:18" x14ac:dyDescent="0.25">
      <c r="A36" s="70" t="s">
        <v>63</v>
      </c>
      <c r="B36" s="332">
        <v>94</v>
      </c>
      <c r="C36" s="332">
        <v>94</v>
      </c>
      <c r="D36" s="332">
        <v>94</v>
      </c>
      <c r="E36" s="332">
        <v>94</v>
      </c>
      <c r="F36" s="332">
        <v>94</v>
      </c>
      <c r="G36" s="332">
        <v>94</v>
      </c>
      <c r="H36" s="332">
        <v>94</v>
      </c>
      <c r="I36" s="332">
        <v>94</v>
      </c>
      <c r="J36" s="332">
        <v>94</v>
      </c>
      <c r="K36" s="332">
        <v>94</v>
      </c>
      <c r="L36" s="332">
        <v>94</v>
      </c>
      <c r="M36" s="332">
        <v>94</v>
      </c>
      <c r="N36" s="332">
        <v>94</v>
      </c>
      <c r="O36" s="332">
        <v>94</v>
      </c>
      <c r="P36" s="196">
        <f t="shared" si="10"/>
        <v>94</v>
      </c>
      <c r="Q36" s="42"/>
      <c r="R36" s="42"/>
    </row>
    <row r="37" spans="1:18" x14ac:dyDescent="0.25">
      <c r="A37" s="70">
        <v>53</v>
      </c>
      <c r="B37" s="332">
        <v>0</v>
      </c>
      <c r="C37" s="332">
        <v>0</v>
      </c>
      <c r="D37" s="332">
        <v>0</v>
      </c>
      <c r="E37" s="332">
        <v>0</v>
      </c>
      <c r="F37" s="332">
        <v>0</v>
      </c>
      <c r="G37" s="332">
        <v>0</v>
      </c>
      <c r="H37" s="332">
        <v>0</v>
      </c>
      <c r="I37" s="332">
        <v>0</v>
      </c>
      <c r="J37" s="332">
        <v>0</v>
      </c>
      <c r="K37" s="332">
        <v>0</v>
      </c>
      <c r="L37" s="332">
        <v>0</v>
      </c>
      <c r="M37" s="332">
        <v>0</v>
      </c>
      <c r="N37" s="332">
        <v>0</v>
      </c>
      <c r="O37" s="332">
        <v>0</v>
      </c>
      <c r="P37" s="196">
        <f t="shared" si="10"/>
        <v>0</v>
      </c>
      <c r="Q37" s="42"/>
      <c r="R37" s="42"/>
    </row>
    <row r="38" spans="1:18" x14ac:dyDescent="0.25">
      <c r="A38" s="70">
        <v>85</v>
      </c>
      <c r="B38" s="332">
        <v>35</v>
      </c>
      <c r="C38" s="332">
        <v>35</v>
      </c>
      <c r="D38" s="332">
        <v>35</v>
      </c>
      <c r="E38" s="332">
        <v>35</v>
      </c>
      <c r="F38" s="332">
        <v>35</v>
      </c>
      <c r="G38" s="332">
        <v>35</v>
      </c>
      <c r="H38" s="332">
        <v>35</v>
      </c>
      <c r="I38" s="332">
        <v>35</v>
      </c>
      <c r="J38" s="332">
        <v>35</v>
      </c>
      <c r="K38" s="332">
        <v>35</v>
      </c>
      <c r="L38" s="332">
        <v>35</v>
      </c>
      <c r="M38" s="332">
        <v>35</v>
      </c>
      <c r="N38" s="332">
        <v>35</v>
      </c>
      <c r="O38" s="332">
        <v>35</v>
      </c>
      <c r="P38" s="196">
        <f t="shared" si="10"/>
        <v>35</v>
      </c>
      <c r="Q38" s="42"/>
      <c r="R38" s="42"/>
    </row>
    <row r="39" spans="1:18" x14ac:dyDescent="0.25">
      <c r="A39" s="70" t="s">
        <v>101</v>
      </c>
      <c r="B39" s="332">
        <v>83</v>
      </c>
      <c r="C39" s="332">
        <v>83</v>
      </c>
      <c r="D39" s="332">
        <v>83</v>
      </c>
      <c r="E39" s="332">
        <v>83</v>
      </c>
      <c r="F39" s="332">
        <v>83</v>
      </c>
      <c r="G39" s="332">
        <v>83</v>
      </c>
      <c r="H39" s="332">
        <v>83</v>
      </c>
      <c r="I39" s="332">
        <v>83</v>
      </c>
      <c r="J39" s="332">
        <v>83</v>
      </c>
      <c r="K39" s="332">
        <v>83</v>
      </c>
      <c r="L39" s="332">
        <v>83</v>
      </c>
      <c r="M39" s="332">
        <v>83</v>
      </c>
      <c r="N39" s="332">
        <v>83</v>
      </c>
      <c r="O39" s="332">
        <v>83</v>
      </c>
      <c r="P39" s="196">
        <f t="shared" si="10"/>
        <v>83</v>
      </c>
      <c r="Q39" s="42"/>
      <c r="R39" s="42"/>
    </row>
    <row r="40" spans="1:18" x14ac:dyDescent="0.25">
      <c r="A40" s="70">
        <v>86</v>
      </c>
      <c r="B40" s="332">
        <v>101</v>
      </c>
      <c r="C40" s="332">
        <v>101</v>
      </c>
      <c r="D40" s="332">
        <v>100</v>
      </c>
      <c r="E40" s="332">
        <v>100</v>
      </c>
      <c r="F40" s="332">
        <v>100</v>
      </c>
      <c r="G40" s="332">
        <v>99</v>
      </c>
      <c r="H40" s="332">
        <v>99</v>
      </c>
      <c r="I40" s="332">
        <v>99</v>
      </c>
      <c r="J40" s="332">
        <v>98</v>
      </c>
      <c r="K40" s="332">
        <v>98</v>
      </c>
      <c r="L40" s="332">
        <v>98</v>
      </c>
      <c r="M40" s="332">
        <v>97</v>
      </c>
      <c r="N40" s="332">
        <v>97</v>
      </c>
      <c r="O40" s="332">
        <v>97</v>
      </c>
      <c r="P40" s="196">
        <f t="shared" si="10"/>
        <v>98.5</v>
      </c>
      <c r="Q40" s="42"/>
      <c r="R40" s="42"/>
    </row>
    <row r="41" spans="1:18" x14ac:dyDescent="0.25">
      <c r="A41" s="70" t="s">
        <v>66</v>
      </c>
      <c r="B41" s="332">
        <v>7</v>
      </c>
      <c r="C41" s="332">
        <v>7</v>
      </c>
      <c r="D41" s="332">
        <v>7</v>
      </c>
      <c r="E41" s="332">
        <v>7</v>
      </c>
      <c r="F41" s="332">
        <v>7</v>
      </c>
      <c r="G41" s="332">
        <v>7</v>
      </c>
      <c r="H41" s="332">
        <v>7</v>
      </c>
      <c r="I41" s="332">
        <v>7</v>
      </c>
      <c r="J41" s="332">
        <v>7</v>
      </c>
      <c r="K41" s="332">
        <v>7</v>
      </c>
      <c r="L41" s="332">
        <v>7</v>
      </c>
      <c r="M41" s="332">
        <v>7</v>
      </c>
      <c r="N41" s="332">
        <v>7</v>
      </c>
      <c r="O41" s="332">
        <v>7</v>
      </c>
      <c r="P41" s="196">
        <f t="shared" si="10"/>
        <v>7</v>
      </c>
      <c r="Q41" s="42"/>
      <c r="R41" s="42"/>
    </row>
    <row r="42" spans="1:18" x14ac:dyDescent="0.25">
      <c r="A42" s="70">
        <v>87</v>
      </c>
      <c r="B42" s="332">
        <v>4</v>
      </c>
      <c r="C42" s="332">
        <v>4</v>
      </c>
      <c r="D42" s="332">
        <v>4</v>
      </c>
      <c r="E42" s="332">
        <v>4</v>
      </c>
      <c r="F42" s="332">
        <v>4</v>
      </c>
      <c r="G42" s="332">
        <v>4</v>
      </c>
      <c r="H42" s="332">
        <v>4</v>
      </c>
      <c r="I42" s="332">
        <v>4</v>
      </c>
      <c r="J42" s="332">
        <v>4</v>
      </c>
      <c r="K42" s="332">
        <v>4</v>
      </c>
      <c r="L42" s="332">
        <v>4</v>
      </c>
      <c r="M42" s="332">
        <v>4</v>
      </c>
      <c r="N42" s="332">
        <v>4</v>
      </c>
      <c r="O42" s="332">
        <v>4</v>
      </c>
      <c r="P42" s="196">
        <f t="shared" si="10"/>
        <v>4</v>
      </c>
      <c r="Q42" s="42"/>
      <c r="R42" s="42"/>
    </row>
    <row r="43" spans="1:18" x14ac:dyDescent="0.25">
      <c r="A43" s="70" t="s">
        <v>103</v>
      </c>
      <c r="B43" s="332">
        <v>11</v>
      </c>
      <c r="C43" s="332">
        <v>11</v>
      </c>
      <c r="D43" s="332">
        <v>11</v>
      </c>
      <c r="E43" s="332">
        <v>11</v>
      </c>
      <c r="F43" s="332">
        <v>11</v>
      </c>
      <c r="G43" s="332">
        <v>11</v>
      </c>
      <c r="H43" s="332">
        <v>11</v>
      </c>
      <c r="I43" s="332">
        <v>11</v>
      </c>
      <c r="J43" s="332">
        <v>11</v>
      </c>
      <c r="K43" s="332">
        <v>11</v>
      </c>
      <c r="L43" s="332">
        <v>11</v>
      </c>
      <c r="M43" s="332">
        <v>11</v>
      </c>
      <c r="N43" s="332">
        <v>11</v>
      </c>
      <c r="O43" s="332">
        <v>11</v>
      </c>
      <c r="P43" s="196">
        <f t="shared" si="10"/>
        <v>11</v>
      </c>
      <c r="Q43" s="42"/>
      <c r="R43" s="42"/>
    </row>
    <row r="44" spans="1:18" x14ac:dyDescent="0.25">
      <c r="A44" s="70" t="s">
        <v>132</v>
      </c>
      <c r="B44" s="332">
        <v>9</v>
      </c>
      <c r="C44" s="332">
        <v>9</v>
      </c>
      <c r="D44" s="332">
        <v>9</v>
      </c>
      <c r="E44" s="332">
        <v>9</v>
      </c>
      <c r="F44" s="332">
        <v>9</v>
      </c>
      <c r="G44" s="332">
        <v>9</v>
      </c>
      <c r="H44" s="332">
        <v>9</v>
      </c>
      <c r="I44" s="332">
        <v>9</v>
      </c>
      <c r="J44" s="332">
        <v>9</v>
      </c>
      <c r="K44" s="332">
        <v>9</v>
      </c>
      <c r="L44" s="332">
        <v>9</v>
      </c>
      <c r="M44" s="332">
        <v>9</v>
      </c>
      <c r="N44" s="332">
        <v>9</v>
      </c>
      <c r="O44" s="332">
        <v>9</v>
      </c>
      <c r="P44" s="196">
        <f t="shared" si="10"/>
        <v>9</v>
      </c>
      <c r="Q44" s="42"/>
      <c r="R44" s="42"/>
    </row>
    <row r="45" spans="1:18" s="48" customFormat="1" x14ac:dyDescent="0.25">
      <c r="A45" s="48" t="s">
        <v>60</v>
      </c>
      <c r="B45" s="194">
        <f>SUM(B31:B44)</f>
        <v>878639</v>
      </c>
      <c r="C45" s="194">
        <f t="shared" ref="C45:O45" si="11">SUM(C31:C44)</f>
        <v>878654</v>
      </c>
      <c r="D45" s="194">
        <f t="shared" si="11"/>
        <v>878671</v>
      </c>
      <c r="E45" s="194">
        <f t="shared" si="11"/>
        <v>878684</v>
      </c>
      <c r="F45" s="194">
        <f t="shared" si="11"/>
        <v>878703</v>
      </c>
      <c r="G45" s="194">
        <f t="shared" si="11"/>
        <v>878722</v>
      </c>
      <c r="H45" s="194">
        <f t="shared" si="11"/>
        <v>878740</v>
      </c>
      <c r="I45" s="194">
        <f t="shared" si="11"/>
        <v>878761</v>
      </c>
      <c r="J45" s="194">
        <f t="shared" si="11"/>
        <v>878779</v>
      </c>
      <c r="K45" s="194">
        <f t="shared" si="11"/>
        <v>878805</v>
      </c>
      <c r="L45" s="194">
        <f t="shared" si="11"/>
        <v>878827</v>
      </c>
      <c r="M45" s="194">
        <f t="shared" si="11"/>
        <v>878848</v>
      </c>
      <c r="N45" s="194">
        <f t="shared" si="11"/>
        <v>878867</v>
      </c>
      <c r="O45" s="194">
        <f t="shared" si="11"/>
        <v>878881</v>
      </c>
      <c r="P45" s="194">
        <f>SUM(P31:P44)</f>
        <v>878774</v>
      </c>
      <c r="Q45" s="200"/>
      <c r="R45" s="201"/>
    </row>
    <row r="46" spans="1:18" x14ac:dyDescent="0.25">
      <c r="A46" s="205" t="s">
        <v>374</v>
      </c>
      <c r="B46" s="206">
        <v>0</v>
      </c>
      <c r="C46" s="206">
        <v>0</v>
      </c>
      <c r="D46" s="206">
        <v>0</v>
      </c>
      <c r="E46" s="206">
        <v>0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  <c r="M46" s="206">
        <v>0</v>
      </c>
      <c r="N46" s="206">
        <v>0</v>
      </c>
      <c r="O46" s="206">
        <v>0</v>
      </c>
      <c r="P46" s="196"/>
      <c r="Q46" s="42"/>
      <c r="R46" s="42"/>
    </row>
    <row r="47" spans="1:18" s="48" customFormat="1" x14ac:dyDescent="0.25">
      <c r="A47" s="198" t="s">
        <v>135</v>
      </c>
      <c r="B47" s="193">
        <f>SUM(B32,B37)</f>
        <v>818788</v>
      </c>
      <c r="C47" s="193">
        <f t="shared" ref="C47:O47" si="12">SUM(C32,C37)</f>
        <v>818788</v>
      </c>
      <c r="D47" s="193">
        <f t="shared" si="12"/>
        <v>818788</v>
      </c>
      <c r="E47" s="193">
        <f t="shared" si="12"/>
        <v>818788</v>
      </c>
      <c r="F47" s="193">
        <f t="shared" si="12"/>
        <v>818788</v>
      </c>
      <c r="G47" s="193">
        <f t="shared" si="12"/>
        <v>818788</v>
      </c>
      <c r="H47" s="193">
        <f t="shared" si="12"/>
        <v>818788</v>
      </c>
      <c r="I47" s="193">
        <f t="shared" si="12"/>
        <v>818788</v>
      </c>
      <c r="J47" s="193">
        <f t="shared" si="12"/>
        <v>818788</v>
      </c>
      <c r="K47" s="193">
        <f t="shared" si="12"/>
        <v>818788</v>
      </c>
      <c r="L47" s="193">
        <f t="shared" si="12"/>
        <v>818788</v>
      </c>
      <c r="M47" s="193">
        <f t="shared" si="12"/>
        <v>818788</v>
      </c>
      <c r="N47" s="193">
        <f t="shared" si="12"/>
        <v>818788</v>
      </c>
      <c r="O47" s="193">
        <f t="shared" si="12"/>
        <v>818788</v>
      </c>
      <c r="P47" s="196">
        <f t="shared" ref="P47:P49" si="13">AVERAGE(D47:O47)</f>
        <v>818788</v>
      </c>
      <c r="Q47" s="199"/>
      <c r="R47" s="199"/>
    </row>
    <row r="48" spans="1:18" s="48" customFormat="1" x14ac:dyDescent="0.25">
      <c r="A48" s="198" t="s">
        <v>136</v>
      </c>
      <c r="B48" s="193">
        <f>SUM(B33:B34)</f>
        <v>58257</v>
      </c>
      <c r="C48" s="193">
        <f t="shared" ref="C48:O48" si="14">SUM(C33:C34)</f>
        <v>58273</v>
      </c>
      <c r="D48" s="193">
        <f t="shared" si="14"/>
        <v>58294</v>
      </c>
      <c r="E48" s="193">
        <f t="shared" si="14"/>
        <v>58310</v>
      </c>
      <c r="F48" s="193">
        <f t="shared" si="14"/>
        <v>58332</v>
      </c>
      <c r="G48" s="193">
        <f t="shared" si="14"/>
        <v>58354</v>
      </c>
      <c r="H48" s="193">
        <f t="shared" si="14"/>
        <v>58369</v>
      </c>
      <c r="I48" s="193">
        <f t="shared" si="14"/>
        <v>58388</v>
      </c>
      <c r="J48" s="193">
        <f t="shared" si="14"/>
        <v>58407</v>
      </c>
      <c r="K48" s="193">
        <f t="shared" si="14"/>
        <v>58437</v>
      </c>
      <c r="L48" s="193">
        <f t="shared" si="14"/>
        <v>58447</v>
      </c>
      <c r="M48" s="193">
        <f t="shared" si="14"/>
        <v>58472</v>
      </c>
      <c r="N48" s="193">
        <f t="shared" si="14"/>
        <v>58491</v>
      </c>
      <c r="O48" s="193">
        <f t="shared" si="14"/>
        <v>58506</v>
      </c>
      <c r="P48" s="196">
        <f t="shared" si="13"/>
        <v>58400.583333333336</v>
      </c>
    </row>
    <row r="49" spans="1:17" s="48" customFormat="1" x14ac:dyDescent="0.25">
      <c r="A49" s="198" t="s">
        <v>137</v>
      </c>
      <c r="B49" s="193">
        <f>SUM(B35:B36,B40:B41)</f>
        <v>1448</v>
      </c>
      <c r="C49" s="193">
        <f t="shared" ref="C49:O49" si="15">SUM(C35:C36,C40:C41)</f>
        <v>1447</v>
      </c>
      <c r="D49" s="193">
        <f t="shared" si="15"/>
        <v>1443</v>
      </c>
      <c r="E49" s="193">
        <f t="shared" si="15"/>
        <v>1440</v>
      </c>
      <c r="F49" s="193">
        <f t="shared" si="15"/>
        <v>1437</v>
      </c>
      <c r="G49" s="193">
        <f t="shared" si="15"/>
        <v>1434</v>
      </c>
      <c r="H49" s="193">
        <f t="shared" si="15"/>
        <v>1437</v>
      </c>
      <c r="I49" s="193">
        <f t="shared" si="15"/>
        <v>1439</v>
      </c>
      <c r="J49" s="193">
        <f t="shared" si="15"/>
        <v>1438</v>
      </c>
      <c r="K49" s="193">
        <f t="shared" si="15"/>
        <v>1434</v>
      </c>
      <c r="L49" s="193">
        <f t="shared" si="15"/>
        <v>1446</v>
      </c>
      <c r="M49" s="193">
        <f t="shared" si="15"/>
        <v>1442</v>
      </c>
      <c r="N49" s="193">
        <f t="shared" si="15"/>
        <v>1442</v>
      </c>
      <c r="O49" s="193">
        <f t="shared" si="15"/>
        <v>1441</v>
      </c>
      <c r="P49" s="196">
        <f t="shared" si="13"/>
        <v>1439.4166666666667</v>
      </c>
    </row>
    <row r="50" spans="1:17" x14ac:dyDescent="0.25">
      <c r="A50" s="2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93"/>
      <c r="Q50" s="66"/>
    </row>
    <row r="51" spans="1:17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197"/>
      <c r="Q51" s="66"/>
    </row>
    <row r="52" spans="1:17" x14ac:dyDescent="0.25">
      <c r="A52" s="48" t="s">
        <v>444</v>
      </c>
    </row>
    <row r="54" spans="1:17" x14ac:dyDescent="0.25">
      <c r="D54" s="78"/>
      <c r="E54" s="78"/>
      <c r="F54" s="78"/>
      <c r="G54" s="66"/>
      <c r="H54" s="66"/>
      <c r="I54" s="66"/>
      <c r="J54" s="66"/>
      <c r="K54" s="66"/>
      <c r="L54" s="66"/>
      <c r="M54" s="66"/>
      <c r="N54" s="66"/>
      <c r="O54" s="66"/>
      <c r="P54" s="197"/>
      <c r="Q54" s="66"/>
    </row>
    <row r="57" spans="1:17" x14ac:dyDescent="0.25">
      <c r="D57" s="79"/>
      <c r="E57" s="79"/>
      <c r="F57" s="79"/>
    </row>
    <row r="58" spans="1:17" x14ac:dyDescent="0.25">
      <c r="A58" s="70"/>
      <c r="B58" s="70"/>
      <c r="C58" s="70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197"/>
      <c r="Q58" s="66"/>
    </row>
    <row r="59" spans="1:17" x14ac:dyDescent="0.25">
      <c r="A59" s="70"/>
      <c r="B59" s="70"/>
      <c r="C59" s="70"/>
      <c r="D59" s="80"/>
      <c r="E59" s="80"/>
      <c r="F59" s="80"/>
      <c r="G59" s="66"/>
      <c r="H59" s="66"/>
      <c r="I59" s="66"/>
      <c r="J59" s="66"/>
      <c r="K59" s="66"/>
      <c r="L59" s="66"/>
      <c r="M59" s="66"/>
      <c r="N59" s="66"/>
      <c r="O59" s="66"/>
      <c r="P59" s="197"/>
      <c r="Q59" s="66"/>
    </row>
    <row r="60" spans="1:17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197"/>
      <c r="Q60" s="66"/>
    </row>
    <row r="61" spans="1:17" x14ac:dyDescent="0.25">
      <c r="A61" s="70"/>
      <c r="B61" s="70"/>
      <c r="C61" s="70"/>
      <c r="D61" s="81"/>
      <c r="E61" s="81"/>
      <c r="F61" s="81"/>
      <c r="G61" s="66"/>
      <c r="H61" s="66"/>
      <c r="I61" s="66"/>
      <c r="J61" s="66"/>
      <c r="K61" s="66"/>
      <c r="L61" s="66"/>
      <c r="M61" s="66"/>
      <c r="N61" s="66"/>
      <c r="O61" s="66"/>
      <c r="P61" s="197"/>
      <c r="Q61" s="66"/>
    </row>
    <row r="62" spans="1:17" x14ac:dyDescent="0.25">
      <c r="A62" s="70"/>
      <c r="B62" s="70"/>
      <c r="C62" s="70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197"/>
      <c r="Q62" s="66"/>
    </row>
    <row r="63" spans="1:17" x14ac:dyDescent="0.25">
      <c r="A63" s="70"/>
      <c r="B63" s="70"/>
      <c r="C63" s="70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197"/>
      <c r="Q63" s="66"/>
    </row>
    <row r="64" spans="1:17" x14ac:dyDescent="0.25">
      <c r="A64" s="70"/>
      <c r="B64" s="70"/>
      <c r="C64" s="70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197"/>
      <c r="Q64" s="66"/>
    </row>
    <row r="65" spans="1:17" x14ac:dyDescent="0.25">
      <c r="A65" s="70"/>
      <c r="B65" s="70"/>
      <c r="C65" s="70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197"/>
      <c r="Q65" s="66"/>
    </row>
    <row r="66" spans="1:17" x14ac:dyDescent="0.25">
      <c r="A66" s="70"/>
      <c r="B66" s="70"/>
      <c r="C66" s="70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197"/>
      <c r="Q66" s="66"/>
    </row>
    <row r="67" spans="1:17" x14ac:dyDescent="0.25">
      <c r="A67" s="70"/>
      <c r="B67" s="70"/>
      <c r="C67" s="70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197"/>
      <c r="Q67" s="66"/>
    </row>
    <row r="68" spans="1:17" x14ac:dyDescent="0.25"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197"/>
      <c r="Q68" s="66"/>
    </row>
    <row r="70" spans="1:17" x14ac:dyDescent="0.25"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197"/>
      <c r="Q70" s="66"/>
    </row>
    <row r="71" spans="1:17" x14ac:dyDescent="0.25"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197"/>
      <c r="Q71" s="66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7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299"/>
  <sheetViews>
    <sheetView zoomScaleNormal="100" zoomScaleSheetLayoutView="70" workbookViewId="0">
      <pane ySplit="6" topLeftCell="A163" activePane="bottomLeft" state="frozen"/>
      <selection activeCell="L21" sqref="L21"/>
      <selection pane="bottomLeft" activeCell="P176" sqref="P176"/>
    </sheetView>
  </sheetViews>
  <sheetFormatPr defaultColWidth="9.1796875" defaultRowHeight="10" x14ac:dyDescent="0.2"/>
  <cols>
    <col min="1" max="1" width="2.26953125" style="3" customWidth="1"/>
    <col min="2" max="2" width="35.54296875" style="3" customWidth="1"/>
    <col min="3" max="3" width="8" style="3" bestFit="1" customWidth="1"/>
    <col min="4" max="6" width="9.81640625" style="3" bestFit="1" customWidth="1"/>
    <col min="7" max="8" width="9.54296875" style="3" bestFit="1" customWidth="1"/>
    <col min="9" max="9" width="9.453125" style="3" bestFit="1" customWidth="1"/>
    <col min="10" max="11" width="9.1796875" style="3" bestFit="1" customWidth="1"/>
    <col min="12" max="12" width="9.453125" style="3" bestFit="1" customWidth="1"/>
    <col min="13" max="14" width="9.54296875" style="3" bestFit="1" customWidth="1"/>
    <col min="15" max="15" width="9.81640625" style="3" bestFit="1" customWidth="1"/>
    <col min="16" max="16" width="10.81640625" style="3" bestFit="1" customWidth="1"/>
    <col min="17" max="17" width="12.7265625" style="3" customWidth="1"/>
    <col min="18" max="18" width="12.453125" style="3" bestFit="1" customWidth="1"/>
    <col min="19" max="19" width="9.1796875" style="3"/>
    <col min="20" max="20" width="13.453125" style="3" bestFit="1" customWidth="1"/>
    <col min="21" max="16384" width="9.1796875" style="3"/>
  </cols>
  <sheetData>
    <row r="1" spans="2:19" s="48" customFormat="1" ht="10.5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9" s="48" customFormat="1" ht="10.5" x14ac:dyDescent="0.25">
      <c r="B2" s="69" t="s">
        <v>315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2:19" s="48" customFormat="1" ht="10.5" x14ac:dyDescent="0.25">
      <c r="B3" s="336" t="s">
        <v>453</v>
      </c>
      <c r="C3" s="69"/>
      <c r="D3" s="69"/>
      <c r="E3" s="69"/>
      <c r="F3" s="69"/>
      <c r="G3" s="336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19" s="48" customFormat="1" ht="10.5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2:19" s="48" customFormat="1" ht="10.5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2:19" s="48" customFormat="1" ht="10.5" x14ac:dyDescent="0.25">
      <c r="B6" s="132" t="s">
        <v>36</v>
      </c>
      <c r="C6" s="132" t="s">
        <v>198</v>
      </c>
      <c r="D6" s="310">
        <v>44927</v>
      </c>
      <c r="E6" s="215">
        <f t="shared" ref="E6:O6" si="0">EDATE(D6,1)</f>
        <v>44958</v>
      </c>
      <c r="F6" s="215">
        <f t="shared" si="0"/>
        <v>44986</v>
      </c>
      <c r="G6" s="215">
        <f t="shared" si="0"/>
        <v>45017</v>
      </c>
      <c r="H6" s="215">
        <f t="shared" si="0"/>
        <v>45047</v>
      </c>
      <c r="I6" s="215">
        <f t="shared" si="0"/>
        <v>45078</v>
      </c>
      <c r="J6" s="215">
        <f t="shared" si="0"/>
        <v>45108</v>
      </c>
      <c r="K6" s="215">
        <f t="shared" si="0"/>
        <v>45139</v>
      </c>
      <c r="L6" s="215">
        <f t="shared" si="0"/>
        <v>45170</v>
      </c>
      <c r="M6" s="215">
        <f t="shared" si="0"/>
        <v>45200</v>
      </c>
      <c r="N6" s="215">
        <f t="shared" si="0"/>
        <v>45231</v>
      </c>
      <c r="O6" s="215">
        <f t="shared" si="0"/>
        <v>45261</v>
      </c>
      <c r="P6" s="132" t="s">
        <v>60</v>
      </c>
      <c r="Q6" s="133"/>
    </row>
    <row r="7" spans="2:19" ht="10.5" x14ac:dyDescent="0.25">
      <c r="B7" s="48" t="s">
        <v>199</v>
      </c>
      <c r="C7" s="311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</row>
    <row r="8" spans="2:19" ht="11.25" x14ac:dyDescent="0.2">
      <c r="B8" s="3" t="s">
        <v>200</v>
      </c>
      <c r="C8" s="82">
        <v>16</v>
      </c>
      <c r="D8" s="65">
        <v>517.11649999999997</v>
      </c>
      <c r="E8" s="65">
        <v>532</v>
      </c>
      <c r="F8" s="65">
        <v>532</v>
      </c>
      <c r="G8" s="65">
        <v>532</v>
      </c>
      <c r="H8" s="65">
        <v>532</v>
      </c>
      <c r="I8" s="65">
        <v>532</v>
      </c>
      <c r="J8" s="65">
        <v>532</v>
      </c>
      <c r="K8" s="65">
        <v>532</v>
      </c>
      <c r="L8" s="65">
        <v>478.16700000000003</v>
      </c>
      <c r="M8" s="65">
        <v>579.5</v>
      </c>
      <c r="N8" s="65">
        <v>601.0335</v>
      </c>
      <c r="O8" s="65">
        <v>438.26650000000001</v>
      </c>
      <c r="P8" s="83">
        <f t="shared" ref="P8:P33" si="1">SUM(D8:O8)</f>
        <v>6338.0835000000006</v>
      </c>
      <c r="Q8" s="83"/>
      <c r="S8" s="83"/>
    </row>
    <row r="9" spans="2:19" ht="11.25" x14ac:dyDescent="0.2">
      <c r="B9" s="3" t="s">
        <v>55</v>
      </c>
      <c r="C9" s="3">
        <v>23</v>
      </c>
      <c r="D9" s="65">
        <v>88231675.985398218</v>
      </c>
      <c r="E9" s="65">
        <v>85452089.333169565</v>
      </c>
      <c r="F9" s="65">
        <v>80440350.5504096</v>
      </c>
      <c r="G9" s="65">
        <v>58749843.158049569</v>
      </c>
      <c r="H9" s="65">
        <v>24799831.241840549</v>
      </c>
      <c r="I9" s="65">
        <v>17581152.413171992</v>
      </c>
      <c r="J9" s="65">
        <v>12475673.02442559</v>
      </c>
      <c r="K9" s="65">
        <v>12218378.582241647</v>
      </c>
      <c r="L9" s="65">
        <v>18489378.332819529</v>
      </c>
      <c r="M9" s="65">
        <v>40105300.784285836</v>
      </c>
      <c r="N9" s="65">
        <v>71936676.658596918</v>
      </c>
      <c r="O9" s="65">
        <v>77147551.357476771</v>
      </c>
      <c r="P9" s="83">
        <f t="shared" si="1"/>
        <v>587627901.42188573</v>
      </c>
      <c r="Q9" s="83"/>
      <c r="R9" s="84"/>
    </row>
    <row r="10" spans="2:19" ht="11.25" x14ac:dyDescent="0.2">
      <c r="B10" s="3" t="s">
        <v>201</v>
      </c>
      <c r="C10" s="3">
        <v>53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83">
        <f t="shared" si="1"/>
        <v>0</v>
      </c>
      <c r="Q10" s="83"/>
      <c r="R10" s="84"/>
    </row>
    <row r="11" spans="2:19" ht="11.25" x14ac:dyDescent="0.2">
      <c r="B11" s="3" t="s">
        <v>202</v>
      </c>
      <c r="C11" s="3">
        <v>31</v>
      </c>
      <c r="D11" s="65">
        <v>31089776.294393972</v>
      </c>
      <c r="E11" s="65">
        <v>30572243.752152506</v>
      </c>
      <c r="F11" s="65">
        <v>29187786.662201561</v>
      </c>
      <c r="G11" s="65">
        <v>22212275.687534489</v>
      </c>
      <c r="H11" s="65">
        <v>11001528.48670423</v>
      </c>
      <c r="I11" s="65">
        <v>9544656.1776437033</v>
      </c>
      <c r="J11" s="65">
        <v>7692326.9344980828</v>
      </c>
      <c r="K11" s="65">
        <v>7619881.4227667497</v>
      </c>
      <c r="L11" s="65">
        <v>9185660.3166621923</v>
      </c>
      <c r="M11" s="65">
        <v>14947179.690258853</v>
      </c>
      <c r="N11" s="65">
        <v>25352109.120822906</v>
      </c>
      <c r="O11" s="65">
        <v>26970374.112081159</v>
      </c>
      <c r="P11" s="83">
        <f t="shared" si="1"/>
        <v>225375798.65772042</v>
      </c>
      <c r="Q11" s="83"/>
    </row>
    <row r="12" spans="2:19" ht="11.25" x14ac:dyDescent="0.2">
      <c r="B12" s="3" t="s">
        <v>203</v>
      </c>
      <c r="C12" s="3">
        <v>41</v>
      </c>
      <c r="D12" s="65">
        <v>7350815.2661991511</v>
      </c>
      <c r="E12" s="65">
        <v>7513557.6280724984</v>
      </c>
      <c r="F12" s="65">
        <v>7878450.9937997945</v>
      </c>
      <c r="G12" s="65">
        <v>5530044.2838672483</v>
      </c>
      <c r="H12" s="65">
        <v>3494838.4742392376</v>
      </c>
      <c r="I12" s="65">
        <v>3278862.7461252245</v>
      </c>
      <c r="J12" s="65">
        <v>2331032.6117742495</v>
      </c>
      <c r="K12" s="65">
        <v>2226615.1317861509</v>
      </c>
      <c r="L12" s="65">
        <v>2779298.0620971662</v>
      </c>
      <c r="M12" s="65">
        <v>4292429.5693447599</v>
      </c>
      <c r="N12" s="65">
        <v>7310756.3555564396</v>
      </c>
      <c r="O12" s="65">
        <v>5834304.4813735103</v>
      </c>
      <c r="P12" s="83">
        <f t="shared" si="1"/>
        <v>59821005.604235433</v>
      </c>
      <c r="Q12" s="83"/>
      <c r="R12" s="85"/>
    </row>
    <row r="13" spans="2:19" ht="11.25" x14ac:dyDescent="0.2">
      <c r="B13" s="3" t="s">
        <v>204</v>
      </c>
      <c r="C13" s="3">
        <v>50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83">
        <f t="shared" si="1"/>
        <v>0</v>
      </c>
      <c r="Q13" s="83"/>
    </row>
    <row r="14" spans="2:19" ht="11.25" x14ac:dyDescent="0.2">
      <c r="B14" s="3" t="s">
        <v>205</v>
      </c>
      <c r="C14" s="3">
        <v>85</v>
      </c>
      <c r="D14" s="65">
        <v>2254539.0140789198</v>
      </c>
      <c r="E14" s="65">
        <v>1682553.3882857999</v>
      </c>
      <c r="F14" s="65">
        <v>2004446.6080421398</v>
      </c>
      <c r="G14" s="65">
        <v>2321376.3210575404</v>
      </c>
      <c r="H14" s="65">
        <v>968245.7671944605</v>
      </c>
      <c r="I14" s="65">
        <v>967054.13310791331</v>
      </c>
      <c r="J14" s="65">
        <v>665122.13163380488</v>
      </c>
      <c r="K14" s="65">
        <v>1562055.1032487692</v>
      </c>
      <c r="L14" s="65">
        <v>899867.46378713194</v>
      </c>
      <c r="M14" s="65">
        <v>1094912.30287575</v>
      </c>
      <c r="N14" s="65">
        <v>1627589.841220784</v>
      </c>
      <c r="O14" s="65">
        <v>2137199.3391672908</v>
      </c>
      <c r="P14" s="83">
        <f t="shared" si="1"/>
        <v>18184961.413700305</v>
      </c>
      <c r="Q14" s="83"/>
    </row>
    <row r="15" spans="2:19" ht="11.25" x14ac:dyDescent="0.2">
      <c r="B15" s="3" t="s">
        <v>206</v>
      </c>
      <c r="C15" s="3">
        <v>86</v>
      </c>
      <c r="D15" s="65">
        <v>833354.1927044976</v>
      </c>
      <c r="E15" s="65">
        <v>703959.79473607684</v>
      </c>
      <c r="F15" s="65">
        <v>740296.61895869731</v>
      </c>
      <c r="G15" s="65">
        <v>597647.93694112962</v>
      </c>
      <c r="H15" s="65">
        <v>385564.74185002572</v>
      </c>
      <c r="I15" s="65">
        <v>205126.19891178678</v>
      </c>
      <c r="J15" s="65">
        <v>136454.88908722281</v>
      </c>
      <c r="K15" s="65">
        <v>124157.12523060878</v>
      </c>
      <c r="L15" s="65">
        <v>186171.1365671308</v>
      </c>
      <c r="M15" s="65">
        <v>363539.71926523675</v>
      </c>
      <c r="N15" s="65">
        <v>575071.0171126643</v>
      </c>
      <c r="O15" s="65">
        <v>548201.69925483083</v>
      </c>
      <c r="P15" s="83">
        <f t="shared" si="1"/>
        <v>5399545.0706199072</v>
      </c>
      <c r="Q15" s="83"/>
    </row>
    <row r="16" spans="2:19" ht="11.25" x14ac:dyDescent="0.2">
      <c r="B16" s="3" t="s">
        <v>207</v>
      </c>
      <c r="C16" s="3">
        <v>87</v>
      </c>
      <c r="D16" s="65">
        <v>3569335.9020000002</v>
      </c>
      <c r="E16" s="65">
        <v>4324734.5455000009</v>
      </c>
      <c r="F16" s="65">
        <v>-924064.8600000001</v>
      </c>
      <c r="G16" s="65">
        <v>4877996.5855</v>
      </c>
      <c r="H16" s="65">
        <v>-1040935.385</v>
      </c>
      <c r="I16" s="65">
        <v>1626842.2785</v>
      </c>
      <c r="J16" s="65">
        <v>907108.32249999989</v>
      </c>
      <c r="K16" s="65">
        <v>1003583.997</v>
      </c>
      <c r="L16" s="65">
        <v>780582.4155</v>
      </c>
      <c r="M16" s="65">
        <v>1491653.1800000002</v>
      </c>
      <c r="N16" s="65">
        <v>1721893.1375</v>
      </c>
      <c r="O16" s="65">
        <v>2386006.9024999999</v>
      </c>
      <c r="P16" s="83">
        <f t="shared" si="1"/>
        <v>20724737.021499999</v>
      </c>
      <c r="Q16" s="83"/>
    </row>
    <row r="17" spans="2:18" ht="11.25" x14ac:dyDescent="0.2">
      <c r="B17" s="3" t="s">
        <v>208</v>
      </c>
      <c r="C17" s="3">
        <v>31</v>
      </c>
      <c r="D17" s="65">
        <v>1842234.9868875495</v>
      </c>
      <c r="E17" s="65">
        <v>1870744.2063166311</v>
      </c>
      <c r="F17" s="65">
        <v>1975815.2887095374</v>
      </c>
      <c r="G17" s="65">
        <v>1459600.2938934783</v>
      </c>
      <c r="H17" s="65">
        <v>448328.758692028</v>
      </c>
      <c r="I17" s="65">
        <v>444878.10728257964</v>
      </c>
      <c r="J17" s="65">
        <v>319297.80119267479</v>
      </c>
      <c r="K17" s="65">
        <v>284475.26553090021</v>
      </c>
      <c r="L17" s="65">
        <v>318909.83072926174</v>
      </c>
      <c r="M17" s="65">
        <v>793938.3778185111</v>
      </c>
      <c r="N17" s="65">
        <v>1546365.498565834</v>
      </c>
      <c r="O17" s="65">
        <v>1547740.4714233926</v>
      </c>
      <c r="P17" s="83">
        <f t="shared" si="1"/>
        <v>12852328.887042379</v>
      </c>
      <c r="Q17" s="83"/>
    </row>
    <row r="18" spans="2:18" ht="11.25" x14ac:dyDescent="0.2">
      <c r="B18" s="3" t="s">
        <v>209</v>
      </c>
      <c r="C18" s="3">
        <v>41</v>
      </c>
      <c r="D18" s="65">
        <v>933579.18781204917</v>
      </c>
      <c r="E18" s="65">
        <v>1032209.9638352795</v>
      </c>
      <c r="F18" s="65">
        <v>935130.95715464186</v>
      </c>
      <c r="G18" s="65">
        <v>767182.76054772199</v>
      </c>
      <c r="H18" s="65">
        <v>776937.078795393</v>
      </c>
      <c r="I18" s="65">
        <v>622451.20855929295</v>
      </c>
      <c r="J18" s="65">
        <v>574634.96339031449</v>
      </c>
      <c r="K18" s="65">
        <v>568619.06906328909</v>
      </c>
      <c r="L18" s="65">
        <v>620960.48620329448</v>
      </c>
      <c r="M18" s="65">
        <v>751034.10331617808</v>
      </c>
      <c r="N18" s="65">
        <v>875050.16348072642</v>
      </c>
      <c r="O18" s="65">
        <v>858365.31668268749</v>
      </c>
      <c r="P18" s="83">
        <f t="shared" si="1"/>
        <v>9316155.2588408682</v>
      </c>
      <c r="Q18" s="83"/>
    </row>
    <row r="19" spans="2:18" ht="11.25" x14ac:dyDescent="0.2">
      <c r="B19" s="3" t="s">
        <v>210</v>
      </c>
      <c r="C19" s="3">
        <v>85</v>
      </c>
      <c r="D19" s="65">
        <v>363931.35430000001</v>
      </c>
      <c r="E19" s="65">
        <v>508304.62093599996</v>
      </c>
      <c r="F19" s="65">
        <v>582034.32858720003</v>
      </c>
      <c r="G19" s="65">
        <v>395025.30238160002</v>
      </c>
      <c r="H19" s="65">
        <v>259705.8275672</v>
      </c>
      <c r="I19" s="65">
        <v>516057.12640160008</v>
      </c>
      <c r="J19" s="65">
        <v>146550.65983839994</v>
      </c>
      <c r="K19" s="65">
        <v>279133.73411119997</v>
      </c>
      <c r="L19" s="65">
        <v>576408.05201600003</v>
      </c>
      <c r="M19" s="65">
        <v>292937.83705839998</v>
      </c>
      <c r="N19" s="65">
        <v>417497.80412479996</v>
      </c>
      <c r="O19" s="65">
        <v>274042.83501759998</v>
      </c>
      <c r="P19" s="83">
        <f t="shared" si="1"/>
        <v>4611629.4823399996</v>
      </c>
      <c r="Q19" s="83"/>
    </row>
    <row r="20" spans="2:18" ht="11.25" x14ac:dyDescent="0.2">
      <c r="B20" s="3" t="s">
        <v>211</v>
      </c>
      <c r="C20" s="3">
        <v>86</v>
      </c>
      <c r="D20" s="65">
        <v>49945.435999999994</v>
      </c>
      <c r="E20" s="65">
        <v>53345.078999999998</v>
      </c>
      <c r="F20" s="65">
        <v>41111.002</v>
      </c>
      <c r="G20" s="65">
        <v>31471.757000000001</v>
      </c>
      <c r="H20" s="65">
        <v>25900.152999999998</v>
      </c>
      <c r="I20" s="65">
        <v>21468.952000000001</v>
      </c>
      <c r="J20" s="65">
        <v>19090.617000000002</v>
      </c>
      <c r="K20" s="65">
        <v>18514.774999999998</v>
      </c>
      <c r="L20" s="65">
        <v>15262.121000000001</v>
      </c>
      <c r="M20" s="65">
        <v>18724.300000000003</v>
      </c>
      <c r="N20" s="65">
        <v>27025.655000000002</v>
      </c>
      <c r="O20" s="65">
        <v>32823.43</v>
      </c>
      <c r="P20" s="83">
        <f t="shared" si="1"/>
        <v>354683.277</v>
      </c>
      <c r="Q20" s="83"/>
    </row>
    <row r="21" spans="2:18" ht="11.25" x14ac:dyDescent="0.2">
      <c r="B21" s="3" t="s">
        <v>212</v>
      </c>
      <c r="C21" s="3">
        <v>87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83">
        <f t="shared" si="1"/>
        <v>0</v>
      </c>
      <c r="Q21" s="83"/>
    </row>
    <row r="22" spans="2:18" ht="11.25" x14ac:dyDescent="0.2">
      <c r="B22" s="3" t="s">
        <v>213</v>
      </c>
      <c r="C22" s="82" t="s">
        <v>59</v>
      </c>
      <c r="D22" s="65">
        <v>527.80999999999995</v>
      </c>
      <c r="E22" s="65">
        <v>60.5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83">
        <f t="shared" si="1"/>
        <v>588.30999999999995</v>
      </c>
      <c r="Q22" s="83"/>
    </row>
    <row r="23" spans="2:18" ht="11.25" x14ac:dyDescent="0.2">
      <c r="B23" s="3" t="s">
        <v>214</v>
      </c>
      <c r="C23" s="82" t="s">
        <v>63</v>
      </c>
      <c r="D23" s="65">
        <v>1639373.2499999998</v>
      </c>
      <c r="E23" s="65">
        <v>1233750.9800000002</v>
      </c>
      <c r="F23" s="65">
        <v>1495082.71</v>
      </c>
      <c r="G23" s="65">
        <v>2248077.37</v>
      </c>
      <c r="H23" s="65">
        <v>33276.93999999974</v>
      </c>
      <c r="I23" s="65">
        <v>1069645.9700000002</v>
      </c>
      <c r="J23" s="65">
        <v>980747.60999999975</v>
      </c>
      <c r="K23" s="65">
        <v>926323.22999999986</v>
      </c>
      <c r="L23" s="65">
        <v>1026882.9800000001</v>
      </c>
      <c r="M23" s="65">
        <v>1203414.17</v>
      </c>
      <c r="N23" s="65">
        <v>1236648.1399999999</v>
      </c>
      <c r="O23" s="65">
        <v>1393710.49</v>
      </c>
      <c r="P23" s="83">
        <f t="shared" si="1"/>
        <v>14486933.84</v>
      </c>
      <c r="Q23" s="83"/>
    </row>
    <row r="24" spans="2:18" ht="11.25" x14ac:dyDescent="0.2">
      <c r="B24" s="3" t="s">
        <v>215</v>
      </c>
      <c r="C24" s="82" t="s">
        <v>101</v>
      </c>
      <c r="D24" s="65">
        <v>1612621.04</v>
      </c>
      <c r="E24" s="65">
        <v>1167942.8799999997</v>
      </c>
      <c r="F24" s="65">
        <v>1833706.09</v>
      </c>
      <c r="G24" s="65">
        <v>2000514.4600000002</v>
      </c>
      <c r="H24" s="65">
        <v>2455971.5099999998</v>
      </c>
      <c r="I24" s="65">
        <v>-848898.91999999969</v>
      </c>
      <c r="J24" s="65">
        <v>1119098.02</v>
      </c>
      <c r="K24" s="65">
        <v>1148608.17</v>
      </c>
      <c r="L24" s="65">
        <v>1290817.6800000002</v>
      </c>
      <c r="M24" s="65">
        <v>1328780.5</v>
      </c>
      <c r="N24" s="65">
        <v>1395202.3699999996</v>
      </c>
      <c r="O24" s="65">
        <v>1497978.15</v>
      </c>
      <c r="P24" s="83">
        <f t="shared" si="1"/>
        <v>16002341.949999999</v>
      </c>
      <c r="Q24" s="83"/>
    </row>
    <row r="25" spans="2:18" ht="11.25" x14ac:dyDescent="0.2">
      <c r="B25" s="3" t="s">
        <v>215</v>
      </c>
      <c r="C25" s="82" t="s">
        <v>66</v>
      </c>
      <c r="D25" s="65">
        <v>322473.87</v>
      </c>
      <c r="E25" s="65">
        <v>144661.56</v>
      </c>
      <c r="F25" s="65">
        <v>77666.78</v>
      </c>
      <c r="G25" s="65">
        <v>188089.41</v>
      </c>
      <c r="H25" s="65">
        <v>-1804.31</v>
      </c>
      <c r="I25" s="65">
        <v>113595.58</v>
      </c>
      <c r="J25" s="65">
        <v>117096.02</v>
      </c>
      <c r="K25" s="65">
        <v>161105.41</v>
      </c>
      <c r="L25" s="65">
        <v>61016.79</v>
      </c>
      <c r="M25" s="65">
        <v>21128.18</v>
      </c>
      <c r="N25" s="65">
        <v>8938.01</v>
      </c>
      <c r="O25" s="65">
        <v>529.14</v>
      </c>
      <c r="P25" s="83">
        <f t="shared" si="1"/>
        <v>1214496.4399999997</v>
      </c>
      <c r="Q25" s="83"/>
    </row>
    <row r="26" spans="2:18" ht="11.25" x14ac:dyDescent="0.2">
      <c r="B26" s="3" t="s">
        <v>216</v>
      </c>
      <c r="C26" s="82" t="s">
        <v>103</v>
      </c>
      <c r="D26" s="65">
        <v>1836166.6000000008</v>
      </c>
      <c r="E26" s="65">
        <v>1523181.47</v>
      </c>
      <c r="F26" s="65">
        <v>1865676.7400000002</v>
      </c>
      <c r="G26" s="65">
        <v>3029176.8199999994</v>
      </c>
      <c r="H26" s="65">
        <v>-27767.609999999986</v>
      </c>
      <c r="I26" s="65">
        <v>1190617.18</v>
      </c>
      <c r="J26" s="65">
        <v>1117477.3600000001</v>
      </c>
      <c r="K26" s="65">
        <v>1209520.79</v>
      </c>
      <c r="L26" s="65">
        <v>1105717.1199999999</v>
      </c>
      <c r="M26" s="65">
        <v>1650631.89</v>
      </c>
      <c r="N26" s="65">
        <v>1685473.6800000002</v>
      </c>
      <c r="O26" s="65">
        <v>1800575.42</v>
      </c>
      <c r="P26" s="83">
        <f t="shared" si="1"/>
        <v>17986447.459999997</v>
      </c>
      <c r="Q26" s="83"/>
    </row>
    <row r="27" spans="2:18" ht="11.25" x14ac:dyDescent="0.2">
      <c r="B27" s="3" t="s">
        <v>217</v>
      </c>
      <c r="C27" s="82" t="s">
        <v>63</v>
      </c>
      <c r="D27" s="65">
        <v>502975.03999999992</v>
      </c>
      <c r="E27" s="65">
        <v>364714.1100000001</v>
      </c>
      <c r="F27" s="65">
        <v>681047.72</v>
      </c>
      <c r="G27" s="65">
        <v>1024661.4700000001</v>
      </c>
      <c r="H27" s="65">
        <v>287263.98</v>
      </c>
      <c r="I27" s="65">
        <v>528178.55000000005</v>
      </c>
      <c r="J27" s="65">
        <v>498739.21000000008</v>
      </c>
      <c r="K27" s="65">
        <v>323903.68999999994</v>
      </c>
      <c r="L27" s="65">
        <v>748853.38</v>
      </c>
      <c r="M27" s="65">
        <v>513052.11</v>
      </c>
      <c r="N27" s="65">
        <v>463063.90000000008</v>
      </c>
      <c r="O27" s="65">
        <v>539846.15</v>
      </c>
      <c r="P27" s="83">
        <f t="shared" si="1"/>
        <v>6476299.3100000005</v>
      </c>
      <c r="Q27" s="83"/>
    </row>
    <row r="28" spans="2:18" ht="11.25" x14ac:dyDescent="0.2">
      <c r="B28" s="3" t="s">
        <v>218</v>
      </c>
      <c r="C28" s="82" t="s">
        <v>101</v>
      </c>
      <c r="D28" s="65">
        <v>3158455.86</v>
      </c>
      <c r="E28" s="65">
        <v>2465375.1800000002</v>
      </c>
      <c r="F28" s="65">
        <v>4745088.1099999994</v>
      </c>
      <c r="G28" s="65">
        <v>6469218.1299999999</v>
      </c>
      <c r="H28" s="65">
        <v>693171.70999999985</v>
      </c>
      <c r="I28" s="65">
        <v>3194524.5100000002</v>
      </c>
      <c r="J28" s="65">
        <v>3265020.42</v>
      </c>
      <c r="K28" s="65">
        <v>3275402.62</v>
      </c>
      <c r="L28" s="65">
        <v>3742584.3200000003</v>
      </c>
      <c r="M28" s="65">
        <v>3814583.6899999995</v>
      </c>
      <c r="N28" s="65">
        <v>3556285.4899999998</v>
      </c>
      <c r="O28" s="65">
        <v>3635826.62</v>
      </c>
      <c r="P28" s="83">
        <f t="shared" si="1"/>
        <v>42015536.660000004</v>
      </c>
      <c r="Q28" s="83"/>
    </row>
    <row r="29" spans="2:18" ht="11.25" x14ac:dyDescent="0.2">
      <c r="B29" s="3" t="s">
        <v>219</v>
      </c>
      <c r="C29" s="82" t="s">
        <v>66</v>
      </c>
      <c r="D29" s="65">
        <v>39179.449999999997</v>
      </c>
      <c r="E29" s="65">
        <v>59879</v>
      </c>
      <c r="F29" s="65">
        <v>37407.11</v>
      </c>
      <c r="G29" s="65">
        <v>86262.579999999987</v>
      </c>
      <c r="H29" s="65">
        <v>12516.38000000001</v>
      </c>
      <c r="I29" s="65">
        <v>55217.459999999992</v>
      </c>
      <c r="J29" s="65">
        <v>42138.979999999989</v>
      </c>
      <c r="K29" s="65">
        <v>36998.29</v>
      </c>
      <c r="L29" s="65">
        <v>52591.969999999994</v>
      </c>
      <c r="M29" s="65">
        <v>73997.240000000005</v>
      </c>
      <c r="N29" s="65">
        <v>54382.310000000005</v>
      </c>
      <c r="O29" s="65">
        <v>43838.029999999992</v>
      </c>
      <c r="P29" s="83">
        <f t="shared" si="1"/>
        <v>594408.79999999993</v>
      </c>
      <c r="Q29" s="83"/>
    </row>
    <row r="30" spans="2:18" ht="11.25" x14ac:dyDescent="0.2">
      <c r="B30" s="3" t="s">
        <v>220</v>
      </c>
      <c r="C30" s="82" t="s">
        <v>103</v>
      </c>
      <c r="D30" s="65">
        <v>7663530.6600000001</v>
      </c>
      <c r="E30" s="65">
        <v>4504225.54</v>
      </c>
      <c r="F30" s="65">
        <v>4246838.7699999986</v>
      </c>
      <c r="G30" s="65">
        <v>8959352.2700000014</v>
      </c>
      <c r="H30" s="65">
        <v>9146271.8699999992</v>
      </c>
      <c r="I30" s="65">
        <v>-289195.59000000148</v>
      </c>
      <c r="J30" s="65">
        <v>10281165.350000001</v>
      </c>
      <c r="K30" s="65">
        <v>5683839.9299999997</v>
      </c>
      <c r="L30" s="65">
        <v>4364881.6999999993</v>
      </c>
      <c r="M30" s="65">
        <v>6452460.6000000015</v>
      </c>
      <c r="N30" s="65">
        <v>4803161.9799999986</v>
      </c>
      <c r="O30" s="65">
        <v>5485468.3400000008</v>
      </c>
      <c r="P30" s="83">
        <f t="shared" si="1"/>
        <v>71302001.420000002</v>
      </c>
      <c r="Q30" s="83"/>
    </row>
    <row r="31" spans="2:18" s="42" customFormat="1" ht="11.25" x14ac:dyDescent="0.2">
      <c r="B31" s="42" t="s">
        <v>221</v>
      </c>
      <c r="C31" s="130" t="s">
        <v>222</v>
      </c>
      <c r="D31" s="65">
        <v>3704397.25</v>
      </c>
      <c r="E31" s="65">
        <v>1371351.4100000001</v>
      </c>
      <c r="F31" s="65">
        <v>6032128.0300000003</v>
      </c>
      <c r="G31" s="65">
        <v>34297.089999968768</v>
      </c>
      <c r="H31" s="65">
        <v>5081262.3300000364</v>
      </c>
      <c r="I31" s="65">
        <v>1839517.6399999997</v>
      </c>
      <c r="J31" s="65">
        <v>1681835.35</v>
      </c>
      <c r="K31" s="65">
        <v>1653340.1099999999</v>
      </c>
      <c r="L31" s="65">
        <v>1784397.1</v>
      </c>
      <c r="M31" s="65">
        <v>2438936.9499999997</v>
      </c>
      <c r="N31" s="65">
        <v>3679132.0199999996</v>
      </c>
      <c r="O31" s="65">
        <v>-7336780.5399999991</v>
      </c>
      <c r="P31" s="86">
        <f t="shared" si="1"/>
        <v>21963814.74000001</v>
      </c>
      <c r="Q31" s="47"/>
    </row>
    <row r="32" spans="2:18" ht="11.25" x14ac:dyDescent="0.2">
      <c r="B32" s="3" t="s">
        <v>223</v>
      </c>
      <c r="D32" s="87">
        <f t="shared" ref="D32:O32" si="2">SUM(D8:D31)</f>
        <v>156999405.56627434</v>
      </c>
      <c r="E32" s="87">
        <f t="shared" si="2"/>
        <v>146549416.94200435</v>
      </c>
      <c r="F32" s="87">
        <f t="shared" si="2"/>
        <v>143876532.20986319</v>
      </c>
      <c r="G32" s="87">
        <f t="shared" si="2"/>
        <v>120982645.68677275</v>
      </c>
      <c r="H32" s="87">
        <f t="shared" si="2"/>
        <v>58800639.944883145</v>
      </c>
      <c r="I32" s="87">
        <f t="shared" si="2"/>
        <v>41662283.721704073</v>
      </c>
      <c r="J32" s="87">
        <f t="shared" si="2"/>
        <v>44371142.275340341</v>
      </c>
      <c r="K32" s="87">
        <f t="shared" si="2"/>
        <v>40324988.445979312</v>
      </c>
      <c r="L32" s="87">
        <f t="shared" si="2"/>
        <v>48030719.424381696</v>
      </c>
      <c r="M32" s="87">
        <f t="shared" si="2"/>
        <v>81649214.694223508</v>
      </c>
      <c r="N32" s="87">
        <f t="shared" si="2"/>
        <v>128272924.1854811</v>
      </c>
      <c r="O32" s="87">
        <f t="shared" si="2"/>
        <v>124798040.01147726</v>
      </c>
      <c r="P32" s="83">
        <f t="shared" si="1"/>
        <v>1136317953.1083851</v>
      </c>
      <c r="Q32" s="47"/>
      <c r="R32" s="83"/>
    </row>
    <row r="33" spans="2:40" ht="11.25" x14ac:dyDescent="0.2">
      <c r="B33" s="3" t="s">
        <v>224</v>
      </c>
      <c r="D33" s="47">
        <f t="shared" ref="D33:O33" si="3">SUM(D22:D31)</f>
        <v>20479700.829999998</v>
      </c>
      <c r="E33" s="47">
        <f t="shared" si="3"/>
        <v>12835142.629999999</v>
      </c>
      <c r="F33" s="47">
        <f t="shared" si="3"/>
        <v>21014642.059999999</v>
      </c>
      <c r="G33" s="47">
        <f t="shared" si="3"/>
        <v>24039649.599999972</v>
      </c>
      <c r="H33" s="47">
        <f t="shared" si="3"/>
        <v>17680162.800000034</v>
      </c>
      <c r="I33" s="47">
        <f t="shared" si="3"/>
        <v>6853202.379999999</v>
      </c>
      <c r="J33" s="47">
        <f t="shared" si="3"/>
        <v>19103318.320000004</v>
      </c>
      <c r="K33" s="47">
        <f t="shared" si="3"/>
        <v>14419042.239999998</v>
      </c>
      <c r="L33" s="47">
        <f t="shared" si="3"/>
        <v>14177743.039999999</v>
      </c>
      <c r="M33" s="47">
        <f t="shared" si="3"/>
        <v>17496985.330000002</v>
      </c>
      <c r="N33" s="47">
        <f t="shared" si="3"/>
        <v>16882287.899999999</v>
      </c>
      <c r="O33" s="47">
        <f t="shared" si="3"/>
        <v>7060991.8000000007</v>
      </c>
      <c r="P33" s="83">
        <f t="shared" si="1"/>
        <v>192042868.93000004</v>
      </c>
      <c r="Q33" s="83"/>
    </row>
    <row r="34" spans="2:40" ht="11.25" x14ac:dyDescent="0.2">
      <c r="C34" s="82"/>
      <c r="D34" s="83"/>
      <c r="E34" s="83"/>
      <c r="F34" s="83"/>
      <c r="G34" s="83"/>
      <c r="H34" s="65"/>
      <c r="I34" s="65"/>
      <c r="J34" s="65"/>
      <c r="K34" s="83"/>
      <c r="L34" s="83"/>
      <c r="M34" s="83"/>
      <c r="N34" s="83"/>
      <c r="O34" s="83"/>
      <c r="P34" s="83"/>
      <c r="Q34" s="83"/>
    </row>
    <row r="35" spans="2:40" ht="10.5" x14ac:dyDescent="0.25">
      <c r="B35" s="48" t="s">
        <v>225</v>
      </c>
      <c r="C35" s="311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2:40" ht="11.25" x14ac:dyDescent="0.2">
      <c r="B36" s="3" t="s">
        <v>200</v>
      </c>
      <c r="C36" s="82">
        <v>16</v>
      </c>
      <c r="D36" s="65">
        <v>3</v>
      </c>
      <c r="E36" s="65">
        <v>3</v>
      </c>
      <c r="F36" s="65">
        <v>3</v>
      </c>
      <c r="G36" s="65">
        <v>4</v>
      </c>
      <c r="H36" s="65">
        <v>4</v>
      </c>
      <c r="I36" s="65">
        <v>4</v>
      </c>
      <c r="J36" s="65">
        <v>5</v>
      </c>
      <c r="K36" s="65">
        <v>4</v>
      </c>
      <c r="L36" s="65">
        <v>5</v>
      </c>
      <c r="M36" s="65">
        <v>5</v>
      </c>
      <c r="N36" s="65">
        <v>3</v>
      </c>
      <c r="O36" s="65">
        <v>4</v>
      </c>
      <c r="P36" s="83">
        <f t="shared" ref="P36:P64" si="4">SUM(D36:O36)</f>
        <v>47</v>
      </c>
      <c r="Q36" s="67"/>
      <c r="S36" s="67"/>
      <c r="T36" s="67"/>
      <c r="W36" s="67"/>
      <c r="X36" s="67"/>
      <c r="Y36" s="67"/>
      <c r="Z36" s="67"/>
      <c r="AA36" s="67"/>
      <c r="AC36" s="67"/>
      <c r="AD36" s="67"/>
      <c r="AE36" s="6"/>
      <c r="AF36" s="67"/>
      <c r="AG36" s="67"/>
      <c r="AH36" s="67"/>
      <c r="AI36" s="67"/>
      <c r="AJ36" s="67"/>
      <c r="AK36" s="67"/>
      <c r="AL36" s="67"/>
      <c r="AM36" s="67"/>
      <c r="AN36" s="67"/>
    </row>
    <row r="37" spans="2:40" ht="11.25" x14ac:dyDescent="0.2">
      <c r="B37" s="3" t="s">
        <v>55</v>
      </c>
      <c r="C37" s="3">
        <v>23</v>
      </c>
      <c r="D37" s="65">
        <v>813476</v>
      </c>
      <c r="E37" s="65">
        <v>814242</v>
      </c>
      <c r="F37" s="65">
        <v>814694</v>
      </c>
      <c r="G37" s="65">
        <v>814916</v>
      </c>
      <c r="H37" s="65">
        <v>815054</v>
      </c>
      <c r="I37" s="65">
        <v>815306</v>
      </c>
      <c r="J37" s="65">
        <v>815068</v>
      </c>
      <c r="K37" s="65">
        <v>815372</v>
      </c>
      <c r="L37" s="65">
        <v>815670</v>
      </c>
      <c r="M37" s="65">
        <v>816331</v>
      </c>
      <c r="N37" s="65">
        <v>817287</v>
      </c>
      <c r="O37" s="65">
        <v>817979</v>
      </c>
      <c r="P37" s="83">
        <f t="shared" si="4"/>
        <v>9785395</v>
      </c>
      <c r="Q37" s="83"/>
    </row>
    <row r="38" spans="2:40" ht="11.25" x14ac:dyDescent="0.2">
      <c r="B38" s="3" t="s">
        <v>201</v>
      </c>
      <c r="C38" s="3">
        <v>53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83">
        <f t="shared" si="4"/>
        <v>0</v>
      </c>
      <c r="Q38" s="83"/>
    </row>
    <row r="39" spans="2:40" ht="11.25" x14ac:dyDescent="0.2">
      <c r="B39" s="3" t="s">
        <v>226</v>
      </c>
      <c r="C39" s="3">
        <v>61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83">
        <f t="shared" si="4"/>
        <v>0</v>
      </c>
      <c r="Q39" s="83"/>
    </row>
    <row r="40" spans="2:40" ht="11.25" x14ac:dyDescent="0.2">
      <c r="B40" s="3" t="s">
        <v>227</v>
      </c>
      <c r="C40" s="3">
        <v>31</v>
      </c>
      <c r="D40" s="65">
        <v>55773</v>
      </c>
      <c r="E40" s="65">
        <v>55816</v>
      </c>
      <c r="F40" s="65">
        <v>55849</v>
      </c>
      <c r="G40" s="65">
        <v>55839</v>
      </c>
      <c r="H40" s="65">
        <v>55803</v>
      </c>
      <c r="I40" s="65">
        <v>55727</v>
      </c>
      <c r="J40" s="65">
        <v>55679</v>
      </c>
      <c r="K40" s="65">
        <v>55623</v>
      </c>
      <c r="L40" s="65">
        <v>55603</v>
      </c>
      <c r="M40" s="65">
        <v>55604</v>
      </c>
      <c r="N40" s="65">
        <v>55689</v>
      </c>
      <c r="O40" s="65">
        <v>55764</v>
      </c>
      <c r="P40" s="83">
        <f t="shared" si="4"/>
        <v>668769</v>
      </c>
      <c r="Q40" s="83"/>
    </row>
    <row r="41" spans="2:40" ht="11.25" x14ac:dyDescent="0.2">
      <c r="B41" s="3" t="s">
        <v>228</v>
      </c>
      <c r="C41" s="3">
        <v>41</v>
      </c>
      <c r="D41" s="65">
        <v>1172</v>
      </c>
      <c r="E41" s="65">
        <v>1178</v>
      </c>
      <c r="F41" s="65">
        <v>1186</v>
      </c>
      <c r="G41" s="65">
        <v>1180</v>
      </c>
      <c r="H41" s="65">
        <v>1187</v>
      </c>
      <c r="I41" s="65">
        <v>1192</v>
      </c>
      <c r="J41" s="65">
        <v>1194</v>
      </c>
      <c r="K41" s="65">
        <v>1214</v>
      </c>
      <c r="L41" s="65">
        <v>1215</v>
      </c>
      <c r="M41" s="65">
        <v>1218</v>
      </c>
      <c r="N41" s="65">
        <v>1252</v>
      </c>
      <c r="O41" s="65">
        <v>1252</v>
      </c>
      <c r="P41" s="83">
        <f t="shared" si="4"/>
        <v>14440</v>
      </c>
      <c r="Q41" s="83"/>
    </row>
    <row r="42" spans="2:40" ht="11.25" x14ac:dyDescent="0.2">
      <c r="B42" s="3" t="s">
        <v>204</v>
      </c>
      <c r="C42" s="3">
        <v>50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83">
        <f t="shared" si="4"/>
        <v>0</v>
      </c>
      <c r="Q42" s="83"/>
    </row>
    <row r="43" spans="2:40" ht="11.25" x14ac:dyDescent="0.2">
      <c r="B43" s="3" t="s">
        <v>229</v>
      </c>
      <c r="C43" s="3">
        <v>61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83">
        <f t="shared" si="4"/>
        <v>0</v>
      </c>
      <c r="Q43" s="83"/>
    </row>
    <row r="44" spans="2:40" ht="11.25" x14ac:dyDescent="0.2">
      <c r="B44" s="3" t="s">
        <v>205</v>
      </c>
      <c r="C44" s="3">
        <v>85</v>
      </c>
      <c r="D44" s="65">
        <v>29</v>
      </c>
      <c r="E44" s="65">
        <v>28</v>
      </c>
      <c r="F44" s="65">
        <v>28</v>
      </c>
      <c r="G44" s="65">
        <v>28</v>
      </c>
      <c r="H44" s="65">
        <v>28</v>
      </c>
      <c r="I44" s="65">
        <v>28</v>
      </c>
      <c r="J44" s="65">
        <v>28</v>
      </c>
      <c r="K44" s="65">
        <v>28</v>
      </c>
      <c r="L44" s="65">
        <v>28</v>
      </c>
      <c r="M44" s="65">
        <v>28</v>
      </c>
      <c r="N44" s="65">
        <v>28</v>
      </c>
      <c r="O44" s="65">
        <v>28</v>
      </c>
      <c r="P44" s="83">
        <f t="shared" si="4"/>
        <v>337</v>
      </c>
      <c r="Q44" s="83"/>
    </row>
    <row r="45" spans="2:40" ht="11.25" x14ac:dyDescent="0.2">
      <c r="B45" s="3" t="s">
        <v>206</v>
      </c>
      <c r="C45" s="3">
        <v>86</v>
      </c>
      <c r="D45" s="65">
        <v>101</v>
      </c>
      <c r="E45" s="65">
        <v>101</v>
      </c>
      <c r="F45" s="65">
        <v>101</v>
      </c>
      <c r="G45" s="65">
        <v>100</v>
      </c>
      <c r="H45" s="65">
        <v>100</v>
      </c>
      <c r="I45" s="65">
        <v>99</v>
      </c>
      <c r="J45" s="65">
        <v>99</v>
      </c>
      <c r="K45" s="65">
        <v>99</v>
      </c>
      <c r="L45" s="65">
        <v>98</v>
      </c>
      <c r="M45" s="65">
        <v>95</v>
      </c>
      <c r="N45" s="65">
        <v>95</v>
      </c>
      <c r="O45" s="65">
        <v>95</v>
      </c>
      <c r="P45" s="83">
        <f t="shared" si="4"/>
        <v>1183</v>
      </c>
      <c r="Q45" s="83"/>
    </row>
    <row r="46" spans="2:40" ht="11.25" x14ac:dyDescent="0.2">
      <c r="B46" s="3" t="s">
        <v>230</v>
      </c>
      <c r="C46" s="3">
        <v>87</v>
      </c>
      <c r="D46" s="65">
        <v>4</v>
      </c>
      <c r="E46" s="65">
        <v>4</v>
      </c>
      <c r="F46" s="65">
        <v>4</v>
      </c>
      <c r="G46" s="65">
        <v>4</v>
      </c>
      <c r="H46" s="65">
        <v>4</v>
      </c>
      <c r="I46" s="65">
        <v>4</v>
      </c>
      <c r="J46" s="65">
        <v>4</v>
      </c>
      <c r="K46" s="65">
        <v>4</v>
      </c>
      <c r="L46" s="65">
        <v>4</v>
      </c>
      <c r="M46" s="65">
        <v>4</v>
      </c>
      <c r="N46" s="65">
        <v>4</v>
      </c>
      <c r="O46" s="65">
        <v>4</v>
      </c>
      <c r="P46" s="83">
        <f t="shared" si="4"/>
        <v>48</v>
      </c>
      <c r="Q46" s="83"/>
    </row>
    <row r="47" spans="2:40" ht="11.25" x14ac:dyDescent="0.2">
      <c r="B47" s="3" t="s">
        <v>208</v>
      </c>
      <c r="C47" s="3">
        <v>31</v>
      </c>
      <c r="D47" s="65">
        <v>2196</v>
      </c>
      <c r="E47" s="65">
        <v>2195</v>
      </c>
      <c r="F47" s="65">
        <v>2197</v>
      </c>
      <c r="G47" s="65">
        <v>2201</v>
      </c>
      <c r="H47" s="65">
        <v>2196</v>
      </c>
      <c r="I47" s="65">
        <v>2193</v>
      </c>
      <c r="J47" s="65">
        <v>2183</v>
      </c>
      <c r="K47" s="65">
        <v>2183</v>
      </c>
      <c r="L47" s="65">
        <v>2183</v>
      </c>
      <c r="M47" s="65">
        <v>2185</v>
      </c>
      <c r="N47" s="65">
        <v>2191</v>
      </c>
      <c r="O47" s="65">
        <v>2191</v>
      </c>
      <c r="P47" s="83">
        <f t="shared" si="4"/>
        <v>26294</v>
      </c>
      <c r="Q47" s="83"/>
    </row>
    <row r="48" spans="2:40" ht="11.25" x14ac:dyDescent="0.2">
      <c r="B48" s="3" t="s">
        <v>209</v>
      </c>
      <c r="C48" s="3">
        <v>41</v>
      </c>
      <c r="D48" s="65">
        <v>70</v>
      </c>
      <c r="E48" s="65">
        <v>69</v>
      </c>
      <c r="F48" s="65">
        <v>69</v>
      </c>
      <c r="G48" s="65">
        <v>69</v>
      </c>
      <c r="H48" s="65">
        <v>70</v>
      </c>
      <c r="I48" s="65">
        <v>69</v>
      </c>
      <c r="J48" s="65">
        <v>69</v>
      </c>
      <c r="K48" s="65">
        <v>69</v>
      </c>
      <c r="L48" s="65">
        <v>70</v>
      </c>
      <c r="M48" s="65">
        <v>69</v>
      </c>
      <c r="N48" s="65">
        <v>69</v>
      </c>
      <c r="O48" s="65">
        <v>68</v>
      </c>
      <c r="P48" s="83">
        <f t="shared" si="4"/>
        <v>830</v>
      </c>
      <c r="Q48" s="83"/>
      <c r="S48" s="83"/>
      <c r="T48" s="131"/>
    </row>
    <row r="49" spans="2:20" ht="11.25" x14ac:dyDescent="0.2">
      <c r="B49" s="3" t="s">
        <v>231</v>
      </c>
      <c r="C49" s="3">
        <v>61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83">
        <f t="shared" si="4"/>
        <v>0</v>
      </c>
      <c r="Q49" s="83"/>
      <c r="S49" s="83"/>
    </row>
    <row r="50" spans="2:20" ht="11.25" x14ac:dyDescent="0.2">
      <c r="B50" s="3" t="s">
        <v>210</v>
      </c>
      <c r="C50" s="3">
        <v>85</v>
      </c>
      <c r="D50" s="65">
        <v>6</v>
      </c>
      <c r="E50" s="65">
        <v>6</v>
      </c>
      <c r="F50" s="65">
        <v>6</v>
      </c>
      <c r="G50" s="65">
        <v>5</v>
      </c>
      <c r="H50" s="65">
        <v>5</v>
      </c>
      <c r="I50" s="65">
        <v>5</v>
      </c>
      <c r="J50" s="65">
        <v>5</v>
      </c>
      <c r="K50" s="65">
        <v>5</v>
      </c>
      <c r="L50" s="65">
        <v>5</v>
      </c>
      <c r="M50" s="65">
        <v>5</v>
      </c>
      <c r="N50" s="65">
        <v>5</v>
      </c>
      <c r="O50" s="65">
        <v>5</v>
      </c>
      <c r="P50" s="83">
        <f t="shared" si="4"/>
        <v>63</v>
      </c>
      <c r="Q50" s="83"/>
    </row>
    <row r="51" spans="2:20" ht="11.25" x14ac:dyDescent="0.2">
      <c r="B51" s="3" t="s">
        <v>211</v>
      </c>
      <c r="C51" s="3">
        <v>86</v>
      </c>
      <c r="D51" s="65">
        <v>6</v>
      </c>
      <c r="E51" s="65">
        <v>6</v>
      </c>
      <c r="F51" s="65">
        <v>6</v>
      </c>
      <c r="G51" s="65">
        <v>6</v>
      </c>
      <c r="H51" s="65">
        <v>6</v>
      </c>
      <c r="I51" s="65">
        <v>6</v>
      </c>
      <c r="J51" s="65">
        <v>6</v>
      </c>
      <c r="K51" s="65">
        <v>6</v>
      </c>
      <c r="L51" s="65">
        <v>6</v>
      </c>
      <c r="M51" s="65">
        <v>6</v>
      </c>
      <c r="N51" s="65">
        <v>6</v>
      </c>
      <c r="O51" s="65">
        <v>6</v>
      </c>
      <c r="P51" s="83">
        <f t="shared" si="4"/>
        <v>72</v>
      </c>
      <c r="Q51" s="83"/>
    </row>
    <row r="52" spans="2:20" ht="11.25" x14ac:dyDescent="0.2">
      <c r="B52" s="3" t="s">
        <v>212</v>
      </c>
      <c r="C52" s="3">
        <v>87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83">
        <f t="shared" si="4"/>
        <v>0</v>
      </c>
      <c r="Q52" s="83"/>
    </row>
    <row r="53" spans="2:20" ht="11.25" x14ac:dyDescent="0.2">
      <c r="B53" s="3" t="s">
        <v>213</v>
      </c>
      <c r="C53" s="82" t="s">
        <v>59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83">
        <f t="shared" si="4"/>
        <v>0</v>
      </c>
      <c r="Q53" s="83"/>
    </row>
    <row r="54" spans="2:20" ht="11.25" x14ac:dyDescent="0.2">
      <c r="B54" s="3" t="s">
        <v>214</v>
      </c>
      <c r="C54" s="82" t="s">
        <v>63</v>
      </c>
      <c r="D54" s="65">
        <v>77</v>
      </c>
      <c r="E54" s="65">
        <v>77</v>
      </c>
      <c r="F54" s="65">
        <v>77</v>
      </c>
      <c r="G54" s="65">
        <v>75</v>
      </c>
      <c r="H54" s="65">
        <v>75</v>
      </c>
      <c r="I54" s="65">
        <v>75</v>
      </c>
      <c r="J54" s="65">
        <v>75</v>
      </c>
      <c r="K54" s="65">
        <v>75</v>
      </c>
      <c r="L54" s="65">
        <v>75</v>
      </c>
      <c r="M54" s="65">
        <v>75</v>
      </c>
      <c r="N54" s="65">
        <v>75</v>
      </c>
      <c r="O54" s="65">
        <v>75</v>
      </c>
      <c r="P54" s="83">
        <f t="shared" si="4"/>
        <v>906</v>
      </c>
      <c r="Q54" s="83"/>
    </row>
    <row r="55" spans="2:20" ht="11.25" x14ac:dyDescent="0.2">
      <c r="B55" s="3" t="s">
        <v>215</v>
      </c>
      <c r="C55" s="82" t="s">
        <v>101</v>
      </c>
      <c r="D55" s="65">
        <v>23</v>
      </c>
      <c r="E55" s="65">
        <v>23</v>
      </c>
      <c r="F55" s="65">
        <v>23</v>
      </c>
      <c r="G55" s="65">
        <v>23</v>
      </c>
      <c r="H55" s="65">
        <v>23</v>
      </c>
      <c r="I55" s="65">
        <v>23</v>
      </c>
      <c r="J55" s="65">
        <v>23</v>
      </c>
      <c r="K55" s="65">
        <v>23</v>
      </c>
      <c r="L55" s="65">
        <v>23</v>
      </c>
      <c r="M55" s="65">
        <v>23</v>
      </c>
      <c r="N55" s="65">
        <v>23</v>
      </c>
      <c r="O55" s="65">
        <v>23</v>
      </c>
      <c r="P55" s="83">
        <f t="shared" si="4"/>
        <v>276</v>
      </c>
      <c r="Q55" s="83"/>
    </row>
    <row r="56" spans="2:20" ht="11.25" x14ac:dyDescent="0.2">
      <c r="B56" s="3" t="s">
        <v>298</v>
      </c>
      <c r="C56" s="82" t="s">
        <v>66</v>
      </c>
      <c r="D56" s="65">
        <v>2</v>
      </c>
      <c r="E56" s="65">
        <v>2</v>
      </c>
      <c r="F56" s="65">
        <v>2</v>
      </c>
      <c r="G56" s="65">
        <v>2</v>
      </c>
      <c r="H56" s="65">
        <v>2</v>
      </c>
      <c r="I56" s="65">
        <v>2</v>
      </c>
      <c r="J56" s="65">
        <v>2</v>
      </c>
      <c r="K56" s="65">
        <v>2</v>
      </c>
      <c r="L56" s="65">
        <v>2</v>
      </c>
      <c r="M56" s="65">
        <v>1</v>
      </c>
      <c r="N56" s="65">
        <v>1</v>
      </c>
      <c r="O56" s="65">
        <v>1</v>
      </c>
      <c r="P56" s="83">
        <f t="shared" si="4"/>
        <v>21</v>
      </c>
      <c r="Q56" s="83"/>
    </row>
    <row r="57" spans="2:20" ht="11.25" x14ac:dyDescent="0.2">
      <c r="B57" s="3" t="s">
        <v>216</v>
      </c>
      <c r="C57" s="82" t="s">
        <v>103</v>
      </c>
      <c r="D57" s="65">
        <v>3</v>
      </c>
      <c r="E57" s="65">
        <v>3</v>
      </c>
      <c r="F57" s="65">
        <v>3</v>
      </c>
      <c r="G57" s="65">
        <v>3</v>
      </c>
      <c r="H57" s="65">
        <v>3</v>
      </c>
      <c r="I57" s="65">
        <v>3</v>
      </c>
      <c r="J57" s="65">
        <v>3</v>
      </c>
      <c r="K57" s="65">
        <v>3</v>
      </c>
      <c r="L57" s="65">
        <v>3</v>
      </c>
      <c r="M57" s="65">
        <v>3</v>
      </c>
      <c r="N57" s="65">
        <v>3</v>
      </c>
      <c r="O57" s="65">
        <v>3</v>
      </c>
      <c r="P57" s="83">
        <f t="shared" si="4"/>
        <v>36</v>
      </c>
      <c r="Q57" s="83"/>
    </row>
    <row r="58" spans="2:20" ht="11.25" x14ac:dyDescent="0.2">
      <c r="B58" s="3" t="s">
        <v>299</v>
      </c>
      <c r="C58" s="82" t="s">
        <v>59</v>
      </c>
      <c r="D58" s="65">
        <v>1</v>
      </c>
      <c r="E58" s="65">
        <v>1</v>
      </c>
      <c r="F58" s="65">
        <v>1</v>
      </c>
      <c r="G58" s="65">
        <v>1</v>
      </c>
      <c r="H58" s="65">
        <v>1</v>
      </c>
      <c r="I58" s="65">
        <v>1</v>
      </c>
      <c r="J58" s="65">
        <v>1</v>
      </c>
      <c r="K58" s="65">
        <v>1</v>
      </c>
      <c r="L58" s="65">
        <v>1</v>
      </c>
      <c r="M58" s="65">
        <v>1</v>
      </c>
      <c r="N58" s="65">
        <v>1</v>
      </c>
      <c r="O58" s="65">
        <v>1</v>
      </c>
      <c r="P58" s="83">
        <f t="shared" si="4"/>
        <v>12</v>
      </c>
      <c r="Q58" s="83"/>
    </row>
    <row r="59" spans="2:20" ht="11.25" x14ac:dyDescent="0.2">
      <c r="B59" s="3" t="s">
        <v>217</v>
      </c>
      <c r="C59" s="82" t="s">
        <v>63</v>
      </c>
      <c r="D59" s="65">
        <v>17</v>
      </c>
      <c r="E59" s="65">
        <v>17</v>
      </c>
      <c r="F59" s="65">
        <v>17</v>
      </c>
      <c r="G59" s="65">
        <v>17</v>
      </c>
      <c r="H59" s="65">
        <v>17</v>
      </c>
      <c r="I59" s="65">
        <v>17</v>
      </c>
      <c r="J59" s="65">
        <v>17</v>
      </c>
      <c r="K59" s="65">
        <v>17</v>
      </c>
      <c r="L59" s="65">
        <v>17</v>
      </c>
      <c r="M59" s="65">
        <v>17</v>
      </c>
      <c r="N59" s="65">
        <v>17</v>
      </c>
      <c r="O59" s="65">
        <v>17</v>
      </c>
      <c r="P59" s="83">
        <f t="shared" si="4"/>
        <v>204</v>
      </c>
      <c r="Q59" s="83"/>
      <c r="T59" s="138"/>
    </row>
    <row r="60" spans="2:20" ht="11.25" x14ac:dyDescent="0.2">
      <c r="B60" s="3" t="s">
        <v>218</v>
      </c>
      <c r="C60" s="82" t="s">
        <v>101</v>
      </c>
      <c r="D60" s="65">
        <v>59</v>
      </c>
      <c r="E60" s="65">
        <v>59</v>
      </c>
      <c r="F60" s="65">
        <v>58</v>
      </c>
      <c r="G60" s="65">
        <v>58</v>
      </c>
      <c r="H60" s="65">
        <v>58</v>
      </c>
      <c r="I60" s="65">
        <v>58</v>
      </c>
      <c r="J60" s="65">
        <v>58</v>
      </c>
      <c r="K60" s="65">
        <v>58</v>
      </c>
      <c r="L60" s="65">
        <v>57</v>
      </c>
      <c r="M60" s="65">
        <v>58</v>
      </c>
      <c r="N60" s="65">
        <v>58</v>
      </c>
      <c r="O60" s="65">
        <v>58</v>
      </c>
      <c r="P60" s="83">
        <f t="shared" si="4"/>
        <v>697</v>
      </c>
      <c r="Q60" s="83"/>
      <c r="T60" s="138"/>
    </row>
    <row r="61" spans="2:20" ht="11.25" x14ac:dyDescent="0.2">
      <c r="B61" s="3" t="s">
        <v>219</v>
      </c>
      <c r="C61" s="82" t="s">
        <v>66</v>
      </c>
      <c r="D61" s="65">
        <v>4</v>
      </c>
      <c r="E61" s="65">
        <v>4</v>
      </c>
      <c r="F61" s="65">
        <v>4</v>
      </c>
      <c r="G61" s="65">
        <v>4</v>
      </c>
      <c r="H61" s="65">
        <v>4</v>
      </c>
      <c r="I61" s="65">
        <v>4</v>
      </c>
      <c r="J61" s="65">
        <v>4</v>
      </c>
      <c r="K61" s="65">
        <v>4</v>
      </c>
      <c r="L61" s="65">
        <v>4</v>
      </c>
      <c r="M61" s="65">
        <v>4</v>
      </c>
      <c r="N61" s="65">
        <v>4</v>
      </c>
      <c r="O61" s="65">
        <v>4</v>
      </c>
      <c r="P61" s="83">
        <f t="shared" si="4"/>
        <v>48</v>
      </c>
      <c r="Q61" s="83"/>
    </row>
    <row r="62" spans="2:20" ht="11.25" x14ac:dyDescent="0.2">
      <c r="B62" s="3" t="s">
        <v>220</v>
      </c>
      <c r="C62" s="82" t="s">
        <v>103</v>
      </c>
      <c r="D62" s="65">
        <v>8</v>
      </c>
      <c r="E62" s="65">
        <v>8</v>
      </c>
      <c r="F62" s="65">
        <v>8</v>
      </c>
      <c r="G62" s="65">
        <v>8</v>
      </c>
      <c r="H62" s="65">
        <v>8</v>
      </c>
      <c r="I62" s="65">
        <v>8</v>
      </c>
      <c r="J62" s="65">
        <v>8</v>
      </c>
      <c r="K62" s="65">
        <v>7</v>
      </c>
      <c r="L62" s="65">
        <v>7</v>
      </c>
      <c r="M62" s="65">
        <v>7</v>
      </c>
      <c r="N62" s="65">
        <v>7</v>
      </c>
      <c r="O62" s="65">
        <v>7</v>
      </c>
      <c r="P62" s="83">
        <f t="shared" si="4"/>
        <v>91</v>
      </c>
      <c r="Q62" s="83"/>
    </row>
    <row r="63" spans="2:20" s="42" customFormat="1" ht="11.25" x14ac:dyDescent="0.2">
      <c r="B63" s="42" t="s">
        <v>221</v>
      </c>
      <c r="C63" s="130" t="s">
        <v>222</v>
      </c>
      <c r="D63" s="65">
        <v>9</v>
      </c>
      <c r="E63" s="65">
        <v>9</v>
      </c>
      <c r="F63" s="65">
        <v>9</v>
      </c>
      <c r="G63" s="65">
        <v>9</v>
      </c>
      <c r="H63" s="65">
        <v>9</v>
      </c>
      <c r="I63" s="65">
        <v>9</v>
      </c>
      <c r="J63" s="65">
        <v>9</v>
      </c>
      <c r="K63" s="65">
        <v>9</v>
      </c>
      <c r="L63" s="65">
        <v>9</v>
      </c>
      <c r="M63" s="65">
        <v>9</v>
      </c>
      <c r="N63" s="65">
        <v>9</v>
      </c>
      <c r="O63" s="65">
        <v>9</v>
      </c>
      <c r="P63" s="86">
        <f t="shared" si="4"/>
        <v>108</v>
      </c>
      <c r="Q63" s="47"/>
      <c r="R63" s="3"/>
    </row>
    <row r="64" spans="2:20" ht="11.25" x14ac:dyDescent="0.2">
      <c r="B64" s="3" t="s">
        <v>60</v>
      </c>
      <c r="D64" s="87">
        <f t="shared" ref="D64:O64" si="5">SUM(D36:D63)</f>
        <v>873039</v>
      </c>
      <c r="E64" s="87">
        <f t="shared" si="5"/>
        <v>873851</v>
      </c>
      <c r="F64" s="87">
        <f t="shared" si="5"/>
        <v>874345</v>
      </c>
      <c r="G64" s="87">
        <f t="shared" si="5"/>
        <v>874552</v>
      </c>
      <c r="H64" s="87">
        <f t="shared" si="5"/>
        <v>874657</v>
      </c>
      <c r="I64" s="87">
        <f t="shared" si="5"/>
        <v>874833</v>
      </c>
      <c r="J64" s="87">
        <f t="shared" si="5"/>
        <v>874540</v>
      </c>
      <c r="K64" s="87">
        <f t="shared" si="5"/>
        <v>874806</v>
      </c>
      <c r="L64" s="87">
        <f t="shared" si="5"/>
        <v>875085</v>
      </c>
      <c r="M64" s="87">
        <f t="shared" si="5"/>
        <v>875748</v>
      </c>
      <c r="N64" s="87">
        <f t="shared" si="5"/>
        <v>876827</v>
      </c>
      <c r="O64" s="87">
        <f t="shared" si="5"/>
        <v>877594</v>
      </c>
      <c r="P64" s="83">
        <f t="shared" si="4"/>
        <v>10499877</v>
      </c>
      <c r="Q64" s="47"/>
    </row>
    <row r="65" spans="2:17" ht="11.25" x14ac:dyDescent="0.2"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</row>
    <row r="66" spans="2:17" ht="10.5" x14ac:dyDescent="0.25">
      <c r="B66" s="48" t="s">
        <v>232</v>
      </c>
      <c r="C66" s="82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</row>
    <row r="67" spans="2:17" ht="11.25" x14ac:dyDescent="0.2">
      <c r="B67" s="3" t="s">
        <v>55</v>
      </c>
      <c r="C67" s="82">
        <v>23</v>
      </c>
      <c r="D67" s="83">
        <f t="shared" ref="D67:O67" si="6">IFERROR(D9/D37,0)</f>
        <v>108.46254343754237</v>
      </c>
      <c r="E67" s="83">
        <f t="shared" si="6"/>
        <v>104.94679632488814</v>
      </c>
      <c r="F67" s="83">
        <f t="shared" si="6"/>
        <v>98.736888390499502</v>
      </c>
      <c r="G67" s="83">
        <f t="shared" si="6"/>
        <v>72.093127583762708</v>
      </c>
      <c r="H67" s="83">
        <f t="shared" si="6"/>
        <v>30.427224750557077</v>
      </c>
      <c r="I67" s="83">
        <f t="shared" si="6"/>
        <v>21.563869777938582</v>
      </c>
      <c r="J67" s="83">
        <f t="shared" si="6"/>
        <v>15.306297173273384</v>
      </c>
      <c r="K67" s="83">
        <f t="shared" si="6"/>
        <v>14.985035765566694</v>
      </c>
      <c r="L67" s="83">
        <f t="shared" si="6"/>
        <v>22.667718970686096</v>
      </c>
      <c r="M67" s="83">
        <f t="shared" si="6"/>
        <v>49.128724480983614</v>
      </c>
      <c r="N67" s="83">
        <f t="shared" si="6"/>
        <v>88.018868107038188</v>
      </c>
      <c r="O67" s="83">
        <f t="shared" si="6"/>
        <v>94.314831257864526</v>
      </c>
      <c r="P67" s="83">
        <f t="shared" ref="P67:P78" si="7">SUM(D67:O67)</f>
        <v>720.65192602060085</v>
      </c>
      <c r="Q67" s="83"/>
    </row>
    <row r="68" spans="2:17" ht="11.25" x14ac:dyDescent="0.2">
      <c r="B68" s="3" t="s">
        <v>202</v>
      </c>
      <c r="C68" s="3">
        <v>31</v>
      </c>
      <c r="D68" s="83">
        <f t="shared" ref="D68:O68" si="8">IFERROR(D11/D40,0)</f>
        <v>557.43417593448396</v>
      </c>
      <c r="E68" s="83">
        <f t="shared" si="8"/>
        <v>547.73261703010792</v>
      </c>
      <c r="F68" s="83">
        <f t="shared" si="8"/>
        <v>522.61968275531456</v>
      </c>
      <c r="G68" s="83">
        <f t="shared" si="8"/>
        <v>397.79143049722398</v>
      </c>
      <c r="H68" s="83">
        <f t="shared" si="8"/>
        <v>197.14940929169094</v>
      </c>
      <c r="I68" s="83">
        <f t="shared" si="8"/>
        <v>171.27525575831649</v>
      </c>
      <c r="J68" s="83">
        <f t="shared" si="8"/>
        <v>138.15490462289341</v>
      </c>
      <c r="K68" s="83">
        <f t="shared" si="8"/>
        <v>136.99155785856121</v>
      </c>
      <c r="L68" s="83">
        <f t="shared" si="8"/>
        <v>165.20080421312144</v>
      </c>
      <c r="M68" s="83">
        <f t="shared" si="8"/>
        <v>268.81482789473517</v>
      </c>
      <c r="N68" s="83">
        <f t="shared" si="8"/>
        <v>455.24446696516202</v>
      </c>
      <c r="O68" s="83">
        <f t="shared" si="8"/>
        <v>483.65207144539772</v>
      </c>
      <c r="P68" s="83">
        <f t="shared" si="7"/>
        <v>4042.0612042670086</v>
      </c>
      <c r="Q68" s="83"/>
    </row>
    <row r="69" spans="2:17" ht="11.25" x14ac:dyDescent="0.2">
      <c r="B69" s="3" t="s">
        <v>203</v>
      </c>
      <c r="C69" s="3">
        <v>41</v>
      </c>
      <c r="D69" s="83">
        <f t="shared" ref="D69:O69" si="9">IFERROR(D12/D41,0)</f>
        <v>6272.0266776443268</v>
      </c>
      <c r="E69" s="83">
        <f t="shared" si="9"/>
        <v>6378.2322818951598</v>
      </c>
      <c r="F69" s="83">
        <f t="shared" si="9"/>
        <v>6642.876048735071</v>
      </c>
      <c r="G69" s="83">
        <f t="shared" si="9"/>
        <v>4686.4782066671596</v>
      </c>
      <c r="H69" s="83">
        <f t="shared" si="9"/>
        <v>2944.2615621223567</v>
      </c>
      <c r="I69" s="83">
        <f t="shared" si="9"/>
        <v>2750.7237803063963</v>
      </c>
      <c r="J69" s="83">
        <f t="shared" si="9"/>
        <v>1952.2886195764233</v>
      </c>
      <c r="K69" s="83">
        <f t="shared" si="9"/>
        <v>1834.114606084144</v>
      </c>
      <c r="L69" s="83">
        <f t="shared" si="9"/>
        <v>2287.4881169524001</v>
      </c>
      <c r="M69" s="83">
        <f t="shared" si="9"/>
        <v>3524.1622080006241</v>
      </c>
      <c r="N69" s="83">
        <f t="shared" si="9"/>
        <v>5839.2622648214374</v>
      </c>
      <c r="O69" s="83">
        <f t="shared" si="9"/>
        <v>4659.9876049309187</v>
      </c>
      <c r="P69" s="83">
        <f t="shared" si="7"/>
        <v>49771.901977736416</v>
      </c>
      <c r="Q69" s="83"/>
    </row>
    <row r="70" spans="2:17" ht="11.25" x14ac:dyDescent="0.2">
      <c r="B70" s="3" t="s">
        <v>209</v>
      </c>
      <c r="C70" s="3">
        <v>41</v>
      </c>
      <c r="D70" s="83">
        <f t="shared" ref="D70:O70" si="10">IFERROR(D18/D48,0)</f>
        <v>13336.845540172131</v>
      </c>
      <c r="E70" s="83">
        <f t="shared" si="10"/>
        <v>14959.56469326492</v>
      </c>
      <c r="F70" s="83">
        <f t="shared" si="10"/>
        <v>13552.622567458578</v>
      </c>
      <c r="G70" s="83">
        <f t="shared" si="10"/>
        <v>11118.590732575682</v>
      </c>
      <c r="H70" s="83">
        <f t="shared" si="10"/>
        <v>11099.101125648471</v>
      </c>
      <c r="I70" s="83">
        <f t="shared" si="10"/>
        <v>9021.0320081056943</v>
      </c>
      <c r="J70" s="83">
        <f t="shared" si="10"/>
        <v>8328.0429476857171</v>
      </c>
      <c r="K70" s="83">
        <f t="shared" si="10"/>
        <v>8240.8560733810009</v>
      </c>
      <c r="L70" s="83">
        <f t="shared" si="10"/>
        <v>8870.864088618493</v>
      </c>
      <c r="M70" s="83">
        <f t="shared" si="10"/>
        <v>10884.552221973596</v>
      </c>
      <c r="N70" s="83">
        <f t="shared" si="10"/>
        <v>12681.886427256904</v>
      </c>
      <c r="O70" s="83">
        <f t="shared" si="10"/>
        <v>12623.019362980698</v>
      </c>
      <c r="P70" s="83">
        <f t="shared" si="7"/>
        <v>134716.97778912188</v>
      </c>
      <c r="Q70" s="83"/>
    </row>
    <row r="71" spans="2:17" ht="11.25" x14ac:dyDescent="0.2">
      <c r="B71" s="3" t="s">
        <v>214</v>
      </c>
      <c r="C71" s="82" t="s">
        <v>63</v>
      </c>
      <c r="D71" s="83">
        <f t="shared" ref="D71:O71" si="11">IFERROR(D23/D54,0)</f>
        <v>21290.561688311685</v>
      </c>
      <c r="E71" s="83">
        <f t="shared" si="11"/>
        <v>16022.740000000003</v>
      </c>
      <c r="F71" s="83">
        <f t="shared" si="11"/>
        <v>19416.658571428572</v>
      </c>
      <c r="G71" s="83">
        <f t="shared" si="11"/>
        <v>29974.364933333334</v>
      </c>
      <c r="H71" s="83">
        <f t="shared" si="11"/>
        <v>443.69253333332989</v>
      </c>
      <c r="I71" s="83">
        <f t="shared" si="11"/>
        <v>14261.94626666667</v>
      </c>
      <c r="J71" s="83">
        <f t="shared" si="11"/>
        <v>13076.634799999996</v>
      </c>
      <c r="K71" s="83">
        <f t="shared" si="11"/>
        <v>12350.976399999998</v>
      </c>
      <c r="L71" s="83">
        <f t="shared" si="11"/>
        <v>13691.773066666668</v>
      </c>
      <c r="M71" s="83">
        <f t="shared" si="11"/>
        <v>16045.522266666665</v>
      </c>
      <c r="N71" s="83">
        <f t="shared" si="11"/>
        <v>16488.641866666665</v>
      </c>
      <c r="O71" s="83">
        <f t="shared" si="11"/>
        <v>18582.806533333332</v>
      </c>
      <c r="P71" s="83">
        <f t="shared" si="7"/>
        <v>191646.31892640691</v>
      </c>
      <c r="Q71" s="83"/>
    </row>
    <row r="72" spans="2:17" ht="11.25" x14ac:dyDescent="0.2">
      <c r="B72" s="3" t="s">
        <v>215</v>
      </c>
      <c r="C72" s="82" t="s">
        <v>101</v>
      </c>
      <c r="D72" s="83">
        <f t="shared" ref="D72:O72" si="12">IFERROR(D24/D55,0)</f>
        <v>70113.958260869564</v>
      </c>
      <c r="E72" s="83">
        <f t="shared" si="12"/>
        <v>50780.125217391287</v>
      </c>
      <c r="F72" s="83">
        <f t="shared" si="12"/>
        <v>79726.351739130434</v>
      </c>
      <c r="G72" s="83">
        <f t="shared" si="12"/>
        <v>86978.889565217396</v>
      </c>
      <c r="H72" s="83">
        <f t="shared" si="12"/>
        <v>106781.37</v>
      </c>
      <c r="I72" s="83">
        <f t="shared" si="12"/>
        <v>-36908.648695652162</v>
      </c>
      <c r="J72" s="83">
        <f t="shared" si="12"/>
        <v>48656.435652173917</v>
      </c>
      <c r="K72" s="83">
        <f t="shared" si="12"/>
        <v>49939.485652173913</v>
      </c>
      <c r="L72" s="83">
        <f t="shared" si="12"/>
        <v>56122.507826086963</v>
      </c>
      <c r="M72" s="83">
        <f t="shared" si="12"/>
        <v>57773.065217391304</v>
      </c>
      <c r="N72" s="83">
        <f t="shared" si="12"/>
        <v>60660.972608695636</v>
      </c>
      <c r="O72" s="83">
        <f t="shared" si="12"/>
        <v>65129.484782608692</v>
      </c>
      <c r="P72" s="83">
        <f t="shared" si="7"/>
        <v>695753.99782608694</v>
      </c>
      <c r="Q72" s="83"/>
    </row>
    <row r="73" spans="2:17" ht="11.25" x14ac:dyDescent="0.2">
      <c r="B73" s="3" t="s">
        <v>216</v>
      </c>
      <c r="C73" s="82" t="s">
        <v>103</v>
      </c>
      <c r="D73" s="83">
        <f t="shared" ref="D73:O73" si="13">IFERROR(D26/D57,0)</f>
        <v>612055.53333333356</v>
      </c>
      <c r="E73" s="83">
        <f t="shared" si="13"/>
        <v>507727.15666666668</v>
      </c>
      <c r="F73" s="83">
        <f t="shared" si="13"/>
        <v>621892.2466666667</v>
      </c>
      <c r="G73" s="83">
        <f t="shared" si="13"/>
        <v>1009725.6066666665</v>
      </c>
      <c r="H73" s="83">
        <f t="shared" si="13"/>
        <v>-9255.8699999999953</v>
      </c>
      <c r="I73" s="83">
        <f t="shared" si="13"/>
        <v>396872.39333333331</v>
      </c>
      <c r="J73" s="83">
        <f t="shared" si="13"/>
        <v>372492.45333333337</v>
      </c>
      <c r="K73" s="83">
        <f t="shared" si="13"/>
        <v>403173.59666666668</v>
      </c>
      <c r="L73" s="83">
        <f t="shared" si="13"/>
        <v>368572.37333333329</v>
      </c>
      <c r="M73" s="83">
        <f t="shared" si="13"/>
        <v>550210.63</v>
      </c>
      <c r="N73" s="83">
        <f t="shared" si="13"/>
        <v>561824.56000000006</v>
      </c>
      <c r="O73" s="83">
        <f t="shared" si="13"/>
        <v>600191.80666666664</v>
      </c>
      <c r="P73" s="83">
        <f t="shared" si="7"/>
        <v>5995482.4866666663</v>
      </c>
      <c r="Q73" s="83"/>
    </row>
    <row r="74" spans="2:17" ht="11.25" x14ac:dyDescent="0.2">
      <c r="B74" s="3" t="s">
        <v>205</v>
      </c>
      <c r="C74" s="3">
        <v>85</v>
      </c>
      <c r="D74" s="83">
        <f t="shared" ref="D74:O74" si="14">IFERROR(D14/D44,0)</f>
        <v>77742.724623411021</v>
      </c>
      <c r="E74" s="83">
        <f t="shared" si="14"/>
        <v>60091.192438778569</v>
      </c>
      <c r="F74" s="83">
        <f t="shared" si="14"/>
        <v>71587.378858647848</v>
      </c>
      <c r="G74" s="83">
        <f t="shared" si="14"/>
        <v>82906.29718062644</v>
      </c>
      <c r="H74" s="83">
        <f t="shared" si="14"/>
        <v>34580.205971230731</v>
      </c>
      <c r="I74" s="83">
        <f t="shared" si="14"/>
        <v>34537.647610996901</v>
      </c>
      <c r="J74" s="83">
        <f t="shared" si="14"/>
        <v>23754.36184406446</v>
      </c>
      <c r="K74" s="83">
        <f t="shared" si="14"/>
        <v>55787.682258884612</v>
      </c>
      <c r="L74" s="83">
        <f t="shared" si="14"/>
        <v>32138.123706683284</v>
      </c>
      <c r="M74" s="83">
        <f t="shared" si="14"/>
        <v>39104.010816991075</v>
      </c>
      <c r="N74" s="83">
        <f t="shared" si="14"/>
        <v>58128.208615028001</v>
      </c>
      <c r="O74" s="83">
        <f t="shared" si="14"/>
        <v>76328.54782740325</v>
      </c>
      <c r="P74" s="83">
        <f t="shared" si="7"/>
        <v>646686.38175274618</v>
      </c>
      <c r="Q74" s="83"/>
    </row>
    <row r="75" spans="2:17" ht="11.25" x14ac:dyDescent="0.2">
      <c r="B75" s="3" t="s">
        <v>206</v>
      </c>
      <c r="C75" s="3">
        <v>86</v>
      </c>
      <c r="D75" s="83">
        <f t="shared" ref="D75:O75" si="15">IFERROR(D15/D45,0)</f>
        <v>8251.031610935619</v>
      </c>
      <c r="E75" s="83">
        <f t="shared" si="15"/>
        <v>6969.8989577829389</v>
      </c>
      <c r="F75" s="83">
        <f t="shared" si="15"/>
        <v>7329.6694946405678</v>
      </c>
      <c r="G75" s="83">
        <f t="shared" si="15"/>
        <v>5976.4793694112959</v>
      </c>
      <c r="H75" s="83">
        <f t="shared" si="15"/>
        <v>3855.6474185002571</v>
      </c>
      <c r="I75" s="83">
        <f t="shared" si="15"/>
        <v>2071.9818071897653</v>
      </c>
      <c r="J75" s="83">
        <f t="shared" si="15"/>
        <v>1378.3322130022507</v>
      </c>
      <c r="K75" s="83">
        <f t="shared" si="15"/>
        <v>1254.1123760667554</v>
      </c>
      <c r="L75" s="83">
        <f t="shared" si="15"/>
        <v>1899.7054751748042</v>
      </c>
      <c r="M75" s="83">
        <f t="shared" si="15"/>
        <v>3826.7338870024923</v>
      </c>
      <c r="N75" s="83">
        <f t="shared" si="15"/>
        <v>6053.3791275017293</v>
      </c>
      <c r="O75" s="83">
        <f t="shared" si="15"/>
        <v>5770.5442026824294</v>
      </c>
      <c r="P75" s="83">
        <f t="shared" si="7"/>
        <v>54637.515939890909</v>
      </c>
      <c r="Q75" s="83"/>
    </row>
    <row r="76" spans="2:17" ht="11.25" x14ac:dyDescent="0.2">
      <c r="B76" s="3" t="s">
        <v>230</v>
      </c>
      <c r="C76" s="3">
        <v>87</v>
      </c>
      <c r="D76" s="83">
        <f t="shared" ref="D76:O76" si="16">IFERROR(D16/D46,0)</f>
        <v>892333.97550000006</v>
      </c>
      <c r="E76" s="83">
        <f t="shared" si="16"/>
        <v>1081183.6363750002</v>
      </c>
      <c r="F76" s="83">
        <f t="shared" si="16"/>
        <v>-231016.21500000003</v>
      </c>
      <c r="G76" s="83">
        <f t="shared" si="16"/>
        <v>1219499.146375</v>
      </c>
      <c r="H76" s="83">
        <f t="shared" si="16"/>
        <v>-260233.84625</v>
      </c>
      <c r="I76" s="83">
        <f t="shared" si="16"/>
        <v>406710.569625</v>
      </c>
      <c r="J76" s="83">
        <f t="shared" si="16"/>
        <v>226777.08062499997</v>
      </c>
      <c r="K76" s="83">
        <f t="shared" si="16"/>
        <v>250895.99924999999</v>
      </c>
      <c r="L76" s="83">
        <f t="shared" si="16"/>
        <v>195145.603875</v>
      </c>
      <c r="M76" s="83">
        <f t="shared" si="16"/>
        <v>372913.29500000004</v>
      </c>
      <c r="N76" s="83">
        <f t="shared" si="16"/>
        <v>430473.28437499999</v>
      </c>
      <c r="O76" s="83">
        <f t="shared" si="16"/>
        <v>596501.72562499996</v>
      </c>
      <c r="P76" s="83">
        <f t="shared" si="7"/>
        <v>5181184.2553749997</v>
      </c>
      <c r="Q76" s="83"/>
    </row>
    <row r="77" spans="2:17" ht="11.25" x14ac:dyDescent="0.2">
      <c r="B77" s="3" t="s">
        <v>208</v>
      </c>
      <c r="C77" s="3">
        <v>31</v>
      </c>
      <c r="D77" s="83">
        <f t="shared" ref="D77:O77" si="17">IFERROR(D17/D47,0)</f>
        <v>838.90482098704445</v>
      </c>
      <c r="E77" s="83">
        <f t="shared" si="17"/>
        <v>852.27526483673398</v>
      </c>
      <c r="F77" s="83">
        <f t="shared" si="17"/>
        <v>899.32420969937982</v>
      </c>
      <c r="G77" s="83">
        <f t="shared" si="17"/>
        <v>663.15324574896795</v>
      </c>
      <c r="H77" s="83">
        <f t="shared" si="17"/>
        <v>204.15699393990346</v>
      </c>
      <c r="I77" s="83">
        <f t="shared" si="17"/>
        <v>202.86279401850416</v>
      </c>
      <c r="J77" s="83">
        <f t="shared" si="17"/>
        <v>146.26559834753769</v>
      </c>
      <c r="K77" s="83">
        <f t="shared" si="17"/>
        <v>130.31391000041236</v>
      </c>
      <c r="L77" s="83">
        <f t="shared" si="17"/>
        <v>146.08787481871815</v>
      </c>
      <c r="M77" s="83">
        <f t="shared" si="17"/>
        <v>363.35852531739636</v>
      </c>
      <c r="N77" s="83">
        <f t="shared" si="17"/>
        <v>705.78069309257603</v>
      </c>
      <c r="O77" s="83">
        <f t="shared" si="17"/>
        <v>706.40824802528186</v>
      </c>
      <c r="P77" s="83">
        <f t="shared" si="7"/>
        <v>5858.8921788324569</v>
      </c>
      <c r="Q77" s="83"/>
    </row>
    <row r="78" spans="2:17" s="42" customFormat="1" ht="11.25" x14ac:dyDescent="0.2">
      <c r="B78" s="42" t="s">
        <v>221</v>
      </c>
      <c r="C78" s="130" t="s">
        <v>222</v>
      </c>
      <c r="D78" s="47">
        <f t="shared" ref="D78:O78" si="18">IFERROR(D31/D63,0)</f>
        <v>411599.69444444444</v>
      </c>
      <c r="E78" s="47">
        <f t="shared" si="18"/>
        <v>152372.3788888889</v>
      </c>
      <c r="F78" s="47">
        <f t="shared" si="18"/>
        <v>670236.44777777779</v>
      </c>
      <c r="G78" s="47">
        <f t="shared" si="18"/>
        <v>3810.7877777743074</v>
      </c>
      <c r="H78" s="47">
        <f t="shared" si="18"/>
        <v>564584.70333333733</v>
      </c>
      <c r="I78" s="47">
        <f t="shared" si="18"/>
        <v>204390.84888888884</v>
      </c>
      <c r="J78" s="47">
        <f t="shared" si="18"/>
        <v>186870.59444444446</v>
      </c>
      <c r="K78" s="47">
        <f t="shared" si="18"/>
        <v>183704.45666666667</v>
      </c>
      <c r="L78" s="47">
        <f t="shared" si="18"/>
        <v>198266.34444444446</v>
      </c>
      <c r="M78" s="47">
        <f t="shared" si="18"/>
        <v>270992.99444444443</v>
      </c>
      <c r="N78" s="47">
        <f t="shared" si="18"/>
        <v>408792.4466666666</v>
      </c>
      <c r="O78" s="47">
        <f t="shared" si="18"/>
        <v>-815197.83777777769</v>
      </c>
      <c r="P78" s="83">
        <f t="shared" si="7"/>
        <v>2440423.8600000003</v>
      </c>
      <c r="Q78" s="47"/>
    </row>
    <row r="79" spans="2:17" ht="11.25" x14ac:dyDescent="0.2">
      <c r="C79" s="82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</row>
    <row r="80" spans="2:17" ht="10.5" x14ac:dyDescent="0.25">
      <c r="B80" s="48" t="s">
        <v>233</v>
      </c>
      <c r="C80" s="82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</row>
    <row r="81" spans="2:23" ht="11.25" x14ac:dyDescent="0.2">
      <c r="B81" s="3" t="s">
        <v>234</v>
      </c>
      <c r="C81" s="82"/>
      <c r="D81" s="313">
        <v>671.33333333333326</v>
      </c>
      <c r="E81" s="313">
        <v>682.83333333333337</v>
      </c>
      <c r="F81" s="313">
        <v>648.375</v>
      </c>
      <c r="G81" s="313">
        <v>511.45833333333337</v>
      </c>
      <c r="H81" s="313">
        <v>189.04166666666669</v>
      </c>
      <c r="I81" s="313">
        <v>135.41666666666669</v>
      </c>
      <c r="J81" s="313">
        <v>13.5</v>
      </c>
      <c r="K81" s="313">
        <v>16.25</v>
      </c>
      <c r="L81" s="313">
        <v>133.041666666667</v>
      </c>
      <c r="M81" s="313">
        <v>345.66666666666703</v>
      </c>
      <c r="N81" s="313">
        <v>604.33333333333303</v>
      </c>
      <c r="O81" s="313">
        <v>609.20833333333303</v>
      </c>
      <c r="P81" s="83">
        <f>SUM(D81:O81)</f>
        <v>4560.458333333333</v>
      </c>
      <c r="Q81" s="83"/>
    </row>
    <row r="82" spans="2:23" ht="11.25" x14ac:dyDescent="0.2">
      <c r="B82" s="3" t="s">
        <v>235</v>
      </c>
      <c r="C82" s="82"/>
      <c r="D82" s="313">
        <v>667.3</v>
      </c>
      <c r="E82" s="313">
        <v>590.70000000000005</v>
      </c>
      <c r="F82" s="313">
        <v>563</v>
      </c>
      <c r="G82" s="313">
        <v>416.9</v>
      </c>
      <c r="H82" s="313">
        <v>246.8</v>
      </c>
      <c r="I82" s="313">
        <v>114.5</v>
      </c>
      <c r="J82" s="313">
        <v>31.2</v>
      </c>
      <c r="K82" s="313">
        <v>24.2</v>
      </c>
      <c r="L82" s="313">
        <v>111.7</v>
      </c>
      <c r="M82" s="313">
        <v>350.8</v>
      </c>
      <c r="N82" s="313">
        <v>538.20000000000005</v>
      </c>
      <c r="O82" s="313">
        <v>707.1</v>
      </c>
      <c r="P82" s="83">
        <f>SUM(D82:O82)</f>
        <v>4362.4000000000005</v>
      </c>
      <c r="Q82" s="83"/>
    </row>
    <row r="83" spans="2:23" ht="11.25" x14ac:dyDescent="0.2">
      <c r="B83" s="3" t="s">
        <v>236</v>
      </c>
      <c r="C83" s="82"/>
      <c r="D83" s="87">
        <f t="shared" ref="D83:P83" si="19">D81-D82</f>
        <v>4.033333333333303</v>
      </c>
      <c r="E83" s="87">
        <f t="shared" si="19"/>
        <v>92.133333333333326</v>
      </c>
      <c r="F83" s="87">
        <f t="shared" si="19"/>
        <v>85.375</v>
      </c>
      <c r="G83" s="87">
        <f t="shared" si="19"/>
        <v>94.558333333333394</v>
      </c>
      <c r="H83" s="87">
        <f t="shared" si="19"/>
        <v>-57.758333333333326</v>
      </c>
      <c r="I83" s="87">
        <f t="shared" si="19"/>
        <v>20.916666666666686</v>
      </c>
      <c r="J83" s="87">
        <f t="shared" si="19"/>
        <v>-17.7</v>
      </c>
      <c r="K83" s="87">
        <f t="shared" si="19"/>
        <v>-7.9499999999999993</v>
      </c>
      <c r="L83" s="87">
        <f t="shared" si="19"/>
        <v>21.341666666666995</v>
      </c>
      <c r="M83" s="87">
        <f t="shared" si="19"/>
        <v>-5.1333333333329847</v>
      </c>
      <c r="N83" s="87">
        <f t="shared" si="19"/>
        <v>66.133333333332985</v>
      </c>
      <c r="O83" s="87">
        <f t="shared" si="19"/>
        <v>-97.891666666666993</v>
      </c>
      <c r="P83" s="87">
        <f t="shared" si="19"/>
        <v>198.05833333333248</v>
      </c>
      <c r="Q83" s="39"/>
    </row>
    <row r="84" spans="2:23" ht="11.25" x14ac:dyDescent="0.2"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</row>
    <row r="85" spans="2:23" ht="10.5" x14ac:dyDescent="0.25">
      <c r="B85" s="48" t="s">
        <v>237</v>
      </c>
      <c r="C85" s="82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</row>
    <row r="86" spans="2:23" ht="11.25" x14ac:dyDescent="0.2">
      <c r="B86" s="3" t="s">
        <v>55</v>
      </c>
      <c r="C86" s="82">
        <v>23</v>
      </c>
      <c r="D86" s="314">
        <v>0.14610600000000001</v>
      </c>
      <c r="E86" s="314">
        <v>0.13005900000000001</v>
      </c>
      <c r="F86" s="314">
        <v>0.12708900000000001</v>
      </c>
      <c r="G86" s="314">
        <v>9.8351999999999995E-2</v>
      </c>
      <c r="H86" s="314">
        <v>7.3646000000000003E-2</v>
      </c>
      <c r="I86" s="314">
        <v>4.6559000000000003E-2</v>
      </c>
      <c r="J86" s="314">
        <v>0</v>
      </c>
      <c r="K86" s="314">
        <v>0</v>
      </c>
      <c r="L86" s="314">
        <v>7.2701000000000002E-2</v>
      </c>
      <c r="M86" s="314">
        <v>0.104546</v>
      </c>
      <c r="N86" s="314">
        <v>0.12842700000000001</v>
      </c>
      <c r="O86" s="314">
        <v>0.133077</v>
      </c>
      <c r="P86" s="83"/>
      <c r="Q86" s="83"/>
      <c r="R86" s="88"/>
      <c r="S86" s="88"/>
      <c r="T86" s="88"/>
      <c r="U86" s="88"/>
      <c r="V86" s="88"/>
      <c r="W86" s="88"/>
    </row>
    <row r="87" spans="2:23" ht="11.25" x14ac:dyDescent="0.2">
      <c r="B87" s="3" t="s">
        <v>202</v>
      </c>
      <c r="C87" s="3">
        <v>31</v>
      </c>
      <c r="D87" s="314">
        <v>0.60108399999999995</v>
      </c>
      <c r="E87" s="314">
        <v>0.52999600000000002</v>
      </c>
      <c r="F87" s="314">
        <v>0.51928300000000005</v>
      </c>
      <c r="G87" s="314">
        <v>0.37405500000000003</v>
      </c>
      <c r="H87" s="314">
        <v>0.233959</v>
      </c>
      <c r="I87" s="314">
        <v>0</v>
      </c>
      <c r="J87" s="314">
        <v>0</v>
      </c>
      <c r="K87" s="314">
        <v>0</v>
      </c>
      <c r="L87" s="314">
        <v>0</v>
      </c>
      <c r="M87" s="314">
        <v>0.34386699999999998</v>
      </c>
      <c r="N87" s="314">
        <v>0.48571399999999998</v>
      </c>
      <c r="O87" s="314">
        <v>0.54058300000000004</v>
      </c>
      <c r="P87" s="83"/>
      <c r="Q87" s="83"/>
      <c r="R87" s="88"/>
      <c r="S87" s="88"/>
      <c r="T87" s="88"/>
      <c r="U87" s="88"/>
      <c r="V87" s="88"/>
      <c r="W87" s="88"/>
    </row>
    <row r="88" spans="2:23" ht="11.25" x14ac:dyDescent="0.2">
      <c r="B88" s="3" t="s">
        <v>203</v>
      </c>
      <c r="C88" s="3">
        <v>41</v>
      </c>
      <c r="D88" s="314">
        <v>5.6750790000000002</v>
      </c>
      <c r="E88" s="314">
        <v>5.1515389999999996</v>
      </c>
      <c r="F88" s="314">
        <v>5.3184370000000003</v>
      </c>
      <c r="G88" s="314">
        <v>4.4039900000000003</v>
      </c>
      <c r="H88" s="314">
        <v>3.7625700000000002</v>
      </c>
      <c r="I88" s="314">
        <v>2.3358829999999999</v>
      </c>
      <c r="J88" s="314">
        <v>0</v>
      </c>
      <c r="K88" s="314">
        <v>0</v>
      </c>
      <c r="L88" s="314">
        <v>0</v>
      </c>
      <c r="M88" s="314">
        <v>3.820138</v>
      </c>
      <c r="N88" s="314">
        <v>4.813618</v>
      </c>
      <c r="O88" s="314">
        <v>5.1364400000000003</v>
      </c>
      <c r="P88" s="83"/>
      <c r="Q88" s="83"/>
      <c r="R88" s="88"/>
      <c r="S88" s="88"/>
      <c r="T88" s="88"/>
      <c r="U88" s="88"/>
      <c r="V88" s="88"/>
      <c r="W88" s="88"/>
    </row>
    <row r="89" spans="2:23" ht="11.25" x14ac:dyDescent="0.2">
      <c r="B89" s="3" t="s">
        <v>214</v>
      </c>
      <c r="C89" s="82" t="s">
        <v>63</v>
      </c>
      <c r="D89" s="314">
        <v>7.2375309999999997</v>
      </c>
      <c r="E89" s="314">
        <v>5.6013630000000001</v>
      </c>
      <c r="F89" s="314">
        <v>7.7509449999999998</v>
      </c>
      <c r="G89" s="314">
        <v>5.2120470000000001</v>
      </c>
      <c r="H89" s="314">
        <v>3.5580120000000002</v>
      </c>
      <c r="I89" s="314">
        <v>0</v>
      </c>
      <c r="J89" s="314">
        <v>0</v>
      </c>
      <c r="K89" s="314">
        <v>0</v>
      </c>
      <c r="L89" s="314">
        <v>0</v>
      </c>
      <c r="M89" s="314">
        <v>6.3689660000000003</v>
      </c>
      <c r="N89" s="314">
        <v>6.3884100000000004</v>
      </c>
      <c r="O89" s="314">
        <v>6.453335</v>
      </c>
      <c r="P89" s="83"/>
      <c r="Q89" s="83"/>
      <c r="R89" s="88"/>
      <c r="S89" s="88"/>
      <c r="T89" s="88"/>
      <c r="U89" s="88"/>
      <c r="V89" s="88"/>
      <c r="W89" s="88"/>
    </row>
    <row r="90" spans="2:23" ht="11.25" x14ac:dyDescent="0.2">
      <c r="B90" s="3" t="s">
        <v>215</v>
      </c>
      <c r="C90" s="82" t="s">
        <v>101</v>
      </c>
      <c r="D90" s="314">
        <v>23.095510000000001</v>
      </c>
      <c r="E90" s="314">
        <v>15.08614</v>
      </c>
      <c r="F90" s="314">
        <v>22.083020000000001</v>
      </c>
      <c r="G90" s="314">
        <v>15.23142</v>
      </c>
      <c r="H90" s="314">
        <v>12.611039999999999</v>
      </c>
      <c r="I90" s="314">
        <v>0</v>
      </c>
      <c r="J90" s="314">
        <v>0</v>
      </c>
      <c r="K90" s="314">
        <v>0</v>
      </c>
      <c r="L90" s="314">
        <v>0</v>
      </c>
      <c r="M90" s="314">
        <v>17.87275</v>
      </c>
      <c r="N90" s="314">
        <v>18.312139999999999</v>
      </c>
      <c r="O90" s="314">
        <v>20.76868</v>
      </c>
      <c r="P90" s="83"/>
      <c r="Q90" s="83"/>
      <c r="R90" s="88"/>
      <c r="S90" s="88"/>
      <c r="T90" s="88"/>
      <c r="U90" s="88"/>
      <c r="V90" s="88"/>
      <c r="W90" s="88"/>
    </row>
    <row r="91" spans="2:23" ht="11.25" x14ac:dyDescent="0.2">
      <c r="B91" s="3" t="s">
        <v>216</v>
      </c>
      <c r="C91" s="82" t="s">
        <v>103</v>
      </c>
      <c r="D91" s="314">
        <v>419.04629999999997</v>
      </c>
      <c r="E91" s="314">
        <v>405.92259999999999</v>
      </c>
      <c r="F91" s="314">
        <v>411.16359999999997</v>
      </c>
      <c r="G91" s="314">
        <v>347.39449999999999</v>
      </c>
      <c r="H91" s="314">
        <v>299.33960000000002</v>
      </c>
      <c r="I91" s="314">
        <v>173.41149999999999</v>
      </c>
      <c r="J91" s="314">
        <v>0</v>
      </c>
      <c r="K91" s="314">
        <v>0</v>
      </c>
      <c r="L91" s="314">
        <v>0</v>
      </c>
      <c r="M91" s="314">
        <v>319.36770000000001</v>
      </c>
      <c r="N91" s="314">
        <v>354.35969999999998</v>
      </c>
      <c r="O91" s="314">
        <v>437.89710000000002</v>
      </c>
      <c r="P91" s="83"/>
      <c r="Q91" s="83"/>
      <c r="R91" s="88"/>
      <c r="S91" s="88"/>
      <c r="T91" s="88"/>
      <c r="U91" s="88"/>
      <c r="V91" s="88"/>
      <c r="W91" s="88"/>
    </row>
    <row r="92" spans="2:23" ht="11.25" x14ac:dyDescent="0.2">
      <c r="B92" s="3" t="s">
        <v>205</v>
      </c>
      <c r="C92" s="3">
        <v>85</v>
      </c>
      <c r="D92" s="314">
        <v>62.676409999999997</v>
      </c>
      <c r="E92" s="314">
        <v>54.244480000000003</v>
      </c>
      <c r="F92" s="314">
        <v>59.313760000000002</v>
      </c>
      <c r="G92" s="314">
        <v>48.260179999999998</v>
      </c>
      <c r="H92" s="314">
        <v>44.15945</v>
      </c>
      <c r="I92" s="314">
        <v>0</v>
      </c>
      <c r="J92" s="314">
        <v>0</v>
      </c>
      <c r="K92" s="314">
        <v>0</v>
      </c>
      <c r="L92" s="314">
        <v>0</v>
      </c>
      <c r="M92" s="314">
        <v>49.020330000000001</v>
      </c>
      <c r="N92" s="314">
        <v>52.847329999999999</v>
      </c>
      <c r="O92" s="314">
        <v>56.096780000000003</v>
      </c>
      <c r="P92" s="83"/>
      <c r="Q92" s="83"/>
      <c r="R92" s="88"/>
      <c r="S92" s="88"/>
      <c r="T92" s="88"/>
      <c r="U92" s="88"/>
      <c r="V92" s="88"/>
      <c r="W92" s="88"/>
    </row>
    <row r="93" spans="2:23" ht="11.25" x14ac:dyDescent="0.2">
      <c r="B93" s="3" t="s">
        <v>206</v>
      </c>
      <c r="C93" s="3">
        <v>86</v>
      </c>
      <c r="D93" s="314">
        <v>7.829237</v>
      </c>
      <c r="E93" s="314">
        <v>6.9332260000000003</v>
      </c>
      <c r="F93" s="314">
        <v>7.4236259999999996</v>
      </c>
      <c r="G93" s="314">
        <v>6.2983909999999996</v>
      </c>
      <c r="H93" s="314">
        <v>4.9086119999999998</v>
      </c>
      <c r="I93" s="314">
        <v>0</v>
      </c>
      <c r="J93" s="314">
        <v>0</v>
      </c>
      <c r="K93" s="314">
        <v>0</v>
      </c>
      <c r="L93" s="314">
        <v>0</v>
      </c>
      <c r="M93" s="314">
        <v>5.7562360000000004</v>
      </c>
      <c r="N93" s="314">
        <v>6.7379499999999997</v>
      </c>
      <c r="O93" s="314">
        <v>7.0350539999999997</v>
      </c>
      <c r="P93" s="83"/>
      <c r="Q93" s="83"/>
      <c r="R93" s="88"/>
      <c r="S93" s="88"/>
      <c r="T93" s="88"/>
      <c r="U93" s="88"/>
      <c r="V93" s="88"/>
      <c r="W93" s="88"/>
    </row>
    <row r="94" spans="2:23" ht="11.25" x14ac:dyDescent="0.2">
      <c r="B94" s="3" t="s">
        <v>230</v>
      </c>
      <c r="C94" s="3">
        <v>87</v>
      </c>
      <c r="D94" s="314">
        <v>425.18830000000003</v>
      </c>
      <c r="E94" s="314">
        <v>400.25970000000001</v>
      </c>
      <c r="F94" s="314">
        <v>402.84690000000001</v>
      </c>
      <c r="G94" s="314">
        <v>345.8734</v>
      </c>
      <c r="H94" s="314">
        <v>264.28890000000001</v>
      </c>
      <c r="I94" s="314">
        <v>0</v>
      </c>
      <c r="J94" s="314">
        <v>0</v>
      </c>
      <c r="K94" s="314">
        <v>0</v>
      </c>
      <c r="L94" s="314">
        <v>0</v>
      </c>
      <c r="M94" s="314">
        <v>302.1105</v>
      </c>
      <c r="N94" s="314">
        <v>350.93270000000001</v>
      </c>
      <c r="O94" s="314">
        <v>416.48340000000002</v>
      </c>
      <c r="P94" s="83"/>
      <c r="Q94" s="83"/>
      <c r="R94" s="89"/>
      <c r="S94" s="89"/>
      <c r="T94" s="88"/>
      <c r="U94" s="88"/>
      <c r="V94" s="88"/>
      <c r="W94" s="88"/>
    </row>
    <row r="95" spans="2:23" ht="11.25" x14ac:dyDescent="0.2">
      <c r="B95" s="3" t="s">
        <v>208</v>
      </c>
      <c r="C95" s="3">
        <v>31</v>
      </c>
      <c r="D95" s="314">
        <v>1.105515</v>
      </c>
      <c r="E95" s="314">
        <v>0.99494400000000005</v>
      </c>
      <c r="F95" s="314">
        <v>0.99145099999999997</v>
      </c>
      <c r="G95" s="314">
        <v>0.74944</v>
      </c>
      <c r="H95" s="314">
        <v>0.51061199999999995</v>
      </c>
      <c r="I95" s="314">
        <v>0.24365899999999999</v>
      </c>
      <c r="J95" s="314">
        <v>0</v>
      </c>
      <c r="K95" s="314">
        <v>0</v>
      </c>
      <c r="L95" s="314">
        <v>0.48316900000000002</v>
      </c>
      <c r="M95" s="314">
        <v>0.69913999999999998</v>
      </c>
      <c r="N95" s="314">
        <v>0.91513699999999998</v>
      </c>
      <c r="O95" s="314">
        <v>0.985093</v>
      </c>
      <c r="P95" s="83"/>
      <c r="Q95" s="83"/>
      <c r="R95" s="88"/>
      <c r="S95" s="88"/>
      <c r="T95" s="88"/>
      <c r="U95" s="88"/>
      <c r="V95" s="88"/>
      <c r="W95" s="88"/>
    </row>
    <row r="96" spans="2:23" ht="11.25" x14ac:dyDescent="0.2">
      <c r="B96" s="3" t="s">
        <v>209</v>
      </c>
      <c r="C96" s="3">
        <v>41</v>
      </c>
      <c r="D96" s="314">
        <v>6.0500249999999998</v>
      </c>
      <c r="E96" s="314">
        <v>5.4988530000000004</v>
      </c>
      <c r="F96" s="314">
        <v>6.201003</v>
      </c>
      <c r="G96" s="314">
        <v>4.2220719999999998</v>
      </c>
      <c r="H96" s="314">
        <v>4.0925649999999996</v>
      </c>
      <c r="I96" s="314">
        <v>0</v>
      </c>
      <c r="J96" s="314">
        <v>0</v>
      </c>
      <c r="K96" s="314">
        <v>0</v>
      </c>
      <c r="L96" s="314">
        <v>0</v>
      </c>
      <c r="M96" s="314">
        <v>5.0669690000000003</v>
      </c>
      <c r="N96" s="314">
        <v>5.5150699999999997</v>
      </c>
      <c r="O96" s="314">
        <v>5.3053990000000004</v>
      </c>
      <c r="P96" s="83"/>
      <c r="Q96" s="83"/>
      <c r="R96" s="88"/>
      <c r="S96" s="88"/>
      <c r="T96" s="88"/>
      <c r="U96" s="88"/>
      <c r="V96" s="88"/>
      <c r="W96" s="88"/>
    </row>
    <row r="97" spans="2:23" s="42" customFormat="1" ht="11.25" x14ac:dyDescent="0.2">
      <c r="B97" s="130"/>
      <c r="C97" s="130" t="s">
        <v>222</v>
      </c>
      <c r="D97" s="314">
        <v>320.61860000000001</v>
      </c>
      <c r="E97" s="314">
        <v>312.69990000000001</v>
      </c>
      <c r="F97" s="314">
        <v>303.79320000000001</v>
      </c>
      <c r="G97" s="314">
        <v>253.73249999999999</v>
      </c>
      <c r="H97" s="314">
        <v>187.8879</v>
      </c>
      <c r="I97" s="314">
        <v>0</v>
      </c>
      <c r="J97" s="314">
        <v>0</v>
      </c>
      <c r="K97" s="314">
        <v>0</v>
      </c>
      <c r="L97" s="314">
        <v>0</v>
      </c>
      <c r="M97" s="314">
        <v>264.30500000000001</v>
      </c>
      <c r="N97" s="314">
        <v>290.54860000000002</v>
      </c>
      <c r="O97" s="314">
        <v>291.71589999999998</v>
      </c>
      <c r="P97" s="47"/>
      <c r="Q97" s="47"/>
      <c r="R97" s="90"/>
      <c r="S97" s="90"/>
      <c r="T97" s="91"/>
      <c r="U97" s="91"/>
      <c r="V97" s="91"/>
      <c r="W97" s="91"/>
    </row>
    <row r="98" spans="2:23" ht="11.25" x14ac:dyDescent="0.2">
      <c r="C98" s="82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</row>
    <row r="99" spans="2:23" ht="10.5" x14ac:dyDescent="0.25">
      <c r="B99" s="48" t="s">
        <v>238</v>
      </c>
      <c r="C99" s="82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</row>
    <row r="100" spans="2:23" ht="11.25" x14ac:dyDescent="0.2">
      <c r="B100" s="3" t="s">
        <v>55</v>
      </c>
      <c r="C100" s="82">
        <v>23</v>
      </c>
      <c r="D100" s="83">
        <f t="shared" ref="D100:O100" si="20">IF(D67=0,0,D67+D86*(-D$83))</f>
        <v>107.87324923754237</v>
      </c>
      <c r="E100" s="83">
        <f t="shared" si="20"/>
        <v>92.964027124888133</v>
      </c>
      <c r="F100" s="83">
        <f t="shared" si="20"/>
        <v>87.886665015499503</v>
      </c>
      <c r="G100" s="83">
        <f t="shared" si="20"/>
        <v>62.793126383762704</v>
      </c>
      <c r="H100" s="83">
        <f t="shared" si="20"/>
        <v>34.680894967223743</v>
      </c>
      <c r="I100" s="83">
        <f t="shared" si="20"/>
        <v>20.590010694605247</v>
      </c>
      <c r="J100" s="83">
        <f t="shared" si="20"/>
        <v>15.306297173273384</v>
      </c>
      <c r="K100" s="83">
        <f t="shared" si="20"/>
        <v>14.985035765566694</v>
      </c>
      <c r="L100" s="83">
        <f t="shared" si="20"/>
        <v>21.11615846235274</v>
      </c>
      <c r="M100" s="83">
        <f t="shared" si="20"/>
        <v>49.665393947650244</v>
      </c>
      <c r="N100" s="83">
        <f t="shared" si="20"/>
        <v>79.525562507038231</v>
      </c>
      <c r="O100" s="83">
        <f t="shared" si="20"/>
        <v>107.34196058286457</v>
      </c>
      <c r="P100" s="83">
        <f t="shared" ref="P100:P111" si="21">SUM(D100:O100)</f>
        <v>694.7283818622675</v>
      </c>
      <c r="Q100" s="83"/>
    </row>
    <row r="101" spans="2:23" ht="11.25" x14ac:dyDescent="0.2">
      <c r="B101" s="3" t="s">
        <v>202</v>
      </c>
      <c r="C101" s="82">
        <v>31</v>
      </c>
      <c r="D101" s="83">
        <f t="shared" ref="D101:O101" si="22">IF(D68=0,0,D68+D87*(-D$83))</f>
        <v>555.00980380115061</v>
      </c>
      <c r="E101" s="83">
        <f t="shared" si="22"/>
        <v>498.9023188967746</v>
      </c>
      <c r="F101" s="83">
        <f t="shared" si="22"/>
        <v>478.28589663031454</v>
      </c>
      <c r="G101" s="83">
        <f t="shared" si="22"/>
        <v>362.42141312222395</v>
      </c>
      <c r="H101" s="83">
        <f t="shared" si="22"/>
        <v>210.66249120002428</v>
      </c>
      <c r="I101" s="83">
        <f t="shared" si="22"/>
        <v>171.27525575831649</v>
      </c>
      <c r="J101" s="83">
        <f t="shared" si="22"/>
        <v>138.15490462289341</v>
      </c>
      <c r="K101" s="83">
        <f t="shared" si="22"/>
        <v>136.99155785856121</v>
      </c>
      <c r="L101" s="83">
        <f t="shared" si="22"/>
        <v>165.20080421312144</v>
      </c>
      <c r="M101" s="83">
        <f t="shared" si="22"/>
        <v>270.58001182806839</v>
      </c>
      <c r="N101" s="83">
        <f t="shared" si="22"/>
        <v>423.12258109849552</v>
      </c>
      <c r="O101" s="83">
        <f t="shared" si="22"/>
        <v>536.57064228706463</v>
      </c>
      <c r="P101" s="83">
        <f t="shared" si="21"/>
        <v>3947.177681317009</v>
      </c>
      <c r="Q101" s="83"/>
    </row>
    <row r="102" spans="2:23" ht="11.25" x14ac:dyDescent="0.2">
      <c r="B102" s="3" t="s">
        <v>203</v>
      </c>
      <c r="C102" s="3">
        <v>41</v>
      </c>
      <c r="D102" s="83">
        <f t="shared" ref="D102:O102" si="23">IF(D69=0,0,D69+D88*(-D$83))</f>
        <v>6249.1371923443266</v>
      </c>
      <c r="E102" s="83">
        <f t="shared" si="23"/>
        <v>5903.6038220284936</v>
      </c>
      <c r="F102" s="83">
        <f t="shared" si="23"/>
        <v>6188.8144898600713</v>
      </c>
      <c r="G102" s="83">
        <f t="shared" si="23"/>
        <v>4270.0442522504927</v>
      </c>
      <c r="H102" s="83">
        <f t="shared" si="23"/>
        <v>3161.5813343723567</v>
      </c>
      <c r="I102" s="83">
        <f t="shared" si="23"/>
        <v>2701.8648942230629</v>
      </c>
      <c r="J102" s="83">
        <f t="shared" si="23"/>
        <v>1952.2886195764233</v>
      </c>
      <c r="K102" s="83">
        <f t="shared" si="23"/>
        <v>1834.114606084144</v>
      </c>
      <c r="L102" s="83">
        <f t="shared" si="23"/>
        <v>2287.4881169524001</v>
      </c>
      <c r="M102" s="83">
        <f t="shared" si="23"/>
        <v>3543.772249733956</v>
      </c>
      <c r="N102" s="83">
        <f t="shared" si="23"/>
        <v>5520.9216610881058</v>
      </c>
      <c r="O102" s="83">
        <f t="shared" si="23"/>
        <v>5162.8022772642535</v>
      </c>
      <c r="P102" s="83">
        <f t="shared" si="21"/>
        <v>48776.433515778081</v>
      </c>
      <c r="Q102" s="83"/>
    </row>
    <row r="103" spans="2:23" ht="11.25" x14ac:dyDescent="0.2">
      <c r="B103" s="3" t="s">
        <v>214</v>
      </c>
      <c r="C103" s="82" t="s">
        <v>63</v>
      </c>
      <c r="D103" s="83">
        <f t="shared" ref="D103:O103" si="24">IF(D71=0,0,D71+D89*(-D$83))</f>
        <v>21261.370313278352</v>
      </c>
      <c r="E103" s="83">
        <f t="shared" si="24"/>
        <v>15506.667755600003</v>
      </c>
      <c r="F103" s="83">
        <f t="shared" si="24"/>
        <v>18754.92164205357</v>
      </c>
      <c r="G103" s="83">
        <f t="shared" si="24"/>
        <v>29481.522455758335</v>
      </c>
      <c r="H103" s="83">
        <f t="shared" si="24"/>
        <v>649.19737643332985</v>
      </c>
      <c r="I103" s="83">
        <f t="shared" si="24"/>
        <v>14261.94626666667</v>
      </c>
      <c r="J103" s="83">
        <f t="shared" si="24"/>
        <v>13076.634799999996</v>
      </c>
      <c r="K103" s="83">
        <f t="shared" si="24"/>
        <v>12350.976399999998</v>
      </c>
      <c r="L103" s="83">
        <f t="shared" si="24"/>
        <v>13691.773066666668</v>
      </c>
      <c r="M103" s="83">
        <f t="shared" si="24"/>
        <v>16078.216292133329</v>
      </c>
      <c r="N103" s="83">
        <f t="shared" si="24"/>
        <v>16066.155018666666</v>
      </c>
      <c r="O103" s="83">
        <f t="shared" si="24"/>
        <v>19214.534252041667</v>
      </c>
      <c r="P103" s="83">
        <f t="shared" si="21"/>
        <v>190393.91563929856</v>
      </c>
      <c r="Q103" s="83"/>
    </row>
    <row r="104" spans="2:23" ht="11.25" x14ac:dyDescent="0.2">
      <c r="B104" s="3" t="s">
        <v>215</v>
      </c>
      <c r="C104" s="82" t="s">
        <v>101</v>
      </c>
      <c r="D104" s="83">
        <f t="shared" ref="D104:O104" si="25">IF(D72=0,0,D72+D90*(-D$83))</f>
        <v>70020.806370536229</v>
      </c>
      <c r="E104" s="83">
        <f t="shared" si="25"/>
        <v>49390.188852057952</v>
      </c>
      <c r="F104" s="83">
        <f t="shared" si="25"/>
        <v>77841.01390663044</v>
      </c>
      <c r="G104" s="83">
        <f t="shared" si="25"/>
        <v>85538.631875717401</v>
      </c>
      <c r="H104" s="83">
        <f t="shared" si="25"/>
        <v>107509.76265199999</v>
      </c>
      <c r="I104" s="83">
        <f t="shared" si="25"/>
        <v>-36908.648695652162</v>
      </c>
      <c r="J104" s="83">
        <f t="shared" si="25"/>
        <v>48656.435652173917</v>
      </c>
      <c r="K104" s="83">
        <f t="shared" si="25"/>
        <v>49939.485652173913</v>
      </c>
      <c r="L104" s="83">
        <f t="shared" si="25"/>
        <v>56122.507826086963</v>
      </c>
      <c r="M104" s="83">
        <f t="shared" si="25"/>
        <v>57864.812000724633</v>
      </c>
      <c r="N104" s="83">
        <f t="shared" si="25"/>
        <v>59449.929750028976</v>
      </c>
      <c r="O104" s="83">
        <f t="shared" si="25"/>
        <v>67162.565482275371</v>
      </c>
      <c r="P104" s="83">
        <f t="shared" si="21"/>
        <v>692587.49132475362</v>
      </c>
      <c r="Q104" s="83"/>
    </row>
    <row r="105" spans="2:23" ht="11.25" x14ac:dyDescent="0.2">
      <c r="B105" s="3" t="s">
        <v>216</v>
      </c>
      <c r="C105" s="82" t="s">
        <v>103</v>
      </c>
      <c r="D105" s="83">
        <f t="shared" ref="D105:O105" si="26">IF(D73=0,0,D73+D91*(-D$83))</f>
        <v>610365.37992333353</v>
      </c>
      <c r="E105" s="83">
        <f t="shared" si="26"/>
        <v>470328.15445333335</v>
      </c>
      <c r="F105" s="83">
        <f t="shared" si="26"/>
        <v>586789.15431666665</v>
      </c>
      <c r="G105" s="83">
        <f t="shared" si="26"/>
        <v>976876.56173749978</v>
      </c>
      <c r="H105" s="83">
        <f t="shared" si="26"/>
        <v>8033.4863966666708</v>
      </c>
      <c r="I105" s="83">
        <f t="shared" si="26"/>
        <v>393245.20279166667</v>
      </c>
      <c r="J105" s="83">
        <f t="shared" si="26"/>
        <v>372492.45333333337</v>
      </c>
      <c r="K105" s="83">
        <f t="shared" si="26"/>
        <v>403173.59666666668</v>
      </c>
      <c r="L105" s="83">
        <f t="shared" si="26"/>
        <v>368572.37333333329</v>
      </c>
      <c r="M105" s="83">
        <f t="shared" si="26"/>
        <v>551850.05085999984</v>
      </c>
      <c r="N105" s="83">
        <f t="shared" si="26"/>
        <v>538389.57184000022</v>
      </c>
      <c r="O105" s="83">
        <f t="shared" si="26"/>
        <v>643058.28361416678</v>
      </c>
      <c r="P105" s="83">
        <f t="shared" si="21"/>
        <v>5923174.2692666668</v>
      </c>
      <c r="Q105" s="83"/>
    </row>
    <row r="106" spans="2:23" ht="11.25" x14ac:dyDescent="0.2">
      <c r="B106" s="3" t="s">
        <v>205</v>
      </c>
      <c r="C106" s="3">
        <v>85</v>
      </c>
      <c r="D106" s="83">
        <f t="shared" ref="D106:O106" si="27">IF(D74=0,0,D74+D92*(-D$83))</f>
        <v>77489.929769744354</v>
      </c>
      <c r="E106" s="83">
        <f t="shared" si="27"/>
        <v>55093.46768144524</v>
      </c>
      <c r="F106" s="83">
        <f t="shared" si="27"/>
        <v>66523.46659864785</v>
      </c>
      <c r="G106" s="83">
        <f t="shared" si="27"/>
        <v>78342.894993459777</v>
      </c>
      <c r="H106" s="83">
        <f t="shared" si="27"/>
        <v>37130.782204147399</v>
      </c>
      <c r="I106" s="83">
        <f t="shared" si="27"/>
        <v>34537.647610996901</v>
      </c>
      <c r="J106" s="83">
        <f t="shared" si="27"/>
        <v>23754.36184406446</v>
      </c>
      <c r="K106" s="83">
        <f t="shared" si="27"/>
        <v>55787.682258884612</v>
      </c>
      <c r="L106" s="83">
        <f t="shared" si="27"/>
        <v>32138.123706683284</v>
      </c>
      <c r="M106" s="83">
        <f t="shared" si="27"/>
        <v>39355.648510991057</v>
      </c>
      <c r="N106" s="83">
        <f t="shared" si="27"/>
        <v>54633.238524361353</v>
      </c>
      <c r="O106" s="83">
        <f t="shared" si="27"/>
        <v>81819.955116236597</v>
      </c>
      <c r="P106" s="83">
        <f t="shared" si="21"/>
        <v>636607.19881966279</v>
      </c>
      <c r="Q106" s="83"/>
    </row>
    <row r="107" spans="2:23" ht="11.25" x14ac:dyDescent="0.2">
      <c r="B107" s="3" t="s">
        <v>206</v>
      </c>
      <c r="C107" s="3">
        <v>86</v>
      </c>
      <c r="D107" s="83">
        <f t="shared" ref="D107:O107" si="28">IF(D75=0,0,D75+D93*(-D$83))</f>
        <v>8219.4536883689525</v>
      </c>
      <c r="E107" s="83">
        <f t="shared" si="28"/>
        <v>6331.1177356496055</v>
      </c>
      <c r="F107" s="83">
        <f t="shared" si="28"/>
        <v>6695.8774248905675</v>
      </c>
      <c r="G107" s="83">
        <f t="shared" si="28"/>
        <v>5380.9140137696286</v>
      </c>
      <c r="H107" s="83">
        <f t="shared" si="28"/>
        <v>4139.1606666002572</v>
      </c>
      <c r="I107" s="83">
        <f t="shared" si="28"/>
        <v>2071.9818071897653</v>
      </c>
      <c r="J107" s="83">
        <f t="shared" si="28"/>
        <v>1378.3322130022507</v>
      </c>
      <c r="K107" s="83">
        <f t="shared" si="28"/>
        <v>1254.1123760667554</v>
      </c>
      <c r="L107" s="83">
        <f t="shared" si="28"/>
        <v>1899.7054751748042</v>
      </c>
      <c r="M107" s="83">
        <f t="shared" si="28"/>
        <v>3856.2825651358235</v>
      </c>
      <c r="N107" s="83">
        <f t="shared" si="28"/>
        <v>5607.7760341683979</v>
      </c>
      <c r="O107" s="83">
        <f t="shared" si="28"/>
        <v>6459.2173638324311</v>
      </c>
      <c r="P107" s="83">
        <f t="shared" si="21"/>
        <v>53293.931363849239</v>
      </c>
      <c r="Q107" s="83"/>
    </row>
    <row r="108" spans="2:23" ht="11.25" x14ac:dyDescent="0.2">
      <c r="B108" s="3" t="s">
        <v>230</v>
      </c>
      <c r="C108" s="3">
        <v>87</v>
      </c>
      <c r="D108" s="83">
        <f t="shared" ref="D108:O108" si="29">IF(D76=0,0,D76+D94*(-D$83))</f>
        <v>890619.04935666674</v>
      </c>
      <c r="E108" s="83">
        <f t="shared" si="29"/>
        <v>1044306.3760150003</v>
      </c>
      <c r="F108" s="83">
        <f t="shared" si="29"/>
        <v>-265409.26908750006</v>
      </c>
      <c r="G108" s="83">
        <f t="shared" si="29"/>
        <v>1186793.9341266667</v>
      </c>
      <c r="H108" s="83">
        <f t="shared" si="29"/>
        <v>-244968.9598675</v>
      </c>
      <c r="I108" s="83">
        <f t="shared" si="29"/>
        <v>406710.569625</v>
      </c>
      <c r="J108" s="83">
        <f t="shared" si="29"/>
        <v>226777.08062499997</v>
      </c>
      <c r="K108" s="83">
        <f t="shared" si="29"/>
        <v>250895.99924999999</v>
      </c>
      <c r="L108" s="83">
        <f t="shared" si="29"/>
        <v>195145.603875</v>
      </c>
      <c r="M108" s="83">
        <f t="shared" si="29"/>
        <v>374464.12889999995</v>
      </c>
      <c r="N108" s="83">
        <f t="shared" si="29"/>
        <v>407264.93514833343</v>
      </c>
      <c r="O108" s="83">
        <f t="shared" si="29"/>
        <v>637271.97979000013</v>
      </c>
      <c r="P108" s="83">
        <f t="shared" si="21"/>
        <v>5109871.4277566671</v>
      </c>
      <c r="Q108" s="83"/>
    </row>
    <row r="109" spans="2:23" ht="11.25" x14ac:dyDescent="0.2">
      <c r="B109" s="3" t="s">
        <v>208</v>
      </c>
      <c r="C109" s="3">
        <v>31</v>
      </c>
      <c r="D109" s="83">
        <f t="shared" ref="D109:O109" si="30">IF(D77=0,0,D77+D95*(-D$83))</f>
        <v>834.44591048704444</v>
      </c>
      <c r="E109" s="83">
        <f t="shared" si="30"/>
        <v>760.60775763673394</v>
      </c>
      <c r="F109" s="83">
        <f t="shared" si="30"/>
        <v>814.67908057437978</v>
      </c>
      <c r="G109" s="83">
        <f t="shared" si="30"/>
        <v>592.28744841563457</v>
      </c>
      <c r="H109" s="83">
        <f t="shared" si="30"/>
        <v>233.64909203990345</v>
      </c>
      <c r="I109" s="83">
        <f t="shared" si="30"/>
        <v>197.76625993517084</v>
      </c>
      <c r="J109" s="83">
        <f t="shared" si="30"/>
        <v>146.26559834753769</v>
      </c>
      <c r="K109" s="83">
        <f t="shared" si="30"/>
        <v>130.31391000041236</v>
      </c>
      <c r="L109" s="83">
        <f t="shared" si="30"/>
        <v>135.77624307705133</v>
      </c>
      <c r="M109" s="83">
        <f t="shared" si="30"/>
        <v>366.94744398406277</v>
      </c>
      <c r="N109" s="83">
        <f t="shared" si="30"/>
        <v>645.25963282590965</v>
      </c>
      <c r="O109" s="83">
        <f t="shared" si="30"/>
        <v>802.84064361694891</v>
      </c>
      <c r="P109" s="83">
        <f t="shared" si="21"/>
        <v>5660.8390209407889</v>
      </c>
      <c r="Q109" s="83"/>
    </row>
    <row r="110" spans="2:23" ht="11.25" x14ac:dyDescent="0.2">
      <c r="B110" s="3" t="s">
        <v>209</v>
      </c>
      <c r="C110" s="3">
        <v>41</v>
      </c>
      <c r="D110" s="83">
        <f t="shared" ref="D110:O110" si="31">IF(D70=0,0,D70+D96*(-D$83))</f>
        <v>13312.443772672132</v>
      </c>
      <c r="E110" s="83">
        <f t="shared" si="31"/>
        <v>14452.93703686492</v>
      </c>
      <c r="F110" s="83">
        <f t="shared" si="31"/>
        <v>13023.211936333579</v>
      </c>
      <c r="G110" s="83">
        <f t="shared" si="31"/>
        <v>10719.358641042349</v>
      </c>
      <c r="H110" s="83">
        <f t="shared" si="31"/>
        <v>11335.480859106805</v>
      </c>
      <c r="I110" s="83">
        <f t="shared" si="31"/>
        <v>9021.0320081056943</v>
      </c>
      <c r="J110" s="83">
        <f t="shared" si="31"/>
        <v>8328.0429476857171</v>
      </c>
      <c r="K110" s="83">
        <f t="shared" si="31"/>
        <v>8240.8560733810009</v>
      </c>
      <c r="L110" s="83">
        <f t="shared" si="31"/>
        <v>8870.864088618493</v>
      </c>
      <c r="M110" s="83">
        <f t="shared" si="31"/>
        <v>10910.562662840261</v>
      </c>
      <c r="N110" s="83">
        <f t="shared" si="31"/>
        <v>12317.15646459024</v>
      </c>
      <c r="O110" s="83">
        <f t="shared" si="31"/>
        <v>13142.373713422367</v>
      </c>
      <c r="P110" s="83">
        <f t="shared" si="21"/>
        <v>133674.32020466356</v>
      </c>
      <c r="Q110" s="83"/>
    </row>
    <row r="111" spans="2:23" s="42" customFormat="1" ht="11.25" x14ac:dyDescent="0.2">
      <c r="B111" s="42" t="s">
        <v>221</v>
      </c>
      <c r="C111" s="130" t="s">
        <v>222</v>
      </c>
      <c r="D111" s="47">
        <f t="shared" ref="D111:O111" si="32">IF(D78=0,0,D78+D97*(-D$83))</f>
        <v>410306.53275777778</v>
      </c>
      <c r="E111" s="47">
        <f t="shared" si="32"/>
        <v>123562.2947688889</v>
      </c>
      <c r="F111" s="47">
        <f t="shared" si="32"/>
        <v>644300.10332777782</v>
      </c>
      <c r="G111" s="47">
        <f t="shared" si="32"/>
        <v>-20181.734534725707</v>
      </c>
      <c r="H111" s="47">
        <f t="shared" si="32"/>
        <v>575436.7952908373</v>
      </c>
      <c r="I111" s="47">
        <f t="shared" si="32"/>
        <v>204390.84888888884</v>
      </c>
      <c r="J111" s="47">
        <f t="shared" si="32"/>
        <v>186870.59444444446</v>
      </c>
      <c r="K111" s="47">
        <f t="shared" si="32"/>
        <v>183704.45666666667</v>
      </c>
      <c r="L111" s="47">
        <f t="shared" si="32"/>
        <v>198266.34444444446</v>
      </c>
      <c r="M111" s="47">
        <f t="shared" si="32"/>
        <v>272349.76011111098</v>
      </c>
      <c r="N111" s="47">
        <f t="shared" si="32"/>
        <v>389577.49925333337</v>
      </c>
      <c r="O111" s="47">
        <f t="shared" si="32"/>
        <v>-786641.28213361092</v>
      </c>
      <c r="P111" s="83">
        <f t="shared" si="21"/>
        <v>2381942.2132858336</v>
      </c>
      <c r="Q111" s="47"/>
    </row>
    <row r="112" spans="2:23" ht="11.25" x14ac:dyDescent="0.2">
      <c r="C112" s="82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</row>
    <row r="113" spans="2:17" ht="10.5" x14ac:dyDescent="0.25">
      <c r="B113" s="48" t="s">
        <v>239</v>
      </c>
      <c r="C113" s="82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</row>
    <row r="114" spans="2:17" ht="11.25" x14ac:dyDescent="0.2">
      <c r="B114" s="3" t="s">
        <v>55</v>
      </c>
      <c r="C114" s="82">
        <v>23</v>
      </c>
      <c r="D114" s="83">
        <f t="shared" ref="D114:O114" si="33">D100*D37</f>
        <v>87752299.296759009</v>
      </c>
      <c r="E114" s="83">
        <f t="shared" si="33"/>
        <v>75695215.374223158</v>
      </c>
      <c r="F114" s="83">
        <f t="shared" si="33"/>
        <v>71600738.668137357</v>
      </c>
      <c r="G114" s="83">
        <f t="shared" si="33"/>
        <v>51171123.38015037</v>
      </c>
      <c r="H114" s="83">
        <f t="shared" si="33"/>
        <v>28266802.166615579</v>
      </c>
      <c r="I114" s="83">
        <f t="shared" si="33"/>
        <v>16787159.259375826</v>
      </c>
      <c r="J114" s="83">
        <f t="shared" si="33"/>
        <v>12475673.02442559</v>
      </c>
      <c r="K114" s="83">
        <f t="shared" si="33"/>
        <v>12218378.582241647</v>
      </c>
      <c r="L114" s="83">
        <f t="shared" si="33"/>
        <v>17223816.972987261</v>
      </c>
      <c r="M114" s="83">
        <f t="shared" si="33"/>
        <v>40543400.70667927</v>
      </c>
      <c r="N114" s="83">
        <f t="shared" si="33"/>
        <v>64995208.404689752</v>
      </c>
      <c r="O114" s="83">
        <f t="shared" si="33"/>
        <v>87803469.57561098</v>
      </c>
      <c r="P114" s="83">
        <f>SUM(D114:O114)</f>
        <v>566533285.41189575</v>
      </c>
      <c r="Q114" s="83"/>
    </row>
    <row r="115" spans="2:17" ht="11.25" x14ac:dyDescent="0.2">
      <c r="B115" s="3" t="s">
        <v>202</v>
      </c>
      <c r="C115" s="82">
        <v>31</v>
      </c>
      <c r="D115" s="83">
        <f t="shared" ref="D115:O115" si="34">D101*D40</f>
        <v>30954561.787401572</v>
      </c>
      <c r="E115" s="83">
        <f t="shared" si="34"/>
        <v>27846731.831542373</v>
      </c>
      <c r="F115" s="83">
        <f t="shared" si="34"/>
        <v>26711789.040906437</v>
      </c>
      <c r="G115" s="83">
        <f t="shared" si="34"/>
        <v>20237249.287331864</v>
      </c>
      <c r="H115" s="83">
        <f t="shared" si="34"/>
        <v>11755598.996434955</v>
      </c>
      <c r="I115" s="83">
        <f t="shared" si="34"/>
        <v>9544656.1776437033</v>
      </c>
      <c r="J115" s="83">
        <f t="shared" si="34"/>
        <v>7692326.9344980819</v>
      </c>
      <c r="K115" s="83">
        <f t="shared" si="34"/>
        <v>7619881.4227667497</v>
      </c>
      <c r="L115" s="83">
        <f t="shared" si="34"/>
        <v>9185660.3166621923</v>
      </c>
      <c r="M115" s="83">
        <f t="shared" si="34"/>
        <v>15045330.977687916</v>
      </c>
      <c r="N115" s="83">
        <f t="shared" si="34"/>
        <v>23563273.418794118</v>
      </c>
      <c r="O115" s="83">
        <f t="shared" si="34"/>
        <v>29921325.296495873</v>
      </c>
      <c r="P115" s="83">
        <f>SUM(D115:O115)</f>
        <v>220078385.48816586</v>
      </c>
      <c r="Q115" s="83"/>
    </row>
    <row r="116" spans="2:17" ht="11.25" x14ac:dyDescent="0.2">
      <c r="B116" s="3" t="s">
        <v>203</v>
      </c>
      <c r="C116" s="3">
        <v>41</v>
      </c>
      <c r="D116" s="83">
        <f t="shared" ref="D116:O116" si="35">D102*D41</f>
        <v>7323988.7894275505</v>
      </c>
      <c r="E116" s="83">
        <f t="shared" si="35"/>
        <v>6954445.3023495656</v>
      </c>
      <c r="F116" s="83">
        <f t="shared" si="35"/>
        <v>7339933.9849740444</v>
      </c>
      <c r="G116" s="83">
        <f t="shared" si="35"/>
        <v>5038652.2176555814</v>
      </c>
      <c r="H116" s="83">
        <f t="shared" si="35"/>
        <v>3752797.0438999874</v>
      </c>
      <c r="I116" s="83">
        <f t="shared" si="35"/>
        <v>3220622.9539138912</v>
      </c>
      <c r="J116" s="83">
        <f t="shared" si="35"/>
        <v>2331032.6117742495</v>
      </c>
      <c r="K116" s="83">
        <f t="shared" si="35"/>
        <v>2226615.1317861509</v>
      </c>
      <c r="L116" s="83">
        <f t="shared" si="35"/>
        <v>2779298.0620971662</v>
      </c>
      <c r="M116" s="83">
        <f t="shared" si="35"/>
        <v>4316314.6001759581</v>
      </c>
      <c r="N116" s="83">
        <f t="shared" si="35"/>
        <v>6912193.9196823081</v>
      </c>
      <c r="O116" s="83">
        <f t="shared" si="35"/>
        <v>6463828.4511348456</v>
      </c>
      <c r="P116" s="83">
        <f>SUM(D116:O116)</f>
        <v>58659723.068871304</v>
      </c>
      <c r="Q116" s="83"/>
    </row>
    <row r="117" spans="2:17" ht="11.25" x14ac:dyDescent="0.2">
      <c r="B117" s="3" t="s">
        <v>214</v>
      </c>
      <c r="C117" s="82" t="s">
        <v>63</v>
      </c>
      <c r="D117" s="83">
        <f t="shared" ref="D117:O117" si="36">D103*D54</f>
        <v>1637125.514122433</v>
      </c>
      <c r="E117" s="83">
        <f t="shared" si="36"/>
        <v>1194013.4171812003</v>
      </c>
      <c r="F117" s="83">
        <f t="shared" si="36"/>
        <v>1444128.9664381249</v>
      </c>
      <c r="G117" s="83">
        <f t="shared" si="36"/>
        <v>2211114.1841818751</v>
      </c>
      <c r="H117" s="83">
        <f t="shared" si="36"/>
        <v>48689.80323249974</v>
      </c>
      <c r="I117" s="83">
        <f t="shared" si="36"/>
        <v>1069645.9700000002</v>
      </c>
      <c r="J117" s="83">
        <f t="shared" si="36"/>
        <v>980747.60999999975</v>
      </c>
      <c r="K117" s="83">
        <f t="shared" si="36"/>
        <v>926323.22999999986</v>
      </c>
      <c r="L117" s="83">
        <f t="shared" si="36"/>
        <v>1026882.9800000001</v>
      </c>
      <c r="M117" s="83">
        <f t="shared" si="36"/>
        <v>1205866.2219099996</v>
      </c>
      <c r="N117" s="83">
        <f t="shared" si="36"/>
        <v>1204961.6264</v>
      </c>
      <c r="O117" s="83">
        <f t="shared" si="36"/>
        <v>1441090.0689031251</v>
      </c>
      <c r="P117" s="83">
        <f>P103*P59</f>
        <v>38840358.790416904</v>
      </c>
      <c r="Q117" s="83"/>
    </row>
    <row r="118" spans="2:17" ht="11.25" x14ac:dyDescent="0.2">
      <c r="B118" s="3" t="s">
        <v>215</v>
      </c>
      <c r="C118" s="82" t="s">
        <v>101</v>
      </c>
      <c r="D118" s="83">
        <f t="shared" ref="D118:O118" si="37">D104*D55</f>
        <v>1610478.5465223333</v>
      </c>
      <c r="E118" s="83">
        <f t="shared" si="37"/>
        <v>1135974.3435973329</v>
      </c>
      <c r="F118" s="83">
        <f t="shared" si="37"/>
        <v>1790343.3198525002</v>
      </c>
      <c r="G118" s="83">
        <f t="shared" si="37"/>
        <v>1967388.5331415003</v>
      </c>
      <c r="H118" s="83">
        <f t="shared" si="37"/>
        <v>2472724.5409959997</v>
      </c>
      <c r="I118" s="83">
        <f t="shared" si="37"/>
        <v>-848898.91999999969</v>
      </c>
      <c r="J118" s="83">
        <f t="shared" si="37"/>
        <v>1119098.02</v>
      </c>
      <c r="K118" s="83">
        <f t="shared" si="37"/>
        <v>1148608.17</v>
      </c>
      <c r="L118" s="83">
        <f t="shared" si="37"/>
        <v>1290817.6800000002</v>
      </c>
      <c r="M118" s="83">
        <f t="shared" si="37"/>
        <v>1330890.6760166665</v>
      </c>
      <c r="N118" s="83">
        <f t="shared" si="37"/>
        <v>1367348.3842506665</v>
      </c>
      <c r="O118" s="83">
        <f t="shared" si="37"/>
        <v>1544739.0060923335</v>
      </c>
      <c r="P118" s="83">
        <f>P104*P60</f>
        <v>482733481.45335329</v>
      </c>
      <c r="Q118" s="83"/>
    </row>
    <row r="119" spans="2:17" ht="11.25" x14ac:dyDescent="0.2">
      <c r="B119" s="3" t="s">
        <v>216</v>
      </c>
      <c r="C119" s="82" t="s">
        <v>103</v>
      </c>
      <c r="D119" s="83">
        <f t="shared" ref="D119:O119" si="38">D105*D57</f>
        <v>1831096.1397700007</v>
      </c>
      <c r="E119" s="83">
        <f t="shared" si="38"/>
        <v>1410984.4633599999</v>
      </c>
      <c r="F119" s="83">
        <f t="shared" si="38"/>
        <v>1760367.4629500001</v>
      </c>
      <c r="G119" s="83">
        <f t="shared" si="38"/>
        <v>2930629.6852124995</v>
      </c>
      <c r="H119" s="83">
        <f t="shared" si="38"/>
        <v>24100.459190000012</v>
      </c>
      <c r="I119" s="83">
        <f t="shared" si="38"/>
        <v>1179735.6083750001</v>
      </c>
      <c r="J119" s="83">
        <f t="shared" si="38"/>
        <v>1117477.3600000001</v>
      </c>
      <c r="K119" s="83">
        <f t="shared" si="38"/>
        <v>1209520.79</v>
      </c>
      <c r="L119" s="83">
        <f t="shared" si="38"/>
        <v>1105717.1199999999</v>
      </c>
      <c r="M119" s="83">
        <f t="shared" si="38"/>
        <v>1655550.1525799995</v>
      </c>
      <c r="N119" s="83">
        <f t="shared" si="38"/>
        <v>1615168.7155200006</v>
      </c>
      <c r="O119" s="83">
        <f t="shared" si="38"/>
        <v>1929174.8508425003</v>
      </c>
      <c r="P119" s="83">
        <f t="shared" ref="P119:P126" si="39">SUM(D119:O119)</f>
        <v>17769522.807799999</v>
      </c>
      <c r="Q119" s="83"/>
    </row>
    <row r="120" spans="2:17" ht="11.25" x14ac:dyDescent="0.2">
      <c r="B120" s="3" t="s">
        <v>205</v>
      </c>
      <c r="C120" s="3">
        <v>85</v>
      </c>
      <c r="D120" s="83">
        <f t="shared" ref="D120:O120" si="40">D106*D44</f>
        <v>2247207.9633225864</v>
      </c>
      <c r="E120" s="83">
        <f t="shared" si="40"/>
        <v>1542617.0950804667</v>
      </c>
      <c r="F120" s="83">
        <f t="shared" si="40"/>
        <v>1862657.0647621397</v>
      </c>
      <c r="G120" s="83">
        <f t="shared" si="40"/>
        <v>2193601.0598168736</v>
      </c>
      <c r="H120" s="83">
        <f t="shared" si="40"/>
        <v>1039661.9017161272</v>
      </c>
      <c r="I120" s="83">
        <f t="shared" si="40"/>
        <v>967054.13310791319</v>
      </c>
      <c r="J120" s="83">
        <f t="shared" si="40"/>
        <v>665122.13163380488</v>
      </c>
      <c r="K120" s="83">
        <f t="shared" si="40"/>
        <v>1562055.1032487692</v>
      </c>
      <c r="L120" s="83">
        <f t="shared" si="40"/>
        <v>899867.46378713194</v>
      </c>
      <c r="M120" s="83">
        <f t="shared" si="40"/>
        <v>1101958.1583077495</v>
      </c>
      <c r="N120" s="83">
        <f t="shared" si="40"/>
        <v>1529730.678682118</v>
      </c>
      <c r="O120" s="83">
        <f t="shared" si="40"/>
        <v>2290958.7432546248</v>
      </c>
      <c r="P120" s="83">
        <f t="shared" si="39"/>
        <v>17902491.496720307</v>
      </c>
      <c r="Q120" s="83"/>
    </row>
    <row r="121" spans="2:17" ht="11.25" x14ac:dyDescent="0.2">
      <c r="B121" s="3" t="s">
        <v>206</v>
      </c>
      <c r="C121" s="3">
        <v>86</v>
      </c>
      <c r="D121" s="83">
        <f t="shared" ref="D121:O121" si="41">D107*D45</f>
        <v>830164.82252526423</v>
      </c>
      <c r="E121" s="83">
        <f t="shared" si="41"/>
        <v>639442.89130061015</v>
      </c>
      <c r="F121" s="83">
        <f t="shared" si="41"/>
        <v>676283.6199139473</v>
      </c>
      <c r="G121" s="83">
        <f t="shared" si="41"/>
        <v>538091.40137696289</v>
      </c>
      <c r="H121" s="83">
        <f t="shared" si="41"/>
        <v>413916.06666002574</v>
      </c>
      <c r="I121" s="83">
        <f t="shared" si="41"/>
        <v>205126.19891178675</v>
      </c>
      <c r="J121" s="83">
        <f t="shared" si="41"/>
        <v>136454.88908722281</v>
      </c>
      <c r="K121" s="83">
        <f t="shared" si="41"/>
        <v>124157.12523060878</v>
      </c>
      <c r="L121" s="83">
        <f t="shared" si="41"/>
        <v>186171.1365671308</v>
      </c>
      <c r="M121" s="83">
        <f t="shared" si="41"/>
        <v>366346.84368790325</v>
      </c>
      <c r="N121" s="83">
        <f t="shared" si="41"/>
        <v>532738.7232459978</v>
      </c>
      <c r="O121" s="83">
        <f t="shared" si="41"/>
        <v>613625.64956408099</v>
      </c>
      <c r="P121" s="83">
        <f t="shared" si="39"/>
        <v>5262519.3680715412</v>
      </c>
      <c r="Q121" s="83"/>
    </row>
    <row r="122" spans="2:17" ht="11.25" x14ac:dyDescent="0.2">
      <c r="B122" s="3" t="s">
        <v>230</v>
      </c>
      <c r="C122" s="3">
        <v>87</v>
      </c>
      <c r="D122" s="83">
        <f t="shared" ref="D122:O122" si="42">D108*D46</f>
        <v>3562476.197426667</v>
      </c>
      <c r="E122" s="83">
        <f t="shared" si="42"/>
        <v>4177225.5040600011</v>
      </c>
      <c r="F122" s="83">
        <f t="shared" si="42"/>
        <v>-1061637.0763500002</v>
      </c>
      <c r="G122" s="83">
        <f t="shared" si="42"/>
        <v>4747175.736506667</v>
      </c>
      <c r="H122" s="83">
        <f t="shared" si="42"/>
        <v>-979875.83947000001</v>
      </c>
      <c r="I122" s="83">
        <f t="shared" si="42"/>
        <v>1626842.2785</v>
      </c>
      <c r="J122" s="83">
        <f t="shared" si="42"/>
        <v>907108.32249999989</v>
      </c>
      <c r="K122" s="83">
        <f t="shared" si="42"/>
        <v>1003583.997</v>
      </c>
      <c r="L122" s="83">
        <f t="shared" si="42"/>
        <v>780582.4155</v>
      </c>
      <c r="M122" s="83">
        <f t="shared" si="42"/>
        <v>1497856.5155999998</v>
      </c>
      <c r="N122" s="83">
        <f t="shared" si="42"/>
        <v>1629059.7405933337</v>
      </c>
      <c r="O122" s="83">
        <f t="shared" si="42"/>
        <v>2549087.9191600005</v>
      </c>
      <c r="P122" s="83">
        <f t="shared" si="39"/>
        <v>20439485.711026669</v>
      </c>
      <c r="Q122" s="83"/>
    </row>
    <row r="123" spans="2:17" ht="11.25" x14ac:dyDescent="0.2">
      <c r="B123" s="3" t="s">
        <v>208</v>
      </c>
      <c r="C123" s="3">
        <v>31</v>
      </c>
      <c r="D123" s="83">
        <f t="shared" ref="D123:O123" si="43">D109*D47</f>
        <v>1832443.2194295495</v>
      </c>
      <c r="E123" s="83">
        <f t="shared" si="43"/>
        <v>1669534.028012631</v>
      </c>
      <c r="F123" s="83">
        <f t="shared" si="43"/>
        <v>1789849.9400219123</v>
      </c>
      <c r="G123" s="83">
        <f t="shared" si="43"/>
        <v>1303624.6739628117</v>
      </c>
      <c r="H123" s="83">
        <f t="shared" si="43"/>
        <v>513093.40611962799</v>
      </c>
      <c r="I123" s="83">
        <f t="shared" si="43"/>
        <v>433701.40803782962</v>
      </c>
      <c r="J123" s="83">
        <f t="shared" si="43"/>
        <v>319297.80119267479</v>
      </c>
      <c r="K123" s="83">
        <f t="shared" si="43"/>
        <v>284475.26553090021</v>
      </c>
      <c r="L123" s="83">
        <f t="shared" si="43"/>
        <v>296399.53863720305</v>
      </c>
      <c r="M123" s="83">
        <f t="shared" si="43"/>
        <v>801780.16510517721</v>
      </c>
      <c r="N123" s="83">
        <f t="shared" si="43"/>
        <v>1413763.8555215681</v>
      </c>
      <c r="O123" s="83">
        <f t="shared" si="43"/>
        <v>1759023.850164735</v>
      </c>
      <c r="P123" s="83">
        <f t="shared" si="39"/>
        <v>12416987.151736619</v>
      </c>
      <c r="Q123" s="83"/>
    </row>
    <row r="124" spans="2:17" ht="11.25" x14ac:dyDescent="0.2">
      <c r="B124" s="3" t="s">
        <v>209</v>
      </c>
      <c r="C124" s="3">
        <v>41</v>
      </c>
      <c r="D124" s="83">
        <f t="shared" ref="D124:O124" si="44">D110*D48</f>
        <v>931871.06408704922</v>
      </c>
      <c r="E124" s="83">
        <f t="shared" si="44"/>
        <v>997252.65554367949</v>
      </c>
      <c r="F124" s="83">
        <f t="shared" si="44"/>
        <v>898601.62360701698</v>
      </c>
      <c r="G124" s="83">
        <f t="shared" si="44"/>
        <v>739635.74623192206</v>
      </c>
      <c r="H124" s="83">
        <f t="shared" si="44"/>
        <v>793483.6601374764</v>
      </c>
      <c r="I124" s="83">
        <f t="shared" si="44"/>
        <v>622451.20855929295</v>
      </c>
      <c r="J124" s="83">
        <f t="shared" si="44"/>
        <v>574634.96339031449</v>
      </c>
      <c r="K124" s="83">
        <f t="shared" si="44"/>
        <v>568619.06906328909</v>
      </c>
      <c r="L124" s="83">
        <f t="shared" si="44"/>
        <v>620960.48620329448</v>
      </c>
      <c r="M124" s="83">
        <f t="shared" si="44"/>
        <v>752828.82373597799</v>
      </c>
      <c r="N124" s="83">
        <f t="shared" si="44"/>
        <v>849883.7960567266</v>
      </c>
      <c r="O124" s="83">
        <f t="shared" si="44"/>
        <v>893681.41251272091</v>
      </c>
      <c r="P124" s="83">
        <f t="shared" si="39"/>
        <v>9243904.5091287624</v>
      </c>
      <c r="Q124" s="83"/>
    </row>
    <row r="125" spans="2:17" s="42" customFormat="1" ht="11.25" x14ac:dyDescent="0.2">
      <c r="B125" s="42" t="s">
        <v>221</v>
      </c>
      <c r="C125" s="130" t="s">
        <v>222</v>
      </c>
      <c r="D125" s="47">
        <f t="shared" ref="D125:O125" si="45">D111*D63</f>
        <v>3692758.79482</v>
      </c>
      <c r="E125" s="47">
        <f t="shared" si="45"/>
        <v>1112060.65292</v>
      </c>
      <c r="F125" s="47">
        <f t="shared" si="45"/>
        <v>5798700.9299500007</v>
      </c>
      <c r="G125" s="47">
        <f t="shared" si="45"/>
        <v>-181635.61081253138</v>
      </c>
      <c r="H125" s="47">
        <f t="shared" si="45"/>
        <v>5178931.1576175354</v>
      </c>
      <c r="I125" s="47">
        <f t="shared" si="45"/>
        <v>1839517.6399999997</v>
      </c>
      <c r="J125" s="47">
        <f t="shared" si="45"/>
        <v>1681835.35</v>
      </c>
      <c r="K125" s="47">
        <f t="shared" si="45"/>
        <v>1653340.1099999999</v>
      </c>
      <c r="L125" s="47">
        <f t="shared" si="45"/>
        <v>1784397.1</v>
      </c>
      <c r="M125" s="47">
        <f t="shared" si="45"/>
        <v>2451147.8409999991</v>
      </c>
      <c r="N125" s="47">
        <f t="shared" si="45"/>
        <v>3506197.4932800005</v>
      </c>
      <c r="O125" s="47">
        <f t="shared" si="45"/>
        <v>-7079771.5392024983</v>
      </c>
      <c r="P125" s="86">
        <f t="shared" si="39"/>
        <v>21437479.91957251</v>
      </c>
      <c r="Q125" s="47"/>
    </row>
    <row r="126" spans="2:17" ht="11.25" x14ac:dyDescent="0.2">
      <c r="B126" s="3" t="s">
        <v>240</v>
      </c>
      <c r="C126" s="82"/>
      <c r="D126" s="87">
        <f t="shared" ref="D126:O126" si="46">SUM(D114:D125)</f>
        <v>144206472.13561404</v>
      </c>
      <c r="E126" s="87">
        <f t="shared" si="46"/>
        <v>124375497.55917101</v>
      </c>
      <c r="F126" s="87">
        <f t="shared" si="46"/>
        <v>120611757.5451635</v>
      </c>
      <c r="G126" s="87">
        <f t="shared" si="46"/>
        <v>92896650.294756383</v>
      </c>
      <c r="H126" s="87">
        <f t="shared" si="46"/>
        <v>53279923.363149822</v>
      </c>
      <c r="I126" s="87">
        <f t="shared" si="46"/>
        <v>36647613.916425236</v>
      </c>
      <c r="J126" s="87">
        <f t="shared" si="46"/>
        <v>30000809.018501937</v>
      </c>
      <c r="K126" s="87">
        <f t="shared" si="46"/>
        <v>30545557.996868111</v>
      </c>
      <c r="L126" s="87">
        <f t="shared" si="46"/>
        <v>37180571.272441387</v>
      </c>
      <c r="M126" s="87">
        <f t="shared" si="46"/>
        <v>71069271.682486624</v>
      </c>
      <c r="N126" s="87">
        <f t="shared" si="46"/>
        <v>109119528.75671658</v>
      </c>
      <c r="O126" s="87">
        <f t="shared" si="46"/>
        <v>130130233.28453334</v>
      </c>
      <c r="P126" s="83">
        <f t="shared" si="39"/>
        <v>980063886.82582819</v>
      </c>
      <c r="Q126" s="47"/>
    </row>
    <row r="127" spans="2:17" ht="11.25" x14ac:dyDescent="0.2">
      <c r="C127" s="82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</row>
    <row r="128" spans="2:17" ht="11.25" x14ac:dyDescent="0.2">
      <c r="B128" s="3" t="s">
        <v>244</v>
      </c>
      <c r="C128" s="3">
        <v>16</v>
      </c>
      <c r="D128" s="83">
        <f t="shared" ref="D128:O128" si="47">D8</f>
        <v>517.11649999999997</v>
      </c>
      <c r="E128" s="83">
        <f t="shared" si="47"/>
        <v>532</v>
      </c>
      <c r="F128" s="83">
        <f t="shared" si="47"/>
        <v>532</v>
      </c>
      <c r="G128" s="83">
        <f t="shared" si="47"/>
        <v>532</v>
      </c>
      <c r="H128" s="83">
        <f t="shared" si="47"/>
        <v>532</v>
      </c>
      <c r="I128" s="83">
        <f t="shared" si="47"/>
        <v>532</v>
      </c>
      <c r="J128" s="83">
        <f t="shared" si="47"/>
        <v>532</v>
      </c>
      <c r="K128" s="83">
        <f t="shared" si="47"/>
        <v>532</v>
      </c>
      <c r="L128" s="83">
        <f t="shared" si="47"/>
        <v>478.16700000000003</v>
      </c>
      <c r="M128" s="83">
        <f t="shared" si="47"/>
        <v>579.5</v>
      </c>
      <c r="N128" s="83">
        <f t="shared" si="47"/>
        <v>601.0335</v>
      </c>
      <c r="O128" s="83">
        <f t="shared" si="47"/>
        <v>438.26650000000001</v>
      </c>
      <c r="P128" s="83">
        <f t="shared" ref="P128:P139" si="48">SUM(D128:O128)</f>
        <v>6338.0835000000006</v>
      </c>
      <c r="Q128" s="83"/>
    </row>
    <row r="129" spans="2:18" ht="11.25" x14ac:dyDescent="0.2">
      <c r="B129" s="3" t="str">
        <f t="shared" ref="B129:O129" si="49">B10</f>
        <v>Propane</v>
      </c>
      <c r="C129" s="82">
        <f t="shared" si="49"/>
        <v>53</v>
      </c>
      <c r="D129" s="83">
        <f t="shared" si="49"/>
        <v>0</v>
      </c>
      <c r="E129" s="83">
        <f t="shared" si="49"/>
        <v>0</v>
      </c>
      <c r="F129" s="83">
        <f t="shared" si="49"/>
        <v>0</v>
      </c>
      <c r="G129" s="83">
        <f t="shared" si="49"/>
        <v>0</v>
      </c>
      <c r="H129" s="83">
        <f t="shared" si="49"/>
        <v>0</v>
      </c>
      <c r="I129" s="83">
        <f t="shared" si="49"/>
        <v>0</v>
      </c>
      <c r="J129" s="83">
        <f t="shared" si="49"/>
        <v>0</v>
      </c>
      <c r="K129" s="83">
        <f t="shared" si="49"/>
        <v>0</v>
      </c>
      <c r="L129" s="83">
        <f t="shared" si="49"/>
        <v>0</v>
      </c>
      <c r="M129" s="83">
        <f t="shared" si="49"/>
        <v>0</v>
      </c>
      <c r="N129" s="83">
        <f t="shared" si="49"/>
        <v>0</v>
      </c>
      <c r="O129" s="83">
        <f t="shared" si="49"/>
        <v>0</v>
      </c>
      <c r="P129" s="83">
        <f t="shared" si="48"/>
        <v>0</v>
      </c>
      <c r="Q129" s="83"/>
    </row>
    <row r="130" spans="2:18" ht="11.25" x14ac:dyDescent="0.2">
      <c r="B130" s="3" t="s">
        <v>204</v>
      </c>
      <c r="C130" s="3">
        <v>50</v>
      </c>
      <c r="D130" s="83">
        <f t="shared" ref="D130:O130" si="50">D13</f>
        <v>0</v>
      </c>
      <c r="E130" s="83">
        <f t="shared" si="50"/>
        <v>0</v>
      </c>
      <c r="F130" s="83">
        <f t="shared" si="50"/>
        <v>0</v>
      </c>
      <c r="G130" s="83">
        <f t="shared" si="50"/>
        <v>0</v>
      </c>
      <c r="H130" s="83">
        <f t="shared" si="50"/>
        <v>0</v>
      </c>
      <c r="I130" s="83">
        <f t="shared" si="50"/>
        <v>0</v>
      </c>
      <c r="J130" s="83">
        <f t="shared" si="50"/>
        <v>0</v>
      </c>
      <c r="K130" s="83">
        <f t="shared" si="50"/>
        <v>0</v>
      </c>
      <c r="L130" s="83">
        <f t="shared" si="50"/>
        <v>0</v>
      </c>
      <c r="M130" s="83">
        <f t="shared" si="50"/>
        <v>0</v>
      </c>
      <c r="N130" s="83">
        <f t="shared" si="50"/>
        <v>0</v>
      </c>
      <c r="O130" s="83">
        <f t="shared" si="50"/>
        <v>0</v>
      </c>
      <c r="P130" s="83">
        <f t="shared" si="48"/>
        <v>0</v>
      </c>
      <c r="Q130" s="83"/>
    </row>
    <row r="131" spans="2:18" ht="11.25" x14ac:dyDescent="0.2">
      <c r="B131" s="3" t="s">
        <v>245</v>
      </c>
      <c r="C131" s="82" t="s">
        <v>59</v>
      </c>
      <c r="D131" s="83">
        <f t="shared" ref="D131:O131" si="51">D22</f>
        <v>527.80999999999995</v>
      </c>
      <c r="E131" s="83">
        <f t="shared" si="51"/>
        <v>60.5</v>
      </c>
      <c r="F131" s="83">
        <f t="shared" si="51"/>
        <v>0</v>
      </c>
      <c r="G131" s="83">
        <f t="shared" si="51"/>
        <v>0</v>
      </c>
      <c r="H131" s="83">
        <f t="shared" si="51"/>
        <v>0</v>
      </c>
      <c r="I131" s="83">
        <f t="shared" si="51"/>
        <v>0</v>
      </c>
      <c r="J131" s="83">
        <f t="shared" si="51"/>
        <v>0</v>
      </c>
      <c r="K131" s="83">
        <f t="shared" si="51"/>
        <v>0</v>
      </c>
      <c r="L131" s="83">
        <f t="shared" si="51"/>
        <v>0</v>
      </c>
      <c r="M131" s="83">
        <f t="shared" si="51"/>
        <v>0</v>
      </c>
      <c r="N131" s="83">
        <f t="shared" si="51"/>
        <v>0</v>
      </c>
      <c r="O131" s="83">
        <f t="shared" si="51"/>
        <v>0</v>
      </c>
      <c r="P131" s="83">
        <f t="shared" si="48"/>
        <v>588.30999999999995</v>
      </c>
      <c r="Q131" s="83"/>
    </row>
    <row r="132" spans="2:18" ht="11.25" x14ac:dyDescent="0.2">
      <c r="B132" s="3" t="s">
        <v>312</v>
      </c>
      <c r="C132" s="82" t="s">
        <v>66</v>
      </c>
      <c r="D132" s="83">
        <f t="shared" ref="D132:O132" si="52">D25</f>
        <v>322473.87</v>
      </c>
      <c r="E132" s="83">
        <f t="shared" si="52"/>
        <v>144661.56</v>
      </c>
      <c r="F132" s="83">
        <f t="shared" si="52"/>
        <v>77666.78</v>
      </c>
      <c r="G132" s="83">
        <f t="shared" si="52"/>
        <v>188089.41</v>
      </c>
      <c r="H132" s="83">
        <f t="shared" si="52"/>
        <v>-1804.31</v>
      </c>
      <c r="I132" s="83">
        <f t="shared" si="52"/>
        <v>113595.58</v>
      </c>
      <c r="J132" s="83">
        <f t="shared" si="52"/>
        <v>117096.02</v>
      </c>
      <c r="K132" s="83">
        <f t="shared" si="52"/>
        <v>161105.41</v>
      </c>
      <c r="L132" s="83">
        <f t="shared" si="52"/>
        <v>61016.79</v>
      </c>
      <c r="M132" s="83">
        <f t="shared" si="52"/>
        <v>21128.18</v>
      </c>
      <c r="N132" s="83">
        <f t="shared" si="52"/>
        <v>8938.01</v>
      </c>
      <c r="O132" s="83">
        <f t="shared" si="52"/>
        <v>529.14</v>
      </c>
      <c r="P132" s="83">
        <f t="shared" si="48"/>
        <v>1214496.4399999997</v>
      </c>
      <c r="Q132" s="83"/>
    </row>
    <row r="133" spans="2:18" ht="11.25" x14ac:dyDescent="0.2">
      <c r="B133" s="3" t="str">
        <f t="shared" ref="B133:O133" si="53">B19</f>
        <v>Interruptible with firm option - ind</v>
      </c>
      <c r="C133" s="82">
        <f t="shared" si="53"/>
        <v>85</v>
      </c>
      <c r="D133" s="83">
        <f t="shared" si="53"/>
        <v>363931.35430000001</v>
      </c>
      <c r="E133" s="83">
        <f t="shared" si="53"/>
        <v>508304.62093599996</v>
      </c>
      <c r="F133" s="83">
        <f t="shared" si="53"/>
        <v>582034.32858720003</v>
      </c>
      <c r="G133" s="83">
        <f t="shared" si="53"/>
        <v>395025.30238160002</v>
      </c>
      <c r="H133" s="83">
        <f t="shared" si="53"/>
        <v>259705.8275672</v>
      </c>
      <c r="I133" s="83">
        <f t="shared" si="53"/>
        <v>516057.12640160008</v>
      </c>
      <c r="J133" s="83">
        <f t="shared" si="53"/>
        <v>146550.65983839994</v>
      </c>
      <c r="K133" s="83">
        <f t="shared" si="53"/>
        <v>279133.73411119997</v>
      </c>
      <c r="L133" s="83">
        <f t="shared" si="53"/>
        <v>576408.05201600003</v>
      </c>
      <c r="M133" s="83">
        <f t="shared" si="53"/>
        <v>292937.83705839998</v>
      </c>
      <c r="N133" s="83">
        <f t="shared" si="53"/>
        <v>417497.80412479996</v>
      </c>
      <c r="O133" s="83">
        <f t="shared" si="53"/>
        <v>274042.83501759998</v>
      </c>
      <c r="P133" s="83">
        <f t="shared" si="48"/>
        <v>4611629.4823399996</v>
      </c>
      <c r="Q133" s="83"/>
    </row>
    <row r="134" spans="2:18" ht="11.25" x14ac:dyDescent="0.2">
      <c r="B134" s="3" t="str">
        <f t="shared" ref="B134:O134" si="54">B20</f>
        <v>Limited interrupt w/ firm option - ind</v>
      </c>
      <c r="C134" s="82">
        <f t="shared" si="54"/>
        <v>86</v>
      </c>
      <c r="D134" s="83">
        <f t="shared" si="54"/>
        <v>49945.435999999994</v>
      </c>
      <c r="E134" s="83">
        <f t="shared" si="54"/>
        <v>53345.078999999998</v>
      </c>
      <c r="F134" s="83">
        <f t="shared" si="54"/>
        <v>41111.002</v>
      </c>
      <c r="G134" s="83">
        <f t="shared" si="54"/>
        <v>31471.757000000001</v>
      </c>
      <c r="H134" s="83">
        <f t="shared" si="54"/>
        <v>25900.152999999998</v>
      </c>
      <c r="I134" s="83">
        <f t="shared" si="54"/>
        <v>21468.952000000001</v>
      </c>
      <c r="J134" s="83">
        <f t="shared" si="54"/>
        <v>19090.617000000002</v>
      </c>
      <c r="K134" s="83">
        <f t="shared" si="54"/>
        <v>18514.774999999998</v>
      </c>
      <c r="L134" s="83">
        <f t="shared" si="54"/>
        <v>15262.121000000001</v>
      </c>
      <c r="M134" s="83">
        <f t="shared" si="54"/>
        <v>18724.300000000003</v>
      </c>
      <c r="N134" s="83">
        <f t="shared" si="54"/>
        <v>27025.655000000002</v>
      </c>
      <c r="O134" s="83">
        <f t="shared" si="54"/>
        <v>32823.43</v>
      </c>
      <c r="P134" s="83">
        <f t="shared" si="48"/>
        <v>354683.277</v>
      </c>
      <c r="Q134" s="83"/>
    </row>
    <row r="135" spans="2:18" ht="11.25" x14ac:dyDescent="0.2">
      <c r="B135" s="3" t="str">
        <f t="shared" ref="B135:O135" si="55">B21</f>
        <v>Non-excl interrupt w/ firm option - ind</v>
      </c>
      <c r="C135" s="82">
        <f t="shared" si="55"/>
        <v>87</v>
      </c>
      <c r="D135" s="83">
        <f t="shared" si="55"/>
        <v>0</v>
      </c>
      <c r="E135" s="83">
        <f t="shared" si="55"/>
        <v>0</v>
      </c>
      <c r="F135" s="83">
        <f t="shared" si="55"/>
        <v>0</v>
      </c>
      <c r="G135" s="83">
        <f t="shared" si="55"/>
        <v>0</v>
      </c>
      <c r="H135" s="83">
        <f t="shared" si="55"/>
        <v>0</v>
      </c>
      <c r="I135" s="83">
        <f t="shared" si="55"/>
        <v>0</v>
      </c>
      <c r="J135" s="83">
        <f t="shared" si="55"/>
        <v>0</v>
      </c>
      <c r="K135" s="83">
        <f t="shared" si="55"/>
        <v>0</v>
      </c>
      <c r="L135" s="83">
        <f t="shared" si="55"/>
        <v>0</v>
      </c>
      <c r="M135" s="83">
        <f t="shared" si="55"/>
        <v>0</v>
      </c>
      <c r="N135" s="83">
        <f t="shared" si="55"/>
        <v>0</v>
      </c>
      <c r="O135" s="83">
        <f t="shared" si="55"/>
        <v>0</v>
      </c>
      <c r="P135" s="83">
        <f t="shared" si="48"/>
        <v>0</v>
      </c>
      <c r="Q135" s="83"/>
    </row>
    <row r="136" spans="2:18" ht="11.25" x14ac:dyDescent="0.2">
      <c r="B136" s="3" t="s">
        <v>217</v>
      </c>
      <c r="C136" s="82" t="s">
        <v>63</v>
      </c>
      <c r="D136" s="83">
        <f t="shared" ref="D136:O136" si="56">D27</f>
        <v>502975.03999999992</v>
      </c>
      <c r="E136" s="83">
        <f t="shared" si="56"/>
        <v>364714.1100000001</v>
      </c>
      <c r="F136" s="83">
        <f t="shared" si="56"/>
        <v>681047.72</v>
      </c>
      <c r="G136" s="83">
        <f t="shared" si="56"/>
        <v>1024661.4700000001</v>
      </c>
      <c r="H136" s="83">
        <f t="shared" si="56"/>
        <v>287263.98</v>
      </c>
      <c r="I136" s="83">
        <f t="shared" si="56"/>
        <v>528178.55000000005</v>
      </c>
      <c r="J136" s="83">
        <f t="shared" si="56"/>
        <v>498739.21000000008</v>
      </c>
      <c r="K136" s="83">
        <f t="shared" si="56"/>
        <v>323903.68999999994</v>
      </c>
      <c r="L136" s="83">
        <f t="shared" si="56"/>
        <v>748853.38</v>
      </c>
      <c r="M136" s="83">
        <f t="shared" si="56"/>
        <v>513052.11</v>
      </c>
      <c r="N136" s="83">
        <f t="shared" si="56"/>
        <v>463063.90000000008</v>
      </c>
      <c r="O136" s="83">
        <f t="shared" si="56"/>
        <v>539846.15</v>
      </c>
      <c r="P136" s="83">
        <f t="shared" si="48"/>
        <v>6476299.3100000005</v>
      </c>
      <c r="Q136" s="83"/>
    </row>
    <row r="137" spans="2:18" ht="11.25" x14ac:dyDescent="0.2">
      <c r="B137" s="3" t="s">
        <v>218</v>
      </c>
      <c r="C137" s="82" t="s">
        <v>101</v>
      </c>
      <c r="D137" s="83">
        <f t="shared" ref="D137:O137" si="57">D28</f>
        <v>3158455.86</v>
      </c>
      <c r="E137" s="83">
        <f t="shared" si="57"/>
        <v>2465375.1800000002</v>
      </c>
      <c r="F137" s="83">
        <f t="shared" si="57"/>
        <v>4745088.1099999994</v>
      </c>
      <c r="G137" s="83">
        <f t="shared" si="57"/>
        <v>6469218.1299999999</v>
      </c>
      <c r="H137" s="83">
        <f t="shared" si="57"/>
        <v>693171.70999999985</v>
      </c>
      <c r="I137" s="83">
        <f t="shared" si="57"/>
        <v>3194524.5100000002</v>
      </c>
      <c r="J137" s="83">
        <f t="shared" si="57"/>
        <v>3265020.42</v>
      </c>
      <c r="K137" s="83">
        <f t="shared" si="57"/>
        <v>3275402.62</v>
      </c>
      <c r="L137" s="83">
        <f t="shared" si="57"/>
        <v>3742584.3200000003</v>
      </c>
      <c r="M137" s="83">
        <f t="shared" si="57"/>
        <v>3814583.6899999995</v>
      </c>
      <c r="N137" s="83">
        <f t="shared" si="57"/>
        <v>3556285.4899999998</v>
      </c>
      <c r="O137" s="83">
        <f t="shared" si="57"/>
        <v>3635826.62</v>
      </c>
      <c r="P137" s="83">
        <f t="shared" si="48"/>
        <v>42015536.660000004</v>
      </c>
      <c r="Q137" s="83"/>
    </row>
    <row r="138" spans="2:18" ht="11.25" x14ac:dyDescent="0.2">
      <c r="B138" s="3" t="s">
        <v>219</v>
      </c>
      <c r="C138" s="82" t="s">
        <v>66</v>
      </c>
      <c r="D138" s="83">
        <f t="shared" ref="D138:O138" si="58">D29</f>
        <v>39179.449999999997</v>
      </c>
      <c r="E138" s="83">
        <f t="shared" si="58"/>
        <v>59879</v>
      </c>
      <c r="F138" s="83">
        <f t="shared" si="58"/>
        <v>37407.11</v>
      </c>
      <c r="G138" s="83">
        <f t="shared" si="58"/>
        <v>86262.579999999987</v>
      </c>
      <c r="H138" s="83">
        <f t="shared" si="58"/>
        <v>12516.38000000001</v>
      </c>
      <c r="I138" s="83">
        <f t="shared" si="58"/>
        <v>55217.459999999992</v>
      </c>
      <c r="J138" s="83">
        <f t="shared" si="58"/>
        <v>42138.979999999989</v>
      </c>
      <c r="K138" s="83">
        <f t="shared" si="58"/>
        <v>36998.29</v>
      </c>
      <c r="L138" s="83">
        <f t="shared" si="58"/>
        <v>52591.969999999994</v>
      </c>
      <c r="M138" s="83">
        <f t="shared" si="58"/>
        <v>73997.240000000005</v>
      </c>
      <c r="N138" s="83">
        <f t="shared" si="58"/>
        <v>54382.310000000005</v>
      </c>
      <c r="O138" s="83">
        <f t="shared" si="58"/>
        <v>43838.029999999992</v>
      </c>
      <c r="P138" s="83">
        <f t="shared" si="48"/>
        <v>594408.79999999993</v>
      </c>
      <c r="Q138" s="83"/>
    </row>
    <row r="139" spans="2:18" ht="11.25" x14ac:dyDescent="0.2">
      <c r="B139" s="3" t="s">
        <v>220</v>
      </c>
      <c r="C139" s="82" t="s">
        <v>103</v>
      </c>
      <c r="D139" s="83">
        <f t="shared" ref="D139:O139" si="59">D30</f>
        <v>7663530.6600000001</v>
      </c>
      <c r="E139" s="83">
        <f t="shared" si="59"/>
        <v>4504225.54</v>
      </c>
      <c r="F139" s="83">
        <f t="shared" si="59"/>
        <v>4246838.7699999986</v>
      </c>
      <c r="G139" s="83">
        <f t="shared" si="59"/>
        <v>8959352.2700000014</v>
      </c>
      <c r="H139" s="83">
        <f t="shared" si="59"/>
        <v>9146271.8699999992</v>
      </c>
      <c r="I139" s="83">
        <f t="shared" si="59"/>
        <v>-289195.59000000148</v>
      </c>
      <c r="J139" s="83">
        <f t="shared" si="59"/>
        <v>10281165.350000001</v>
      </c>
      <c r="K139" s="83">
        <f t="shared" si="59"/>
        <v>5683839.9299999997</v>
      </c>
      <c r="L139" s="83">
        <f t="shared" si="59"/>
        <v>4364881.6999999993</v>
      </c>
      <c r="M139" s="83">
        <f t="shared" si="59"/>
        <v>6452460.6000000015</v>
      </c>
      <c r="N139" s="83">
        <f t="shared" si="59"/>
        <v>4803161.9799999986</v>
      </c>
      <c r="O139" s="83">
        <f t="shared" si="59"/>
        <v>5485468.3400000008</v>
      </c>
      <c r="P139" s="83">
        <f t="shared" si="48"/>
        <v>71302001.420000002</v>
      </c>
      <c r="Q139" s="83"/>
    </row>
    <row r="140" spans="2:18" ht="11.25" x14ac:dyDescent="0.2">
      <c r="B140" s="3" t="s">
        <v>246</v>
      </c>
      <c r="C140" s="82"/>
      <c r="D140" s="87">
        <f t="shared" ref="D140:P140" si="60">SUM(D128:D139)</f>
        <v>12101536.596799999</v>
      </c>
      <c r="E140" s="87">
        <f t="shared" si="60"/>
        <v>8101097.5899360003</v>
      </c>
      <c r="F140" s="87">
        <f t="shared" si="60"/>
        <v>10411725.820587199</v>
      </c>
      <c r="G140" s="87">
        <f t="shared" si="60"/>
        <v>17154612.919381604</v>
      </c>
      <c r="H140" s="87">
        <f t="shared" si="60"/>
        <v>10423557.610567199</v>
      </c>
      <c r="I140" s="87">
        <f t="shared" si="60"/>
        <v>4140378.5884015989</v>
      </c>
      <c r="J140" s="87">
        <f t="shared" si="60"/>
        <v>14370333.256838402</v>
      </c>
      <c r="K140" s="87">
        <f t="shared" si="60"/>
        <v>9779430.4491112009</v>
      </c>
      <c r="L140" s="87">
        <f t="shared" si="60"/>
        <v>9562076.5000160001</v>
      </c>
      <c r="M140" s="87">
        <f t="shared" si="60"/>
        <v>11187463.4570584</v>
      </c>
      <c r="N140" s="87">
        <f t="shared" si="60"/>
        <v>9330956.1826247983</v>
      </c>
      <c r="O140" s="87">
        <f t="shared" si="60"/>
        <v>10012812.8115176</v>
      </c>
      <c r="P140" s="87">
        <f t="shared" si="60"/>
        <v>126575981.78284</v>
      </c>
      <c r="Q140" s="47"/>
    </row>
    <row r="141" spans="2:18" ht="11.25" x14ac:dyDescent="0.2">
      <c r="C141" s="82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2:18" ht="11.25" x14ac:dyDescent="0.2">
      <c r="B142" s="3" t="s">
        <v>247</v>
      </c>
      <c r="C142" s="82"/>
      <c r="D142" s="87">
        <f t="shared" ref="D142:P142" si="61">D126+D140</f>
        <v>156308008.73241404</v>
      </c>
      <c r="E142" s="87">
        <f t="shared" si="61"/>
        <v>132476595.14910701</v>
      </c>
      <c r="F142" s="87">
        <f t="shared" si="61"/>
        <v>131023483.3657507</v>
      </c>
      <c r="G142" s="87">
        <f t="shared" si="61"/>
        <v>110051263.21413799</v>
      </c>
      <c r="H142" s="87">
        <f t="shared" si="61"/>
        <v>63703480.973717019</v>
      </c>
      <c r="I142" s="87">
        <f t="shared" si="61"/>
        <v>40787992.504826836</v>
      </c>
      <c r="J142" s="87">
        <f t="shared" si="61"/>
        <v>44371142.275340341</v>
      </c>
      <c r="K142" s="87">
        <f t="shared" si="61"/>
        <v>40324988.445979312</v>
      </c>
      <c r="L142" s="87">
        <f t="shared" si="61"/>
        <v>46742647.772457391</v>
      </c>
      <c r="M142" s="87">
        <f t="shared" si="61"/>
        <v>82256735.139545023</v>
      </c>
      <c r="N142" s="87">
        <f t="shared" si="61"/>
        <v>118450484.93934138</v>
      </c>
      <c r="O142" s="87">
        <f t="shared" si="61"/>
        <v>140143046.09605095</v>
      </c>
      <c r="P142" s="87">
        <f t="shared" si="61"/>
        <v>1106639868.6086681</v>
      </c>
      <c r="Q142" s="47"/>
      <c r="R142" s="83"/>
    </row>
    <row r="143" spans="2:18" ht="11.25" x14ac:dyDescent="0.2">
      <c r="C143" s="82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</row>
    <row r="144" spans="2:18" ht="10.5" x14ac:dyDescent="0.25">
      <c r="B144" s="48" t="s">
        <v>241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</row>
    <row r="145" spans="2:17" ht="11.25" x14ac:dyDescent="0.2">
      <c r="B145" s="3" t="s">
        <v>55</v>
      </c>
      <c r="C145" s="82">
        <v>23</v>
      </c>
      <c r="D145" s="83">
        <f t="shared" ref="D145:O145" si="62">D114-D9</f>
        <v>-479376.68863920867</v>
      </c>
      <c r="E145" s="83">
        <f t="shared" si="62"/>
        <v>-9756873.9589464068</v>
      </c>
      <c r="F145" s="83">
        <f t="shared" si="62"/>
        <v>-8839611.8822722435</v>
      </c>
      <c r="G145" s="83">
        <f t="shared" si="62"/>
        <v>-7578719.7778991982</v>
      </c>
      <c r="H145" s="83">
        <f t="shared" si="62"/>
        <v>3466970.9247750305</v>
      </c>
      <c r="I145" s="83">
        <f t="shared" si="62"/>
        <v>-793993.15379616618</v>
      </c>
      <c r="J145" s="83">
        <f t="shared" si="62"/>
        <v>0</v>
      </c>
      <c r="K145" s="83">
        <f t="shared" si="62"/>
        <v>0</v>
      </c>
      <c r="L145" s="83">
        <f t="shared" si="62"/>
        <v>-1265561.3598322682</v>
      </c>
      <c r="M145" s="83">
        <f t="shared" si="62"/>
        <v>438099.92239343375</v>
      </c>
      <c r="N145" s="83">
        <f t="shared" si="62"/>
        <v>-6941468.2539071664</v>
      </c>
      <c r="O145" s="83">
        <f t="shared" si="62"/>
        <v>10655918.21813421</v>
      </c>
      <c r="P145" s="83">
        <f t="shared" ref="P145:P157" si="63">SUM(D145:O145)</f>
        <v>-21094616.009989984</v>
      </c>
      <c r="Q145" s="83"/>
    </row>
    <row r="146" spans="2:17" ht="11.25" x14ac:dyDescent="0.2">
      <c r="B146" s="3" t="s">
        <v>202</v>
      </c>
      <c r="C146" s="82">
        <v>31</v>
      </c>
      <c r="D146" s="83">
        <f t="shared" ref="D146:O146" si="64">D115-D11</f>
        <v>-135214.50699239969</v>
      </c>
      <c r="E146" s="83">
        <f t="shared" si="64"/>
        <v>-2725511.9206101336</v>
      </c>
      <c r="F146" s="83">
        <f t="shared" si="64"/>
        <v>-2475997.6212951243</v>
      </c>
      <c r="G146" s="83">
        <f t="shared" si="64"/>
        <v>-1975026.4002026245</v>
      </c>
      <c r="H146" s="83">
        <f t="shared" si="64"/>
        <v>754070.50973072462</v>
      </c>
      <c r="I146" s="83">
        <f t="shared" si="64"/>
        <v>0</v>
      </c>
      <c r="J146" s="83">
        <f t="shared" si="64"/>
        <v>0</v>
      </c>
      <c r="K146" s="83">
        <f t="shared" si="64"/>
        <v>0</v>
      </c>
      <c r="L146" s="83">
        <f t="shared" si="64"/>
        <v>0</v>
      </c>
      <c r="M146" s="83">
        <f t="shared" si="64"/>
        <v>98151.28742906265</v>
      </c>
      <c r="N146" s="83">
        <f t="shared" si="64"/>
        <v>-1788835.7020287886</v>
      </c>
      <c r="O146" s="83">
        <f t="shared" si="64"/>
        <v>2950951.1844147146</v>
      </c>
      <c r="P146" s="83">
        <f t="shared" si="63"/>
        <v>-5297413.1695545688</v>
      </c>
      <c r="Q146" s="83"/>
    </row>
    <row r="147" spans="2:17" ht="11.25" x14ac:dyDescent="0.2">
      <c r="B147" s="3" t="s">
        <v>203</v>
      </c>
      <c r="C147" s="3">
        <v>41</v>
      </c>
      <c r="D147" s="83">
        <f t="shared" ref="D147:O147" si="65">D116-D12</f>
        <v>-26826.476771600544</v>
      </c>
      <c r="E147" s="83">
        <f t="shared" si="65"/>
        <v>-559112.32572293282</v>
      </c>
      <c r="F147" s="83">
        <f t="shared" si="65"/>
        <v>-538517.00882575009</v>
      </c>
      <c r="G147" s="83">
        <f t="shared" si="65"/>
        <v>-491392.06621166691</v>
      </c>
      <c r="H147" s="83">
        <f t="shared" si="65"/>
        <v>257958.56966074975</v>
      </c>
      <c r="I147" s="83">
        <f t="shared" si="65"/>
        <v>-58239.79221133329</v>
      </c>
      <c r="J147" s="83">
        <f t="shared" si="65"/>
        <v>0</v>
      </c>
      <c r="K147" s="83">
        <f t="shared" si="65"/>
        <v>0</v>
      </c>
      <c r="L147" s="83">
        <f t="shared" si="65"/>
        <v>0</v>
      </c>
      <c r="M147" s="83">
        <f t="shared" si="65"/>
        <v>23885.030831198208</v>
      </c>
      <c r="N147" s="83">
        <f t="shared" si="65"/>
        <v>-398562.43587413151</v>
      </c>
      <c r="O147" s="83">
        <f t="shared" si="65"/>
        <v>629523.96976133529</v>
      </c>
      <c r="P147" s="83">
        <f t="shared" si="63"/>
        <v>-1161282.5353641319</v>
      </c>
      <c r="Q147" s="83"/>
    </row>
    <row r="148" spans="2:17" ht="11.25" x14ac:dyDescent="0.2">
      <c r="B148" s="3" t="s">
        <v>214</v>
      </c>
      <c r="C148" s="82" t="s">
        <v>63</v>
      </c>
      <c r="D148" s="83">
        <f t="shared" ref="D148:O148" si="66">D117-D23</f>
        <v>-2247.7358775667381</v>
      </c>
      <c r="E148" s="83">
        <f t="shared" si="66"/>
        <v>-39737.562818799866</v>
      </c>
      <c r="F148" s="83">
        <f t="shared" si="66"/>
        <v>-50953.743561875075</v>
      </c>
      <c r="G148" s="83">
        <f t="shared" si="66"/>
        <v>-36963.185818125028</v>
      </c>
      <c r="H148" s="83">
        <f t="shared" si="66"/>
        <v>15412.8632325</v>
      </c>
      <c r="I148" s="83">
        <f t="shared" si="66"/>
        <v>0</v>
      </c>
      <c r="J148" s="83">
        <f t="shared" si="66"/>
        <v>0</v>
      </c>
      <c r="K148" s="83">
        <f t="shared" si="66"/>
        <v>0</v>
      </c>
      <c r="L148" s="83">
        <f t="shared" si="66"/>
        <v>0</v>
      </c>
      <c r="M148" s="83">
        <f t="shared" si="66"/>
        <v>2452.0519099996891</v>
      </c>
      <c r="N148" s="83">
        <f t="shared" si="66"/>
        <v>-31686.513599999947</v>
      </c>
      <c r="O148" s="83">
        <f t="shared" si="66"/>
        <v>47379.578903125133</v>
      </c>
      <c r="P148" s="83">
        <f t="shared" si="63"/>
        <v>-96344.247630741826</v>
      </c>
      <c r="Q148" s="83"/>
    </row>
    <row r="149" spans="2:17" ht="11.25" x14ac:dyDescent="0.2">
      <c r="B149" s="3" t="s">
        <v>215</v>
      </c>
      <c r="C149" s="82" t="s">
        <v>101</v>
      </c>
      <c r="D149" s="83">
        <f t="shared" ref="D149:O149" si="67">D118-D24</f>
        <v>-2142.4934776667506</v>
      </c>
      <c r="E149" s="83">
        <f t="shared" si="67"/>
        <v>-31968.536402666708</v>
      </c>
      <c r="F149" s="83">
        <f t="shared" si="67"/>
        <v>-43362.770147499861</v>
      </c>
      <c r="G149" s="83">
        <f t="shared" si="67"/>
        <v>-33125.926858499879</v>
      </c>
      <c r="H149" s="83">
        <f t="shared" si="67"/>
        <v>16753.030995999929</v>
      </c>
      <c r="I149" s="83">
        <f t="shared" si="67"/>
        <v>0</v>
      </c>
      <c r="J149" s="83">
        <f t="shared" si="67"/>
        <v>0</v>
      </c>
      <c r="K149" s="83">
        <f t="shared" si="67"/>
        <v>0</v>
      </c>
      <c r="L149" s="83">
        <f t="shared" si="67"/>
        <v>0</v>
      </c>
      <c r="M149" s="83">
        <f t="shared" si="67"/>
        <v>2110.1760166664608</v>
      </c>
      <c r="N149" s="83">
        <f t="shared" si="67"/>
        <v>-27853.985749333166</v>
      </c>
      <c r="O149" s="83">
        <f t="shared" si="67"/>
        <v>46760.856092333561</v>
      </c>
      <c r="P149" s="83">
        <f t="shared" si="63"/>
        <v>-72829.649530666415</v>
      </c>
      <c r="Q149" s="83"/>
    </row>
    <row r="150" spans="2:17" ht="11.25" x14ac:dyDescent="0.2">
      <c r="B150" s="3" t="s">
        <v>216</v>
      </c>
      <c r="C150" s="82" t="s">
        <v>103</v>
      </c>
      <c r="D150" s="83">
        <f t="shared" ref="D150:O150" si="68">D119-D26</f>
        <v>-5070.4602300000843</v>
      </c>
      <c r="E150" s="83">
        <f t="shared" si="68"/>
        <v>-112197.00664000004</v>
      </c>
      <c r="F150" s="83">
        <f t="shared" si="68"/>
        <v>-105309.27705000015</v>
      </c>
      <c r="G150" s="83">
        <f t="shared" si="68"/>
        <v>-98547.134787499905</v>
      </c>
      <c r="H150" s="83">
        <f t="shared" si="68"/>
        <v>51868.069189999995</v>
      </c>
      <c r="I150" s="83">
        <f t="shared" si="68"/>
        <v>-10881.571624999866</v>
      </c>
      <c r="J150" s="83">
        <f t="shared" si="68"/>
        <v>0</v>
      </c>
      <c r="K150" s="83">
        <f t="shared" si="68"/>
        <v>0</v>
      </c>
      <c r="L150" s="83">
        <f t="shared" si="68"/>
        <v>0</v>
      </c>
      <c r="M150" s="83">
        <f t="shared" si="68"/>
        <v>4918.2625799996313</v>
      </c>
      <c r="N150" s="83">
        <f t="shared" si="68"/>
        <v>-70304.964479999617</v>
      </c>
      <c r="O150" s="83">
        <f t="shared" si="68"/>
        <v>128599.43084250041</v>
      </c>
      <c r="P150" s="83">
        <f t="shared" si="63"/>
        <v>-216924.6521999996</v>
      </c>
      <c r="Q150" s="83"/>
    </row>
    <row r="151" spans="2:17" ht="11.25" x14ac:dyDescent="0.2">
      <c r="B151" s="3" t="s">
        <v>205</v>
      </c>
      <c r="C151" s="3">
        <v>85</v>
      </c>
      <c r="D151" s="83">
        <f t="shared" ref="D151:O151" si="69">D120-D14</f>
        <v>-7331.0507563333958</v>
      </c>
      <c r="E151" s="83">
        <f t="shared" si="69"/>
        <v>-139936.29320533318</v>
      </c>
      <c r="F151" s="83">
        <f t="shared" si="69"/>
        <v>-141789.5432800001</v>
      </c>
      <c r="G151" s="83">
        <f t="shared" si="69"/>
        <v>-127775.26124066673</v>
      </c>
      <c r="H151" s="83">
        <f t="shared" si="69"/>
        <v>71416.134521666681</v>
      </c>
      <c r="I151" s="83">
        <f t="shared" si="69"/>
        <v>0</v>
      </c>
      <c r="J151" s="83">
        <f t="shared" si="69"/>
        <v>0</v>
      </c>
      <c r="K151" s="83">
        <f t="shared" si="69"/>
        <v>0</v>
      </c>
      <c r="L151" s="83">
        <f t="shared" si="69"/>
        <v>0</v>
      </c>
      <c r="M151" s="83">
        <f t="shared" si="69"/>
        <v>7045.8554319995455</v>
      </c>
      <c r="N151" s="83">
        <f t="shared" si="69"/>
        <v>-97859.162538666045</v>
      </c>
      <c r="O151" s="83">
        <f t="shared" si="69"/>
        <v>153759.40408733394</v>
      </c>
      <c r="P151" s="83">
        <f t="shared" si="63"/>
        <v>-282469.91697999928</v>
      </c>
      <c r="Q151" s="83"/>
    </row>
    <row r="152" spans="2:17" ht="11.25" x14ac:dyDescent="0.2">
      <c r="B152" s="3" t="s">
        <v>206</v>
      </c>
      <c r="C152" s="3">
        <v>86</v>
      </c>
      <c r="D152" s="83">
        <f t="shared" ref="D152:O152" si="70">D121-D15</f>
        <v>-3189.3701792333741</v>
      </c>
      <c r="E152" s="83">
        <f t="shared" si="70"/>
        <v>-64516.903435466695</v>
      </c>
      <c r="F152" s="83">
        <f t="shared" si="70"/>
        <v>-64012.999044750002</v>
      </c>
      <c r="G152" s="83">
        <f t="shared" si="70"/>
        <v>-59556.535564166727</v>
      </c>
      <c r="H152" s="83">
        <f t="shared" si="70"/>
        <v>28351.32481000002</v>
      </c>
      <c r="I152" s="83">
        <f t="shared" si="70"/>
        <v>0</v>
      </c>
      <c r="J152" s="83">
        <f t="shared" si="70"/>
        <v>0</v>
      </c>
      <c r="K152" s="83">
        <f t="shared" si="70"/>
        <v>0</v>
      </c>
      <c r="L152" s="83">
        <f t="shared" si="70"/>
        <v>0</v>
      </c>
      <c r="M152" s="83">
        <f t="shared" si="70"/>
        <v>2807.1244226665003</v>
      </c>
      <c r="N152" s="83">
        <f t="shared" si="70"/>
        <v>-42332.2938666665</v>
      </c>
      <c r="O152" s="83">
        <f t="shared" si="70"/>
        <v>65423.950309250155</v>
      </c>
      <c r="P152" s="83">
        <f t="shared" si="63"/>
        <v>-137025.70254836662</v>
      </c>
      <c r="Q152" s="83"/>
    </row>
    <row r="153" spans="2:17" ht="11.25" x14ac:dyDescent="0.2">
      <c r="B153" s="3" t="s">
        <v>230</v>
      </c>
      <c r="C153" s="3">
        <v>87</v>
      </c>
      <c r="D153" s="83">
        <f t="shared" ref="D153:O153" si="71">D122-D16</f>
        <v>-6859.7045733332634</v>
      </c>
      <c r="E153" s="83">
        <f t="shared" si="71"/>
        <v>-147509.04143999983</v>
      </c>
      <c r="F153" s="83">
        <f t="shared" si="71"/>
        <v>-137572.21635000012</v>
      </c>
      <c r="G153" s="83">
        <f t="shared" si="71"/>
        <v>-130820.84899333306</v>
      </c>
      <c r="H153" s="83">
        <f t="shared" si="71"/>
        <v>61059.545530000003</v>
      </c>
      <c r="I153" s="83">
        <f t="shared" si="71"/>
        <v>0</v>
      </c>
      <c r="J153" s="83">
        <f t="shared" si="71"/>
        <v>0</v>
      </c>
      <c r="K153" s="83">
        <f t="shared" si="71"/>
        <v>0</v>
      </c>
      <c r="L153" s="83">
        <f t="shared" si="71"/>
        <v>0</v>
      </c>
      <c r="M153" s="83">
        <f t="shared" si="71"/>
        <v>6203.335599999642</v>
      </c>
      <c r="N153" s="83">
        <f t="shared" si="71"/>
        <v>-92833.396906666225</v>
      </c>
      <c r="O153" s="83">
        <f t="shared" si="71"/>
        <v>163081.01666000066</v>
      </c>
      <c r="P153" s="83">
        <f t="shared" si="63"/>
        <v>-285251.31047333218</v>
      </c>
      <c r="Q153" s="83"/>
    </row>
    <row r="154" spans="2:17" ht="11.25" x14ac:dyDescent="0.2">
      <c r="B154" s="3" t="s">
        <v>208</v>
      </c>
      <c r="C154" s="3">
        <v>31</v>
      </c>
      <c r="D154" s="83">
        <f t="shared" ref="D154:O154" si="72">D123-D17</f>
        <v>-9791.7674579999875</v>
      </c>
      <c r="E154" s="83">
        <f t="shared" si="72"/>
        <v>-201210.17830400006</v>
      </c>
      <c r="F154" s="83">
        <f t="shared" si="72"/>
        <v>-185965.34868762502</v>
      </c>
      <c r="G154" s="83">
        <f t="shared" si="72"/>
        <v>-155975.61993066664</v>
      </c>
      <c r="H154" s="83">
        <f t="shared" si="72"/>
        <v>64764.647427599994</v>
      </c>
      <c r="I154" s="83">
        <f t="shared" si="72"/>
        <v>-11176.699244750023</v>
      </c>
      <c r="J154" s="83">
        <f t="shared" si="72"/>
        <v>0</v>
      </c>
      <c r="K154" s="83">
        <f t="shared" si="72"/>
        <v>0</v>
      </c>
      <c r="L154" s="83">
        <f t="shared" si="72"/>
        <v>-22510.292092058691</v>
      </c>
      <c r="M154" s="83">
        <f t="shared" si="72"/>
        <v>7841.7872866661055</v>
      </c>
      <c r="N154" s="83">
        <f t="shared" si="72"/>
        <v>-132601.64304426592</v>
      </c>
      <c r="O154" s="83">
        <f t="shared" si="72"/>
        <v>211283.37874134234</v>
      </c>
      <c r="P154" s="83">
        <f t="shared" si="63"/>
        <v>-435341.73530575796</v>
      </c>
      <c r="Q154" s="83"/>
    </row>
    <row r="155" spans="2:17" ht="11.25" x14ac:dyDescent="0.2">
      <c r="B155" s="3" t="s">
        <v>209</v>
      </c>
      <c r="C155" s="3">
        <v>41</v>
      </c>
      <c r="D155" s="83">
        <f t="shared" ref="D155:O155" si="73">D124-D18</f>
        <v>-1708.123724999954</v>
      </c>
      <c r="E155" s="83">
        <f t="shared" si="73"/>
        <v>-34957.308291599969</v>
      </c>
      <c r="F155" s="83">
        <f t="shared" si="73"/>
        <v>-36529.333547624876</v>
      </c>
      <c r="G155" s="83">
        <f t="shared" si="73"/>
        <v>-27547.014315799926</v>
      </c>
      <c r="H155" s="83">
        <f t="shared" si="73"/>
        <v>16546.581342083402</v>
      </c>
      <c r="I155" s="83">
        <f t="shared" si="73"/>
        <v>0</v>
      </c>
      <c r="J155" s="83">
        <f t="shared" si="73"/>
        <v>0</v>
      </c>
      <c r="K155" s="83">
        <f t="shared" si="73"/>
        <v>0</v>
      </c>
      <c r="L155" s="83">
        <f t="shared" si="73"/>
        <v>0</v>
      </c>
      <c r="M155" s="83">
        <f t="shared" si="73"/>
        <v>1794.720419799909</v>
      </c>
      <c r="N155" s="83">
        <f t="shared" si="73"/>
        <v>-25166.367423999822</v>
      </c>
      <c r="O155" s="83">
        <f t="shared" si="73"/>
        <v>35316.095830033417</v>
      </c>
      <c r="P155" s="83">
        <f t="shared" si="63"/>
        <v>-72250.74971210782</v>
      </c>
      <c r="Q155" s="83"/>
    </row>
    <row r="156" spans="2:17" s="42" customFormat="1" ht="11.25" x14ac:dyDescent="0.2">
      <c r="B156" s="42" t="s">
        <v>221</v>
      </c>
      <c r="C156" s="130" t="s">
        <v>222</v>
      </c>
      <c r="D156" s="47">
        <f t="shared" ref="D156:O156" si="74">D125-D31</f>
        <v>-11638.455180000048</v>
      </c>
      <c r="E156" s="47">
        <f t="shared" si="74"/>
        <v>-259290.75708000013</v>
      </c>
      <c r="F156" s="47">
        <f t="shared" si="74"/>
        <v>-233427.10004999954</v>
      </c>
      <c r="G156" s="47">
        <f t="shared" si="74"/>
        <v>-215932.70081250014</v>
      </c>
      <c r="H156" s="47">
        <f t="shared" si="74"/>
        <v>97668.827617499046</v>
      </c>
      <c r="I156" s="47">
        <f t="shared" si="74"/>
        <v>0</v>
      </c>
      <c r="J156" s="47">
        <f t="shared" si="74"/>
        <v>0</v>
      </c>
      <c r="K156" s="47">
        <f t="shared" si="74"/>
        <v>0</v>
      </c>
      <c r="L156" s="47">
        <f t="shared" si="74"/>
        <v>0</v>
      </c>
      <c r="M156" s="47">
        <f t="shared" si="74"/>
        <v>12210.890999999363</v>
      </c>
      <c r="N156" s="47">
        <f t="shared" si="74"/>
        <v>-172934.52671999903</v>
      </c>
      <c r="O156" s="47">
        <f t="shared" si="74"/>
        <v>257009.00079750083</v>
      </c>
      <c r="P156" s="86">
        <f t="shared" si="63"/>
        <v>-526334.82042749971</v>
      </c>
      <c r="Q156" s="47"/>
    </row>
    <row r="157" spans="2:17" ht="11.25" x14ac:dyDescent="0.2">
      <c r="B157" s="3" t="s">
        <v>242</v>
      </c>
      <c r="C157" s="82"/>
      <c r="D157" s="87">
        <f t="shared" ref="D157:O157" si="75">SUM(D145:D156)</f>
        <v>-691396.83386034251</v>
      </c>
      <c r="E157" s="87">
        <f t="shared" si="75"/>
        <v>-14072821.792897338</v>
      </c>
      <c r="F157" s="87">
        <f t="shared" si="75"/>
        <v>-12853048.844112493</v>
      </c>
      <c r="G157" s="87">
        <f t="shared" si="75"/>
        <v>-10931382.472634748</v>
      </c>
      <c r="H157" s="87">
        <f t="shared" si="75"/>
        <v>4902841.0288338531</v>
      </c>
      <c r="I157" s="87">
        <f t="shared" si="75"/>
        <v>-874291.2168772493</v>
      </c>
      <c r="J157" s="87">
        <f t="shared" si="75"/>
        <v>0</v>
      </c>
      <c r="K157" s="87">
        <f t="shared" si="75"/>
        <v>0</v>
      </c>
      <c r="L157" s="87">
        <f t="shared" si="75"/>
        <v>-1288071.651924327</v>
      </c>
      <c r="M157" s="87">
        <f t="shared" si="75"/>
        <v>607520.44532149145</v>
      </c>
      <c r="N157" s="87">
        <f t="shared" si="75"/>
        <v>-9822439.2461396828</v>
      </c>
      <c r="O157" s="87">
        <f t="shared" si="75"/>
        <v>15345006.084573679</v>
      </c>
      <c r="P157" s="83">
        <f t="shared" si="63"/>
        <v>-29678084.499717161</v>
      </c>
      <c r="Q157" s="47"/>
    </row>
    <row r="158" spans="2:17" ht="11.25" x14ac:dyDescent="0.2">
      <c r="B158" s="3" t="s">
        <v>243</v>
      </c>
      <c r="C158" s="82"/>
      <c r="D158" s="39">
        <f t="shared" ref="D158:P158" si="76">IFERROR(D157/D32,0)</f>
        <v>-4.4038181633017865E-3</v>
      </c>
      <c r="E158" s="39">
        <f t="shared" si="76"/>
        <v>-9.6027825197465874E-2</v>
      </c>
      <c r="F158" s="39">
        <f t="shared" si="76"/>
        <v>-8.9333879866972332E-2</v>
      </c>
      <c r="G158" s="39">
        <f t="shared" si="76"/>
        <v>-9.0354962983173512E-2</v>
      </c>
      <c r="H158" s="39">
        <f t="shared" si="76"/>
        <v>8.3380742682894901E-2</v>
      </c>
      <c r="I158" s="39">
        <f t="shared" si="76"/>
        <v>-2.0985196652140915E-2</v>
      </c>
      <c r="J158" s="39">
        <f t="shared" si="76"/>
        <v>0</v>
      </c>
      <c r="K158" s="39">
        <f t="shared" si="76"/>
        <v>0</v>
      </c>
      <c r="L158" s="39">
        <f t="shared" si="76"/>
        <v>-2.6817663098972173E-2</v>
      </c>
      <c r="M158" s="39">
        <f t="shared" si="76"/>
        <v>7.4406159030023363E-3</v>
      </c>
      <c r="N158" s="39">
        <f t="shared" si="76"/>
        <v>-7.6574532844800161E-2</v>
      </c>
      <c r="O158" s="39">
        <f t="shared" si="76"/>
        <v>0.12295871059483346</v>
      </c>
      <c r="P158" s="39">
        <f t="shared" si="76"/>
        <v>-2.6117764326906118E-2</v>
      </c>
      <c r="Q158" s="92"/>
    </row>
    <row r="159" spans="2:17" ht="11.25" x14ac:dyDescent="0.2">
      <c r="C159" s="8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</row>
    <row r="160" spans="2:17" ht="10.5" x14ac:dyDescent="0.25">
      <c r="B160" s="48" t="s">
        <v>248</v>
      </c>
      <c r="C160" s="82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ht="11.25" x14ac:dyDescent="0.2">
      <c r="B161" s="73" t="s">
        <v>249</v>
      </c>
      <c r="C161" s="82"/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83">
        <f t="shared" ref="P161:P175" si="77">SUM(D161:O161)</f>
        <v>0</v>
      </c>
      <c r="Q161" s="83"/>
    </row>
    <row r="162" spans="2:17" ht="11.25" x14ac:dyDescent="0.2">
      <c r="B162" s="73" t="s">
        <v>250</v>
      </c>
      <c r="C162" s="82"/>
      <c r="D162" s="47">
        <f t="shared" ref="D162:O162" si="78">D145</f>
        <v>-479376.68863920867</v>
      </c>
      <c r="E162" s="47">
        <f t="shared" si="78"/>
        <v>-9756873.9589464068</v>
      </c>
      <c r="F162" s="47">
        <f t="shared" si="78"/>
        <v>-8839611.8822722435</v>
      </c>
      <c r="G162" s="47">
        <f t="shared" si="78"/>
        <v>-7578719.7778991982</v>
      </c>
      <c r="H162" s="47">
        <f t="shared" si="78"/>
        <v>3466970.9247750305</v>
      </c>
      <c r="I162" s="47">
        <f t="shared" si="78"/>
        <v>-793993.15379616618</v>
      </c>
      <c r="J162" s="47">
        <f t="shared" si="78"/>
        <v>0</v>
      </c>
      <c r="K162" s="47">
        <f t="shared" si="78"/>
        <v>0</v>
      </c>
      <c r="L162" s="47">
        <f t="shared" si="78"/>
        <v>-1265561.3598322682</v>
      </c>
      <c r="M162" s="47">
        <f t="shared" si="78"/>
        <v>438099.92239343375</v>
      </c>
      <c r="N162" s="47">
        <f t="shared" si="78"/>
        <v>-6941468.2539071664</v>
      </c>
      <c r="O162" s="47">
        <f t="shared" si="78"/>
        <v>10655918.21813421</v>
      </c>
      <c r="P162" s="83">
        <f t="shared" si="77"/>
        <v>-21094616.009989984</v>
      </c>
      <c r="Q162" s="83"/>
    </row>
    <row r="163" spans="2:17" ht="11.25" x14ac:dyDescent="0.2">
      <c r="B163" s="68" t="s">
        <v>251</v>
      </c>
      <c r="C163" s="82"/>
      <c r="D163" s="47">
        <f t="shared" ref="D163:O163" si="79">D146+D154</f>
        <v>-145006.27445039968</v>
      </c>
      <c r="E163" s="47">
        <f t="shared" si="79"/>
        <v>-2926722.0989141334</v>
      </c>
      <c r="F163" s="47">
        <f t="shared" si="79"/>
        <v>-2661962.9699827493</v>
      </c>
      <c r="G163" s="47">
        <f t="shared" si="79"/>
        <v>-2131002.0201332914</v>
      </c>
      <c r="H163" s="47">
        <f t="shared" si="79"/>
        <v>818835.15715832461</v>
      </c>
      <c r="I163" s="47">
        <f t="shared" si="79"/>
        <v>-11176.699244750023</v>
      </c>
      <c r="J163" s="47">
        <f t="shared" si="79"/>
        <v>0</v>
      </c>
      <c r="K163" s="47">
        <f t="shared" si="79"/>
        <v>0</v>
      </c>
      <c r="L163" s="47">
        <f t="shared" si="79"/>
        <v>-22510.292092058691</v>
      </c>
      <c r="M163" s="47">
        <f t="shared" si="79"/>
        <v>105993.07471572876</v>
      </c>
      <c r="N163" s="47">
        <f t="shared" si="79"/>
        <v>-1921437.3450730545</v>
      </c>
      <c r="O163" s="47">
        <f t="shared" si="79"/>
        <v>3162234.5631560571</v>
      </c>
      <c r="P163" s="83">
        <f t="shared" si="77"/>
        <v>-5732754.904860327</v>
      </c>
      <c r="Q163" s="83"/>
    </row>
    <row r="164" spans="2:17" ht="11.25" x14ac:dyDescent="0.2">
      <c r="B164" s="73" t="s">
        <v>252</v>
      </c>
      <c r="C164" s="82"/>
      <c r="D164" s="47">
        <f t="shared" ref="D164:O164" si="80">D147+D155</f>
        <v>-28534.600496600498</v>
      </c>
      <c r="E164" s="47">
        <f t="shared" si="80"/>
        <v>-594069.63401453278</v>
      </c>
      <c r="F164" s="47">
        <f t="shared" si="80"/>
        <v>-575046.34237337497</v>
      </c>
      <c r="G164" s="47">
        <f t="shared" si="80"/>
        <v>-518939.08052746684</v>
      </c>
      <c r="H164" s="47">
        <f t="shared" si="80"/>
        <v>274505.15100283315</v>
      </c>
      <c r="I164" s="47">
        <f t="shared" si="80"/>
        <v>-58239.79221133329</v>
      </c>
      <c r="J164" s="47">
        <f t="shared" si="80"/>
        <v>0</v>
      </c>
      <c r="K164" s="47">
        <f t="shared" si="80"/>
        <v>0</v>
      </c>
      <c r="L164" s="47">
        <f t="shared" si="80"/>
        <v>0</v>
      </c>
      <c r="M164" s="47">
        <f t="shared" si="80"/>
        <v>25679.751250998117</v>
      </c>
      <c r="N164" s="47">
        <f t="shared" si="80"/>
        <v>-423728.80329813133</v>
      </c>
      <c r="O164" s="47">
        <f t="shared" si="80"/>
        <v>664840.06559136871</v>
      </c>
      <c r="P164" s="83">
        <f t="shared" si="77"/>
        <v>-1233533.2850762396</v>
      </c>
      <c r="Q164" s="83"/>
    </row>
    <row r="165" spans="2:17" ht="11.25" x14ac:dyDescent="0.2">
      <c r="B165" s="73" t="s">
        <v>253</v>
      </c>
      <c r="C165" s="82"/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83">
        <f t="shared" si="77"/>
        <v>0</v>
      </c>
      <c r="Q165" s="83"/>
    </row>
    <row r="166" spans="2:17" ht="11.25" x14ac:dyDescent="0.2">
      <c r="B166" s="73" t="s">
        <v>254</v>
      </c>
      <c r="C166" s="82"/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83">
        <f t="shared" si="77"/>
        <v>0</v>
      </c>
      <c r="Q166" s="83"/>
    </row>
    <row r="167" spans="2:17" ht="11.25" x14ac:dyDescent="0.2">
      <c r="B167" s="73" t="s">
        <v>255</v>
      </c>
      <c r="C167" s="82"/>
      <c r="D167" s="47">
        <f t="shared" ref="D167:O167" si="81">D151</f>
        <v>-7331.0507563333958</v>
      </c>
      <c r="E167" s="47">
        <f t="shared" si="81"/>
        <v>-139936.29320533318</v>
      </c>
      <c r="F167" s="47">
        <f t="shared" si="81"/>
        <v>-141789.5432800001</v>
      </c>
      <c r="G167" s="47">
        <f t="shared" si="81"/>
        <v>-127775.26124066673</v>
      </c>
      <c r="H167" s="47">
        <f t="shared" si="81"/>
        <v>71416.134521666681</v>
      </c>
      <c r="I167" s="47">
        <f t="shared" si="81"/>
        <v>0</v>
      </c>
      <c r="J167" s="47">
        <f t="shared" si="81"/>
        <v>0</v>
      </c>
      <c r="K167" s="47">
        <f t="shared" si="81"/>
        <v>0</v>
      </c>
      <c r="L167" s="47">
        <f t="shared" si="81"/>
        <v>0</v>
      </c>
      <c r="M167" s="47">
        <f t="shared" si="81"/>
        <v>7045.8554319995455</v>
      </c>
      <c r="N167" s="47">
        <f t="shared" si="81"/>
        <v>-97859.162538666045</v>
      </c>
      <c r="O167" s="47">
        <f t="shared" si="81"/>
        <v>153759.40408733394</v>
      </c>
      <c r="P167" s="83">
        <f t="shared" si="77"/>
        <v>-282469.91697999928</v>
      </c>
      <c r="Q167" s="83"/>
    </row>
    <row r="168" spans="2:17" ht="11.25" x14ac:dyDescent="0.2">
      <c r="B168" s="73" t="s">
        <v>256</v>
      </c>
      <c r="C168" s="82"/>
      <c r="D168" s="47">
        <f t="shared" ref="D168:O168" si="82">D152</f>
        <v>-3189.3701792333741</v>
      </c>
      <c r="E168" s="47">
        <f t="shared" si="82"/>
        <v>-64516.903435466695</v>
      </c>
      <c r="F168" s="47">
        <f t="shared" si="82"/>
        <v>-64012.999044750002</v>
      </c>
      <c r="G168" s="47">
        <f t="shared" si="82"/>
        <v>-59556.535564166727</v>
      </c>
      <c r="H168" s="47">
        <f t="shared" si="82"/>
        <v>28351.32481000002</v>
      </c>
      <c r="I168" s="47">
        <f t="shared" si="82"/>
        <v>0</v>
      </c>
      <c r="J168" s="47">
        <f t="shared" si="82"/>
        <v>0</v>
      </c>
      <c r="K168" s="47">
        <f t="shared" si="82"/>
        <v>0</v>
      </c>
      <c r="L168" s="47">
        <f t="shared" si="82"/>
        <v>0</v>
      </c>
      <c r="M168" s="47">
        <f t="shared" si="82"/>
        <v>2807.1244226665003</v>
      </c>
      <c r="N168" s="47">
        <f t="shared" si="82"/>
        <v>-42332.2938666665</v>
      </c>
      <c r="O168" s="47">
        <f t="shared" si="82"/>
        <v>65423.950309250155</v>
      </c>
      <c r="P168" s="83">
        <f t="shared" si="77"/>
        <v>-137025.70254836662</v>
      </c>
      <c r="Q168" s="83"/>
    </row>
    <row r="169" spans="2:17" ht="11.25" x14ac:dyDescent="0.2">
      <c r="B169" s="73" t="s">
        <v>257</v>
      </c>
      <c r="C169" s="82"/>
      <c r="D169" s="47">
        <f t="shared" ref="D169:O169" si="83">D153</f>
        <v>-6859.7045733332634</v>
      </c>
      <c r="E169" s="47">
        <f t="shared" si="83"/>
        <v>-147509.04143999983</v>
      </c>
      <c r="F169" s="47">
        <f t="shared" si="83"/>
        <v>-137572.21635000012</v>
      </c>
      <c r="G169" s="47">
        <f t="shared" si="83"/>
        <v>-130820.84899333306</v>
      </c>
      <c r="H169" s="47">
        <f t="shared" si="83"/>
        <v>61059.545530000003</v>
      </c>
      <c r="I169" s="47">
        <f t="shared" si="83"/>
        <v>0</v>
      </c>
      <c r="J169" s="47">
        <f t="shared" si="83"/>
        <v>0</v>
      </c>
      <c r="K169" s="47">
        <f t="shared" si="83"/>
        <v>0</v>
      </c>
      <c r="L169" s="47">
        <f t="shared" si="83"/>
        <v>0</v>
      </c>
      <c r="M169" s="47">
        <f t="shared" si="83"/>
        <v>6203.335599999642</v>
      </c>
      <c r="N169" s="47">
        <f t="shared" si="83"/>
        <v>-92833.396906666225</v>
      </c>
      <c r="O169" s="47">
        <f t="shared" si="83"/>
        <v>163081.01666000066</v>
      </c>
      <c r="P169" s="83">
        <f t="shared" si="77"/>
        <v>-285251.31047333218</v>
      </c>
      <c r="Q169" s="83"/>
    </row>
    <row r="170" spans="2:17" ht="11.25" x14ac:dyDescent="0.2">
      <c r="B170" s="3" t="s">
        <v>258</v>
      </c>
      <c r="C170" s="82"/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83">
        <f t="shared" si="77"/>
        <v>0</v>
      </c>
      <c r="Q170" s="83"/>
    </row>
    <row r="171" spans="2:17" ht="11.25" x14ac:dyDescent="0.2">
      <c r="B171" s="3" t="s">
        <v>259</v>
      </c>
      <c r="C171" s="82"/>
      <c r="D171" s="47">
        <f t="shared" ref="D171:O171" si="84">D148</f>
        <v>-2247.7358775667381</v>
      </c>
      <c r="E171" s="47">
        <f t="shared" si="84"/>
        <v>-39737.562818799866</v>
      </c>
      <c r="F171" s="47">
        <f t="shared" si="84"/>
        <v>-50953.743561875075</v>
      </c>
      <c r="G171" s="47">
        <f t="shared" si="84"/>
        <v>-36963.185818125028</v>
      </c>
      <c r="H171" s="47">
        <f t="shared" si="84"/>
        <v>15412.8632325</v>
      </c>
      <c r="I171" s="47">
        <f t="shared" si="84"/>
        <v>0</v>
      </c>
      <c r="J171" s="47">
        <f t="shared" si="84"/>
        <v>0</v>
      </c>
      <c r="K171" s="47">
        <f t="shared" si="84"/>
        <v>0</v>
      </c>
      <c r="L171" s="47">
        <f t="shared" si="84"/>
        <v>0</v>
      </c>
      <c r="M171" s="47">
        <f t="shared" si="84"/>
        <v>2452.0519099996891</v>
      </c>
      <c r="N171" s="47">
        <f t="shared" si="84"/>
        <v>-31686.513599999947</v>
      </c>
      <c r="O171" s="47">
        <f t="shared" si="84"/>
        <v>47379.578903125133</v>
      </c>
      <c r="P171" s="83">
        <f t="shared" si="77"/>
        <v>-96344.247630741826</v>
      </c>
      <c r="Q171" s="83"/>
    </row>
    <row r="172" spans="2:17" ht="11.25" x14ac:dyDescent="0.2">
      <c r="B172" s="3" t="s">
        <v>260</v>
      </c>
      <c r="C172" s="82"/>
      <c r="D172" s="47">
        <f t="shared" ref="D172:O172" si="85">D149</f>
        <v>-2142.4934776667506</v>
      </c>
      <c r="E172" s="47">
        <f t="shared" si="85"/>
        <v>-31968.536402666708</v>
      </c>
      <c r="F172" s="47">
        <f t="shared" si="85"/>
        <v>-43362.770147499861</v>
      </c>
      <c r="G172" s="47">
        <f t="shared" si="85"/>
        <v>-33125.926858499879</v>
      </c>
      <c r="H172" s="47">
        <f t="shared" si="85"/>
        <v>16753.030995999929</v>
      </c>
      <c r="I172" s="47">
        <f t="shared" si="85"/>
        <v>0</v>
      </c>
      <c r="J172" s="47">
        <f t="shared" si="85"/>
        <v>0</v>
      </c>
      <c r="K172" s="47">
        <f t="shared" si="85"/>
        <v>0</v>
      </c>
      <c r="L172" s="47">
        <f t="shared" si="85"/>
        <v>0</v>
      </c>
      <c r="M172" s="47">
        <f t="shared" si="85"/>
        <v>2110.1760166664608</v>
      </c>
      <c r="N172" s="47">
        <f t="shared" si="85"/>
        <v>-27853.985749333166</v>
      </c>
      <c r="O172" s="47">
        <f t="shared" si="85"/>
        <v>46760.856092333561</v>
      </c>
      <c r="P172" s="83">
        <f t="shared" si="77"/>
        <v>-72829.649530666415</v>
      </c>
      <c r="Q172" s="83"/>
    </row>
    <row r="173" spans="2:17" ht="11.25" x14ac:dyDescent="0.2">
      <c r="B173" s="3" t="s">
        <v>261</v>
      </c>
      <c r="C173" s="82"/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83">
        <f t="shared" si="77"/>
        <v>0</v>
      </c>
      <c r="Q173" s="83"/>
    </row>
    <row r="174" spans="2:17" ht="11.25" x14ac:dyDescent="0.2">
      <c r="B174" s="3" t="s">
        <v>262</v>
      </c>
      <c r="C174" s="82"/>
      <c r="D174" s="47">
        <f t="shared" ref="D174:O174" si="86">D150</f>
        <v>-5070.4602300000843</v>
      </c>
      <c r="E174" s="47">
        <f t="shared" si="86"/>
        <v>-112197.00664000004</v>
      </c>
      <c r="F174" s="47">
        <f t="shared" si="86"/>
        <v>-105309.27705000015</v>
      </c>
      <c r="G174" s="47">
        <f t="shared" si="86"/>
        <v>-98547.134787499905</v>
      </c>
      <c r="H174" s="47">
        <f t="shared" si="86"/>
        <v>51868.069189999995</v>
      </c>
      <c r="I174" s="47">
        <f t="shared" si="86"/>
        <v>-10881.571624999866</v>
      </c>
      <c r="J174" s="47">
        <f t="shared" si="86"/>
        <v>0</v>
      </c>
      <c r="K174" s="47">
        <f t="shared" si="86"/>
        <v>0</v>
      </c>
      <c r="L174" s="47">
        <f t="shared" si="86"/>
        <v>0</v>
      </c>
      <c r="M174" s="47">
        <f t="shared" si="86"/>
        <v>4918.2625799996313</v>
      </c>
      <c r="N174" s="47">
        <f t="shared" si="86"/>
        <v>-70304.964479999617</v>
      </c>
      <c r="O174" s="47">
        <f t="shared" si="86"/>
        <v>128599.43084250041</v>
      </c>
      <c r="P174" s="83">
        <f t="shared" si="77"/>
        <v>-216924.6521999996</v>
      </c>
      <c r="Q174" s="83"/>
    </row>
    <row r="175" spans="2:17" s="42" customFormat="1" ht="11.25" x14ac:dyDescent="0.2">
      <c r="B175" s="68" t="s">
        <v>104</v>
      </c>
      <c r="C175" s="315"/>
      <c r="D175" s="47">
        <f t="shared" ref="D175:O175" si="87">D156</f>
        <v>-11638.455180000048</v>
      </c>
      <c r="E175" s="47">
        <f t="shared" si="87"/>
        <v>-259290.75708000013</v>
      </c>
      <c r="F175" s="47">
        <f t="shared" si="87"/>
        <v>-233427.10004999954</v>
      </c>
      <c r="G175" s="47">
        <f t="shared" si="87"/>
        <v>-215932.70081250014</v>
      </c>
      <c r="H175" s="47">
        <f t="shared" si="87"/>
        <v>97668.827617499046</v>
      </c>
      <c r="I175" s="47">
        <f t="shared" si="87"/>
        <v>0</v>
      </c>
      <c r="J175" s="47">
        <f t="shared" si="87"/>
        <v>0</v>
      </c>
      <c r="K175" s="47">
        <f t="shared" si="87"/>
        <v>0</v>
      </c>
      <c r="L175" s="47">
        <f t="shared" si="87"/>
        <v>0</v>
      </c>
      <c r="M175" s="47">
        <f t="shared" si="87"/>
        <v>12210.890999999363</v>
      </c>
      <c r="N175" s="47">
        <f t="shared" si="87"/>
        <v>-172934.52671999903</v>
      </c>
      <c r="O175" s="47">
        <f t="shared" si="87"/>
        <v>257009.00079750083</v>
      </c>
      <c r="P175" s="47">
        <f t="shared" si="77"/>
        <v>-526334.82042749971</v>
      </c>
      <c r="Q175" s="47"/>
    </row>
    <row r="176" spans="2:17" ht="11.25" x14ac:dyDescent="0.2">
      <c r="B176" s="73" t="s">
        <v>242</v>
      </c>
      <c r="C176" s="82"/>
      <c r="D176" s="87">
        <f t="shared" ref="D176:P176" si="88">SUM(D161:D175)</f>
        <v>-691396.83386034251</v>
      </c>
      <c r="E176" s="87">
        <f t="shared" si="88"/>
        <v>-14072821.79289734</v>
      </c>
      <c r="F176" s="87">
        <f t="shared" si="88"/>
        <v>-12853048.844112493</v>
      </c>
      <c r="G176" s="87">
        <f t="shared" si="88"/>
        <v>-10931382.472634748</v>
      </c>
      <c r="H176" s="87">
        <f t="shared" si="88"/>
        <v>4902841.0288338549</v>
      </c>
      <c r="I176" s="87">
        <f t="shared" si="88"/>
        <v>-874291.2168772493</v>
      </c>
      <c r="J176" s="87">
        <f t="shared" si="88"/>
        <v>0</v>
      </c>
      <c r="K176" s="87">
        <f t="shared" si="88"/>
        <v>0</v>
      </c>
      <c r="L176" s="87">
        <f t="shared" si="88"/>
        <v>-1288071.651924327</v>
      </c>
      <c r="M176" s="87">
        <f t="shared" si="88"/>
        <v>607520.44532149145</v>
      </c>
      <c r="N176" s="87">
        <f t="shared" si="88"/>
        <v>-9822439.246139681</v>
      </c>
      <c r="O176" s="87">
        <f t="shared" si="88"/>
        <v>15345006.084573682</v>
      </c>
      <c r="P176" s="87">
        <f t="shared" si="88"/>
        <v>-29678084.499717154</v>
      </c>
      <c r="Q176" s="47"/>
    </row>
    <row r="177" spans="2:17" ht="11.25" x14ac:dyDescent="0.2">
      <c r="B177" s="11" t="s">
        <v>162</v>
      </c>
      <c r="C177" s="205"/>
      <c r="D177" s="94">
        <f t="shared" ref="D177:P177" si="89">D157-D176</f>
        <v>0</v>
      </c>
      <c r="E177" s="94">
        <f t="shared" si="89"/>
        <v>0</v>
      </c>
      <c r="F177" s="94">
        <f t="shared" si="89"/>
        <v>0</v>
      </c>
      <c r="G177" s="94">
        <f t="shared" si="89"/>
        <v>0</v>
      </c>
      <c r="H177" s="94">
        <f t="shared" si="89"/>
        <v>0</v>
      </c>
      <c r="I177" s="94">
        <f t="shared" si="89"/>
        <v>0</v>
      </c>
      <c r="J177" s="94">
        <f t="shared" si="89"/>
        <v>0</v>
      </c>
      <c r="K177" s="94">
        <f t="shared" si="89"/>
        <v>0</v>
      </c>
      <c r="L177" s="94">
        <f t="shared" si="89"/>
        <v>0</v>
      </c>
      <c r="M177" s="94">
        <f t="shared" si="89"/>
        <v>0</v>
      </c>
      <c r="N177" s="94">
        <f t="shared" si="89"/>
        <v>0</v>
      </c>
      <c r="O177" s="94">
        <f t="shared" si="89"/>
        <v>0</v>
      </c>
      <c r="P177" s="94">
        <f t="shared" si="89"/>
        <v>0</v>
      </c>
      <c r="Q177" s="47"/>
    </row>
    <row r="178" spans="2:17" ht="11.25" x14ac:dyDescent="0.2">
      <c r="C178" s="82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2:17" ht="10.5" x14ac:dyDescent="0.25">
      <c r="B179" s="48" t="s">
        <v>263</v>
      </c>
      <c r="C179" s="82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</row>
    <row r="180" spans="2:17" ht="11.25" x14ac:dyDescent="0.2">
      <c r="B180" s="73" t="s">
        <v>249</v>
      </c>
      <c r="C180" s="82"/>
      <c r="D180" s="47">
        <f t="shared" ref="D180:O180" si="90">D128</f>
        <v>517.11649999999997</v>
      </c>
      <c r="E180" s="47">
        <f t="shared" si="90"/>
        <v>532</v>
      </c>
      <c r="F180" s="47">
        <f t="shared" si="90"/>
        <v>532</v>
      </c>
      <c r="G180" s="47">
        <f t="shared" si="90"/>
        <v>532</v>
      </c>
      <c r="H180" s="47">
        <f t="shared" si="90"/>
        <v>532</v>
      </c>
      <c r="I180" s="47">
        <f t="shared" si="90"/>
        <v>532</v>
      </c>
      <c r="J180" s="47">
        <f t="shared" si="90"/>
        <v>532</v>
      </c>
      <c r="K180" s="47">
        <f t="shared" si="90"/>
        <v>532</v>
      </c>
      <c r="L180" s="47">
        <f t="shared" si="90"/>
        <v>478.16700000000003</v>
      </c>
      <c r="M180" s="47">
        <f t="shared" si="90"/>
        <v>579.5</v>
      </c>
      <c r="N180" s="47">
        <f t="shared" si="90"/>
        <v>601.0335</v>
      </c>
      <c r="O180" s="47">
        <f t="shared" si="90"/>
        <v>438.26650000000001</v>
      </c>
      <c r="P180" s="83">
        <f t="shared" ref="P180:P194" si="91">SUM(D180:O180)</f>
        <v>6338.0835000000006</v>
      </c>
      <c r="Q180" s="83"/>
    </row>
    <row r="181" spans="2:17" ht="11.25" x14ac:dyDescent="0.2">
      <c r="B181" s="73" t="s">
        <v>250</v>
      </c>
      <c r="C181" s="82"/>
      <c r="D181" s="47">
        <f t="shared" ref="D181:O181" si="92">D114+D129</f>
        <v>87752299.296759009</v>
      </c>
      <c r="E181" s="47">
        <f t="shared" si="92"/>
        <v>75695215.374223158</v>
      </c>
      <c r="F181" s="47">
        <f t="shared" si="92"/>
        <v>71600738.668137357</v>
      </c>
      <c r="G181" s="47">
        <f t="shared" si="92"/>
        <v>51171123.38015037</v>
      </c>
      <c r="H181" s="47">
        <f t="shared" si="92"/>
        <v>28266802.166615579</v>
      </c>
      <c r="I181" s="47">
        <f t="shared" si="92"/>
        <v>16787159.259375826</v>
      </c>
      <c r="J181" s="47">
        <f t="shared" si="92"/>
        <v>12475673.02442559</v>
      </c>
      <c r="K181" s="47">
        <f t="shared" si="92"/>
        <v>12218378.582241647</v>
      </c>
      <c r="L181" s="47">
        <f t="shared" si="92"/>
        <v>17223816.972987261</v>
      </c>
      <c r="M181" s="47">
        <f t="shared" si="92"/>
        <v>40543400.70667927</v>
      </c>
      <c r="N181" s="47">
        <f t="shared" si="92"/>
        <v>64995208.404689752</v>
      </c>
      <c r="O181" s="47">
        <f t="shared" si="92"/>
        <v>87803469.57561098</v>
      </c>
      <c r="P181" s="83">
        <f t="shared" si="91"/>
        <v>566533285.41189575</v>
      </c>
      <c r="Q181" s="83"/>
    </row>
    <row r="182" spans="2:17" ht="11.25" x14ac:dyDescent="0.2">
      <c r="B182" s="68" t="s">
        <v>251</v>
      </c>
      <c r="C182" s="82"/>
      <c r="D182" s="47">
        <f t="shared" ref="D182:O182" si="93">D115+D123</f>
        <v>32787005.006831121</v>
      </c>
      <c r="E182" s="47">
        <f t="shared" si="93"/>
        <v>29516265.859555002</v>
      </c>
      <c r="F182" s="47">
        <f t="shared" si="93"/>
        <v>28501638.98092835</v>
      </c>
      <c r="G182" s="47">
        <f t="shared" si="93"/>
        <v>21540873.961294677</v>
      </c>
      <c r="H182" s="47">
        <f t="shared" si="93"/>
        <v>12268692.402554583</v>
      </c>
      <c r="I182" s="47">
        <f t="shared" si="93"/>
        <v>9978357.5856815334</v>
      </c>
      <c r="J182" s="47">
        <f t="shared" si="93"/>
        <v>8011624.7356907567</v>
      </c>
      <c r="K182" s="47">
        <f t="shared" si="93"/>
        <v>7904356.6882976498</v>
      </c>
      <c r="L182" s="47">
        <f t="shared" si="93"/>
        <v>9482059.8552993946</v>
      </c>
      <c r="M182" s="47">
        <f t="shared" si="93"/>
        <v>15847111.142793093</v>
      </c>
      <c r="N182" s="47">
        <f t="shared" si="93"/>
        <v>24977037.274315685</v>
      </c>
      <c r="O182" s="47">
        <f t="shared" si="93"/>
        <v>31680349.146660607</v>
      </c>
      <c r="P182" s="83">
        <f t="shared" si="91"/>
        <v>232495372.63990244</v>
      </c>
      <c r="Q182" s="83"/>
    </row>
    <row r="183" spans="2:17" ht="11.25" x14ac:dyDescent="0.2">
      <c r="B183" s="73" t="s">
        <v>252</v>
      </c>
      <c r="C183" s="82"/>
      <c r="D183" s="47">
        <f t="shared" ref="D183:O183" si="94">D116+D124</f>
        <v>8255859.8535145996</v>
      </c>
      <c r="E183" s="47">
        <f t="shared" si="94"/>
        <v>7951697.9578932449</v>
      </c>
      <c r="F183" s="47">
        <f t="shared" si="94"/>
        <v>8238535.6085810615</v>
      </c>
      <c r="G183" s="47">
        <f t="shared" si="94"/>
        <v>5778287.9638875034</v>
      </c>
      <c r="H183" s="47">
        <f t="shared" si="94"/>
        <v>4546280.7040374633</v>
      </c>
      <c r="I183" s="47">
        <f t="shared" si="94"/>
        <v>3843074.1624731841</v>
      </c>
      <c r="J183" s="47">
        <f t="shared" si="94"/>
        <v>2905667.575164564</v>
      </c>
      <c r="K183" s="47">
        <f t="shared" si="94"/>
        <v>2795234.2008494399</v>
      </c>
      <c r="L183" s="47">
        <f t="shared" si="94"/>
        <v>3400258.5483004609</v>
      </c>
      <c r="M183" s="47">
        <f t="shared" si="94"/>
        <v>5069143.4239119366</v>
      </c>
      <c r="N183" s="47">
        <f t="shared" si="94"/>
        <v>7762077.715739035</v>
      </c>
      <c r="O183" s="47">
        <f t="shared" si="94"/>
        <v>7357509.8636475662</v>
      </c>
      <c r="P183" s="83">
        <f t="shared" si="91"/>
        <v>67903627.578000069</v>
      </c>
      <c r="Q183" s="83"/>
    </row>
    <row r="184" spans="2:17" ht="11.25" x14ac:dyDescent="0.2">
      <c r="B184" s="73" t="s">
        <v>253</v>
      </c>
      <c r="C184" s="82"/>
      <c r="D184" s="47">
        <f t="shared" ref="D184:O184" si="95">D130</f>
        <v>0</v>
      </c>
      <c r="E184" s="47">
        <f t="shared" si="95"/>
        <v>0</v>
      </c>
      <c r="F184" s="47">
        <f t="shared" si="95"/>
        <v>0</v>
      </c>
      <c r="G184" s="47">
        <f t="shared" si="95"/>
        <v>0</v>
      </c>
      <c r="H184" s="47">
        <f t="shared" si="95"/>
        <v>0</v>
      </c>
      <c r="I184" s="47">
        <f t="shared" si="95"/>
        <v>0</v>
      </c>
      <c r="J184" s="47">
        <f t="shared" si="95"/>
        <v>0</v>
      </c>
      <c r="K184" s="47">
        <f t="shared" si="95"/>
        <v>0</v>
      </c>
      <c r="L184" s="47">
        <f t="shared" si="95"/>
        <v>0</v>
      </c>
      <c r="M184" s="47">
        <f t="shared" si="95"/>
        <v>0</v>
      </c>
      <c r="N184" s="47">
        <f t="shared" si="95"/>
        <v>0</v>
      </c>
      <c r="O184" s="47">
        <f t="shared" si="95"/>
        <v>0</v>
      </c>
      <c r="P184" s="83">
        <f t="shared" si="91"/>
        <v>0</v>
      </c>
      <c r="Q184" s="83"/>
    </row>
    <row r="185" spans="2:17" ht="11.25" x14ac:dyDescent="0.2">
      <c r="B185" s="73" t="s">
        <v>254</v>
      </c>
      <c r="C185" s="82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83">
        <f t="shared" si="91"/>
        <v>0</v>
      </c>
      <c r="Q185" s="83"/>
    </row>
    <row r="186" spans="2:17" ht="11.25" x14ac:dyDescent="0.2">
      <c r="B186" s="73" t="s">
        <v>255</v>
      </c>
      <c r="C186" s="82"/>
      <c r="D186" s="47">
        <f t="shared" ref="D186:O186" si="96">D120+D133</f>
        <v>2611139.3176225862</v>
      </c>
      <c r="E186" s="47">
        <f t="shared" si="96"/>
        <v>2050921.7160164667</v>
      </c>
      <c r="F186" s="47">
        <f t="shared" si="96"/>
        <v>2444691.3933493397</v>
      </c>
      <c r="G186" s="47">
        <f t="shared" si="96"/>
        <v>2588626.3621984739</v>
      </c>
      <c r="H186" s="47">
        <f t="shared" si="96"/>
        <v>1299367.7292833272</v>
      </c>
      <c r="I186" s="47">
        <f t="shared" si="96"/>
        <v>1483111.2595095132</v>
      </c>
      <c r="J186" s="47">
        <f t="shared" si="96"/>
        <v>811672.79147220484</v>
      </c>
      <c r="K186" s="47">
        <f t="shared" si="96"/>
        <v>1841188.837359969</v>
      </c>
      <c r="L186" s="47">
        <f t="shared" si="96"/>
        <v>1476275.515803132</v>
      </c>
      <c r="M186" s="47">
        <f t="shared" si="96"/>
        <v>1394895.9953661496</v>
      </c>
      <c r="N186" s="47">
        <f t="shared" si="96"/>
        <v>1947228.482806918</v>
      </c>
      <c r="O186" s="47">
        <f t="shared" si="96"/>
        <v>2565001.5782722249</v>
      </c>
      <c r="P186" s="83">
        <f t="shared" si="91"/>
        <v>22514120.979060303</v>
      </c>
      <c r="Q186" s="83"/>
    </row>
    <row r="187" spans="2:17" ht="11.25" x14ac:dyDescent="0.2">
      <c r="B187" s="73" t="s">
        <v>256</v>
      </c>
      <c r="C187" s="82"/>
      <c r="D187" s="47">
        <f t="shared" ref="D187:O187" si="97">D121+D134</f>
        <v>880110.25852526422</v>
      </c>
      <c r="E187" s="47">
        <f t="shared" si="97"/>
        <v>692787.97030061018</v>
      </c>
      <c r="F187" s="47">
        <f t="shared" si="97"/>
        <v>717394.62191394728</v>
      </c>
      <c r="G187" s="47">
        <f t="shared" si="97"/>
        <v>569563.15837696288</v>
      </c>
      <c r="H187" s="47">
        <f t="shared" si="97"/>
        <v>439816.21966002573</v>
      </c>
      <c r="I187" s="47">
        <f t="shared" si="97"/>
        <v>226595.15091178674</v>
      </c>
      <c r="J187" s="47">
        <f t="shared" si="97"/>
        <v>155545.50608722281</v>
      </c>
      <c r="K187" s="47">
        <f t="shared" si="97"/>
        <v>142671.90023060879</v>
      </c>
      <c r="L187" s="47">
        <f t="shared" si="97"/>
        <v>201433.25756713082</v>
      </c>
      <c r="M187" s="47">
        <f t="shared" si="97"/>
        <v>385071.14368790324</v>
      </c>
      <c r="N187" s="47">
        <f t="shared" si="97"/>
        <v>559764.37824599782</v>
      </c>
      <c r="O187" s="47">
        <f t="shared" si="97"/>
        <v>646449.07956408104</v>
      </c>
      <c r="P187" s="83">
        <f t="shared" si="91"/>
        <v>5617202.6450715419</v>
      </c>
      <c r="Q187" s="83"/>
    </row>
    <row r="188" spans="2:17" ht="11.25" x14ac:dyDescent="0.2">
      <c r="B188" s="73" t="s">
        <v>257</v>
      </c>
      <c r="C188" s="82"/>
      <c r="D188" s="47">
        <f t="shared" ref="D188:O188" si="98">D122+D135</f>
        <v>3562476.197426667</v>
      </c>
      <c r="E188" s="47">
        <f t="shared" si="98"/>
        <v>4177225.5040600011</v>
      </c>
      <c r="F188" s="47">
        <f t="shared" si="98"/>
        <v>-1061637.0763500002</v>
      </c>
      <c r="G188" s="47">
        <f t="shared" si="98"/>
        <v>4747175.736506667</v>
      </c>
      <c r="H188" s="47">
        <f t="shared" si="98"/>
        <v>-979875.83947000001</v>
      </c>
      <c r="I188" s="47">
        <f t="shared" si="98"/>
        <v>1626842.2785</v>
      </c>
      <c r="J188" s="47">
        <f t="shared" si="98"/>
        <v>907108.32249999989</v>
      </c>
      <c r="K188" s="47">
        <f t="shared" si="98"/>
        <v>1003583.997</v>
      </c>
      <c r="L188" s="47">
        <f t="shared" si="98"/>
        <v>780582.4155</v>
      </c>
      <c r="M188" s="47">
        <f t="shared" si="98"/>
        <v>1497856.5155999998</v>
      </c>
      <c r="N188" s="47">
        <f t="shared" si="98"/>
        <v>1629059.7405933337</v>
      </c>
      <c r="O188" s="47">
        <f t="shared" si="98"/>
        <v>2549087.9191600005</v>
      </c>
      <c r="P188" s="83">
        <f t="shared" si="91"/>
        <v>20439485.711026669</v>
      </c>
      <c r="Q188" s="83"/>
    </row>
    <row r="189" spans="2:17" ht="11.25" x14ac:dyDescent="0.2">
      <c r="B189" s="3" t="s">
        <v>258</v>
      </c>
      <c r="C189" s="82"/>
      <c r="D189" s="47">
        <f t="shared" ref="D189:O189" si="99">D131</f>
        <v>527.80999999999995</v>
      </c>
      <c r="E189" s="47">
        <f t="shared" si="99"/>
        <v>60.5</v>
      </c>
      <c r="F189" s="47">
        <f t="shared" si="99"/>
        <v>0</v>
      </c>
      <c r="G189" s="47">
        <f t="shared" si="99"/>
        <v>0</v>
      </c>
      <c r="H189" s="47">
        <f t="shared" si="99"/>
        <v>0</v>
      </c>
      <c r="I189" s="47">
        <f t="shared" si="99"/>
        <v>0</v>
      </c>
      <c r="J189" s="47">
        <f t="shared" si="99"/>
        <v>0</v>
      </c>
      <c r="K189" s="47">
        <f t="shared" si="99"/>
        <v>0</v>
      </c>
      <c r="L189" s="47">
        <f t="shared" si="99"/>
        <v>0</v>
      </c>
      <c r="M189" s="47">
        <f t="shared" si="99"/>
        <v>0</v>
      </c>
      <c r="N189" s="47">
        <f t="shared" si="99"/>
        <v>0</v>
      </c>
      <c r="O189" s="47">
        <f t="shared" si="99"/>
        <v>0</v>
      </c>
      <c r="P189" s="83">
        <f t="shared" si="91"/>
        <v>588.30999999999995</v>
      </c>
      <c r="Q189" s="83"/>
    </row>
    <row r="190" spans="2:17" ht="11.25" x14ac:dyDescent="0.2">
      <c r="B190" s="3" t="s">
        <v>259</v>
      </c>
      <c r="C190" s="82"/>
      <c r="D190" s="47">
        <f t="shared" ref="D190:O190" si="100">D117+D136</f>
        <v>2140100.5541224331</v>
      </c>
      <c r="E190" s="47">
        <f t="shared" si="100"/>
        <v>1558727.5271812005</v>
      </c>
      <c r="F190" s="47">
        <f t="shared" si="100"/>
        <v>2125176.6864381246</v>
      </c>
      <c r="G190" s="47">
        <f t="shared" si="100"/>
        <v>3235775.6541818753</v>
      </c>
      <c r="H190" s="47">
        <f t="shared" si="100"/>
        <v>335953.78323249973</v>
      </c>
      <c r="I190" s="47">
        <f t="shared" si="100"/>
        <v>1597824.5200000003</v>
      </c>
      <c r="J190" s="47">
        <f t="shared" si="100"/>
        <v>1479486.8199999998</v>
      </c>
      <c r="K190" s="47">
        <f t="shared" si="100"/>
        <v>1250226.92</v>
      </c>
      <c r="L190" s="47">
        <f t="shared" si="100"/>
        <v>1775736.36</v>
      </c>
      <c r="M190" s="47">
        <f t="shared" si="100"/>
        <v>1718918.3319099997</v>
      </c>
      <c r="N190" s="47">
        <f t="shared" si="100"/>
        <v>1668025.5264000001</v>
      </c>
      <c r="O190" s="47">
        <f t="shared" si="100"/>
        <v>1980936.2189031253</v>
      </c>
      <c r="P190" s="83">
        <f t="shared" si="91"/>
        <v>20866888.902369257</v>
      </c>
      <c r="Q190" s="83"/>
    </row>
    <row r="191" spans="2:17" ht="11.25" x14ac:dyDescent="0.2">
      <c r="B191" s="3" t="s">
        <v>260</v>
      </c>
      <c r="C191" s="82"/>
      <c r="D191" s="47">
        <f t="shared" ref="D191:O191" si="101">D118+D137</f>
        <v>4768934.4065223336</v>
      </c>
      <c r="E191" s="47">
        <f t="shared" si="101"/>
        <v>3601349.5235973331</v>
      </c>
      <c r="F191" s="47">
        <f t="shared" si="101"/>
        <v>6535431.4298524996</v>
      </c>
      <c r="G191" s="47">
        <f t="shared" si="101"/>
        <v>8436606.6631415002</v>
      </c>
      <c r="H191" s="47">
        <f t="shared" si="101"/>
        <v>3165896.2509959997</v>
      </c>
      <c r="I191" s="47">
        <f t="shared" si="101"/>
        <v>2345625.5900000008</v>
      </c>
      <c r="J191" s="47">
        <f t="shared" si="101"/>
        <v>4384118.4399999995</v>
      </c>
      <c r="K191" s="47">
        <f t="shared" si="101"/>
        <v>4424010.79</v>
      </c>
      <c r="L191" s="47">
        <f t="shared" si="101"/>
        <v>5033402</v>
      </c>
      <c r="M191" s="47">
        <f t="shared" si="101"/>
        <v>5145474.3660166655</v>
      </c>
      <c r="N191" s="47">
        <f t="shared" si="101"/>
        <v>4923633.8742506662</v>
      </c>
      <c r="O191" s="47">
        <f t="shared" si="101"/>
        <v>5180565.6260923333</v>
      </c>
      <c r="P191" s="83">
        <f t="shared" si="91"/>
        <v>57945048.960469335</v>
      </c>
      <c r="Q191" s="83"/>
    </row>
    <row r="192" spans="2:17" ht="11.25" x14ac:dyDescent="0.2">
      <c r="B192" s="3" t="s">
        <v>264</v>
      </c>
      <c r="C192" s="82"/>
      <c r="D192" s="47">
        <f t="shared" ref="D192:O192" si="102">D138+D132</f>
        <v>361653.32</v>
      </c>
      <c r="E192" s="47">
        <f t="shared" si="102"/>
        <v>204540.56</v>
      </c>
      <c r="F192" s="47">
        <f t="shared" si="102"/>
        <v>115073.89</v>
      </c>
      <c r="G192" s="47">
        <f t="shared" si="102"/>
        <v>274351.99</v>
      </c>
      <c r="H192" s="47">
        <f t="shared" si="102"/>
        <v>10712.070000000011</v>
      </c>
      <c r="I192" s="47">
        <f t="shared" si="102"/>
        <v>168813.03999999998</v>
      </c>
      <c r="J192" s="47">
        <f t="shared" si="102"/>
        <v>159235</v>
      </c>
      <c r="K192" s="47">
        <f t="shared" si="102"/>
        <v>198103.7</v>
      </c>
      <c r="L192" s="47">
        <f t="shared" si="102"/>
        <v>113608.76</v>
      </c>
      <c r="M192" s="47">
        <f t="shared" si="102"/>
        <v>95125.420000000013</v>
      </c>
      <c r="N192" s="47">
        <f t="shared" si="102"/>
        <v>63320.320000000007</v>
      </c>
      <c r="O192" s="47">
        <f t="shared" si="102"/>
        <v>44367.169999999991</v>
      </c>
      <c r="P192" s="83">
        <f t="shared" si="91"/>
        <v>1808905.24</v>
      </c>
      <c r="Q192" s="83"/>
    </row>
    <row r="193" spans="2:17" ht="11.25" x14ac:dyDescent="0.2">
      <c r="B193" s="3" t="s">
        <v>262</v>
      </c>
      <c r="C193" s="82"/>
      <c r="D193" s="47">
        <f t="shared" ref="D193:O193" si="103">D119+D139</f>
        <v>9494626.7997700013</v>
      </c>
      <c r="E193" s="47">
        <f t="shared" si="103"/>
        <v>5915210.0033599995</v>
      </c>
      <c r="F193" s="47">
        <f t="shared" si="103"/>
        <v>6007206.2329499982</v>
      </c>
      <c r="G193" s="47">
        <f t="shared" si="103"/>
        <v>11889981.9552125</v>
      </c>
      <c r="H193" s="47">
        <f t="shared" si="103"/>
        <v>9170372.329189999</v>
      </c>
      <c r="I193" s="47">
        <f t="shared" si="103"/>
        <v>890540.01837499859</v>
      </c>
      <c r="J193" s="47">
        <f t="shared" si="103"/>
        <v>11398642.710000001</v>
      </c>
      <c r="K193" s="47">
        <f t="shared" si="103"/>
        <v>6893360.7199999997</v>
      </c>
      <c r="L193" s="47">
        <f t="shared" si="103"/>
        <v>5470598.8199999994</v>
      </c>
      <c r="M193" s="47">
        <f t="shared" si="103"/>
        <v>8108010.752580001</v>
      </c>
      <c r="N193" s="47">
        <f t="shared" si="103"/>
        <v>6418330.6955199987</v>
      </c>
      <c r="O193" s="47">
        <f t="shared" si="103"/>
        <v>7414643.1908425009</v>
      </c>
      <c r="P193" s="83">
        <f t="shared" si="91"/>
        <v>89071524.227799997</v>
      </c>
      <c r="Q193" s="83"/>
    </row>
    <row r="194" spans="2:17" s="42" customFormat="1" ht="11.25" x14ac:dyDescent="0.2">
      <c r="B194" s="68" t="s">
        <v>104</v>
      </c>
      <c r="C194" s="315"/>
      <c r="D194" s="47">
        <f t="shared" ref="D194:O194" si="104">D125</f>
        <v>3692758.79482</v>
      </c>
      <c r="E194" s="47">
        <f t="shared" si="104"/>
        <v>1112060.65292</v>
      </c>
      <c r="F194" s="47">
        <f t="shared" si="104"/>
        <v>5798700.9299500007</v>
      </c>
      <c r="G194" s="47">
        <f t="shared" si="104"/>
        <v>-181635.61081253138</v>
      </c>
      <c r="H194" s="47">
        <f t="shared" si="104"/>
        <v>5178931.1576175354</v>
      </c>
      <c r="I194" s="47">
        <f t="shared" si="104"/>
        <v>1839517.6399999997</v>
      </c>
      <c r="J194" s="47">
        <f t="shared" si="104"/>
        <v>1681835.35</v>
      </c>
      <c r="K194" s="47">
        <f t="shared" si="104"/>
        <v>1653340.1099999999</v>
      </c>
      <c r="L194" s="47">
        <f t="shared" si="104"/>
        <v>1784397.1</v>
      </c>
      <c r="M194" s="47">
        <f t="shared" si="104"/>
        <v>2451147.8409999991</v>
      </c>
      <c r="N194" s="47">
        <f t="shared" si="104"/>
        <v>3506197.4932800005</v>
      </c>
      <c r="O194" s="47">
        <f t="shared" si="104"/>
        <v>-7079771.5392024983</v>
      </c>
      <c r="P194" s="83">
        <f t="shared" si="91"/>
        <v>21437479.91957251</v>
      </c>
      <c r="Q194" s="47"/>
    </row>
    <row r="195" spans="2:17" ht="11.25" x14ac:dyDescent="0.2">
      <c r="B195" s="73" t="s">
        <v>265</v>
      </c>
      <c r="C195" s="82"/>
      <c r="D195" s="87">
        <f t="shared" ref="D195:P195" si="105">SUM(D180:D194)</f>
        <v>156308008.73241401</v>
      </c>
      <c r="E195" s="87">
        <f t="shared" si="105"/>
        <v>132476595.14910701</v>
      </c>
      <c r="F195" s="87">
        <f t="shared" si="105"/>
        <v>131023483.36575069</v>
      </c>
      <c r="G195" s="87">
        <f t="shared" si="105"/>
        <v>110051263.21413799</v>
      </c>
      <c r="H195" s="87">
        <f t="shared" si="105"/>
        <v>63703480.973717019</v>
      </c>
      <c r="I195" s="87">
        <f t="shared" si="105"/>
        <v>40787992.504826851</v>
      </c>
      <c r="J195" s="87">
        <f t="shared" si="105"/>
        <v>44371142.275340341</v>
      </c>
      <c r="K195" s="87">
        <f t="shared" si="105"/>
        <v>40324988.44597932</v>
      </c>
      <c r="L195" s="87">
        <f t="shared" si="105"/>
        <v>46742647.772457376</v>
      </c>
      <c r="M195" s="87">
        <f t="shared" si="105"/>
        <v>82256735.139545023</v>
      </c>
      <c r="N195" s="87">
        <f t="shared" si="105"/>
        <v>118450484.93934137</v>
      </c>
      <c r="O195" s="87">
        <f t="shared" si="105"/>
        <v>140143046.09605092</v>
      </c>
      <c r="P195" s="87">
        <f t="shared" si="105"/>
        <v>1106639868.6086679</v>
      </c>
      <c r="Q195" s="47"/>
    </row>
    <row r="196" spans="2:17" ht="11.25" x14ac:dyDescent="0.2">
      <c r="B196" s="11" t="s">
        <v>162</v>
      </c>
      <c r="C196" s="205"/>
      <c r="D196" s="94">
        <f t="shared" ref="D196:P196" si="106">D195-D142</f>
        <v>0</v>
      </c>
      <c r="E196" s="94">
        <f t="shared" si="106"/>
        <v>0</v>
      </c>
      <c r="F196" s="94">
        <f t="shared" si="106"/>
        <v>0</v>
      </c>
      <c r="G196" s="94">
        <f t="shared" si="106"/>
        <v>0</v>
      </c>
      <c r="H196" s="94">
        <f t="shared" si="106"/>
        <v>0</v>
      </c>
      <c r="I196" s="94">
        <f t="shared" si="106"/>
        <v>0</v>
      </c>
      <c r="J196" s="94">
        <f t="shared" si="106"/>
        <v>0</v>
      </c>
      <c r="K196" s="94">
        <f t="shared" si="106"/>
        <v>0</v>
      </c>
      <c r="L196" s="94">
        <f t="shared" si="106"/>
        <v>0</v>
      </c>
      <c r="M196" s="94">
        <f t="shared" si="106"/>
        <v>0</v>
      </c>
      <c r="N196" s="94">
        <f t="shared" si="106"/>
        <v>0</v>
      </c>
      <c r="O196" s="94">
        <f t="shared" si="106"/>
        <v>0</v>
      </c>
      <c r="P196" s="94">
        <f t="shared" si="106"/>
        <v>0</v>
      </c>
      <c r="Q196" s="47"/>
    </row>
    <row r="197" spans="2:17" ht="11.25" x14ac:dyDescent="0.2">
      <c r="C197" s="82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</row>
    <row r="198" spans="2:17" ht="10.5" x14ac:dyDescent="0.25">
      <c r="B198" s="48" t="s">
        <v>266</v>
      </c>
      <c r="C198" s="82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ht="11.25" x14ac:dyDescent="0.2">
      <c r="B199" s="68" t="s">
        <v>267</v>
      </c>
      <c r="C199" s="82"/>
      <c r="D199" s="47">
        <f t="shared" ref="D199:O199" si="107">SUM(D36:D38)</f>
        <v>813479</v>
      </c>
      <c r="E199" s="47">
        <f t="shared" si="107"/>
        <v>814245</v>
      </c>
      <c r="F199" s="47">
        <f t="shared" si="107"/>
        <v>814697</v>
      </c>
      <c r="G199" s="47">
        <f t="shared" si="107"/>
        <v>814920</v>
      </c>
      <c r="H199" s="47">
        <f t="shared" si="107"/>
        <v>815058</v>
      </c>
      <c r="I199" s="47">
        <f t="shared" si="107"/>
        <v>815310</v>
      </c>
      <c r="J199" s="47">
        <f t="shared" si="107"/>
        <v>815073</v>
      </c>
      <c r="K199" s="47">
        <f t="shared" si="107"/>
        <v>815376</v>
      </c>
      <c r="L199" s="47">
        <f t="shared" si="107"/>
        <v>815675</v>
      </c>
      <c r="M199" s="47">
        <f t="shared" si="107"/>
        <v>816336</v>
      </c>
      <c r="N199" s="47">
        <f t="shared" si="107"/>
        <v>817290</v>
      </c>
      <c r="O199" s="47">
        <f t="shared" si="107"/>
        <v>817983</v>
      </c>
      <c r="P199" s="47">
        <f t="shared" ref="P199:P212" si="108">SUM(D199:O199)</f>
        <v>9785442</v>
      </c>
      <c r="Q199" s="47"/>
    </row>
    <row r="200" spans="2:17" ht="11.25" x14ac:dyDescent="0.2">
      <c r="B200" s="68" t="s">
        <v>251</v>
      </c>
      <c r="C200" s="82"/>
      <c r="D200" s="47">
        <f t="shared" ref="D200:O200" si="109">SUM(D40,D47)</f>
        <v>57969</v>
      </c>
      <c r="E200" s="47">
        <f t="shared" si="109"/>
        <v>58011</v>
      </c>
      <c r="F200" s="47">
        <f t="shared" si="109"/>
        <v>58046</v>
      </c>
      <c r="G200" s="47">
        <f t="shared" si="109"/>
        <v>58040</v>
      </c>
      <c r="H200" s="47">
        <f t="shared" si="109"/>
        <v>57999</v>
      </c>
      <c r="I200" s="47">
        <f t="shared" si="109"/>
        <v>57920</v>
      </c>
      <c r="J200" s="47">
        <f t="shared" si="109"/>
        <v>57862</v>
      </c>
      <c r="K200" s="47">
        <f t="shared" si="109"/>
        <v>57806</v>
      </c>
      <c r="L200" s="47">
        <f t="shared" si="109"/>
        <v>57786</v>
      </c>
      <c r="M200" s="47">
        <f t="shared" si="109"/>
        <v>57789</v>
      </c>
      <c r="N200" s="47">
        <f t="shared" si="109"/>
        <v>57880</v>
      </c>
      <c r="O200" s="47">
        <f t="shared" si="109"/>
        <v>57955</v>
      </c>
      <c r="P200" s="47">
        <f t="shared" si="108"/>
        <v>695063</v>
      </c>
      <c r="Q200" s="47"/>
    </row>
    <row r="201" spans="2:17" ht="11.25" x14ac:dyDescent="0.2">
      <c r="B201" s="68" t="s">
        <v>252</v>
      </c>
      <c r="C201" s="82"/>
      <c r="D201" s="47">
        <f t="shared" ref="D201:O201" si="110">D41+D48</f>
        <v>1242</v>
      </c>
      <c r="E201" s="47">
        <f t="shared" si="110"/>
        <v>1247</v>
      </c>
      <c r="F201" s="47">
        <f t="shared" si="110"/>
        <v>1255</v>
      </c>
      <c r="G201" s="47">
        <f t="shared" si="110"/>
        <v>1249</v>
      </c>
      <c r="H201" s="47">
        <f t="shared" si="110"/>
        <v>1257</v>
      </c>
      <c r="I201" s="47">
        <f t="shared" si="110"/>
        <v>1261</v>
      </c>
      <c r="J201" s="47">
        <f t="shared" si="110"/>
        <v>1263</v>
      </c>
      <c r="K201" s="47">
        <f t="shared" si="110"/>
        <v>1283</v>
      </c>
      <c r="L201" s="47">
        <f t="shared" si="110"/>
        <v>1285</v>
      </c>
      <c r="M201" s="47">
        <f t="shared" si="110"/>
        <v>1287</v>
      </c>
      <c r="N201" s="47">
        <f t="shared" si="110"/>
        <v>1321</v>
      </c>
      <c r="O201" s="47">
        <f t="shared" si="110"/>
        <v>1320</v>
      </c>
      <c r="P201" s="47">
        <f t="shared" si="108"/>
        <v>15270</v>
      </c>
      <c r="Q201" s="47"/>
    </row>
    <row r="202" spans="2:17" ht="11.25" x14ac:dyDescent="0.2">
      <c r="B202" s="73" t="s">
        <v>253</v>
      </c>
      <c r="C202" s="82"/>
      <c r="D202" s="47">
        <f t="shared" ref="D202:O202" si="111">D42</f>
        <v>0</v>
      </c>
      <c r="E202" s="47">
        <f t="shared" si="111"/>
        <v>0</v>
      </c>
      <c r="F202" s="47">
        <f t="shared" si="111"/>
        <v>0</v>
      </c>
      <c r="G202" s="47">
        <f t="shared" si="111"/>
        <v>0</v>
      </c>
      <c r="H202" s="47">
        <f t="shared" si="111"/>
        <v>0</v>
      </c>
      <c r="I202" s="47">
        <f t="shared" si="111"/>
        <v>0</v>
      </c>
      <c r="J202" s="47">
        <f t="shared" si="111"/>
        <v>0</v>
      </c>
      <c r="K202" s="47">
        <f t="shared" si="111"/>
        <v>0</v>
      </c>
      <c r="L202" s="47">
        <f t="shared" si="111"/>
        <v>0</v>
      </c>
      <c r="M202" s="47">
        <f t="shared" si="111"/>
        <v>0</v>
      </c>
      <c r="N202" s="47">
        <f t="shared" si="111"/>
        <v>0</v>
      </c>
      <c r="O202" s="47">
        <f t="shared" si="111"/>
        <v>0</v>
      </c>
      <c r="P202" s="47">
        <f t="shared" si="108"/>
        <v>0</v>
      </c>
      <c r="Q202" s="47"/>
    </row>
    <row r="203" spans="2:17" ht="11.25" x14ac:dyDescent="0.2">
      <c r="B203" s="68" t="s">
        <v>268</v>
      </c>
      <c r="C203" s="82"/>
      <c r="D203" s="47">
        <f t="shared" ref="D203:O203" si="112">SUM(D39,D43,D49)</f>
        <v>0</v>
      </c>
      <c r="E203" s="47">
        <f t="shared" si="112"/>
        <v>0</v>
      </c>
      <c r="F203" s="47">
        <f t="shared" si="112"/>
        <v>0</v>
      </c>
      <c r="G203" s="47">
        <f t="shared" si="112"/>
        <v>0</v>
      </c>
      <c r="H203" s="47">
        <f t="shared" si="112"/>
        <v>0</v>
      </c>
      <c r="I203" s="47">
        <f t="shared" si="112"/>
        <v>0</v>
      </c>
      <c r="J203" s="47">
        <f t="shared" si="112"/>
        <v>0</v>
      </c>
      <c r="K203" s="47">
        <f t="shared" si="112"/>
        <v>0</v>
      </c>
      <c r="L203" s="47">
        <f t="shared" si="112"/>
        <v>0</v>
      </c>
      <c r="M203" s="47">
        <f t="shared" si="112"/>
        <v>0</v>
      </c>
      <c r="N203" s="47">
        <f t="shared" si="112"/>
        <v>0</v>
      </c>
      <c r="O203" s="47">
        <f t="shared" si="112"/>
        <v>0</v>
      </c>
      <c r="P203" s="47">
        <f t="shared" si="108"/>
        <v>0</v>
      </c>
      <c r="Q203" s="47"/>
    </row>
    <row r="204" spans="2:17" ht="11.25" x14ac:dyDescent="0.2">
      <c r="B204" s="68" t="s">
        <v>255</v>
      </c>
      <c r="C204" s="82"/>
      <c r="D204" s="47">
        <f t="shared" ref="D204:O204" si="113">D44+D50</f>
        <v>35</v>
      </c>
      <c r="E204" s="47">
        <f t="shared" si="113"/>
        <v>34</v>
      </c>
      <c r="F204" s="47">
        <f t="shared" si="113"/>
        <v>34</v>
      </c>
      <c r="G204" s="47">
        <f t="shared" si="113"/>
        <v>33</v>
      </c>
      <c r="H204" s="47">
        <f t="shared" si="113"/>
        <v>33</v>
      </c>
      <c r="I204" s="47">
        <f t="shared" si="113"/>
        <v>33</v>
      </c>
      <c r="J204" s="47">
        <f t="shared" si="113"/>
        <v>33</v>
      </c>
      <c r="K204" s="47">
        <f t="shared" si="113"/>
        <v>33</v>
      </c>
      <c r="L204" s="47">
        <f t="shared" si="113"/>
        <v>33</v>
      </c>
      <c r="M204" s="47">
        <f t="shared" si="113"/>
        <v>33</v>
      </c>
      <c r="N204" s="47">
        <f t="shared" si="113"/>
        <v>33</v>
      </c>
      <c r="O204" s="47">
        <f t="shared" si="113"/>
        <v>33</v>
      </c>
      <c r="P204" s="47">
        <f t="shared" si="108"/>
        <v>400</v>
      </c>
      <c r="Q204" s="47"/>
    </row>
    <row r="205" spans="2:17" ht="11.25" x14ac:dyDescent="0.2">
      <c r="B205" s="68" t="s">
        <v>256</v>
      </c>
      <c r="C205" s="82"/>
      <c r="D205" s="47">
        <f t="shared" ref="D205:O205" si="114">D45+D51</f>
        <v>107</v>
      </c>
      <c r="E205" s="47">
        <f t="shared" si="114"/>
        <v>107</v>
      </c>
      <c r="F205" s="47">
        <f t="shared" si="114"/>
        <v>107</v>
      </c>
      <c r="G205" s="47">
        <f t="shared" si="114"/>
        <v>106</v>
      </c>
      <c r="H205" s="47">
        <f t="shared" si="114"/>
        <v>106</v>
      </c>
      <c r="I205" s="47">
        <f t="shared" si="114"/>
        <v>105</v>
      </c>
      <c r="J205" s="47">
        <f t="shared" si="114"/>
        <v>105</v>
      </c>
      <c r="K205" s="47">
        <f t="shared" si="114"/>
        <v>105</v>
      </c>
      <c r="L205" s="47">
        <f t="shared" si="114"/>
        <v>104</v>
      </c>
      <c r="M205" s="47">
        <f t="shared" si="114"/>
        <v>101</v>
      </c>
      <c r="N205" s="47">
        <f t="shared" si="114"/>
        <v>101</v>
      </c>
      <c r="O205" s="47">
        <f t="shared" si="114"/>
        <v>101</v>
      </c>
      <c r="P205" s="47">
        <f t="shared" si="108"/>
        <v>1255</v>
      </c>
      <c r="Q205" s="47"/>
    </row>
    <row r="206" spans="2:17" ht="11.25" x14ac:dyDescent="0.2">
      <c r="B206" s="68" t="s">
        <v>257</v>
      </c>
      <c r="C206" s="82"/>
      <c r="D206" s="47">
        <f t="shared" ref="D206:O206" si="115">D46+D52</f>
        <v>4</v>
      </c>
      <c r="E206" s="47">
        <f t="shared" si="115"/>
        <v>4</v>
      </c>
      <c r="F206" s="47">
        <f t="shared" si="115"/>
        <v>4</v>
      </c>
      <c r="G206" s="47">
        <f t="shared" si="115"/>
        <v>4</v>
      </c>
      <c r="H206" s="47">
        <f t="shared" si="115"/>
        <v>4</v>
      </c>
      <c r="I206" s="47">
        <f t="shared" si="115"/>
        <v>4</v>
      </c>
      <c r="J206" s="47">
        <f t="shared" si="115"/>
        <v>4</v>
      </c>
      <c r="K206" s="47">
        <f t="shared" si="115"/>
        <v>4</v>
      </c>
      <c r="L206" s="47">
        <f t="shared" si="115"/>
        <v>4</v>
      </c>
      <c r="M206" s="47">
        <f t="shared" si="115"/>
        <v>4</v>
      </c>
      <c r="N206" s="47">
        <f t="shared" si="115"/>
        <v>4</v>
      </c>
      <c r="O206" s="47">
        <f t="shared" si="115"/>
        <v>4</v>
      </c>
      <c r="P206" s="47">
        <f t="shared" si="108"/>
        <v>48</v>
      </c>
      <c r="Q206" s="47"/>
    </row>
    <row r="207" spans="2:17" ht="11.25" x14ac:dyDescent="0.2">
      <c r="B207" s="3" t="s">
        <v>258</v>
      </c>
      <c r="C207" s="82"/>
      <c r="D207" s="47">
        <f t="shared" ref="D207:O207" si="116">D53</f>
        <v>0</v>
      </c>
      <c r="E207" s="47">
        <f t="shared" si="116"/>
        <v>0</v>
      </c>
      <c r="F207" s="47">
        <f t="shared" si="116"/>
        <v>0</v>
      </c>
      <c r="G207" s="47">
        <f t="shared" si="116"/>
        <v>0</v>
      </c>
      <c r="H207" s="47">
        <f t="shared" si="116"/>
        <v>0</v>
      </c>
      <c r="I207" s="47">
        <f t="shared" si="116"/>
        <v>0</v>
      </c>
      <c r="J207" s="47">
        <f t="shared" si="116"/>
        <v>0</v>
      </c>
      <c r="K207" s="47">
        <f t="shared" si="116"/>
        <v>0</v>
      </c>
      <c r="L207" s="47">
        <f t="shared" si="116"/>
        <v>0</v>
      </c>
      <c r="M207" s="47">
        <f t="shared" si="116"/>
        <v>0</v>
      </c>
      <c r="N207" s="47">
        <f t="shared" si="116"/>
        <v>0</v>
      </c>
      <c r="O207" s="47">
        <f t="shared" si="116"/>
        <v>0</v>
      </c>
      <c r="P207" s="47">
        <f t="shared" si="108"/>
        <v>0</v>
      </c>
      <c r="Q207" s="47"/>
    </row>
    <row r="208" spans="2:17" ht="11.25" x14ac:dyDescent="0.2">
      <c r="B208" s="3" t="s">
        <v>259</v>
      </c>
      <c r="C208" s="82"/>
      <c r="D208" s="47">
        <f t="shared" ref="D208:O208" si="117">D54+D59</f>
        <v>94</v>
      </c>
      <c r="E208" s="47">
        <f t="shared" si="117"/>
        <v>94</v>
      </c>
      <c r="F208" s="47">
        <f t="shared" si="117"/>
        <v>94</v>
      </c>
      <c r="G208" s="47">
        <f t="shared" si="117"/>
        <v>92</v>
      </c>
      <c r="H208" s="47">
        <f t="shared" si="117"/>
        <v>92</v>
      </c>
      <c r="I208" s="47">
        <f t="shared" si="117"/>
        <v>92</v>
      </c>
      <c r="J208" s="47">
        <f t="shared" si="117"/>
        <v>92</v>
      </c>
      <c r="K208" s="47">
        <f t="shared" si="117"/>
        <v>92</v>
      </c>
      <c r="L208" s="47">
        <f t="shared" si="117"/>
        <v>92</v>
      </c>
      <c r="M208" s="47">
        <f t="shared" si="117"/>
        <v>92</v>
      </c>
      <c r="N208" s="47">
        <f t="shared" si="117"/>
        <v>92</v>
      </c>
      <c r="O208" s="47">
        <f t="shared" si="117"/>
        <v>92</v>
      </c>
      <c r="P208" s="47">
        <f t="shared" si="108"/>
        <v>1110</v>
      </c>
      <c r="Q208" s="47"/>
    </row>
    <row r="209" spans="2:17" ht="11.25" x14ac:dyDescent="0.2">
      <c r="B209" s="3" t="s">
        <v>260</v>
      </c>
      <c r="C209" s="82"/>
      <c r="D209" s="47">
        <f t="shared" ref="D209:O209" si="118">D55+D60</f>
        <v>82</v>
      </c>
      <c r="E209" s="47">
        <f t="shared" si="118"/>
        <v>82</v>
      </c>
      <c r="F209" s="47">
        <f t="shared" si="118"/>
        <v>81</v>
      </c>
      <c r="G209" s="47">
        <f t="shared" si="118"/>
        <v>81</v>
      </c>
      <c r="H209" s="47">
        <f t="shared" si="118"/>
        <v>81</v>
      </c>
      <c r="I209" s="47">
        <f t="shared" si="118"/>
        <v>81</v>
      </c>
      <c r="J209" s="47">
        <f t="shared" si="118"/>
        <v>81</v>
      </c>
      <c r="K209" s="47">
        <f t="shared" si="118"/>
        <v>81</v>
      </c>
      <c r="L209" s="47">
        <f t="shared" si="118"/>
        <v>80</v>
      </c>
      <c r="M209" s="47">
        <f t="shared" si="118"/>
        <v>81</v>
      </c>
      <c r="N209" s="47">
        <f t="shared" si="118"/>
        <v>81</v>
      </c>
      <c r="O209" s="47">
        <f t="shared" si="118"/>
        <v>81</v>
      </c>
      <c r="P209" s="47">
        <f t="shared" si="108"/>
        <v>973</v>
      </c>
      <c r="Q209" s="47"/>
    </row>
    <row r="210" spans="2:17" ht="11.25" x14ac:dyDescent="0.2">
      <c r="B210" s="3" t="s">
        <v>264</v>
      </c>
      <c r="C210" s="82"/>
      <c r="D210" s="47">
        <f t="shared" ref="D210:O210" si="119">D61+D56</f>
        <v>6</v>
      </c>
      <c r="E210" s="47">
        <f t="shared" si="119"/>
        <v>6</v>
      </c>
      <c r="F210" s="47">
        <f t="shared" si="119"/>
        <v>6</v>
      </c>
      <c r="G210" s="47">
        <f t="shared" si="119"/>
        <v>6</v>
      </c>
      <c r="H210" s="47">
        <f t="shared" si="119"/>
        <v>6</v>
      </c>
      <c r="I210" s="47">
        <f t="shared" si="119"/>
        <v>6</v>
      </c>
      <c r="J210" s="47">
        <f t="shared" si="119"/>
        <v>6</v>
      </c>
      <c r="K210" s="47">
        <f t="shared" si="119"/>
        <v>6</v>
      </c>
      <c r="L210" s="47">
        <f t="shared" si="119"/>
        <v>6</v>
      </c>
      <c r="M210" s="47">
        <f t="shared" si="119"/>
        <v>5</v>
      </c>
      <c r="N210" s="47">
        <f t="shared" si="119"/>
        <v>5</v>
      </c>
      <c r="O210" s="47">
        <f t="shared" si="119"/>
        <v>5</v>
      </c>
      <c r="P210" s="47">
        <f t="shared" si="108"/>
        <v>69</v>
      </c>
      <c r="Q210" s="47"/>
    </row>
    <row r="211" spans="2:17" ht="11.25" x14ac:dyDescent="0.2">
      <c r="B211" s="3" t="s">
        <v>262</v>
      </c>
      <c r="C211" s="82"/>
      <c r="D211" s="47">
        <f t="shared" ref="D211:O211" si="120">D57+D62</f>
        <v>11</v>
      </c>
      <c r="E211" s="47">
        <f t="shared" si="120"/>
        <v>11</v>
      </c>
      <c r="F211" s="47">
        <f t="shared" si="120"/>
        <v>11</v>
      </c>
      <c r="G211" s="47">
        <f t="shared" si="120"/>
        <v>11</v>
      </c>
      <c r="H211" s="47">
        <f t="shared" si="120"/>
        <v>11</v>
      </c>
      <c r="I211" s="47">
        <f t="shared" si="120"/>
        <v>11</v>
      </c>
      <c r="J211" s="47">
        <f t="shared" si="120"/>
        <v>11</v>
      </c>
      <c r="K211" s="47">
        <f t="shared" si="120"/>
        <v>10</v>
      </c>
      <c r="L211" s="47">
        <f t="shared" si="120"/>
        <v>10</v>
      </c>
      <c r="M211" s="47">
        <f t="shared" si="120"/>
        <v>10</v>
      </c>
      <c r="N211" s="47">
        <f t="shared" si="120"/>
        <v>10</v>
      </c>
      <c r="O211" s="47">
        <f t="shared" si="120"/>
        <v>10</v>
      </c>
      <c r="P211" s="47">
        <f t="shared" si="108"/>
        <v>127</v>
      </c>
      <c r="Q211" s="47"/>
    </row>
    <row r="212" spans="2:17" s="42" customFormat="1" ht="11.25" x14ac:dyDescent="0.2">
      <c r="B212" s="68" t="s">
        <v>104</v>
      </c>
      <c r="C212" s="315"/>
      <c r="D212" s="47">
        <f t="shared" ref="D212:O212" si="121">SUM(D63:D63)</f>
        <v>9</v>
      </c>
      <c r="E212" s="47">
        <f t="shared" si="121"/>
        <v>9</v>
      </c>
      <c r="F212" s="47">
        <f t="shared" si="121"/>
        <v>9</v>
      </c>
      <c r="G212" s="47">
        <f t="shared" si="121"/>
        <v>9</v>
      </c>
      <c r="H212" s="47">
        <f t="shared" si="121"/>
        <v>9</v>
      </c>
      <c r="I212" s="47">
        <f t="shared" si="121"/>
        <v>9</v>
      </c>
      <c r="J212" s="47">
        <f t="shared" si="121"/>
        <v>9</v>
      </c>
      <c r="K212" s="47">
        <f t="shared" si="121"/>
        <v>9</v>
      </c>
      <c r="L212" s="47">
        <f t="shared" si="121"/>
        <v>9</v>
      </c>
      <c r="M212" s="47">
        <f t="shared" si="121"/>
        <v>9</v>
      </c>
      <c r="N212" s="47">
        <f t="shared" si="121"/>
        <v>9</v>
      </c>
      <c r="O212" s="47">
        <f t="shared" si="121"/>
        <v>9</v>
      </c>
      <c r="P212" s="47">
        <f t="shared" si="108"/>
        <v>108</v>
      </c>
      <c r="Q212" s="47"/>
    </row>
    <row r="213" spans="2:17" ht="11.25" x14ac:dyDescent="0.2">
      <c r="B213" s="3" t="s">
        <v>269</v>
      </c>
      <c r="C213" s="82"/>
      <c r="D213" s="87">
        <f t="shared" ref="D213:P213" si="122">SUM(D199:D212)</f>
        <v>873038</v>
      </c>
      <c r="E213" s="87">
        <f t="shared" si="122"/>
        <v>873850</v>
      </c>
      <c r="F213" s="87">
        <f t="shared" si="122"/>
        <v>874344</v>
      </c>
      <c r="G213" s="87">
        <f t="shared" si="122"/>
        <v>874551</v>
      </c>
      <c r="H213" s="87">
        <f t="shared" si="122"/>
        <v>874656</v>
      </c>
      <c r="I213" s="87">
        <f t="shared" si="122"/>
        <v>874832</v>
      </c>
      <c r="J213" s="87">
        <f t="shared" si="122"/>
        <v>874539</v>
      </c>
      <c r="K213" s="87">
        <f t="shared" si="122"/>
        <v>874805</v>
      </c>
      <c r="L213" s="87">
        <f t="shared" si="122"/>
        <v>875084</v>
      </c>
      <c r="M213" s="87">
        <f t="shared" si="122"/>
        <v>875747</v>
      </c>
      <c r="N213" s="87">
        <f t="shared" si="122"/>
        <v>876826</v>
      </c>
      <c r="O213" s="87">
        <f t="shared" si="122"/>
        <v>877593</v>
      </c>
      <c r="P213" s="87">
        <f t="shared" si="122"/>
        <v>10499865</v>
      </c>
      <c r="Q213" s="47"/>
    </row>
    <row r="214" spans="2:17" ht="11.25" x14ac:dyDescent="0.2">
      <c r="B214" s="93" t="s">
        <v>162</v>
      </c>
      <c r="C214" s="205"/>
      <c r="D214" s="94">
        <f t="shared" ref="D214:P214" si="123">D213-D64</f>
        <v>-1</v>
      </c>
      <c r="E214" s="94">
        <f t="shared" si="123"/>
        <v>-1</v>
      </c>
      <c r="F214" s="94">
        <f t="shared" si="123"/>
        <v>-1</v>
      </c>
      <c r="G214" s="94">
        <f t="shared" si="123"/>
        <v>-1</v>
      </c>
      <c r="H214" s="94">
        <f t="shared" si="123"/>
        <v>-1</v>
      </c>
      <c r="I214" s="94">
        <f t="shared" si="123"/>
        <v>-1</v>
      </c>
      <c r="J214" s="94">
        <f t="shared" si="123"/>
        <v>-1</v>
      </c>
      <c r="K214" s="94">
        <f t="shared" si="123"/>
        <v>-1</v>
      </c>
      <c r="L214" s="94">
        <f t="shared" si="123"/>
        <v>-1</v>
      </c>
      <c r="M214" s="94">
        <f t="shared" si="123"/>
        <v>-1</v>
      </c>
      <c r="N214" s="94">
        <f t="shared" si="123"/>
        <v>-1</v>
      </c>
      <c r="O214" s="94">
        <f t="shared" si="123"/>
        <v>-1</v>
      </c>
      <c r="P214" s="94">
        <f t="shared" si="123"/>
        <v>-12</v>
      </c>
      <c r="Q214" s="47"/>
    </row>
    <row r="215" spans="2:17" ht="11.25" x14ac:dyDescent="0.2">
      <c r="C215" s="82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</row>
    <row r="216" spans="2:17" ht="10.5" x14ac:dyDescent="0.25">
      <c r="B216" s="48" t="s">
        <v>270</v>
      </c>
      <c r="C216" s="82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</row>
    <row r="217" spans="2:17" ht="11.25" x14ac:dyDescent="0.2">
      <c r="B217" s="68" t="s">
        <v>267</v>
      </c>
      <c r="C217" s="82"/>
      <c r="D217" s="47">
        <f t="shared" ref="D217:O217" si="124">SUM(D180:D181)</f>
        <v>87752816.413259014</v>
      </c>
      <c r="E217" s="47">
        <f t="shared" si="124"/>
        <v>75695747.374223158</v>
      </c>
      <c r="F217" s="47">
        <f t="shared" si="124"/>
        <v>71601270.668137357</v>
      </c>
      <c r="G217" s="47">
        <f t="shared" si="124"/>
        <v>51171655.38015037</v>
      </c>
      <c r="H217" s="47">
        <f t="shared" si="124"/>
        <v>28267334.166615579</v>
      </c>
      <c r="I217" s="47">
        <f t="shared" si="124"/>
        <v>16787691.259375826</v>
      </c>
      <c r="J217" s="47">
        <f t="shared" si="124"/>
        <v>12476205.02442559</v>
      </c>
      <c r="K217" s="47">
        <f t="shared" si="124"/>
        <v>12218910.582241647</v>
      </c>
      <c r="L217" s="47">
        <f t="shared" si="124"/>
        <v>17224295.13998726</v>
      </c>
      <c r="M217" s="47">
        <f t="shared" si="124"/>
        <v>40543980.20667927</v>
      </c>
      <c r="N217" s="47">
        <f t="shared" si="124"/>
        <v>64995809.438189752</v>
      </c>
      <c r="O217" s="47">
        <f t="shared" si="124"/>
        <v>87803907.842110977</v>
      </c>
      <c r="P217" s="47">
        <f t="shared" ref="P217:P229" si="125">SUM(D217:O217)</f>
        <v>566539623.49539578</v>
      </c>
      <c r="Q217" s="47"/>
    </row>
    <row r="218" spans="2:17" ht="11.25" x14ac:dyDescent="0.2">
      <c r="B218" s="68" t="s">
        <v>251</v>
      </c>
      <c r="C218" s="82"/>
      <c r="D218" s="47">
        <f t="shared" ref="D218:O218" si="126">SUM(D182:D182,D185:D185)</f>
        <v>32787005.006831121</v>
      </c>
      <c r="E218" s="47">
        <f t="shared" si="126"/>
        <v>29516265.859555002</v>
      </c>
      <c r="F218" s="47">
        <f t="shared" si="126"/>
        <v>28501638.98092835</v>
      </c>
      <c r="G218" s="47">
        <f t="shared" si="126"/>
        <v>21540873.961294677</v>
      </c>
      <c r="H218" s="47">
        <f t="shared" si="126"/>
        <v>12268692.402554583</v>
      </c>
      <c r="I218" s="47">
        <f t="shared" si="126"/>
        <v>9978357.5856815334</v>
      </c>
      <c r="J218" s="47">
        <f t="shared" si="126"/>
        <v>8011624.7356907567</v>
      </c>
      <c r="K218" s="47">
        <f t="shared" si="126"/>
        <v>7904356.6882976498</v>
      </c>
      <c r="L218" s="47">
        <f t="shared" si="126"/>
        <v>9482059.8552993946</v>
      </c>
      <c r="M218" s="47">
        <f t="shared" si="126"/>
        <v>15847111.142793093</v>
      </c>
      <c r="N218" s="47">
        <f t="shared" si="126"/>
        <v>24977037.274315685</v>
      </c>
      <c r="O218" s="47">
        <f t="shared" si="126"/>
        <v>31680349.146660607</v>
      </c>
      <c r="P218" s="47">
        <f t="shared" si="125"/>
        <v>232495372.63990244</v>
      </c>
      <c r="Q218" s="47"/>
    </row>
    <row r="219" spans="2:17" ht="11.25" x14ac:dyDescent="0.2">
      <c r="B219" s="68" t="s">
        <v>252</v>
      </c>
      <c r="C219" s="82"/>
      <c r="D219" s="47">
        <f t="shared" ref="D219:O219" si="127">D183</f>
        <v>8255859.8535145996</v>
      </c>
      <c r="E219" s="47">
        <f t="shared" si="127"/>
        <v>7951697.9578932449</v>
      </c>
      <c r="F219" s="47">
        <f t="shared" si="127"/>
        <v>8238535.6085810615</v>
      </c>
      <c r="G219" s="47">
        <f t="shared" si="127"/>
        <v>5778287.9638875034</v>
      </c>
      <c r="H219" s="47">
        <f t="shared" si="127"/>
        <v>4546280.7040374633</v>
      </c>
      <c r="I219" s="47">
        <f t="shared" si="127"/>
        <v>3843074.1624731841</v>
      </c>
      <c r="J219" s="47">
        <f t="shared" si="127"/>
        <v>2905667.575164564</v>
      </c>
      <c r="K219" s="47">
        <f t="shared" si="127"/>
        <v>2795234.2008494399</v>
      </c>
      <c r="L219" s="47">
        <f t="shared" si="127"/>
        <v>3400258.5483004609</v>
      </c>
      <c r="M219" s="47">
        <f t="shared" si="127"/>
        <v>5069143.4239119366</v>
      </c>
      <c r="N219" s="47">
        <f t="shared" si="127"/>
        <v>7762077.715739035</v>
      </c>
      <c r="O219" s="47">
        <f t="shared" si="127"/>
        <v>7357509.8636475662</v>
      </c>
      <c r="P219" s="47">
        <f t="shared" si="125"/>
        <v>67903627.578000069</v>
      </c>
      <c r="Q219" s="47"/>
    </row>
    <row r="220" spans="2:17" ht="11.25" x14ac:dyDescent="0.2">
      <c r="B220" s="73" t="s">
        <v>253</v>
      </c>
      <c r="C220" s="82"/>
      <c r="D220" s="47">
        <f t="shared" ref="D220:O220" si="128">D184</f>
        <v>0</v>
      </c>
      <c r="E220" s="47">
        <f t="shared" si="128"/>
        <v>0</v>
      </c>
      <c r="F220" s="47">
        <f t="shared" si="128"/>
        <v>0</v>
      </c>
      <c r="G220" s="47">
        <f t="shared" si="128"/>
        <v>0</v>
      </c>
      <c r="H220" s="47">
        <f t="shared" si="128"/>
        <v>0</v>
      </c>
      <c r="I220" s="47">
        <f t="shared" si="128"/>
        <v>0</v>
      </c>
      <c r="J220" s="47">
        <f t="shared" si="128"/>
        <v>0</v>
      </c>
      <c r="K220" s="47">
        <f t="shared" si="128"/>
        <v>0</v>
      </c>
      <c r="L220" s="47">
        <f t="shared" si="128"/>
        <v>0</v>
      </c>
      <c r="M220" s="47">
        <f t="shared" si="128"/>
        <v>0</v>
      </c>
      <c r="N220" s="47">
        <f t="shared" si="128"/>
        <v>0</v>
      </c>
      <c r="O220" s="47">
        <f t="shared" si="128"/>
        <v>0</v>
      </c>
      <c r="P220" s="47">
        <f t="shared" si="125"/>
        <v>0</v>
      </c>
      <c r="Q220" s="47"/>
    </row>
    <row r="221" spans="2:17" ht="11.25" x14ac:dyDescent="0.2">
      <c r="B221" s="68" t="s">
        <v>255</v>
      </c>
      <c r="C221" s="82"/>
      <c r="D221" s="47">
        <f t="shared" ref="D221:O221" si="129">D186</f>
        <v>2611139.3176225862</v>
      </c>
      <c r="E221" s="47">
        <f t="shared" si="129"/>
        <v>2050921.7160164667</v>
      </c>
      <c r="F221" s="47">
        <f t="shared" si="129"/>
        <v>2444691.3933493397</v>
      </c>
      <c r="G221" s="47">
        <f t="shared" si="129"/>
        <v>2588626.3621984739</v>
      </c>
      <c r="H221" s="47">
        <f t="shared" si="129"/>
        <v>1299367.7292833272</v>
      </c>
      <c r="I221" s="47">
        <f t="shared" si="129"/>
        <v>1483111.2595095132</v>
      </c>
      <c r="J221" s="47">
        <f t="shared" si="129"/>
        <v>811672.79147220484</v>
      </c>
      <c r="K221" s="47">
        <f t="shared" si="129"/>
        <v>1841188.837359969</v>
      </c>
      <c r="L221" s="47">
        <f t="shared" si="129"/>
        <v>1476275.515803132</v>
      </c>
      <c r="M221" s="47">
        <f t="shared" si="129"/>
        <v>1394895.9953661496</v>
      </c>
      <c r="N221" s="47">
        <f t="shared" si="129"/>
        <v>1947228.482806918</v>
      </c>
      <c r="O221" s="47">
        <f t="shared" si="129"/>
        <v>2565001.5782722249</v>
      </c>
      <c r="P221" s="47">
        <f t="shared" si="125"/>
        <v>22514120.979060303</v>
      </c>
      <c r="Q221" s="47"/>
    </row>
    <row r="222" spans="2:17" ht="11.25" x14ac:dyDescent="0.2">
      <c r="B222" s="68" t="s">
        <v>256</v>
      </c>
      <c r="C222" s="82"/>
      <c r="D222" s="47">
        <f t="shared" ref="D222:O222" si="130">D187</f>
        <v>880110.25852526422</v>
      </c>
      <c r="E222" s="47">
        <f t="shared" si="130"/>
        <v>692787.97030061018</v>
      </c>
      <c r="F222" s="47">
        <f t="shared" si="130"/>
        <v>717394.62191394728</v>
      </c>
      <c r="G222" s="47">
        <f t="shared" si="130"/>
        <v>569563.15837696288</v>
      </c>
      <c r="H222" s="47">
        <f t="shared" si="130"/>
        <v>439816.21966002573</v>
      </c>
      <c r="I222" s="47">
        <f t="shared" si="130"/>
        <v>226595.15091178674</v>
      </c>
      <c r="J222" s="47">
        <f t="shared" si="130"/>
        <v>155545.50608722281</v>
      </c>
      <c r="K222" s="47">
        <f t="shared" si="130"/>
        <v>142671.90023060879</v>
      </c>
      <c r="L222" s="47">
        <f t="shared" si="130"/>
        <v>201433.25756713082</v>
      </c>
      <c r="M222" s="47">
        <f t="shared" si="130"/>
        <v>385071.14368790324</v>
      </c>
      <c r="N222" s="47">
        <f t="shared" si="130"/>
        <v>559764.37824599782</v>
      </c>
      <c r="O222" s="47">
        <f t="shared" si="130"/>
        <v>646449.07956408104</v>
      </c>
      <c r="P222" s="47">
        <f t="shared" si="125"/>
        <v>5617202.6450715419</v>
      </c>
      <c r="Q222" s="47"/>
    </row>
    <row r="223" spans="2:17" ht="11.25" x14ac:dyDescent="0.2">
      <c r="B223" s="68" t="s">
        <v>257</v>
      </c>
      <c r="C223" s="82"/>
      <c r="D223" s="47">
        <f t="shared" ref="D223:O223" si="131">D188</f>
        <v>3562476.197426667</v>
      </c>
      <c r="E223" s="47">
        <f t="shared" si="131"/>
        <v>4177225.5040600011</v>
      </c>
      <c r="F223" s="47">
        <f t="shared" si="131"/>
        <v>-1061637.0763500002</v>
      </c>
      <c r="G223" s="47">
        <f t="shared" si="131"/>
        <v>4747175.736506667</v>
      </c>
      <c r="H223" s="47">
        <f t="shared" si="131"/>
        <v>-979875.83947000001</v>
      </c>
      <c r="I223" s="47">
        <f t="shared" si="131"/>
        <v>1626842.2785</v>
      </c>
      <c r="J223" s="47">
        <f t="shared" si="131"/>
        <v>907108.32249999989</v>
      </c>
      <c r="K223" s="47">
        <f t="shared" si="131"/>
        <v>1003583.997</v>
      </c>
      <c r="L223" s="47">
        <f t="shared" si="131"/>
        <v>780582.4155</v>
      </c>
      <c r="M223" s="47">
        <f t="shared" si="131"/>
        <v>1497856.5155999998</v>
      </c>
      <c r="N223" s="47">
        <f t="shared" si="131"/>
        <v>1629059.7405933337</v>
      </c>
      <c r="O223" s="47">
        <f t="shared" si="131"/>
        <v>2549087.9191600005</v>
      </c>
      <c r="P223" s="47">
        <f t="shared" si="125"/>
        <v>20439485.711026669</v>
      </c>
      <c r="Q223" s="47"/>
    </row>
    <row r="224" spans="2:17" x14ac:dyDescent="0.2">
      <c r="B224" s="3" t="s">
        <v>258</v>
      </c>
      <c r="C224" s="82"/>
      <c r="D224" s="47">
        <f t="shared" ref="D224:O224" si="132">D189</f>
        <v>527.80999999999995</v>
      </c>
      <c r="E224" s="47">
        <f t="shared" si="132"/>
        <v>60.5</v>
      </c>
      <c r="F224" s="47">
        <f t="shared" si="132"/>
        <v>0</v>
      </c>
      <c r="G224" s="47">
        <f t="shared" si="132"/>
        <v>0</v>
      </c>
      <c r="H224" s="47">
        <f t="shared" si="132"/>
        <v>0</v>
      </c>
      <c r="I224" s="47">
        <f t="shared" si="132"/>
        <v>0</v>
      </c>
      <c r="J224" s="47">
        <f t="shared" si="132"/>
        <v>0</v>
      </c>
      <c r="K224" s="47">
        <f t="shared" si="132"/>
        <v>0</v>
      </c>
      <c r="L224" s="47">
        <f t="shared" si="132"/>
        <v>0</v>
      </c>
      <c r="M224" s="47">
        <f t="shared" si="132"/>
        <v>0</v>
      </c>
      <c r="N224" s="47">
        <f t="shared" si="132"/>
        <v>0</v>
      </c>
      <c r="O224" s="47">
        <f t="shared" si="132"/>
        <v>0</v>
      </c>
      <c r="P224" s="47">
        <f t="shared" si="125"/>
        <v>588.30999999999995</v>
      </c>
      <c r="Q224" s="47"/>
    </row>
    <row r="225" spans="2:18" x14ac:dyDescent="0.2">
      <c r="B225" s="3" t="s">
        <v>259</v>
      </c>
      <c r="C225" s="82"/>
      <c r="D225" s="47">
        <f t="shared" ref="D225:O225" si="133">D190</f>
        <v>2140100.5541224331</v>
      </c>
      <c r="E225" s="47">
        <f t="shared" si="133"/>
        <v>1558727.5271812005</v>
      </c>
      <c r="F225" s="47">
        <f t="shared" si="133"/>
        <v>2125176.6864381246</v>
      </c>
      <c r="G225" s="47">
        <f t="shared" si="133"/>
        <v>3235775.6541818753</v>
      </c>
      <c r="H225" s="47">
        <f t="shared" si="133"/>
        <v>335953.78323249973</v>
      </c>
      <c r="I225" s="47">
        <f t="shared" si="133"/>
        <v>1597824.5200000003</v>
      </c>
      <c r="J225" s="47">
        <f t="shared" si="133"/>
        <v>1479486.8199999998</v>
      </c>
      <c r="K225" s="47">
        <f t="shared" si="133"/>
        <v>1250226.92</v>
      </c>
      <c r="L225" s="47">
        <f t="shared" si="133"/>
        <v>1775736.36</v>
      </c>
      <c r="M225" s="47">
        <f t="shared" si="133"/>
        <v>1718918.3319099997</v>
      </c>
      <c r="N225" s="47">
        <f t="shared" si="133"/>
        <v>1668025.5264000001</v>
      </c>
      <c r="O225" s="47">
        <f t="shared" si="133"/>
        <v>1980936.2189031253</v>
      </c>
      <c r="P225" s="47">
        <f t="shared" si="125"/>
        <v>20866888.902369257</v>
      </c>
      <c r="Q225" s="47"/>
    </row>
    <row r="226" spans="2:18" x14ac:dyDescent="0.2">
      <c r="B226" s="3" t="s">
        <v>260</v>
      </c>
      <c r="C226" s="82"/>
      <c r="D226" s="47">
        <f t="shared" ref="D226:O226" si="134">D191</f>
        <v>4768934.4065223336</v>
      </c>
      <c r="E226" s="47">
        <f t="shared" si="134"/>
        <v>3601349.5235973331</v>
      </c>
      <c r="F226" s="47">
        <f t="shared" si="134"/>
        <v>6535431.4298524996</v>
      </c>
      <c r="G226" s="47">
        <f t="shared" si="134"/>
        <v>8436606.6631415002</v>
      </c>
      <c r="H226" s="47">
        <f t="shared" si="134"/>
        <v>3165896.2509959997</v>
      </c>
      <c r="I226" s="47">
        <f t="shared" si="134"/>
        <v>2345625.5900000008</v>
      </c>
      <c r="J226" s="47">
        <f t="shared" si="134"/>
        <v>4384118.4399999995</v>
      </c>
      <c r="K226" s="47">
        <f t="shared" si="134"/>
        <v>4424010.79</v>
      </c>
      <c r="L226" s="47">
        <f t="shared" si="134"/>
        <v>5033402</v>
      </c>
      <c r="M226" s="47">
        <f t="shared" si="134"/>
        <v>5145474.3660166655</v>
      </c>
      <c r="N226" s="47">
        <f t="shared" si="134"/>
        <v>4923633.8742506662</v>
      </c>
      <c r="O226" s="47">
        <f t="shared" si="134"/>
        <v>5180565.6260923333</v>
      </c>
      <c r="P226" s="47">
        <f t="shared" si="125"/>
        <v>57945048.960469335</v>
      </c>
      <c r="Q226" s="47"/>
    </row>
    <row r="227" spans="2:18" x14ac:dyDescent="0.2">
      <c r="B227" s="3" t="s">
        <v>264</v>
      </c>
      <c r="C227" s="82"/>
      <c r="D227" s="47">
        <f t="shared" ref="D227:O227" si="135">D192</f>
        <v>361653.32</v>
      </c>
      <c r="E227" s="47">
        <f t="shared" si="135"/>
        <v>204540.56</v>
      </c>
      <c r="F227" s="47">
        <f t="shared" si="135"/>
        <v>115073.89</v>
      </c>
      <c r="G227" s="47">
        <f t="shared" si="135"/>
        <v>274351.99</v>
      </c>
      <c r="H227" s="47">
        <f t="shared" si="135"/>
        <v>10712.070000000011</v>
      </c>
      <c r="I227" s="47">
        <f t="shared" si="135"/>
        <v>168813.03999999998</v>
      </c>
      <c r="J227" s="47">
        <f t="shared" si="135"/>
        <v>159235</v>
      </c>
      <c r="K227" s="47">
        <f t="shared" si="135"/>
        <v>198103.7</v>
      </c>
      <c r="L227" s="47">
        <f t="shared" si="135"/>
        <v>113608.76</v>
      </c>
      <c r="M227" s="47">
        <f t="shared" si="135"/>
        <v>95125.420000000013</v>
      </c>
      <c r="N227" s="47">
        <f t="shared" si="135"/>
        <v>63320.320000000007</v>
      </c>
      <c r="O227" s="47">
        <f t="shared" si="135"/>
        <v>44367.169999999991</v>
      </c>
      <c r="P227" s="47">
        <f t="shared" si="125"/>
        <v>1808905.24</v>
      </c>
      <c r="Q227" s="47"/>
    </row>
    <row r="228" spans="2:18" x14ac:dyDescent="0.2">
      <c r="B228" s="3" t="s">
        <v>262</v>
      </c>
      <c r="C228" s="82"/>
      <c r="D228" s="47">
        <f t="shared" ref="D228:O228" si="136">D193</f>
        <v>9494626.7997700013</v>
      </c>
      <c r="E228" s="47">
        <f t="shared" si="136"/>
        <v>5915210.0033599995</v>
      </c>
      <c r="F228" s="47">
        <f t="shared" si="136"/>
        <v>6007206.2329499982</v>
      </c>
      <c r="G228" s="47">
        <f t="shared" si="136"/>
        <v>11889981.9552125</v>
      </c>
      <c r="H228" s="47">
        <f t="shared" si="136"/>
        <v>9170372.329189999</v>
      </c>
      <c r="I228" s="47">
        <f t="shared" si="136"/>
        <v>890540.01837499859</v>
      </c>
      <c r="J228" s="47">
        <f t="shared" si="136"/>
        <v>11398642.710000001</v>
      </c>
      <c r="K228" s="47">
        <f t="shared" si="136"/>
        <v>6893360.7199999997</v>
      </c>
      <c r="L228" s="47">
        <f t="shared" si="136"/>
        <v>5470598.8199999994</v>
      </c>
      <c r="M228" s="47">
        <f t="shared" si="136"/>
        <v>8108010.752580001</v>
      </c>
      <c r="N228" s="47">
        <f t="shared" si="136"/>
        <v>6418330.6955199987</v>
      </c>
      <c r="O228" s="47">
        <f t="shared" si="136"/>
        <v>7414643.1908425009</v>
      </c>
      <c r="P228" s="47">
        <f t="shared" si="125"/>
        <v>89071524.227799997</v>
      </c>
      <c r="Q228" s="47"/>
    </row>
    <row r="229" spans="2:18" s="42" customFormat="1" x14ac:dyDescent="0.2">
      <c r="B229" s="68" t="s">
        <v>104</v>
      </c>
      <c r="C229" s="315"/>
      <c r="D229" s="47">
        <f t="shared" ref="D229:O229" si="137">D194</f>
        <v>3692758.79482</v>
      </c>
      <c r="E229" s="47">
        <f t="shared" si="137"/>
        <v>1112060.65292</v>
      </c>
      <c r="F229" s="47">
        <f t="shared" si="137"/>
        <v>5798700.9299500007</v>
      </c>
      <c r="G229" s="47">
        <f t="shared" si="137"/>
        <v>-181635.61081253138</v>
      </c>
      <c r="H229" s="47">
        <f t="shared" si="137"/>
        <v>5178931.1576175354</v>
      </c>
      <c r="I229" s="47">
        <f t="shared" si="137"/>
        <v>1839517.6399999997</v>
      </c>
      <c r="J229" s="47">
        <f t="shared" si="137"/>
        <v>1681835.35</v>
      </c>
      <c r="K229" s="47">
        <f t="shared" si="137"/>
        <v>1653340.1099999999</v>
      </c>
      <c r="L229" s="47">
        <f t="shared" si="137"/>
        <v>1784397.1</v>
      </c>
      <c r="M229" s="47">
        <f t="shared" si="137"/>
        <v>2451147.8409999991</v>
      </c>
      <c r="N229" s="47">
        <f t="shared" si="137"/>
        <v>3506197.4932800005</v>
      </c>
      <c r="O229" s="47">
        <f t="shared" si="137"/>
        <v>-7079771.5392024983</v>
      </c>
      <c r="P229" s="47">
        <f t="shared" si="125"/>
        <v>21437479.91957251</v>
      </c>
      <c r="Q229" s="47"/>
    </row>
    <row r="230" spans="2:18" x14ac:dyDescent="0.2">
      <c r="B230" s="73" t="s">
        <v>265</v>
      </c>
      <c r="C230" s="82"/>
      <c r="D230" s="87">
        <f t="shared" ref="D230:P230" si="138">SUM(D217:D229)</f>
        <v>156308008.73241401</v>
      </c>
      <c r="E230" s="87">
        <f t="shared" si="138"/>
        <v>132476595.14910701</v>
      </c>
      <c r="F230" s="87">
        <f t="shared" si="138"/>
        <v>131023483.36575069</v>
      </c>
      <c r="G230" s="87">
        <f t="shared" si="138"/>
        <v>110051263.21413799</v>
      </c>
      <c r="H230" s="87">
        <f t="shared" si="138"/>
        <v>63703480.973717019</v>
      </c>
      <c r="I230" s="87">
        <f t="shared" si="138"/>
        <v>40787992.504826851</v>
      </c>
      <c r="J230" s="87">
        <f t="shared" si="138"/>
        <v>44371142.275340341</v>
      </c>
      <c r="K230" s="87">
        <f t="shared" si="138"/>
        <v>40324988.44597932</v>
      </c>
      <c r="L230" s="87">
        <f t="shared" si="138"/>
        <v>46742647.772457376</v>
      </c>
      <c r="M230" s="87">
        <f t="shared" si="138"/>
        <v>82256735.139545023</v>
      </c>
      <c r="N230" s="87">
        <f t="shared" si="138"/>
        <v>118450484.93934137</v>
      </c>
      <c r="O230" s="87">
        <f t="shared" si="138"/>
        <v>140143046.09605092</v>
      </c>
      <c r="P230" s="87">
        <f t="shared" si="138"/>
        <v>1106639868.6086679</v>
      </c>
      <c r="Q230" s="47"/>
    </row>
    <row r="231" spans="2:18" x14ac:dyDescent="0.2">
      <c r="B231" s="73" t="s">
        <v>162</v>
      </c>
      <c r="C231" s="82"/>
      <c r="D231" s="47">
        <f t="shared" ref="D231:P231" si="139">D230-D195</f>
        <v>0</v>
      </c>
      <c r="E231" s="47">
        <f t="shared" si="139"/>
        <v>0</v>
      </c>
      <c r="F231" s="47">
        <f t="shared" si="139"/>
        <v>0</v>
      </c>
      <c r="G231" s="47">
        <f t="shared" si="139"/>
        <v>0</v>
      </c>
      <c r="H231" s="47">
        <f t="shared" si="139"/>
        <v>0</v>
      </c>
      <c r="I231" s="47">
        <f t="shared" si="139"/>
        <v>0</v>
      </c>
      <c r="J231" s="47">
        <f t="shared" si="139"/>
        <v>0</v>
      </c>
      <c r="K231" s="47">
        <f t="shared" si="139"/>
        <v>0</v>
      </c>
      <c r="L231" s="47">
        <f t="shared" si="139"/>
        <v>0</v>
      </c>
      <c r="M231" s="47">
        <f t="shared" si="139"/>
        <v>0</v>
      </c>
      <c r="N231" s="47">
        <f t="shared" si="139"/>
        <v>0</v>
      </c>
      <c r="O231" s="47">
        <f t="shared" si="139"/>
        <v>0</v>
      </c>
      <c r="P231" s="47">
        <f t="shared" si="139"/>
        <v>0</v>
      </c>
      <c r="Q231" s="47"/>
    </row>
    <row r="232" spans="2:18" x14ac:dyDescent="0.2">
      <c r="B232" s="73"/>
      <c r="C232" s="82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</row>
    <row r="233" spans="2:18" x14ac:dyDescent="0.2">
      <c r="B233" s="73" t="s">
        <v>271</v>
      </c>
      <c r="C233" s="82"/>
      <c r="D233" s="47">
        <f t="shared" ref="D233:O233" si="140">SUM(D217:D223)</f>
        <v>135849407.04717925</v>
      </c>
      <c r="E233" s="47">
        <f t="shared" si="140"/>
        <v>120084646.38204849</v>
      </c>
      <c r="F233" s="47">
        <f t="shared" si="140"/>
        <v>110441894.19656006</v>
      </c>
      <c r="G233" s="47">
        <f t="shared" si="140"/>
        <v>86396182.562414646</v>
      </c>
      <c r="H233" s="47">
        <f t="shared" si="140"/>
        <v>45841615.382680982</v>
      </c>
      <c r="I233" s="47">
        <f t="shared" si="140"/>
        <v>33945671.696451843</v>
      </c>
      <c r="J233" s="47">
        <f t="shared" si="140"/>
        <v>25267823.955340337</v>
      </c>
      <c r="K233" s="47">
        <f t="shared" si="140"/>
        <v>25905946.205979317</v>
      </c>
      <c r="L233" s="47">
        <f t="shared" si="140"/>
        <v>32564904.732457377</v>
      </c>
      <c r="M233" s="47">
        <f t="shared" si="140"/>
        <v>64738058.428038351</v>
      </c>
      <c r="N233" s="47">
        <f t="shared" si="140"/>
        <v>101870977.02989072</v>
      </c>
      <c r="O233" s="47">
        <f t="shared" si="140"/>
        <v>132602305.42941545</v>
      </c>
      <c r="P233" s="47">
        <f>SUM(D233:O233)</f>
        <v>915509433.04845691</v>
      </c>
      <c r="Q233" s="47"/>
    </row>
    <row r="234" spans="2:18" x14ac:dyDescent="0.2">
      <c r="B234" s="73" t="s">
        <v>272</v>
      </c>
      <c r="C234" s="82"/>
      <c r="D234" s="47">
        <f t="shared" ref="D234:O234" si="141">SUM(D224:D229)</f>
        <v>20458601.68523477</v>
      </c>
      <c r="E234" s="47">
        <f t="shared" si="141"/>
        <v>12391948.767058533</v>
      </c>
      <c r="F234" s="47">
        <f t="shared" si="141"/>
        <v>20581589.169190623</v>
      </c>
      <c r="G234" s="47">
        <f t="shared" si="141"/>
        <v>23655080.651723348</v>
      </c>
      <c r="H234" s="47">
        <f t="shared" si="141"/>
        <v>17861865.591036033</v>
      </c>
      <c r="I234" s="47">
        <f t="shared" si="141"/>
        <v>6842320.808375</v>
      </c>
      <c r="J234" s="47">
        <f t="shared" si="141"/>
        <v>19103318.32</v>
      </c>
      <c r="K234" s="47">
        <f t="shared" si="141"/>
        <v>14419042.239999998</v>
      </c>
      <c r="L234" s="47">
        <f t="shared" si="141"/>
        <v>14177743.039999999</v>
      </c>
      <c r="M234" s="47">
        <f t="shared" si="141"/>
        <v>17518676.711506665</v>
      </c>
      <c r="N234" s="47">
        <f t="shared" si="141"/>
        <v>16579507.909450665</v>
      </c>
      <c r="O234" s="47">
        <f t="shared" si="141"/>
        <v>7540740.6666354612</v>
      </c>
      <c r="P234" s="47">
        <f>SUM(D234:O234)</f>
        <v>191130435.56021112</v>
      </c>
      <c r="Q234" s="47"/>
    </row>
    <row r="235" spans="2:18" x14ac:dyDescent="0.2">
      <c r="B235" s="73" t="s">
        <v>60</v>
      </c>
      <c r="C235" s="82"/>
      <c r="D235" s="87">
        <f t="shared" ref="D235:P235" si="142">SUM(D233:D234)</f>
        <v>156308008.73241401</v>
      </c>
      <c r="E235" s="87">
        <f t="shared" si="142"/>
        <v>132476595.14910702</v>
      </c>
      <c r="F235" s="87">
        <f t="shared" si="142"/>
        <v>131023483.36575067</v>
      </c>
      <c r="G235" s="87">
        <f t="shared" si="142"/>
        <v>110051263.214138</v>
      </c>
      <c r="H235" s="87">
        <f t="shared" si="142"/>
        <v>63703480.973717019</v>
      </c>
      <c r="I235" s="87">
        <f t="shared" si="142"/>
        <v>40787992.504826844</v>
      </c>
      <c r="J235" s="87">
        <f t="shared" si="142"/>
        <v>44371142.275340334</v>
      </c>
      <c r="K235" s="87">
        <f t="shared" si="142"/>
        <v>40324988.445979312</v>
      </c>
      <c r="L235" s="87">
        <f t="shared" si="142"/>
        <v>46742647.772457376</v>
      </c>
      <c r="M235" s="87">
        <f t="shared" si="142"/>
        <v>82256735.139545023</v>
      </c>
      <c r="N235" s="87">
        <f t="shared" si="142"/>
        <v>118450484.93934138</v>
      </c>
      <c r="O235" s="87">
        <f t="shared" si="142"/>
        <v>140143046.09605092</v>
      </c>
      <c r="P235" s="87">
        <f t="shared" si="142"/>
        <v>1106639868.6086681</v>
      </c>
      <c r="Q235" s="47"/>
    </row>
    <row r="236" spans="2:18" x14ac:dyDescent="0.2">
      <c r="B236" s="11" t="s">
        <v>162</v>
      </c>
      <c r="C236" s="205"/>
      <c r="D236" s="94">
        <f t="shared" ref="D236:P236" si="143">D235-D230</f>
        <v>0</v>
      </c>
      <c r="E236" s="94">
        <f t="shared" si="143"/>
        <v>0</v>
      </c>
      <c r="F236" s="94">
        <f t="shared" si="143"/>
        <v>0</v>
      </c>
      <c r="G236" s="94">
        <f t="shared" si="143"/>
        <v>0</v>
      </c>
      <c r="H236" s="94">
        <f t="shared" si="143"/>
        <v>0</v>
      </c>
      <c r="I236" s="94">
        <f t="shared" si="143"/>
        <v>0</v>
      </c>
      <c r="J236" s="94">
        <f t="shared" si="143"/>
        <v>0</v>
      </c>
      <c r="K236" s="94">
        <f t="shared" si="143"/>
        <v>0</v>
      </c>
      <c r="L236" s="94">
        <f t="shared" si="143"/>
        <v>0</v>
      </c>
      <c r="M236" s="94">
        <f t="shared" si="143"/>
        <v>0</v>
      </c>
      <c r="N236" s="94">
        <f t="shared" si="143"/>
        <v>0</v>
      </c>
      <c r="O236" s="94">
        <f t="shared" si="143"/>
        <v>0</v>
      </c>
      <c r="P236" s="94">
        <f t="shared" si="143"/>
        <v>0</v>
      </c>
      <c r="Q236" s="47"/>
    </row>
    <row r="237" spans="2:18" x14ac:dyDescent="0.2">
      <c r="B237" s="73"/>
      <c r="C237" s="82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</row>
    <row r="238" spans="2:18" ht="10.5" x14ac:dyDescent="0.25">
      <c r="B238" s="198" t="s">
        <v>273</v>
      </c>
      <c r="C238" s="82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</row>
    <row r="239" spans="2:18" x14ac:dyDescent="0.2">
      <c r="B239" s="3" t="s">
        <v>274</v>
      </c>
      <c r="C239" s="82">
        <v>23</v>
      </c>
      <c r="D239" s="47">
        <f t="shared" ref="D239:N252" si="144">IFERROR(ROUND(SUMIF($C$114:$C$139,$C239,D$114:D$139),0)/ROUND(SUMIF($C$36:$C$63,$C239,D$36:D$63),0),0)</f>
        <v>107.87324887273871</v>
      </c>
      <c r="E239" s="47">
        <f t="shared" si="144"/>
        <v>92.964026665291158</v>
      </c>
      <c r="F239" s="47">
        <f t="shared" si="144"/>
        <v>87.88666542284588</v>
      </c>
      <c r="G239" s="47">
        <f t="shared" si="144"/>
        <v>62.793125917272455</v>
      </c>
      <c r="H239" s="47">
        <f t="shared" si="144"/>
        <v>34.680894762800989</v>
      </c>
      <c r="I239" s="47">
        <f t="shared" si="144"/>
        <v>20.590010376472147</v>
      </c>
      <c r="J239" s="47">
        <f t="shared" si="144"/>
        <v>15.306297143305835</v>
      </c>
      <c r="K239" s="47">
        <f t="shared" si="144"/>
        <v>14.985036277919772</v>
      </c>
      <c r="L239" s="47">
        <f t="shared" si="144"/>
        <v>21.116158495469982</v>
      </c>
      <c r="M239" s="47">
        <f t="shared" si="144"/>
        <v>49.665394306966171</v>
      </c>
      <c r="N239" s="47">
        <f t="shared" si="144"/>
        <v>79.525562011875877</v>
      </c>
      <c r="O239" s="47">
        <f t="shared" ref="O239:O252" si="145">IFERROR(ROUND(SUMIF($C$114:$C$139,$C239,O$114:O$139),0)/ROUND(SUMIF($C$36:$C$63,$C239,O$36:O$63),0),0)</f>
        <v>107.34196110169087</v>
      </c>
      <c r="P239" s="47">
        <f t="shared" ref="P239:P253" si="146">SUM(D239:O239)</f>
        <v>694.72838135464985</v>
      </c>
      <c r="Q239" s="47"/>
      <c r="R239" s="83"/>
    </row>
    <row r="240" spans="2:18" x14ac:dyDescent="0.2">
      <c r="B240" s="3" t="s">
        <v>275</v>
      </c>
      <c r="C240" s="82">
        <v>31</v>
      </c>
      <c r="D240" s="47">
        <f t="shared" si="144"/>
        <v>565.5954906933016</v>
      </c>
      <c r="E240" s="47">
        <f t="shared" si="144"/>
        <v>508.80464049921568</v>
      </c>
      <c r="F240" s="47">
        <f t="shared" si="144"/>
        <v>491.01814078489474</v>
      </c>
      <c r="G240" s="47">
        <f t="shared" si="144"/>
        <v>371.13842177808408</v>
      </c>
      <c r="H240" s="47">
        <f t="shared" si="144"/>
        <v>211.53281953137122</v>
      </c>
      <c r="I240" s="47">
        <f t="shared" si="144"/>
        <v>172.27828038674033</v>
      </c>
      <c r="J240" s="47">
        <f t="shared" si="144"/>
        <v>138.4609069855864</v>
      </c>
      <c r="K240" s="47">
        <f t="shared" si="144"/>
        <v>136.73938691485313</v>
      </c>
      <c r="L240" s="47">
        <f t="shared" si="144"/>
        <v>164.08922576402588</v>
      </c>
      <c r="M240" s="47">
        <f t="shared" si="144"/>
        <v>274.22365848171796</v>
      </c>
      <c r="N240" s="47">
        <f t="shared" si="144"/>
        <v>431.53139253628194</v>
      </c>
      <c r="O240" s="47">
        <f t="shared" si="145"/>
        <v>546.63702872918645</v>
      </c>
      <c r="P240" s="47">
        <f t="shared" si="146"/>
        <v>4012.0493930852595</v>
      </c>
      <c r="Q240" s="47"/>
      <c r="R240" s="83"/>
    </row>
    <row r="241" spans="2:18" x14ac:dyDescent="0.2">
      <c r="B241" s="3" t="s">
        <v>276</v>
      </c>
      <c r="C241" s="82">
        <v>41</v>
      </c>
      <c r="D241" s="47">
        <f t="shared" si="144"/>
        <v>6647.2302737520131</v>
      </c>
      <c r="E241" s="47">
        <f t="shared" si="144"/>
        <v>6376.6623897353647</v>
      </c>
      <c r="F241" s="47">
        <f t="shared" si="144"/>
        <v>6564.5705179282868</v>
      </c>
      <c r="G241" s="47">
        <f t="shared" si="144"/>
        <v>4626.3314651721375</v>
      </c>
      <c r="H241" s="47">
        <f t="shared" si="144"/>
        <v>3616.7708830548927</v>
      </c>
      <c r="I241" s="47">
        <f t="shared" si="144"/>
        <v>3047.6399682791434</v>
      </c>
      <c r="J241" s="47">
        <f t="shared" si="144"/>
        <v>2300.608076009501</v>
      </c>
      <c r="K241" s="47">
        <f t="shared" si="144"/>
        <v>2178.6703039750582</v>
      </c>
      <c r="L241" s="47">
        <f t="shared" si="144"/>
        <v>2646.1159533073928</v>
      </c>
      <c r="M241" s="47">
        <f t="shared" si="144"/>
        <v>3938.7280497280499</v>
      </c>
      <c r="N241" s="47">
        <f t="shared" si="144"/>
        <v>5875.9106737320208</v>
      </c>
      <c r="O241" s="47">
        <f t="shared" si="145"/>
        <v>5573.871212121212</v>
      </c>
      <c r="P241" s="47">
        <f t="shared" si="146"/>
        <v>53393.109766795082</v>
      </c>
      <c r="Q241" s="47"/>
      <c r="R241" s="83"/>
    </row>
    <row r="242" spans="2:18" x14ac:dyDescent="0.2">
      <c r="B242" s="3" t="s">
        <v>201</v>
      </c>
      <c r="C242" s="82">
        <v>53</v>
      </c>
      <c r="D242" s="47">
        <f t="shared" si="144"/>
        <v>0</v>
      </c>
      <c r="E242" s="47">
        <f t="shared" si="144"/>
        <v>0</v>
      </c>
      <c r="F242" s="47">
        <f t="shared" si="144"/>
        <v>0</v>
      </c>
      <c r="G242" s="47">
        <f t="shared" si="144"/>
        <v>0</v>
      </c>
      <c r="H242" s="47">
        <f t="shared" si="144"/>
        <v>0</v>
      </c>
      <c r="I242" s="47">
        <f t="shared" si="144"/>
        <v>0</v>
      </c>
      <c r="J242" s="47">
        <f t="shared" si="144"/>
        <v>0</v>
      </c>
      <c r="K242" s="47">
        <f t="shared" si="144"/>
        <v>0</v>
      </c>
      <c r="L242" s="47">
        <f t="shared" si="144"/>
        <v>0</v>
      </c>
      <c r="M242" s="47">
        <f t="shared" si="144"/>
        <v>0</v>
      </c>
      <c r="N242" s="47">
        <f t="shared" si="144"/>
        <v>0</v>
      </c>
      <c r="O242" s="47">
        <f t="shared" si="145"/>
        <v>0</v>
      </c>
      <c r="P242" s="47">
        <f t="shared" si="146"/>
        <v>0</v>
      </c>
      <c r="Q242" s="47"/>
      <c r="R242" s="83"/>
    </row>
    <row r="243" spans="2:18" x14ac:dyDescent="0.2">
      <c r="B243" s="3" t="s">
        <v>204</v>
      </c>
      <c r="C243" s="82">
        <v>50</v>
      </c>
      <c r="D243" s="47">
        <f t="shared" si="144"/>
        <v>0</v>
      </c>
      <c r="E243" s="47">
        <f t="shared" si="144"/>
        <v>0</v>
      </c>
      <c r="F243" s="47">
        <f t="shared" si="144"/>
        <v>0</v>
      </c>
      <c r="G243" s="47">
        <f t="shared" si="144"/>
        <v>0</v>
      </c>
      <c r="H243" s="47">
        <f t="shared" si="144"/>
        <v>0</v>
      </c>
      <c r="I243" s="47">
        <f t="shared" si="144"/>
        <v>0</v>
      </c>
      <c r="J243" s="47">
        <f t="shared" si="144"/>
        <v>0</v>
      </c>
      <c r="K243" s="47">
        <f t="shared" si="144"/>
        <v>0</v>
      </c>
      <c r="L243" s="47">
        <f t="shared" si="144"/>
        <v>0</v>
      </c>
      <c r="M243" s="47">
        <f t="shared" si="144"/>
        <v>0</v>
      </c>
      <c r="N243" s="47">
        <f t="shared" si="144"/>
        <v>0</v>
      </c>
      <c r="O243" s="47">
        <f t="shared" si="145"/>
        <v>0</v>
      </c>
      <c r="P243" s="47">
        <f t="shared" si="146"/>
        <v>0</v>
      </c>
      <c r="Q243" s="47"/>
      <c r="R243" s="83"/>
    </row>
    <row r="244" spans="2:18" x14ac:dyDescent="0.2">
      <c r="B244" s="3" t="s">
        <v>258</v>
      </c>
      <c r="C244" s="82" t="s">
        <v>59</v>
      </c>
      <c r="D244" s="47">
        <f t="shared" si="144"/>
        <v>528</v>
      </c>
      <c r="E244" s="47">
        <f t="shared" si="144"/>
        <v>61</v>
      </c>
      <c r="F244" s="47">
        <f t="shared" si="144"/>
        <v>0</v>
      </c>
      <c r="G244" s="47">
        <f t="shared" si="144"/>
        <v>0</v>
      </c>
      <c r="H244" s="47">
        <f t="shared" si="144"/>
        <v>0</v>
      </c>
      <c r="I244" s="47">
        <f t="shared" si="144"/>
        <v>0</v>
      </c>
      <c r="J244" s="47">
        <f t="shared" si="144"/>
        <v>0</v>
      </c>
      <c r="K244" s="47">
        <f t="shared" si="144"/>
        <v>0</v>
      </c>
      <c r="L244" s="47">
        <f t="shared" si="144"/>
        <v>0</v>
      </c>
      <c r="M244" s="47">
        <f t="shared" si="144"/>
        <v>0</v>
      </c>
      <c r="N244" s="47">
        <f t="shared" si="144"/>
        <v>0</v>
      </c>
      <c r="O244" s="47">
        <f t="shared" si="145"/>
        <v>0</v>
      </c>
      <c r="P244" s="47">
        <f t="shared" si="146"/>
        <v>589</v>
      </c>
      <c r="Q244" s="47"/>
      <c r="R244" s="83"/>
    </row>
    <row r="245" spans="2:18" x14ac:dyDescent="0.2">
      <c r="B245" s="3" t="s">
        <v>259</v>
      </c>
      <c r="C245" s="82" t="s">
        <v>63</v>
      </c>
      <c r="D245" s="47">
        <f t="shared" si="144"/>
        <v>22767.031914893618</v>
      </c>
      <c r="E245" s="47">
        <f t="shared" si="144"/>
        <v>16582.212765957447</v>
      </c>
      <c r="F245" s="47">
        <f t="shared" si="144"/>
        <v>22608.265957446809</v>
      </c>
      <c r="G245" s="47">
        <f t="shared" si="144"/>
        <v>35171.478260869568</v>
      </c>
      <c r="H245" s="47">
        <f t="shared" si="144"/>
        <v>3651.6739130434785</v>
      </c>
      <c r="I245" s="47">
        <f t="shared" si="144"/>
        <v>17367.66304347826</v>
      </c>
      <c r="J245" s="47">
        <f t="shared" si="144"/>
        <v>16081.380434782608</v>
      </c>
      <c r="K245" s="47">
        <f t="shared" si="144"/>
        <v>13589.423913043478</v>
      </c>
      <c r="L245" s="47">
        <f t="shared" si="144"/>
        <v>19301.478260869564</v>
      </c>
      <c r="M245" s="47">
        <f t="shared" si="144"/>
        <v>18683.891304347828</v>
      </c>
      <c r="N245" s="47">
        <f t="shared" si="144"/>
        <v>18130.717391304348</v>
      </c>
      <c r="O245" s="47">
        <f t="shared" si="145"/>
        <v>21531.91304347826</v>
      </c>
      <c r="P245" s="47">
        <f t="shared" si="146"/>
        <v>225467.13020351529</v>
      </c>
      <c r="Q245" s="47"/>
      <c r="R245" s="83"/>
    </row>
    <row r="246" spans="2:18" x14ac:dyDescent="0.2">
      <c r="B246" s="3" t="s">
        <v>260</v>
      </c>
      <c r="C246" s="82" t="s">
        <v>101</v>
      </c>
      <c r="D246" s="47">
        <f t="shared" si="144"/>
        <v>58157.731707317071</v>
      </c>
      <c r="E246" s="47">
        <f t="shared" si="144"/>
        <v>43918.902439024387</v>
      </c>
      <c r="F246" s="47">
        <f t="shared" si="144"/>
        <v>80684.333333333328</v>
      </c>
      <c r="G246" s="47">
        <f t="shared" si="144"/>
        <v>104155.64197530864</v>
      </c>
      <c r="H246" s="47">
        <f t="shared" si="144"/>
        <v>39085.135802469136</v>
      </c>
      <c r="I246" s="47">
        <f t="shared" si="144"/>
        <v>28958.345679012345</v>
      </c>
      <c r="J246" s="47">
        <f t="shared" si="144"/>
        <v>54124.91358024691</v>
      </c>
      <c r="K246" s="47">
        <f t="shared" si="144"/>
        <v>54617.419753086418</v>
      </c>
      <c r="L246" s="47">
        <f t="shared" si="144"/>
        <v>62917.525000000001</v>
      </c>
      <c r="M246" s="47">
        <f t="shared" si="144"/>
        <v>63524.370370370372</v>
      </c>
      <c r="N246" s="47">
        <f t="shared" si="144"/>
        <v>60785.604938271608</v>
      </c>
      <c r="O246" s="47">
        <f t="shared" si="145"/>
        <v>63957.604938271608</v>
      </c>
      <c r="P246" s="47">
        <f t="shared" si="146"/>
        <v>714887.52951671171</v>
      </c>
      <c r="Q246" s="47"/>
      <c r="R246" s="83"/>
    </row>
    <row r="247" spans="2:18" x14ac:dyDescent="0.2">
      <c r="B247" s="3" t="s">
        <v>264</v>
      </c>
      <c r="C247" s="82" t="s">
        <v>66</v>
      </c>
      <c r="D247" s="47">
        <f t="shared" si="144"/>
        <v>60275.5</v>
      </c>
      <c r="E247" s="47">
        <f t="shared" si="144"/>
        <v>34090.166666666664</v>
      </c>
      <c r="F247" s="47">
        <f t="shared" si="144"/>
        <v>19179</v>
      </c>
      <c r="G247" s="47">
        <f t="shared" si="144"/>
        <v>45725.333333333336</v>
      </c>
      <c r="H247" s="47">
        <f t="shared" si="144"/>
        <v>1785.3333333333333</v>
      </c>
      <c r="I247" s="47">
        <f t="shared" si="144"/>
        <v>28135.5</v>
      </c>
      <c r="J247" s="47">
        <f t="shared" si="144"/>
        <v>26539.166666666668</v>
      </c>
      <c r="K247" s="47">
        <f t="shared" si="144"/>
        <v>33017.333333333336</v>
      </c>
      <c r="L247" s="47">
        <f t="shared" si="144"/>
        <v>18934.833333333332</v>
      </c>
      <c r="M247" s="47">
        <f t="shared" si="144"/>
        <v>19025</v>
      </c>
      <c r="N247" s="47">
        <f t="shared" si="144"/>
        <v>12664</v>
      </c>
      <c r="O247" s="47">
        <f t="shared" si="145"/>
        <v>8873.4</v>
      </c>
      <c r="P247" s="47">
        <f t="shared" si="146"/>
        <v>308244.56666666671</v>
      </c>
      <c r="Q247" s="47"/>
      <c r="R247" s="83"/>
    </row>
    <row r="248" spans="2:18" x14ac:dyDescent="0.2">
      <c r="B248" s="3" t="s">
        <v>262</v>
      </c>
      <c r="C248" s="82" t="s">
        <v>103</v>
      </c>
      <c r="D248" s="47">
        <f t="shared" si="144"/>
        <v>863147.90909090906</v>
      </c>
      <c r="E248" s="47">
        <f t="shared" si="144"/>
        <v>537746.36363636365</v>
      </c>
      <c r="F248" s="47">
        <f t="shared" si="144"/>
        <v>546109.63636363635</v>
      </c>
      <c r="G248" s="47">
        <f t="shared" si="144"/>
        <v>1080907.4545454546</v>
      </c>
      <c r="H248" s="47">
        <f t="shared" si="144"/>
        <v>833670.18181818177</v>
      </c>
      <c r="I248" s="47">
        <f t="shared" si="144"/>
        <v>80958.181818181823</v>
      </c>
      <c r="J248" s="47">
        <f t="shared" si="144"/>
        <v>1036240.2727272727</v>
      </c>
      <c r="K248" s="47">
        <f t="shared" si="144"/>
        <v>689336.1</v>
      </c>
      <c r="L248" s="47">
        <f t="shared" si="144"/>
        <v>547059.9</v>
      </c>
      <c r="M248" s="47">
        <f t="shared" si="144"/>
        <v>810801.1</v>
      </c>
      <c r="N248" s="47">
        <f t="shared" si="144"/>
        <v>641833.1</v>
      </c>
      <c r="O248" s="47">
        <f t="shared" si="145"/>
        <v>741464.3</v>
      </c>
      <c r="P248" s="47">
        <f t="shared" si="146"/>
        <v>8409274.5</v>
      </c>
      <c r="Q248" s="47"/>
      <c r="R248" s="83"/>
    </row>
    <row r="249" spans="2:18" x14ac:dyDescent="0.2">
      <c r="B249" s="3" t="s">
        <v>277</v>
      </c>
      <c r="C249" s="3">
        <v>85</v>
      </c>
      <c r="D249" s="47">
        <f t="shared" si="144"/>
        <v>74603.971428571429</v>
      </c>
      <c r="E249" s="47">
        <f t="shared" si="144"/>
        <v>60321.23529411765</v>
      </c>
      <c r="F249" s="47">
        <f t="shared" si="144"/>
        <v>71902.676470588238</v>
      </c>
      <c r="G249" s="47">
        <f t="shared" si="144"/>
        <v>78443.212121212127</v>
      </c>
      <c r="H249" s="47">
        <f t="shared" si="144"/>
        <v>39374.78787878788</v>
      </c>
      <c r="I249" s="47">
        <f t="shared" si="144"/>
        <v>44942.757575757576</v>
      </c>
      <c r="J249" s="47">
        <f t="shared" si="144"/>
        <v>24596.151515151516</v>
      </c>
      <c r="K249" s="47">
        <f t="shared" si="144"/>
        <v>55793.606060606064</v>
      </c>
      <c r="L249" s="47">
        <f t="shared" si="144"/>
        <v>44735.63636363636</v>
      </c>
      <c r="M249" s="47">
        <f t="shared" si="144"/>
        <v>42269.57575757576</v>
      </c>
      <c r="N249" s="47">
        <f t="shared" si="144"/>
        <v>59006.909090909088</v>
      </c>
      <c r="O249" s="47">
        <f t="shared" si="145"/>
        <v>77727.333333333328</v>
      </c>
      <c r="P249" s="47">
        <f t="shared" si="146"/>
        <v>673717.85289024701</v>
      </c>
      <c r="Q249" s="47"/>
      <c r="R249" s="83"/>
    </row>
    <row r="250" spans="2:18" x14ac:dyDescent="0.2">
      <c r="B250" s="3" t="s">
        <v>278</v>
      </c>
      <c r="C250" s="3">
        <v>86</v>
      </c>
      <c r="D250" s="47">
        <f t="shared" si="144"/>
        <v>8225.3271028037379</v>
      </c>
      <c r="E250" s="47">
        <f t="shared" si="144"/>
        <v>6474.6542056074768</v>
      </c>
      <c r="F250" s="47">
        <f t="shared" si="144"/>
        <v>6704.6261682242994</v>
      </c>
      <c r="G250" s="47">
        <f t="shared" si="144"/>
        <v>5373.2358490566039</v>
      </c>
      <c r="H250" s="47">
        <f t="shared" si="144"/>
        <v>4149.2075471698117</v>
      </c>
      <c r="I250" s="47">
        <f t="shared" si="144"/>
        <v>2158.0476190476193</v>
      </c>
      <c r="J250" s="47">
        <f t="shared" si="144"/>
        <v>1481.3904761904762</v>
      </c>
      <c r="K250" s="47">
        <f t="shared" si="144"/>
        <v>1358.7809523809524</v>
      </c>
      <c r="L250" s="47">
        <f t="shared" si="144"/>
        <v>1936.8557692307693</v>
      </c>
      <c r="M250" s="47">
        <f t="shared" si="144"/>
        <v>3812.5841584158416</v>
      </c>
      <c r="N250" s="47">
        <f t="shared" si="144"/>
        <v>5542.2178217821784</v>
      </c>
      <c r="O250" s="47">
        <f t="shared" si="145"/>
        <v>6400.4851485148511</v>
      </c>
      <c r="P250" s="47">
        <f t="shared" si="146"/>
        <v>53617.412818424622</v>
      </c>
      <c r="Q250" s="47"/>
      <c r="R250" s="83"/>
    </row>
    <row r="251" spans="2:18" x14ac:dyDescent="0.2">
      <c r="B251" s="3" t="s">
        <v>279</v>
      </c>
      <c r="C251" s="3">
        <v>87</v>
      </c>
      <c r="D251" s="47">
        <f t="shared" si="144"/>
        <v>890619</v>
      </c>
      <c r="E251" s="47">
        <f t="shared" si="144"/>
        <v>1044306.5</v>
      </c>
      <c r="F251" s="47">
        <f t="shared" si="144"/>
        <v>-265409.25</v>
      </c>
      <c r="G251" s="47">
        <f t="shared" si="144"/>
        <v>1186794</v>
      </c>
      <c r="H251" s="47">
        <f t="shared" si="144"/>
        <v>-244969</v>
      </c>
      <c r="I251" s="47">
        <f t="shared" si="144"/>
        <v>406710.5</v>
      </c>
      <c r="J251" s="47">
        <f t="shared" si="144"/>
        <v>226777</v>
      </c>
      <c r="K251" s="47">
        <f t="shared" si="144"/>
        <v>250896</v>
      </c>
      <c r="L251" s="47">
        <f t="shared" si="144"/>
        <v>195145.5</v>
      </c>
      <c r="M251" s="47">
        <f t="shared" si="144"/>
        <v>374464.25</v>
      </c>
      <c r="N251" s="47">
        <f t="shared" si="144"/>
        <v>407265</v>
      </c>
      <c r="O251" s="47">
        <f t="shared" si="145"/>
        <v>637272</v>
      </c>
      <c r="P251" s="47">
        <f t="shared" si="146"/>
        <v>5109871.5</v>
      </c>
      <c r="Q251" s="47"/>
      <c r="R251" s="83"/>
    </row>
    <row r="252" spans="2:18" s="42" customFormat="1" x14ac:dyDescent="0.2">
      <c r="B252" s="68" t="s">
        <v>104</v>
      </c>
      <c r="C252" s="130" t="s">
        <v>222</v>
      </c>
      <c r="D252" s="47">
        <f t="shared" si="144"/>
        <v>410306.55555555556</v>
      </c>
      <c r="E252" s="47">
        <f t="shared" si="144"/>
        <v>123562.33333333333</v>
      </c>
      <c r="F252" s="47">
        <f t="shared" si="144"/>
        <v>644300.11111111112</v>
      </c>
      <c r="G252" s="47">
        <f t="shared" si="144"/>
        <v>-20181.777777777777</v>
      </c>
      <c r="H252" s="47">
        <f t="shared" si="144"/>
        <v>575436.77777777775</v>
      </c>
      <c r="I252" s="47">
        <f t="shared" si="144"/>
        <v>204390.88888888888</v>
      </c>
      <c r="J252" s="47">
        <f t="shared" si="144"/>
        <v>186870.55555555556</v>
      </c>
      <c r="K252" s="47">
        <f t="shared" si="144"/>
        <v>183704.44444444444</v>
      </c>
      <c r="L252" s="47">
        <f t="shared" si="144"/>
        <v>198266.33333333334</v>
      </c>
      <c r="M252" s="47">
        <f t="shared" si="144"/>
        <v>272349.77777777775</v>
      </c>
      <c r="N252" s="47">
        <f t="shared" si="144"/>
        <v>389577.44444444444</v>
      </c>
      <c r="O252" s="47">
        <f t="shared" si="145"/>
        <v>-786641.33333333337</v>
      </c>
      <c r="P252" s="47">
        <f t="shared" si="146"/>
        <v>2381942.111111111</v>
      </c>
      <c r="Q252" s="47"/>
      <c r="R252" s="83"/>
    </row>
    <row r="253" spans="2:18" x14ac:dyDescent="0.2">
      <c r="B253" s="3" t="s">
        <v>60</v>
      </c>
      <c r="D253" s="47">
        <f t="shared" ref="D253:O253" si="147">IFERROR(ROUND(D142,0)/ROUND(D64,0),0)</f>
        <v>179.03897649474996</v>
      </c>
      <c r="E253" s="47">
        <f t="shared" si="147"/>
        <v>151.60089649150714</v>
      </c>
      <c r="F253" s="47">
        <f t="shared" si="147"/>
        <v>149.85329932692471</v>
      </c>
      <c r="G253" s="47">
        <f t="shared" si="147"/>
        <v>125.83730069795736</v>
      </c>
      <c r="H253" s="47">
        <f t="shared" si="147"/>
        <v>72.832528636939969</v>
      </c>
      <c r="I253" s="47">
        <f t="shared" si="147"/>
        <v>46.62374761811683</v>
      </c>
      <c r="J253" s="47">
        <f t="shared" si="147"/>
        <v>50.736549500308733</v>
      </c>
      <c r="K253" s="47">
        <f t="shared" si="147"/>
        <v>46.095920695559933</v>
      </c>
      <c r="L253" s="47">
        <f t="shared" si="147"/>
        <v>53.414980259060549</v>
      </c>
      <c r="M253" s="47">
        <f t="shared" si="147"/>
        <v>93.927402631807325</v>
      </c>
      <c r="N253" s="47">
        <f t="shared" si="147"/>
        <v>135.08991511438401</v>
      </c>
      <c r="O253" s="47">
        <f t="shared" si="147"/>
        <v>159.69006852827161</v>
      </c>
      <c r="P253" s="47">
        <f t="shared" si="146"/>
        <v>1264.7415859955884</v>
      </c>
      <c r="Q253" s="47"/>
      <c r="R253" s="83"/>
    </row>
    <row r="254" spans="2:18" x14ac:dyDescent="0.2">
      <c r="C254" s="82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95"/>
      <c r="Q254" s="95"/>
    </row>
    <row r="255" spans="2:18" x14ac:dyDescent="0.2">
      <c r="C255" s="8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95"/>
      <c r="Q255" s="95"/>
    </row>
    <row r="256" spans="2:18" x14ac:dyDescent="0.2"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</row>
    <row r="257" spans="4:17" x14ac:dyDescent="0.2"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</row>
    <row r="258" spans="4:17" x14ac:dyDescent="0.2"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</row>
    <row r="259" spans="4:17" x14ac:dyDescent="0.2"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</row>
    <row r="260" spans="4:17" x14ac:dyDescent="0.2"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</row>
    <row r="261" spans="4:17" x14ac:dyDescent="0.2"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</row>
    <row r="262" spans="4:17" x14ac:dyDescent="0.2"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</row>
    <row r="263" spans="4:17" x14ac:dyDescent="0.2"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</row>
    <row r="264" spans="4:17" x14ac:dyDescent="0.2"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</row>
    <row r="265" spans="4:17" x14ac:dyDescent="0.2"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</row>
    <row r="266" spans="4:17" x14ac:dyDescent="0.2"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</row>
    <row r="267" spans="4:17" x14ac:dyDescent="0.2"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</row>
    <row r="268" spans="4:17" x14ac:dyDescent="0.2"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</row>
    <row r="269" spans="4:17" x14ac:dyDescent="0.2"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</row>
    <row r="270" spans="4:17" x14ac:dyDescent="0.2"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</row>
    <row r="271" spans="4:17" x14ac:dyDescent="0.2"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</row>
    <row r="272" spans="4:17" x14ac:dyDescent="0.2"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</row>
    <row r="273" spans="4:17" x14ac:dyDescent="0.2"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</row>
    <row r="274" spans="4:17" x14ac:dyDescent="0.2"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</row>
    <row r="275" spans="4:17" x14ac:dyDescent="0.2"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</row>
    <row r="276" spans="4:17" x14ac:dyDescent="0.2"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</row>
    <row r="277" spans="4:17" x14ac:dyDescent="0.2"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</row>
    <row r="278" spans="4:17" x14ac:dyDescent="0.2"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</row>
    <row r="279" spans="4:17" x14ac:dyDescent="0.2"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</row>
    <row r="280" spans="4:17" x14ac:dyDescent="0.2"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</row>
    <row r="281" spans="4:17" x14ac:dyDescent="0.2"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</row>
    <row r="282" spans="4:17" x14ac:dyDescent="0.2"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</row>
    <row r="283" spans="4:17" x14ac:dyDescent="0.2"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</row>
    <row r="284" spans="4:17" x14ac:dyDescent="0.2"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</row>
    <row r="285" spans="4:17" x14ac:dyDescent="0.2"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</row>
    <row r="286" spans="4:17" x14ac:dyDescent="0.2"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</row>
    <row r="287" spans="4:17" x14ac:dyDescent="0.2"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</row>
    <row r="288" spans="4:17" x14ac:dyDescent="0.2"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</row>
    <row r="289" spans="4:17" x14ac:dyDescent="0.2"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</row>
    <row r="290" spans="4:17" x14ac:dyDescent="0.2"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</row>
    <row r="291" spans="4:17" x14ac:dyDescent="0.2"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</row>
    <row r="292" spans="4:17" x14ac:dyDescent="0.2"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</row>
    <row r="293" spans="4:17" x14ac:dyDescent="0.2"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</row>
    <row r="294" spans="4:17" x14ac:dyDescent="0.2"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</row>
    <row r="295" spans="4:17" x14ac:dyDescent="0.2"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</row>
    <row r="296" spans="4:17" x14ac:dyDescent="0.2"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</row>
    <row r="297" spans="4:17" x14ac:dyDescent="0.2"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</row>
    <row r="298" spans="4:17" x14ac:dyDescent="0.2"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</row>
    <row r="299" spans="4:17" x14ac:dyDescent="0.2"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</row>
  </sheetData>
  <printOptions horizontalCentered="1"/>
  <pageMargins left="0.2" right="0.2" top="0.5" bottom="0.25" header="0.3" footer="0.3"/>
  <pageSetup scale="45" fitToHeight="10" orientation="portrait" blackAndWhite="1" r:id="rId1"/>
  <headerFooter>
    <oddFooter>&amp;R&amp;F
&amp;A</oddFooter>
  </headerFooter>
  <rowBreaks count="1" manualBreakCount="1">
    <brk id="143" max="15" man="1"/>
  </rowBreaks>
  <customProperties>
    <customPr name="_pios_id" r:id="rId2"/>
    <customPr name="EpmWorksheetKeyString_GUID" r:id="rId3"/>
  </customProperties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workbookViewId="0">
      <pane ySplit="8" topLeftCell="A9" activePane="bottomLeft" state="frozen"/>
      <selection activeCell="L21" sqref="L21"/>
      <selection pane="bottomLeft" activeCell="D23" sqref="D23"/>
    </sheetView>
  </sheetViews>
  <sheetFormatPr defaultColWidth="8.81640625" defaultRowHeight="10" x14ac:dyDescent="0.2"/>
  <cols>
    <col min="1" max="1" width="4.81640625" style="3" bestFit="1" customWidth="1"/>
    <col min="2" max="2" width="51.1796875" style="3" bestFit="1" customWidth="1"/>
    <col min="3" max="3" width="41.1796875" style="3" bestFit="1" customWidth="1"/>
    <col min="4" max="5" width="11.54296875" style="3" bestFit="1" customWidth="1"/>
    <col min="6" max="6" width="14.1796875" style="3" customWidth="1"/>
    <col min="7" max="16384" width="8.81640625" style="3"/>
  </cols>
  <sheetData>
    <row r="1" spans="1:6" ht="10.5" x14ac:dyDescent="0.25">
      <c r="A1" s="338" t="s">
        <v>0</v>
      </c>
      <c r="B1" s="338"/>
      <c r="C1" s="338"/>
      <c r="D1" s="338"/>
      <c r="E1" s="338"/>
      <c r="F1" s="338"/>
    </row>
    <row r="2" spans="1:6" ht="10.5" x14ac:dyDescent="0.25">
      <c r="A2" s="338" t="s">
        <v>454</v>
      </c>
      <c r="B2" s="338"/>
      <c r="C2" s="338"/>
      <c r="D2" s="338"/>
      <c r="E2" s="338"/>
      <c r="F2" s="338"/>
    </row>
    <row r="3" spans="1:6" ht="10.5" x14ac:dyDescent="0.25">
      <c r="A3" s="338" t="s">
        <v>327</v>
      </c>
      <c r="B3" s="338"/>
      <c r="C3" s="338"/>
      <c r="D3" s="338"/>
      <c r="E3" s="338"/>
      <c r="F3" s="338"/>
    </row>
    <row r="4" spans="1:6" ht="10.5" x14ac:dyDescent="0.25">
      <c r="A4" s="338" t="s">
        <v>380</v>
      </c>
      <c r="B4" s="338"/>
      <c r="C4" s="338"/>
      <c r="D4" s="338"/>
      <c r="E4" s="338"/>
      <c r="F4" s="338"/>
    </row>
    <row r="5" spans="1:6" ht="10.5" x14ac:dyDescent="0.25">
      <c r="A5" s="339" t="s">
        <v>455</v>
      </c>
      <c r="B5" s="339"/>
      <c r="C5" s="339"/>
      <c r="D5" s="339"/>
      <c r="E5" s="339"/>
      <c r="F5" s="339"/>
    </row>
    <row r="7" spans="1:6" ht="10.5" x14ac:dyDescent="0.25">
      <c r="A7" s="209" t="s">
        <v>2</v>
      </c>
      <c r="D7" s="23" t="s">
        <v>3</v>
      </c>
      <c r="E7" s="23" t="s">
        <v>3</v>
      </c>
      <c r="F7" s="23" t="s">
        <v>3</v>
      </c>
    </row>
    <row r="8" spans="1:6" ht="10.5" x14ac:dyDescent="0.25">
      <c r="A8" s="210" t="s">
        <v>4</v>
      </c>
      <c r="B8" s="211"/>
      <c r="C8" s="212" t="s">
        <v>5</v>
      </c>
      <c r="D8" s="169" t="s">
        <v>6</v>
      </c>
      <c r="E8" s="169" t="s">
        <v>381</v>
      </c>
      <c r="F8" s="169" t="s">
        <v>382</v>
      </c>
    </row>
    <row r="9" spans="1:6" x14ac:dyDescent="0.2">
      <c r="B9" s="70" t="s">
        <v>9</v>
      </c>
      <c r="C9" s="70" t="s">
        <v>10</v>
      </c>
      <c r="D9" s="70" t="s">
        <v>11</v>
      </c>
      <c r="E9" s="70" t="s">
        <v>12</v>
      </c>
      <c r="F9" s="70" t="s">
        <v>13</v>
      </c>
    </row>
    <row r="10" spans="1:6" x14ac:dyDescent="0.2">
      <c r="A10" s="70">
        <v>1</v>
      </c>
      <c r="B10" s="178" t="s">
        <v>328</v>
      </c>
      <c r="C10" s="70"/>
      <c r="D10" s="70"/>
      <c r="E10" s="70"/>
      <c r="F10" s="70"/>
    </row>
    <row r="11" spans="1:6" x14ac:dyDescent="0.2">
      <c r="A11" s="70">
        <f>A10+1</f>
        <v>2</v>
      </c>
      <c r="B11" s="3" t="s">
        <v>138</v>
      </c>
      <c r="C11" s="70" t="s">
        <v>456</v>
      </c>
      <c r="D11" s="328">
        <v>320144698.13187999</v>
      </c>
      <c r="E11" s="328">
        <v>114498429.93051001</v>
      </c>
      <c r="F11" s="328">
        <v>21805802.757483993</v>
      </c>
    </row>
    <row r="12" spans="1:6" x14ac:dyDescent="0.2">
      <c r="A12" s="70">
        <f t="shared" ref="A12:A20" si="0">A11+1</f>
        <v>3</v>
      </c>
      <c r="B12" s="3" t="s">
        <v>383</v>
      </c>
      <c r="C12" s="70" t="s">
        <v>457</v>
      </c>
      <c r="D12" s="332">
        <v>636369361</v>
      </c>
      <c r="E12" s="332">
        <v>243226645</v>
      </c>
      <c r="F12" s="332">
        <v>98621305</v>
      </c>
    </row>
    <row r="13" spans="1:6" x14ac:dyDescent="0.2">
      <c r="A13" s="70">
        <f t="shared" si="0"/>
        <v>4</v>
      </c>
      <c r="B13" s="3" t="s">
        <v>384</v>
      </c>
      <c r="C13" s="70" t="str">
        <f>"("&amp;A11&amp;") / ("&amp;A12&amp;")"</f>
        <v>(2) / (3)</v>
      </c>
      <c r="D13" s="213">
        <f>ROUND(D11/D12,5)</f>
        <v>0.50307999999999997</v>
      </c>
      <c r="E13" s="213">
        <f>ROUND(E11/E12,5)</f>
        <v>0.47075</v>
      </c>
      <c r="F13" s="213">
        <f>ROUND(F11/F12,5)</f>
        <v>0.22111</v>
      </c>
    </row>
    <row r="14" spans="1:6" x14ac:dyDescent="0.2">
      <c r="A14" s="70">
        <f t="shared" si="0"/>
        <v>5</v>
      </c>
      <c r="B14" s="178"/>
      <c r="C14" s="70"/>
      <c r="D14" s="70"/>
      <c r="E14" s="70"/>
      <c r="F14" s="70"/>
    </row>
    <row r="15" spans="1:6" x14ac:dyDescent="0.2">
      <c r="A15" s="70">
        <f t="shared" si="0"/>
        <v>6</v>
      </c>
      <c r="B15" s="178" t="s">
        <v>329</v>
      </c>
      <c r="C15" s="70"/>
      <c r="D15" s="70"/>
      <c r="E15" s="70"/>
      <c r="F15" s="70"/>
    </row>
    <row r="16" spans="1:6" x14ac:dyDescent="0.2">
      <c r="A16" s="70">
        <f t="shared" si="0"/>
        <v>7</v>
      </c>
      <c r="B16" s="3" t="s">
        <v>138</v>
      </c>
      <c r="C16" s="174" t="str">
        <f>C11</f>
        <v>Exhibit JDT-7, Delivery Rev</v>
      </c>
      <c r="D16" s="328">
        <v>335085818.32148993</v>
      </c>
      <c r="E16" s="328">
        <v>120441218.76696</v>
      </c>
      <c r="F16" s="328">
        <v>22790418.432044741</v>
      </c>
    </row>
    <row r="17" spans="1:6" x14ac:dyDescent="0.2">
      <c r="A17" s="70">
        <f t="shared" si="0"/>
        <v>8</v>
      </c>
      <c r="B17" s="3" t="s">
        <v>383</v>
      </c>
      <c r="C17" s="174" t="str">
        <f>C12</f>
        <v>Exhibit JDT-7, Monthly Allow RPC)</v>
      </c>
      <c r="D17" s="332">
        <v>639464549</v>
      </c>
      <c r="E17" s="332">
        <v>245970110</v>
      </c>
      <c r="F17" s="332">
        <v>99468885</v>
      </c>
    </row>
    <row r="18" spans="1:6" x14ac:dyDescent="0.2">
      <c r="A18" s="70">
        <f t="shared" si="0"/>
        <v>9</v>
      </c>
      <c r="B18" s="3" t="s">
        <v>384</v>
      </c>
      <c r="C18" s="70" t="str">
        <f>"("&amp;A16&amp;") / ("&amp;A17&amp;")"</f>
        <v>(7) / (8)</v>
      </c>
      <c r="D18" s="213">
        <f>ROUND(D16/D17,5)</f>
        <v>0.52400999999999998</v>
      </c>
      <c r="E18" s="213">
        <f>ROUND(E16/E17,5)</f>
        <v>0.48965999999999998</v>
      </c>
      <c r="F18" s="213">
        <f>ROUND(F16/F17,5)</f>
        <v>0.22911999999999999</v>
      </c>
    </row>
    <row r="19" spans="1:6" x14ac:dyDescent="0.2">
      <c r="A19" s="70">
        <f t="shared" si="0"/>
        <v>10</v>
      </c>
      <c r="D19" s="10"/>
      <c r="E19" s="10"/>
      <c r="F19" s="10"/>
    </row>
    <row r="20" spans="1:6" x14ac:dyDescent="0.2">
      <c r="A20" s="70">
        <f t="shared" si="0"/>
        <v>11</v>
      </c>
      <c r="B20" s="3" t="s">
        <v>385</v>
      </c>
      <c r="D20" s="97">
        <f>D18-D13</f>
        <v>2.0930000000000004E-2</v>
      </c>
      <c r="E20" s="97">
        <f>E18-E13</f>
        <v>1.8909999999999982E-2</v>
      </c>
      <c r="F20" s="97">
        <f>F18-F13</f>
        <v>8.0099999999999894E-3</v>
      </c>
    </row>
    <row r="21" spans="1:6" x14ac:dyDescent="0.2">
      <c r="A21" s="70"/>
      <c r="D21" s="10"/>
      <c r="E21" s="10"/>
      <c r="F21" s="10"/>
    </row>
    <row r="22" spans="1:6" x14ac:dyDescent="0.2">
      <c r="A22" s="70"/>
      <c r="B22" s="3" t="s">
        <v>386</v>
      </c>
      <c r="D22" s="19"/>
      <c r="E22" s="19"/>
      <c r="F22" s="19"/>
    </row>
    <row r="23" spans="1:6" x14ac:dyDescent="0.2">
      <c r="A23" s="70"/>
    </row>
    <row r="24" spans="1:6" ht="3" customHeight="1" x14ac:dyDescent="0.2">
      <c r="A24" s="70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91" orientation="landscape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="200" zoomScaleNormal="200" workbookViewId="0">
      <pane ySplit="8" topLeftCell="A9" activePane="bottomLeft" state="frozen"/>
      <selection activeCell="G44" sqref="G44"/>
      <selection pane="bottomLeft" activeCell="H20" sqref="H20"/>
    </sheetView>
  </sheetViews>
  <sheetFormatPr defaultColWidth="9.1796875" defaultRowHeight="10" x14ac:dyDescent="0.2"/>
  <cols>
    <col min="1" max="1" width="4.81640625" style="3" bestFit="1" customWidth="1"/>
    <col min="2" max="2" width="3.26953125" style="3" customWidth="1"/>
    <col min="3" max="3" width="26" style="42" customWidth="1"/>
    <col min="4" max="4" width="6.7265625" style="42" hidden="1" customWidth="1"/>
    <col min="5" max="5" width="17.1796875" style="353" bestFit="1" customWidth="1"/>
    <col min="6" max="6" width="17.453125" style="3" bestFit="1" customWidth="1"/>
    <col min="7" max="16384" width="9.1796875" style="3"/>
  </cols>
  <sheetData>
    <row r="1" spans="1:12" ht="10.5" x14ac:dyDescent="0.25">
      <c r="A1" s="338" t="s">
        <v>0</v>
      </c>
      <c r="B1" s="338"/>
      <c r="C1" s="338"/>
      <c r="D1" s="338"/>
      <c r="E1" s="338"/>
      <c r="F1" s="338"/>
      <c r="G1" s="114"/>
      <c r="H1" s="114"/>
      <c r="I1" s="114"/>
    </row>
    <row r="2" spans="1:12" ht="10.5" x14ac:dyDescent="0.25">
      <c r="A2" s="340" t="str">
        <f>'Delivery Rate Change Calc'!A2:F2</f>
        <v>2024 Gas Decoupling Filing</v>
      </c>
      <c r="B2" s="340"/>
      <c r="C2" s="340"/>
      <c r="D2" s="340"/>
      <c r="E2" s="340"/>
      <c r="F2" s="340"/>
      <c r="G2" s="114"/>
      <c r="H2" s="114"/>
      <c r="I2" s="114"/>
    </row>
    <row r="3" spans="1:12" ht="10.5" x14ac:dyDescent="0.25">
      <c r="A3" s="341" t="s">
        <v>280</v>
      </c>
      <c r="B3" s="341"/>
      <c r="C3" s="341"/>
      <c r="D3" s="341"/>
      <c r="E3" s="341"/>
      <c r="F3" s="341"/>
      <c r="G3" s="114"/>
      <c r="H3" s="114"/>
      <c r="I3" s="114"/>
    </row>
    <row r="4" spans="1:12" ht="10.5" x14ac:dyDescent="0.25">
      <c r="A4" s="340" t="str">
        <f>'Delivery Rate Change Calc'!A4:F4</f>
        <v>Proposed Effective May 1, 2024</v>
      </c>
      <c r="B4" s="340"/>
      <c r="C4" s="340"/>
      <c r="D4" s="340"/>
      <c r="E4" s="340"/>
      <c r="F4" s="340"/>
      <c r="G4" s="1"/>
      <c r="H4" s="1"/>
      <c r="I4" s="1"/>
      <c r="J4" s="48"/>
      <c r="K4" s="48"/>
      <c r="L4" s="48"/>
    </row>
    <row r="5" spans="1:12" ht="10.5" x14ac:dyDescent="0.25">
      <c r="B5" s="254"/>
      <c r="C5" s="254"/>
      <c r="D5" s="254"/>
      <c r="E5" s="347"/>
      <c r="F5" s="1"/>
      <c r="G5" s="1"/>
      <c r="H5" s="1"/>
      <c r="I5" s="1"/>
      <c r="J5" s="48"/>
      <c r="K5" s="48"/>
      <c r="L5" s="48"/>
    </row>
    <row r="6" spans="1:12" ht="10.5" x14ac:dyDescent="0.25">
      <c r="A6" s="48"/>
      <c r="B6" s="49"/>
      <c r="C6" s="49"/>
      <c r="D6" s="49"/>
      <c r="E6" s="348" t="s">
        <v>90</v>
      </c>
      <c r="F6" s="1"/>
      <c r="G6" s="1"/>
      <c r="H6" s="1"/>
      <c r="I6" s="1"/>
      <c r="J6" s="48"/>
      <c r="K6" s="48"/>
      <c r="L6" s="48"/>
    </row>
    <row r="7" spans="1:12" ht="10.5" x14ac:dyDescent="0.25">
      <c r="A7" s="252" t="s">
        <v>2</v>
      </c>
      <c r="B7" s="48"/>
      <c r="C7" s="133"/>
      <c r="D7" s="133"/>
      <c r="E7" s="348" t="s">
        <v>91</v>
      </c>
      <c r="F7" s="1"/>
      <c r="G7" s="114"/>
      <c r="H7" s="114"/>
      <c r="I7" s="114"/>
    </row>
    <row r="8" spans="1:12" ht="10.5" x14ac:dyDescent="0.25">
      <c r="A8" s="35" t="s">
        <v>4</v>
      </c>
      <c r="B8" s="135"/>
      <c r="C8" s="132"/>
      <c r="D8" s="132" t="s">
        <v>72</v>
      </c>
      <c r="E8" s="349" t="s">
        <v>92</v>
      </c>
      <c r="F8" s="114"/>
      <c r="G8" s="114"/>
      <c r="H8" s="114"/>
      <c r="I8" s="114"/>
    </row>
    <row r="9" spans="1:12" ht="10.5" x14ac:dyDescent="0.2">
      <c r="A9" s="36"/>
      <c r="B9" s="42"/>
      <c r="C9" s="50" t="s">
        <v>9</v>
      </c>
      <c r="D9" s="50" t="s">
        <v>10</v>
      </c>
      <c r="E9" s="350" t="s">
        <v>11</v>
      </c>
      <c r="F9" s="114"/>
      <c r="G9" s="114"/>
      <c r="H9" s="114"/>
      <c r="I9" s="114"/>
    </row>
    <row r="10" spans="1:12" ht="10.5" x14ac:dyDescent="0.25">
      <c r="A10" s="27">
        <v>1</v>
      </c>
      <c r="B10" s="40" t="s">
        <v>93</v>
      </c>
      <c r="C10" s="3"/>
      <c r="D10" s="50"/>
      <c r="E10" s="350"/>
      <c r="F10" s="114"/>
      <c r="G10" s="114"/>
      <c r="H10" s="114"/>
      <c r="I10" s="114"/>
    </row>
    <row r="11" spans="1:12" ht="11.25" x14ac:dyDescent="0.2">
      <c r="A11" s="27">
        <f t="shared" ref="A11:A22" si="0">A10+1</f>
        <v>2</v>
      </c>
      <c r="C11" s="42" t="s">
        <v>79</v>
      </c>
      <c r="D11" s="42" t="s">
        <v>38</v>
      </c>
      <c r="E11" s="351">
        <f>'Delivery Rate Change Calc'!D24</f>
        <v>4.292E-2</v>
      </c>
      <c r="F11" s="114" t="s">
        <v>321</v>
      </c>
      <c r="G11" s="114"/>
      <c r="H11" s="114"/>
      <c r="I11" s="114"/>
    </row>
    <row r="12" spans="1:12" ht="11.25" x14ac:dyDescent="0.2">
      <c r="A12" s="27">
        <f t="shared" si="0"/>
        <v>3</v>
      </c>
      <c r="C12" s="3"/>
      <c r="E12" s="351"/>
      <c r="F12" s="141"/>
      <c r="G12" s="114"/>
      <c r="H12" s="114"/>
      <c r="I12" s="114"/>
    </row>
    <row r="13" spans="1:12" ht="10.5" x14ac:dyDescent="0.25">
      <c r="A13" s="27">
        <f t="shared" si="0"/>
        <v>4</v>
      </c>
      <c r="B13" s="40" t="s">
        <v>94</v>
      </c>
      <c r="C13" s="3"/>
      <c r="E13" s="351"/>
      <c r="F13" s="141"/>
      <c r="G13" s="114"/>
      <c r="H13" s="114"/>
      <c r="I13" s="114"/>
    </row>
    <row r="14" spans="1:12" ht="11.25" x14ac:dyDescent="0.2">
      <c r="A14" s="27">
        <f t="shared" si="0"/>
        <v>5</v>
      </c>
      <c r="C14" s="42" t="s">
        <v>79</v>
      </c>
      <c r="D14" s="42" t="s">
        <v>38</v>
      </c>
      <c r="E14" s="351">
        <f>'Delivery Rate Change Calc'!D24</f>
        <v>4.292E-2</v>
      </c>
      <c r="F14" s="114" t="s">
        <v>321</v>
      </c>
      <c r="G14" s="114"/>
      <c r="H14" s="114"/>
      <c r="I14" s="114"/>
    </row>
    <row r="15" spans="1:12" ht="11.25" x14ac:dyDescent="0.2">
      <c r="A15" s="27">
        <f t="shared" si="0"/>
        <v>6</v>
      </c>
      <c r="C15" s="3"/>
      <c r="D15" s="50"/>
      <c r="E15" s="351"/>
      <c r="F15" s="141"/>
      <c r="G15" s="114"/>
      <c r="H15" s="114"/>
      <c r="I15" s="114"/>
    </row>
    <row r="16" spans="1:12" ht="10.5" x14ac:dyDescent="0.25">
      <c r="A16" s="27">
        <f t="shared" si="0"/>
        <v>7</v>
      </c>
      <c r="B16" s="40" t="s">
        <v>78</v>
      </c>
      <c r="C16" s="3"/>
      <c r="D16" s="46"/>
      <c r="E16" s="351"/>
      <c r="F16" s="141"/>
    </row>
    <row r="17" spans="1:6" ht="11.25" x14ac:dyDescent="0.2">
      <c r="A17" s="27">
        <f t="shared" si="0"/>
        <v>8</v>
      </c>
      <c r="C17" s="42" t="s">
        <v>79</v>
      </c>
      <c r="D17" s="42" t="s">
        <v>38</v>
      </c>
      <c r="E17" s="351">
        <f>'RateDev (31,31T,41,41T,86,86T)'!K12</f>
        <v>4.3099999999999805E-3</v>
      </c>
      <c r="F17" s="114" t="s">
        <v>321</v>
      </c>
    </row>
    <row r="18" spans="1:6" ht="11.25" x14ac:dyDescent="0.2">
      <c r="A18" s="27">
        <f t="shared" si="0"/>
        <v>9</v>
      </c>
      <c r="E18" s="351"/>
      <c r="F18" s="141"/>
    </row>
    <row r="19" spans="1:6" ht="11.25" x14ac:dyDescent="0.2">
      <c r="A19" s="27">
        <f t="shared" si="0"/>
        <v>10</v>
      </c>
      <c r="C19" s="42" t="s">
        <v>80</v>
      </c>
      <c r="D19" s="42" t="s">
        <v>38</v>
      </c>
      <c r="E19" s="351">
        <f>'RateDev (31,31T,41,41T,86,86T)'!$K$14</f>
        <v>1.4000000000000123E-4</v>
      </c>
      <c r="F19" s="114" t="s">
        <v>321</v>
      </c>
    </row>
    <row r="20" spans="1:6" ht="11.25" x14ac:dyDescent="0.2">
      <c r="A20" s="27">
        <f t="shared" si="0"/>
        <v>11</v>
      </c>
      <c r="E20" s="351"/>
      <c r="F20" s="141"/>
    </row>
    <row r="21" spans="1:6" ht="10.5" x14ac:dyDescent="0.25">
      <c r="A21" s="27">
        <f t="shared" si="0"/>
        <v>12</v>
      </c>
      <c r="B21" s="40" t="s">
        <v>81</v>
      </c>
      <c r="C21" s="3"/>
      <c r="D21" s="46"/>
      <c r="E21" s="351"/>
      <c r="F21" s="141"/>
    </row>
    <row r="22" spans="1:6" ht="11.25" x14ac:dyDescent="0.2">
      <c r="A22" s="27">
        <f t="shared" si="0"/>
        <v>13</v>
      </c>
      <c r="B22" s="42"/>
      <c r="C22" s="42" t="s">
        <v>79</v>
      </c>
      <c r="D22" s="42" t="s">
        <v>38</v>
      </c>
      <c r="E22" s="351">
        <f>'RateDev (31,31T,41,41T,86,86T)'!K17</f>
        <v>4.309999999999925E-3</v>
      </c>
      <c r="F22" s="114" t="s">
        <v>321</v>
      </c>
    </row>
    <row r="23" spans="1:6" ht="11.25" x14ac:dyDescent="0.2">
      <c r="A23" s="27">
        <f t="shared" ref="A23:A25" si="1">A22+1</f>
        <v>14</v>
      </c>
      <c r="B23" s="42"/>
      <c r="E23" s="351"/>
      <c r="F23" s="141"/>
    </row>
    <row r="24" spans="1:6" ht="10.5" x14ac:dyDescent="0.25">
      <c r="A24" s="27">
        <f t="shared" si="1"/>
        <v>15</v>
      </c>
      <c r="B24" s="40" t="s">
        <v>82</v>
      </c>
      <c r="C24" s="3"/>
      <c r="D24" s="46"/>
      <c r="E24" s="351"/>
      <c r="F24" s="141"/>
    </row>
    <row r="25" spans="1:6" ht="11.25" x14ac:dyDescent="0.2">
      <c r="A25" s="27">
        <f t="shared" si="1"/>
        <v>16</v>
      </c>
      <c r="C25" s="42" t="s">
        <v>83</v>
      </c>
      <c r="D25" s="42" t="s">
        <v>38</v>
      </c>
      <c r="E25" s="352">
        <f>'RateDev (31,31T,41,41T,86,86T)'!K20</f>
        <v>-6.0000000000000053E-2</v>
      </c>
      <c r="F25" s="114" t="s">
        <v>321</v>
      </c>
    </row>
    <row r="26" spans="1:6" ht="11.25" x14ac:dyDescent="0.2">
      <c r="A26" s="27">
        <f t="shared" ref="A26:A56" si="2">A25+1</f>
        <v>17</v>
      </c>
      <c r="E26" s="351"/>
      <c r="F26" s="141"/>
    </row>
    <row r="27" spans="1:6" ht="11.25" x14ac:dyDescent="0.2">
      <c r="A27" s="27">
        <f t="shared" si="2"/>
        <v>18</v>
      </c>
      <c r="C27" s="42" t="s">
        <v>84</v>
      </c>
      <c r="E27" s="351"/>
      <c r="F27" s="141"/>
    </row>
    <row r="28" spans="1:6" ht="11.25" x14ac:dyDescent="0.2">
      <c r="A28" s="27">
        <f t="shared" si="2"/>
        <v>19</v>
      </c>
      <c r="C28" s="26" t="s">
        <v>313</v>
      </c>
      <c r="D28" s="42" t="s">
        <v>38</v>
      </c>
      <c r="E28" s="351">
        <f>'RateDev (31,31T,41,41T,86,86T)'!K23</f>
        <v>0</v>
      </c>
      <c r="F28" s="114" t="s">
        <v>321</v>
      </c>
    </row>
    <row r="29" spans="1:6" ht="11.25" x14ac:dyDescent="0.2">
      <c r="A29" s="27">
        <f t="shared" si="2"/>
        <v>20</v>
      </c>
      <c r="C29" s="26" t="s">
        <v>113</v>
      </c>
      <c r="D29" s="42" t="s">
        <v>38</v>
      </c>
      <c r="E29" s="351">
        <f>'RateDev (31,31T,41,41T,86,86T)'!K24</f>
        <v>-7.6100000000000056E-3</v>
      </c>
      <c r="F29" s="114" t="s">
        <v>321</v>
      </c>
    </row>
    <row r="30" spans="1:6" ht="11.25" x14ac:dyDescent="0.2">
      <c r="A30" s="27">
        <f t="shared" si="2"/>
        <v>21</v>
      </c>
      <c r="C30" s="26" t="s">
        <v>114</v>
      </c>
      <c r="D30" s="42" t="s">
        <v>38</v>
      </c>
      <c r="E30" s="351">
        <f>'RateDev (31,31T,41,41T,86,86T)'!K25</f>
        <v>-6.7599999999999882E-3</v>
      </c>
      <c r="F30" s="114" t="s">
        <v>321</v>
      </c>
    </row>
    <row r="31" spans="1:6" ht="11.25" x14ac:dyDescent="0.2">
      <c r="A31" s="27">
        <f t="shared" si="2"/>
        <v>22</v>
      </c>
      <c r="E31" s="351"/>
      <c r="F31" s="141"/>
    </row>
    <row r="32" spans="1:6" ht="11.25" x14ac:dyDescent="0.2">
      <c r="A32" s="27">
        <f t="shared" si="2"/>
        <v>23</v>
      </c>
      <c r="C32" s="42" t="s">
        <v>80</v>
      </c>
      <c r="D32" s="42" t="s">
        <v>38</v>
      </c>
      <c r="E32" s="351">
        <f>'RateDev (31,31T,41,41T,86,86T)'!K27</f>
        <v>-5.0000000000000044E-4</v>
      </c>
      <c r="F32" s="114" t="s">
        <v>321</v>
      </c>
    </row>
    <row r="33" spans="1:6" ht="11.25" x14ac:dyDescent="0.2">
      <c r="A33" s="27">
        <f t="shared" si="2"/>
        <v>24</v>
      </c>
      <c r="C33" s="46"/>
      <c r="D33" s="46"/>
      <c r="E33" s="351"/>
      <c r="F33" s="141"/>
    </row>
    <row r="34" spans="1:6" ht="10.5" x14ac:dyDescent="0.25">
      <c r="A34" s="27">
        <f t="shared" si="2"/>
        <v>25</v>
      </c>
      <c r="B34" s="40" t="s">
        <v>85</v>
      </c>
      <c r="C34" s="3"/>
      <c r="D34" s="46"/>
      <c r="E34" s="351"/>
      <c r="F34" s="141"/>
    </row>
    <row r="35" spans="1:6" ht="11.25" x14ac:dyDescent="0.2">
      <c r="A35" s="27">
        <f t="shared" si="2"/>
        <v>26</v>
      </c>
      <c r="B35" s="42"/>
      <c r="C35" s="42" t="s">
        <v>83</v>
      </c>
      <c r="D35" s="42" t="s">
        <v>38</v>
      </c>
      <c r="E35" s="352">
        <f>'RateDev (31,31T,41,41T,86,86T)'!K30</f>
        <v>-6.0000000000000053E-2</v>
      </c>
      <c r="F35" s="114" t="s">
        <v>322</v>
      </c>
    </row>
    <row r="36" spans="1:6" ht="11.25" x14ac:dyDescent="0.2">
      <c r="A36" s="27">
        <f t="shared" si="2"/>
        <v>27</v>
      </c>
      <c r="B36" s="42"/>
      <c r="E36" s="351"/>
      <c r="F36" s="141"/>
    </row>
    <row r="37" spans="1:6" ht="11.25" x14ac:dyDescent="0.2">
      <c r="A37" s="27">
        <f t="shared" si="2"/>
        <v>28</v>
      </c>
      <c r="B37" s="42"/>
      <c r="C37" s="42" t="s">
        <v>84</v>
      </c>
      <c r="E37" s="351"/>
      <c r="F37" s="141"/>
    </row>
    <row r="38" spans="1:6" ht="11.25" x14ac:dyDescent="0.2">
      <c r="A38" s="27">
        <f t="shared" si="2"/>
        <v>29</v>
      </c>
      <c r="B38" s="42"/>
      <c r="C38" s="26" t="s">
        <v>313</v>
      </c>
      <c r="D38" s="42" t="s">
        <v>38</v>
      </c>
      <c r="E38" s="351">
        <f>'RateDev (31,31T,41,41T,86,86T)'!K33</f>
        <v>0</v>
      </c>
      <c r="F38" s="114" t="s">
        <v>322</v>
      </c>
    </row>
    <row r="39" spans="1:6" ht="11.25" x14ac:dyDescent="0.2">
      <c r="A39" s="27">
        <f t="shared" si="2"/>
        <v>30</v>
      </c>
      <c r="B39" s="42"/>
      <c r="C39" s="26" t="s">
        <v>113</v>
      </c>
      <c r="D39" s="42" t="s">
        <v>38</v>
      </c>
      <c r="E39" s="351">
        <f>'RateDev (31,31T,41,41T,86,86T)'!K34</f>
        <v>-7.6100000000000056E-3</v>
      </c>
      <c r="F39" s="114" t="s">
        <v>322</v>
      </c>
    </row>
    <row r="40" spans="1:6" ht="11.25" x14ac:dyDescent="0.2">
      <c r="A40" s="27">
        <f t="shared" si="2"/>
        <v>31</v>
      </c>
      <c r="B40" s="42"/>
      <c r="C40" s="26" t="s">
        <v>114</v>
      </c>
      <c r="D40" s="42" t="s">
        <v>38</v>
      </c>
      <c r="E40" s="351">
        <f>'RateDev (31,31T,41,41T,86,86T)'!K35</f>
        <v>-6.7599999999999882E-3</v>
      </c>
      <c r="F40" s="114" t="s">
        <v>322</v>
      </c>
    </row>
    <row r="41" spans="1:6" ht="11.25" x14ac:dyDescent="0.2">
      <c r="A41" s="27">
        <f t="shared" si="2"/>
        <v>32</v>
      </c>
      <c r="B41" s="42"/>
      <c r="E41" s="351"/>
      <c r="F41" s="141"/>
    </row>
    <row r="42" spans="1:6" ht="10.5" x14ac:dyDescent="0.25">
      <c r="A42" s="27">
        <f t="shared" si="2"/>
        <v>33</v>
      </c>
      <c r="B42" s="40" t="s">
        <v>86</v>
      </c>
      <c r="C42" s="3"/>
      <c r="D42" s="46"/>
      <c r="E42" s="351"/>
      <c r="F42" s="141"/>
    </row>
    <row r="43" spans="1:6" ht="11.25" x14ac:dyDescent="0.2">
      <c r="A43" s="27">
        <f t="shared" si="2"/>
        <v>34</v>
      </c>
      <c r="C43" s="42" t="s">
        <v>83</v>
      </c>
      <c r="D43" s="42" t="s">
        <v>38</v>
      </c>
      <c r="E43" s="352">
        <f>'RateDev (31,31T,41,41T,86,86T)'!K38</f>
        <v>-6.0000000000000053E-2</v>
      </c>
      <c r="F43" s="114" t="s">
        <v>322</v>
      </c>
    </row>
    <row r="44" spans="1:6" ht="11.25" x14ac:dyDescent="0.2">
      <c r="A44" s="27">
        <f t="shared" si="2"/>
        <v>35</v>
      </c>
      <c r="E44" s="351"/>
      <c r="F44" s="141"/>
    </row>
    <row r="45" spans="1:6" ht="11.25" x14ac:dyDescent="0.2">
      <c r="A45" s="27">
        <f t="shared" si="2"/>
        <v>36</v>
      </c>
      <c r="C45" s="42" t="s">
        <v>84</v>
      </c>
      <c r="E45" s="351"/>
      <c r="F45" s="141"/>
    </row>
    <row r="46" spans="1:6" ht="11.25" x14ac:dyDescent="0.2">
      <c r="A46" s="27">
        <f t="shared" si="2"/>
        <v>37</v>
      </c>
      <c r="C46" s="42" t="s">
        <v>87</v>
      </c>
      <c r="D46" s="42" t="s">
        <v>38</v>
      </c>
      <c r="E46" s="351">
        <f>'RateDev (31,31T,41,41T,86,86T)'!K41</f>
        <v>-9.3999999999999917E-3</v>
      </c>
      <c r="F46" s="114" t="s">
        <v>322</v>
      </c>
    </row>
    <row r="47" spans="1:6" ht="11.25" x14ac:dyDescent="0.2">
      <c r="A47" s="27">
        <f t="shared" si="2"/>
        <v>38</v>
      </c>
      <c r="C47" s="42" t="s">
        <v>88</v>
      </c>
      <c r="D47" s="42" t="s">
        <v>38</v>
      </c>
      <c r="E47" s="351">
        <f>'RateDev (31,31T,41,41T,86,86T)'!K42</f>
        <v>-6.860000000000005E-3</v>
      </c>
      <c r="F47" s="114" t="s">
        <v>322</v>
      </c>
    </row>
    <row r="48" spans="1:6" ht="11.25" x14ac:dyDescent="0.2">
      <c r="A48" s="27">
        <f t="shared" si="2"/>
        <v>39</v>
      </c>
      <c r="E48" s="351"/>
      <c r="F48" s="141"/>
    </row>
    <row r="49" spans="1:6" ht="11.25" x14ac:dyDescent="0.2">
      <c r="A49" s="27">
        <f t="shared" si="2"/>
        <v>40</v>
      </c>
      <c r="C49" s="42" t="s">
        <v>80</v>
      </c>
      <c r="D49" s="42" t="s">
        <v>38</v>
      </c>
      <c r="E49" s="351">
        <f>'RateDev (31,31T,41,41T,86,86T)'!K44</f>
        <v>-5.5000000000000014E-4</v>
      </c>
      <c r="F49" s="114" t="s">
        <v>322</v>
      </c>
    </row>
    <row r="50" spans="1:6" ht="11.25" x14ac:dyDescent="0.2">
      <c r="A50" s="27">
        <f t="shared" si="2"/>
        <v>41</v>
      </c>
      <c r="C50" s="46"/>
      <c r="D50" s="46"/>
      <c r="E50" s="351"/>
      <c r="F50" s="141"/>
    </row>
    <row r="51" spans="1:6" ht="10.5" x14ac:dyDescent="0.25">
      <c r="A51" s="27">
        <f t="shared" si="2"/>
        <v>42</v>
      </c>
      <c r="B51" s="40" t="s">
        <v>89</v>
      </c>
      <c r="C51" s="3"/>
      <c r="D51" s="46"/>
      <c r="E51" s="351"/>
      <c r="F51" s="141"/>
    </row>
    <row r="52" spans="1:6" ht="11.25" x14ac:dyDescent="0.2">
      <c r="A52" s="27">
        <f t="shared" si="2"/>
        <v>43</v>
      </c>
      <c r="B52" s="42"/>
      <c r="C52" s="42" t="s">
        <v>83</v>
      </c>
      <c r="D52" s="42" t="s">
        <v>38</v>
      </c>
      <c r="E52" s="352">
        <f>'RateDev (31,31T,41,41T,86,86T)'!K47</f>
        <v>-6.0000000000000053E-2</v>
      </c>
      <c r="F52" s="114" t="s">
        <v>322</v>
      </c>
    </row>
    <row r="53" spans="1:6" ht="11.25" x14ac:dyDescent="0.2">
      <c r="A53" s="27">
        <f t="shared" si="2"/>
        <v>44</v>
      </c>
      <c r="B53" s="42"/>
      <c r="E53" s="351"/>
      <c r="F53" s="141"/>
    </row>
    <row r="54" spans="1:6" ht="11.25" x14ac:dyDescent="0.2">
      <c r="A54" s="27">
        <f t="shared" si="2"/>
        <v>45</v>
      </c>
      <c r="B54" s="42"/>
      <c r="C54" s="42" t="s">
        <v>84</v>
      </c>
      <c r="E54" s="351"/>
      <c r="F54" s="141"/>
    </row>
    <row r="55" spans="1:6" ht="11.25" x14ac:dyDescent="0.2">
      <c r="A55" s="27">
        <f t="shared" si="2"/>
        <v>46</v>
      </c>
      <c r="B55" s="42"/>
      <c r="C55" s="42" t="s">
        <v>87</v>
      </c>
      <c r="D55" s="42" t="s">
        <v>38</v>
      </c>
      <c r="E55" s="351">
        <f>'RateDev (31,31T,41,41T,86,86T)'!K50</f>
        <v>-9.3999999999999917E-3</v>
      </c>
      <c r="F55" s="114" t="s">
        <v>322</v>
      </c>
    </row>
    <row r="56" spans="1:6" ht="11.25" x14ac:dyDescent="0.2">
      <c r="A56" s="27">
        <f t="shared" si="2"/>
        <v>47</v>
      </c>
      <c r="B56" s="42"/>
      <c r="C56" s="42" t="s">
        <v>88</v>
      </c>
      <c r="D56" s="42" t="s">
        <v>38</v>
      </c>
      <c r="E56" s="351">
        <f>'RateDev (31,31T,41,41T,86,86T)'!K51</f>
        <v>-6.860000000000005E-3</v>
      </c>
      <c r="F56" s="114" t="s">
        <v>322</v>
      </c>
    </row>
    <row r="57" spans="1:6" ht="11.25" x14ac:dyDescent="0.2">
      <c r="A57" s="27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2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0" sqref="M30"/>
    </sheetView>
  </sheetViews>
  <sheetFormatPr defaultRowHeight="14.5" x14ac:dyDescent="0.3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D22"/>
  <sheetViews>
    <sheetView zoomScaleNormal="100" workbookViewId="0">
      <selection activeCell="G18" sqref="G18"/>
    </sheetView>
  </sheetViews>
  <sheetFormatPr defaultColWidth="8.81640625" defaultRowHeight="10" x14ac:dyDescent="0.2"/>
  <cols>
    <col min="1" max="1" width="5.1796875" style="26" bestFit="1" customWidth="1"/>
    <col min="2" max="2" width="52.453125" style="26" bestFit="1" customWidth="1"/>
    <col min="3" max="3" width="6.453125" style="26" bestFit="1" customWidth="1"/>
    <col min="4" max="4" width="10.26953125" style="26" bestFit="1" customWidth="1"/>
    <col min="5" max="16384" width="8.81640625" style="26"/>
  </cols>
  <sheetData>
    <row r="1" spans="1:4" ht="10.5" x14ac:dyDescent="0.25">
      <c r="A1" s="116"/>
      <c r="B1" s="113"/>
      <c r="C1" s="113"/>
      <c r="D1" s="127"/>
    </row>
    <row r="2" spans="1:4" ht="10.5" x14ac:dyDescent="0.25">
      <c r="A2" s="116"/>
      <c r="B2" s="113"/>
      <c r="C2" s="113"/>
      <c r="D2" s="127"/>
    </row>
    <row r="3" spans="1:4" ht="10.5" x14ac:dyDescent="0.25">
      <c r="A3" s="186" t="s">
        <v>316</v>
      </c>
      <c r="B3" s="186"/>
      <c r="C3" s="186"/>
      <c r="D3" s="186"/>
    </row>
    <row r="4" spans="1:4" ht="10.5" x14ac:dyDescent="0.25">
      <c r="A4" s="186" t="s">
        <v>176</v>
      </c>
      <c r="B4" s="186"/>
      <c r="C4" s="186"/>
      <c r="D4" s="186"/>
    </row>
    <row r="5" spans="1:4" ht="10.5" x14ac:dyDescent="0.25">
      <c r="A5" s="186" t="s">
        <v>317</v>
      </c>
      <c r="B5" s="186"/>
      <c r="C5" s="186"/>
      <c r="D5" s="186"/>
    </row>
    <row r="6" spans="1:4" ht="10.5" x14ac:dyDescent="0.25">
      <c r="A6" s="316" t="s">
        <v>318</v>
      </c>
      <c r="B6" s="317"/>
      <c r="C6" s="317"/>
      <c r="D6" s="317"/>
    </row>
    <row r="7" spans="1:4" ht="10.5" x14ac:dyDescent="0.25">
      <c r="A7" s="129"/>
      <c r="B7" s="128"/>
      <c r="C7" s="128"/>
      <c r="D7" s="128"/>
    </row>
    <row r="8" spans="1:4" ht="10.5" x14ac:dyDescent="0.25">
      <c r="A8" s="128"/>
      <c r="B8" s="128"/>
      <c r="C8" s="128"/>
      <c r="D8" s="128"/>
    </row>
    <row r="9" spans="1:4" ht="10.5" x14ac:dyDescent="0.25">
      <c r="A9" s="117" t="s">
        <v>177</v>
      </c>
      <c r="B9" s="116"/>
      <c r="C9" s="116"/>
      <c r="D9" s="116"/>
    </row>
    <row r="10" spans="1:4" ht="10.5" x14ac:dyDescent="0.25">
      <c r="A10" s="24" t="s">
        <v>178</v>
      </c>
      <c r="B10" s="118" t="s">
        <v>179</v>
      </c>
      <c r="C10" s="24" t="s">
        <v>180</v>
      </c>
      <c r="D10" s="24" t="s">
        <v>181</v>
      </c>
    </row>
    <row r="11" spans="1:4" x14ac:dyDescent="0.2">
      <c r="A11" s="113"/>
      <c r="B11" s="113"/>
      <c r="C11" s="113"/>
      <c r="D11" s="113"/>
    </row>
    <row r="12" spans="1:4" x14ac:dyDescent="0.2">
      <c r="A12" s="119">
        <v>1</v>
      </c>
      <c r="B12" s="120" t="s">
        <v>182</v>
      </c>
      <c r="C12" s="112"/>
      <c r="D12" s="318">
        <v>5.1240000000000001E-3</v>
      </c>
    </row>
    <row r="13" spans="1:4" x14ac:dyDescent="0.2">
      <c r="A13" s="119">
        <v>2</v>
      </c>
      <c r="B13" s="120" t="s">
        <v>183</v>
      </c>
      <c r="C13" s="112"/>
      <c r="D13" s="318">
        <v>2E-3</v>
      </c>
    </row>
    <row r="14" spans="1:4" x14ac:dyDescent="0.2">
      <c r="A14" s="119">
        <v>3</v>
      </c>
      <c r="B14" s="120" t="s">
        <v>319</v>
      </c>
      <c r="C14" s="333">
        <v>3.8519999999999999E-2</v>
      </c>
      <c r="D14" s="187">
        <f>ROUND(C14-(C14*D12),6)</f>
        <v>3.8323000000000003E-2</v>
      </c>
    </row>
    <row r="15" spans="1:4" x14ac:dyDescent="0.2">
      <c r="A15" s="119">
        <v>4</v>
      </c>
      <c r="B15" s="120"/>
      <c r="C15" s="112"/>
      <c r="D15" s="188"/>
    </row>
    <row r="16" spans="1:4" x14ac:dyDescent="0.2">
      <c r="A16" s="119">
        <v>5</v>
      </c>
      <c r="B16" s="120" t="s">
        <v>184</v>
      </c>
      <c r="C16" s="112"/>
      <c r="D16" s="188">
        <f>SUM(D12:D15)</f>
        <v>4.5447000000000001E-2</v>
      </c>
    </row>
    <row r="17" spans="1:4" x14ac:dyDescent="0.2">
      <c r="A17" s="119">
        <v>6</v>
      </c>
      <c r="B17" s="121"/>
      <c r="C17" s="113"/>
      <c r="D17" s="189"/>
    </row>
    <row r="18" spans="1:4" x14ac:dyDescent="0.2">
      <c r="A18" s="119">
        <v>7</v>
      </c>
      <c r="B18" s="121" t="s">
        <v>185</v>
      </c>
      <c r="C18" s="114"/>
      <c r="D18" s="188">
        <f>ROUND(1-D16,6)</f>
        <v>0.95455299999999998</v>
      </c>
    </row>
    <row r="19" spans="1:4" x14ac:dyDescent="0.2">
      <c r="A19" s="119">
        <v>8</v>
      </c>
      <c r="B19" s="120" t="s">
        <v>186</v>
      </c>
      <c r="C19" s="334">
        <v>0.21</v>
      </c>
      <c r="D19" s="190">
        <f>ROUND(D18*C19,6)</f>
        <v>0.200456</v>
      </c>
    </row>
    <row r="20" spans="1:4" x14ac:dyDescent="0.2">
      <c r="A20" s="119">
        <v>9</v>
      </c>
      <c r="B20" s="122"/>
      <c r="C20" s="115"/>
      <c r="D20" s="191"/>
    </row>
    <row r="21" spans="1:4" ht="10.5" thickBot="1" x14ac:dyDescent="0.25">
      <c r="A21" s="119">
        <v>10</v>
      </c>
      <c r="B21" s="122" t="s">
        <v>176</v>
      </c>
      <c r="C21" s="115"/>
      <c r="D21" s="192">
        <f>D18-D19</f>
        <v>0.75409700000000002</v>
      </c>
    </row>
    <row r="22" spans="1:4" ht="10.5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I28" sqref="I28"/>
    </sheetView>
  </sheetViews>
  <sheetFormatPr defaultColWidth="8.81640625" defaultRowHeight="10" x14ac:dyDescent="0.2"/>
  <cols>
    <col min="1" max="1" width="4.26953125" style="26" bestFit="1" customWidth="1"/>
    <col min="2" max="2" width="64.26953125" style="26" bestFit="1" customWidth="1"/>
    <col min="3" max="4" width="8.81640625" style="26"/>
    <col min="5" max="5" width="1.453125" style="26" customWidth="1"/>
    <col min="6" max="6" width="5.1796875" style="26" bestFit="1" customWidth="1"/>
    <col min="7" max="7" width="52.453125" style="26" bestFit="1" customWidth="1"/>
    <col min="8" max="8" width="6.453125" style="26" bestFit="1" customWidth="1"/>
    <col min="9" max="9" width="10.26953125" style="26" bestFit="1" customWidth="1"/>
    <col min="10" max="16384" width="8.81640625" style="26"/>
  </cols>
  <sheetData>
    <row r="1" spans="1:9" ht="10.5" x14ac:dyDescent="0.25">
      <c r="F1" s="116"/>
      <c r="G1" s="113"/>
      <c r="H1" s="113"/>
      <c r="I1" s="127"/>
    </row>
    <row r="2" spans="1:9" ht="10.5" x14ac:dyDescent="0.25">
      <c r="F2" s="116"/>
      <c r="G2" s="113"/>
      <c r="H2" s="113"/>
      <c r="I2" s="127"/>
    </row>
    <row r="3" spans="1:9" ht="10.5" x14ac:dyDescent="0.25">
      <c r="A3" s="186" t="s">
        <v>316</v>
      </c>
      <c r="B3" s="186"/>
      <c r="C3" s="186"/>
      <c r="D3" s="186"/>
      <c r="F3" s="186" t="s">
        <v>316</v>
      </c>
      <c r="G3" s="186"/>
      <c r="H3" s="186"/>
      <c r="I3" s="186"/>
    </row>
    <row r="4" spans="1:9" ht="10.5" x14ac:dyDescent="0.25">
      <c r="A4" s="186" t="s">
        <v>176</v>
      </c>
      <c r="B4" s="186"/>
      <c r="C4" s="186"/>
      <c r="D4" s="186"/>
      <c r="F4" s="186" t="s">
        <v>176</v>
      </c>
      <c r="G4" s="186"/>
      <c r="H4" s="186"/>
      <c r="I4" s="186"/>
    </row>
    <row r="5" spans="1:9" ht="10.5" x14ac:dyDescent="0.25">
      <c r="A5" s="186" t="s">
        <v>399</v>
      </c>
      <c r="B5" s="186"/>
      <c r="C5" s="186"/>
      <c r="D5" s="186"/>
      <c r="F5" s="186" t="s">
        <v>399</v>
      </c>
      <c r="G5" s="186"/>
      <c r="H5" s="186"/>
      <c r="I5" s="186"/>
    </row>
    <row r="6" spans="1:9" ht="10.5" x14ac:dyDescent="0.25">
      <c r="A6" s="316" t="s">
        <v>375</v>
      </c>
      <c r="B6" s="317"/>
      <c r="C6" s="317"/>
      <c r="D6" s="317"/>
      <c r="F6" s="316" t="s">
        <v>375</v>
      </c>
      <c r="G6" s="317"/>
      <c r="H6" s="317"/>
      <c r="I6" s="317"/>
    </row>
    <row r="7" spans="1:9" ht="10.5" x14ac:dyDescent="0.25">
      <c r="A7" s="129"/>
      <c r="B7" s="128"/>
      <c r="C7" s="128"/>
      <c r="D7" s="128"/>
      <c r="F7" s="129"/>
      <c r="G7" s="128"/>
      <c r="H7" s="128"/>
      <c r="I7" s="128"/>
    </row>
    <row r="8" spans="1:9" ht="10.5" x14ac:dyDescent="0.25">
      <c r="A8" s="128"/>
      <c r="B8" s="128"/>
      <c r="C8" s="128"/>
      <c r="D8" s="128"/>
      <c r="F8" s="128"/>
      <c r="G8" s="128"/>
      <c r="H8" s="128"/>
      <c r="I8" s="128"/>
    </row>
    <row r="9" spans="1:9" ht="10.5" x14ac:dyDescent="0.25">
      <c r="A9" s="117" t="s">
        <v>177</v>
      </c>
      <c r="B9" s="116"/>
      <c r="C9" s="116"/>
      <c r="D9" s="116"/>
      <c r="F9" s="117" t="s">
        <v>177</v>
      </c>
      <c r="G9" s="116"/>
      <c r="H9" s="116"/>
      <c r="I9" s="116"/>
    </row>
    <row r="10" spans="1:9" ht="10.5" x14ac:dyDescent="0.25">
      <c r="A10" s="24" t="s">
        <v>178</v>
      </c>
      <c r="B10" s="118" t="s">
        <v>179</v>
      </c>
      <c r="C10" s="24" t="s">
        <v>180</v>
      </c>
      <c r="D10" s="24" t="s">
        <v>181</v>
      </c>
      <c r="F10" s="24" t="s">
        <v>178</v>
      </c>
      <c r="G10" s="118" t="s">
        <v>179</v>
      </c>
      <c r="H10" s="24" t="s">
        <v>180</v>
      </c>
      <c r="I10" s="24" t="s">
        <v>181</v>
      </c>
    </row>
    <row r="11" spans="1:9" x14ac:dyDescent="0.2">
      <c r="A11" s="113"/>
      <c r="B11" s="113"/>
      <c r="C11" s="113"/>
      <c r="D11" s="113"/>
      <c r="F11" s="113"/>
      <c r="G11" s="113"/>
      <c r="H11" s="113"/>
      <c r="I11" s="113"/>
    </row>
    <row r="12" spans="1:9" x14ac:dyDescent="0.2">
      <c r="A12" s="119">
        <v>1</v>
      </c>
      <c r="B12" s="120" t="s">
        <v>182</v>
      </c>
      <c r="C12" s="112"/>
      <c r="D12" s="318">
        <v>4.1980000000000003E-3</v>
      </c>
      <c r="F12" s="119">
        <v>1</v>
      </c>
      <c r="G12" s="120" t="s">
        <v>182</v>
      </c>
      <c r="H12" s="112"/>
      <c r="I12" s="318">
        <v>4.1980000000000003E-3</v>
      </c>
    </row>
    <row r="13" spans="1:9" x14ac:dyDescent="0.2">
      <c r="A13" s="119">
        <v>2</v>
      </c>
      <c r="B13" s="120" t="s">
        <v>183</v>
      </c>
      <c r="C13" s="112"/>
      <c r="D13" s="318">
        <v>2E-3</v>
      </c>
      <c r="F13" s="119">
        <v>2</v>
      </c>
      <c r="G13" s="120" t="s">
        <v>183</v>
      </c>
      <c r="H13" s="112"/>
      <c r="I13" s="318">
        <v>4.0000000000000001E-3</v>
      </c>
    </row>
    <row r="14" spans="1:9" x14ac:dyDescent="0.2">
      <c r="A14" s="119">
        <v>3</v>
      </c>
      <c r="B14" s="120" t="s">
        <v>319</v>
      </c>
      <c r="C14" s="333">
        <v>3.8519999999999999E-2</v>
      </c>
      <c r="D14" s="187">
        <f>ROUND(C14-(C14*D12),6)</f>
        <v>3.8358000000000003E-2</v>
      </c>
      <c r="F14" s="119">
        <v>3</v>
      </c>
      <c r="G14" s="120" t="s">
        <v>319</v>
      </c>
      <c r="H14" s="333">
        <v>3.8519999999999999E-2</v>
      </c>
      <c r="I14" s="187">
        <f>ROUND(H14-(H14*I12),6)</f>
        <v>3.8358000000000003E-2</v>
      </c>
    </row>
    <row r="15" spans="1:9" x14ac:dyDescent="0.2">
      <c r="A15" s="119">
        <v>4</v>
      </c>
      <c r="B15" s="120"/>
      <c r="C15" s="112"/>
      <c r="D15" s="188"/>
      <c r="F15" s="119">
        <v>4</v>
      </c>
      <c r="G15" s="120"/>
      <c r="H15" s="112"/>
      <c r="I15" s="188"/>
    </row>
    <row r="16" spans="1:9" x14ac:dyDescent="0.2">
      <c r="A16" s="119">
        <v>5</v>
      </c>
      <c r="B16" s="120" t="s">
        <v>184</v>
      </c>
      <c r="C16" s="112"/>
      <c r="D16" s="188">
        <f>SUM(D12:D15)</f>
        <v>4.4556000000000005E-2</v>
      </c>
      <c r="F16" s="119">
        <v>5</v>
      </c>
      <c r="G16" s="120" t="s">
        <v>184</v>
      </c>
      <c r="H16" s="112"/>
      <c r="I16" s="188">
        <f>SUM(I12:I15)</f>
        <v>4.6556E-2</v>
      </c>
    </row>
    <row r="17" spans="1:9" x14ac:dyDescent="0.2">
      <c r="A17" s="119">
        <v>6</v>
      </c>
      <c r="B17" s="121"/>
      <c r="C17" s="113"/>
      <c r="D17" s="189"/>
      <c r="F17" s="119">
        <v>6</v>
      </c>
      <c r="G17" s="121"/>
      <c r="H17" s="113"/>
      <c r="I17" s="189"/>
    </row>
    <row r="18" spans="1:9" x14ac:dyDescent="0.2">
      <c r="A18" s="119">
        <v>7</v>
      </c>
      <c r="B18" s="121" t="s">
        <v>185</v>
      </c>
      <c r="C18" s="207"/>
      <c r="D18" s="188">
        <f>ROUND(1-D16,6)</f>
        <v>0.95544399999999996</v>
      </c>
      <c r="F18" s="119">
        <v>7</v>
      </c>
      <c r="G18" s="121" t="s">
        <v>185</v>
      </c>
      <c r="H18" s="207"/>
      <c r="I18" s="188">
        <f>ROUND(1-I16,6)</f>
        <v>0.95344399999999996</v>
      </c>
    </row>
    <row r="19" spans="1:9" x14ac:dyDescent="0.2">
      <c r="A19" s="119">
        <v>8</v>
      </c>
      <c r="B19" s="120" t="s">
        <v>186</v>
      </c>
      <c r="C19" s="335">
        <v>0.21</v>
      </c>
      <c r="D19" s="190">
        <f>ROUND(D18*C19,6)</f>
        <v>0.20064299999999999</v>
      </c>
      <c r="F19" s="119">
        <v>8</v>
      </c>
      <c r="G19" s="120" t="s">
        <v>186</v>
      </c>
      <c r="H19" s="335">
        <v>0.21</v>
      </c>
      <c r="I19" s="190">
        <f>ROUND(I18*H19,6)</f>
        <v>0.20022300000000001</v>
      </c>
    </row>
    <row r="20" spans="1:9" x14ac:dyDescent="0.2">
      <c r="A20" s="119">
        <v>9</v>
      </c>
      <c r="B20" s="122"/>
      <c r="C20" s="115"/>
      <c r="D20" s="191"/>
      <c r="F20" s="119">
        <v>9</v>
      </c>
      <c r="G20" s="122"/>
      <c r="H20" s="115"/>
      <c r="I20" s="191"/>
    </row>
    <row r="21" spans="1:9" ht="10.5" thickBot="1" x14ac:dyDescent="0.25">
      <c r="A21" s="119">
        <v>10</v>
      </c>
      <c r="B21" s="122" t="s">
        <v>176</v>
      </c>
      <c r="C21" s="115"/>
      <c r="D21" s="192">
        <f>D18-D19</f>
        <v>0.75480099999999994</v>
      </c>
      <c r="F21" s="119">
        <v>10</v>
      </c>
      <c r="G21" s="122" t="s">
        <v>176</v>
      </c>
      <c r="H21" s="115"/>
      <c r="I21" s="192">
        <f>I18-I19</f>
        <v>0.75322099999999992</v>
      </c>
    </row>
    <row r="22" spans="1:9" ht="10.5" thickTop="1" x14ac:dyDescent="0.2"/>
    <row r="24" spans="1:9" ht="10.5" x14ac:dyDescent="0.25">
      <c r="G24" s="319" t="s">
        <v>376</v>
      </c>
      <c r="H24" s="103"/>
      <c r="I24" s="103"/>
    </row>
  </sheetData>
  <printOptions horizontalCentered="1"/>
  <pageMargins left="0.45" right="0.45" top="0.75" bottom="0.75" header="0.3" footer="0.3"/>
  <pageSetup scale="79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34" sqref="O34"/>
    </sheetView>
  </sheetViews>
  <sheetFormatPr defaultRowHeight="14.5" x14ac:dyDescent="0.3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pane ySplit="6" topLeftCell="A7" activePane="bottomLeft" state="frozen"/>
      <selection activeCell="H35" sqref="H35"/>
      <selection pane="bottomLeft" activeCell="G21" sqref="G21"/>
    </sheetView>
  </sheetViews>
  <sheetFormatPr defaultColWidth="9.1796875" defaultRowHeight="10.5" x14ac:dyDescent="0.25"/>
  <cols>
    <col min="1" max="1" width="6.1796875" style="22" customWidth="1"/>
    <col min="2" max="2" width="54.453125" style="22" bestFit="1" customWidth="1"/>
    <col min="3" max="3" width="12.81640625" style="22" bestFit="1" customWidth="1"/>
    <col min="4" max="4" width="12.453125" style="22" bestFit="1" customWidth="1"/>
    <col min="5" max="5" width="15.7265625" style="22" bestFit="1" customWidth="1"/>
    <col min="6" max="16384" width="9.1796875" style="22"/>
  </cols>
  <sheetData>
    <row r="1" spans="1:5" ht="10.5" customHeight="1" x14ac:dyDescent="0.35">
      <c r="A1" s="338" t="s">
        <v>0</v>
      </c>
      <c r="B1" s="338"/>
      <c r="C1" s="338"/>
      <c r="D1" s="338"/>
      <c r="E1" s="345"/>
    </row>
    <row r="2" spans="1:5" ht="10.5" customHeight="1" x14ac:dyDescent="0.35">
      <c r="A2" s="340" t="str">
        <f>'Delivery Rate Change Calc'!A2:F2</f>
        <v>2024 Gas Decoupling Filing</v>
      </c>
      <c r="B2" s="340"/>
      <c r="C2" s="340"/>
      <c r="D2" s="340"/>
      <c r="E2" s="346"/>
    </row>
    <row r="3" spans="1:5" ht="10.5" customHeight="1" x14ac:dyDescent="0.35">
      <c r="A3" s="338" t="s">
        <v>459</v>
      </c>
      <c r="B3" s="338"/>
      <c r="C3" s="338"/>
      <c r="D3" s="338"/>
      <c r="E3" s="345"/>
    </row>
    <row r="4" spans="1:5" ht="11.25" customHeight="1" x14ac:dyDescent="0.35">
      <c r="A4" s="340" t="str">
        <f>'Delivery Rate Change Calc'!A4:F4</f>
        <v>Proposed Effective May 1, 2024</v>
      </c>
      <c r="B4" s="340"/>
      <c r="C4" s="340"/>
      <c r="D4" s="340"/>
      <c r="E4" s="346"/>
    </row>
    <row r="5" spans="1:5" x14ac:dyDescent="0.25">
      <c r="C5" s="23" t="s">
        <v>3</v>
      </c>
      <c r="D5" s="23" t="s">
        <v>3</v>
      </c>
      <c r="E5" s="23" t="s">
        <v>3</v>
      </c>
    </row>
    <row r="6" spans="1:5" ht="21" x14ac:dyDescent="0.25">
      <c r="A6" s="171" t="s">
        <v>67</v>
      </c>
      <c r="B6" s="170"/>
      <c r="C6" s="169" t="s">
        <v>6</v>
      </c>
      <c r="D6" s="169" t="s">
        <v>7</v>
      </c>
      <c r="E6" s="169" t="s">
        <v>8</v>
      </c>
    </row>
    <row r="7" spans="1:5" x14ac:dyDescent="0.25">
      <c r="A7" s="26"/>
      <c r="B7" s="27" t="s">
        <v>9</v>
      </c>
      <c r="C7" s="27" t="s">
        <v>10</v>
      </c>
      <c r="D7" s="27" t="s">
        <v>11</v>
      </c>
      <c r="E7" s="27" t="s">
        <v>12</v>
      </c>
    </row>
    <row r="8" spans="1:5" x14ac:dyDescent="0.25">
      <c r="A8" s="27">
        <v>1</v>
      </c>
      <c r="B8" s="27"/>
      <c r="C8" s="27"/>
      <c r="D8" s="27"/>
    </row>
    <row r="9" spans="1:5" x14ac:dyDescent="0.25">
      <c r="A9" s="27">
        <f t="shared" ref="A9:A41" si="0">A8+1</f>
        <v>2</v>
      </c>
      <c r="B9" s="28" t="s">
        <v>326</v>
      </c>
      <c r="C9" s="27"/>
      <c r="D9" s="27"/>
    </row>
    <row r="10" spans="1:5" x14ac:dyDescent="0.25">
      <c r="A10" s="27">
        <f t="shared" si="0"/>
        <v>3</v>
      </c>
      <c r="B10" s="28"/>
      <c r="C10" s="27"/>
      <c r="D10" s="27"/>
      <c r="E10" s="60"/>
    </row>
    <row r="11" spans="1:5" x14ac:dyDescent="0.25">
      <c r="A11" s="27">
        <f t="shared" si="0"/>
        <v>4</v>
      </c>
      <c r="B11" s="26" t="s">
        <v>409</v>
      </c>
      <c r="C11" s="61">
        <f>'Delivery Rate Change Calc'!D12</f>
        <v>-103974.65680524448</v>
      </c>
      <c r="D11" s="61">
        <f>'Delivery Rate Change Calc'!E12</f>
        <v>-448068.18696827482</v>
      </c>
      <c r="E11" s="61">
        <f>'Delivery Rate Change Calc'!F12</f>
        <v>4815.3953053132782</v>
      </c>
    </row>
    <row r="12" spans="1:5" x14ac:dyDescent="0.25">
      <c r="A12" s="27">
        <f t="shared" si="0"/>
        <v>5</v>
      </c>
      <c r="B12" s="28"/>
      <c r="C12" s="230"/>
      <c r="D12" s="230"/>
      <c r="E12" s="230"/>
    </row>
    <row r="13" spans="1:5" x14ac:dyDescent="0.25">
      <c r="A13" s="27">
        <f t="shared" si="0"/>
        <v>6</v>
      </c>
      <c r="B13" s="26" t="s">
        <v>411</v>
      </c>
      <c r="C13" s="61">
        <f>'Delivery Rate Change Calc'!D26</f>
        <v>23009554.761475243</v>
      </c>
      <c r="D13" s="61">
        <f>'Delivery Rate Change Calc'!E26</f>
        <v>1893632.7880819438</v>
      </c>
      <c r="E13" s="61">
        <f>'Delivery Rate Change Calc'!F26</f>
        <v>-659078.53004476428</v>
      </c>
    </row>
    <row r="14" spans="1:5" x14ac:dyDescent="0.25">
      <c r="A14" s="27">
        <f t="shared" si="0"/>
        <v>7</v>
      </c>
      <c r="B14" s="26"/>
      <c r="C14" s="230"/>
      <c r="D14" s="230"/>
      <c r="E14" s="230"/>
    </row>
    <row r="15" spans="1:5" x14ac:dyDescent="0.25">
      <c r="A15" s="27">
        <f t="shared" si="0"/>
        <v>8</v>
      </c>
      <c r="B15" s="26" t="s">
        <v>410</v>
      </c>
      <c r="C15" s="61">
        <f>'Delivery Rate Change Calc'!D16</f>
        <v>499396.1050675236</v>
      </c>
      <c r="D15" s="61">
        <f>'Delivery Rate Change Calc'!E16</f>
        <v>-428037.08450627408</v>
      </c>
      <c r="E15" s="61">
        <f>'Delivery Rate Change Calc'!F16</f>
        <v>-252176.93960001849</v>
      </c>
    </row>
    <row r="16" spans="1:5" x14ac:dyDescent="0.25">
      <c r="A16" s="27">
        <f t="shared" si="0"/>
        <v>9</v>
      </c>
      <c r="B16" s="26"/>
      <c r="C16" s="167"/>
      <c r="D16" s="167"/>
      <c r="E16" s="167"/>
    </row>
    <row r="17" spans="1:5" x14ac:dyDescent="0.25">
      <c r="A17" s="27">
        <f t="shared" si="0"/>
        <v>10</v>
      </c>
      <c r="B17" s="26" t="s">
        <v>395</v>
      </c>
      <c r="C17" s="231">
        <f>SUM(C11,C13,C15)</f>
        <v>23404976.209737524</v>
      </c>
      <c r="D17" s="231">
        <f t="shared" ref="D17:E17" si="1">SUM(D11,D13,D15)</f>
        <v>1017527.5166073948</v>
      </c>
      <c r="E17" s="231">
        <f t="shared" si="1"/>
        <v>-906440.07433946943</v>
      </c>
    </row>
    <row r="18" spans="1:5" x14ac:dyDescent="0.25">
      <c r="A18" s="27">
        <f t="shared" si="0"/>
        <v>11</v>
      </c>
      <c r="B18" s="26"/>
      <c r="C18" s="59"/>
      <c r="D18" s="59"/>
      <c r="E18" s="59"/>
    </row>
    <row r="19" spans="1:5" x14ac:dyDescent="0.25">
      <c r="A19" s="27">
        <f t="shared" si="0"/>
        <v>12</v>
      </c>
      <c r="B19" s="159" t="s">
        <v>127</v>
      </c>
      <c r="C19" s="320">
        <f>'2022 GRC Conversion Factor'!I18</f>
        <v>0.95344399999999996</v>
      </c>
      <c r="D19" s="168">
        <f>C19</f>
        <v>0.95344399999999996</v>
      </c>
      <c r="E19" s="168">
        <f>C19</f>
        <v>0.95344399999999996</v>
      </c>
    </row>
    <row r="20" spans="1:5" x14ac:dyDescent="0.25">
      <c r="A20" s="27">
        <f t="shared" si="0"/>
        <v>13</v>
      </c>
      <c r="B20" s="26"/>
      <c r="C20" s="59"/>
      <c r="D20" s="61"/>
    </row>
    <row r="21" spans="1:5" x14ac:dyDescent="0.25">
      <c r="A21" s="27">
        <f t="shared" si="0"/>
        <v>14</v>
      </c>
      <c r="B21" s="28" t="s">
        <v>325</v>
      </c>
      <c r="C21" s="59"/>
      <c r="D21" s="61"/>
    </row>
    <row r="22" spans="1:5" x14ac:dyDescent="0.25">
      <c r="A22" s="27">
        <f t="shared" si="0"/>
        <v>15</v>
      </c>
      <c r="B22" s="26"/>
      <c r="C22" s="59"/>
      <c r="D22" s="61"/>
    </row>
    <row r="23" spans="1:5" x14ac:dyDescent="0.25">
      <c r="A23" s="27">
        <f t="shared" si="0"/>
        <v>16</v>
      </c>
      <c r="B23" s="26" t="str">
        <f>B13</f>
        <v xml:space="preserve">   Deferral Balance at End of Calendar Year 2023 (Post 5% Test)</v>
      </c>
      <c r="C23" s="59">
        <f>C13*C$19</f>
        <v>21938321.93</v>
      </c>
      <c r="D23" s="59">
        <f>D13*D$19</f>
        <v>1805472.8200000008</v>
      </c>
      <c r="E23" s="59">
        <f>E13*E$19</f>
        <v>-628394.4700000002</v>
      </c>
    </row>
    <row r="24" spans="1:5" x14ac:dyDescent="0.25">
      <c r="A24" s="27">
        <f t="shared" si="0"/>
        <v>17</v>
      </c>
      <c r="B24" s="26"/>
      <c r="C24" s="59"/>
      <c r="D24" s="59"/>
      <c r="E24" s="59"/>
    </row>
    <row r="25" spans="1:5" x14ac:dyDescent="0.25">
      <c r="A25" s="27">
        <f t="shared" si="0"/>
        <v>18</v>
      </c>
      <c r="B25" s="26" t="str">
        <f>B15</f>
        <v xml:space="preserve">   Interest Balance at End of Calendar Year 2023</v>
      </c>
      <c r="C25" s="59">
        <f>C15*C$19</f>
        <v>476146.22</v>
      </c>
      <c r="D25" s="59">
        <f>D15*D$19</f>
        <v>-408109.38999999996</v>
      </c>
      <c r="E25" s="59">
        <f>E15*E$19</f>
        <v>-240436.59000000003</v>
      </c>
    </row>
    <row r="26" spans="1:5" x14ac:dyDescent="0.25">
      <c r="A26" s="27">
        <f t="shared" si="0"/>
        <v>19</v>
      </c>
      <c r="B26" s="26"/>
      <c r="C26" s="167"/>
      <c r="D26" s="166"/>
      <c r="E26" s="166"/>
    </row>
    <row r="27" spans="1:5" x14ac:dyDescent="0.25">
      <c r="A27" s="27">
        <f t="shared" si="0"/>
        <v>20</v>
      </c>
      <c r="B27" s="26" t="s">
        <v>330</v>
      </c>
      <c r="C27" s="231">
        <f>SUM(C23,C25)</f>
        <v>22414468.149999999</v>
      </c>
      <c r="D27" s="231">
        <f t="shared" ref="D27:E27" si="2">SUM(D23,D25)</f>
        <v>1397363.4300000009</v>
      </c>
      <c r="E27" s="231">
        <f t="shared" si="2"/>
        <v>-868831.06000000029</v>
      </c>
    </row>
    <row r="28" spans="1:5" x14ac:dyDescent="0.25">
      <c r="A28" s="27">
        <f t="shared" si="0"/>
        <v>21</v>
      </c>
      <c r="B28" s="26"/>
      <c r="C28" s="61"/>
      <c r="D28" s="33"/>
    </row>
    <row r="29" spans="1:5" x14ac:dyDescent="0.25">
      <c r="A29" s="27">
        <f t="shared" si="0"/>
        <v>22</v>
      </c>
      <c r="B29" s="165" t="s">
        <v>324</v>
      </c>
      <c r="C29" s="164"/>
      <c r="D29" s="163"/>
    </row>
    <row r="30" spans="1:5" x14ac:dyDescent="0.25">
      <c r="A30" s="27">
        <f t="shared" si="0"/>
        <v>23</v>
      </c>
      <c r="B30" s="100"/>
      <c r="C30" s="164"/>
      <c r="D30" s="163"/>
    </row>
    <row r="31" spans="1:5" x14ac:dyDescent="0.25">
      <c r="A31" s="27">
        <f t="shared" si="0"/>
        <v>24</v>
      </c>
      <c r="B31" s="26" t="str">
        <f>B11</f>
        <v xml:space="preserve">   Estimated Amortization Balance as of April 30, 2024</v>
      </c>
      <c r="C31" s="164">
        <f>C11*C$19</f>
        <v>-99134.012683019508</v>
      </c>
      <c r="D31" s="164">
        <f>D11*D$19</f>
        <v>-427207.92445577978</v>
      </c>
      <c r="E31" s="164">
        <f>E11*E$19</f>
        <v>4591.2097614791128</v>
      </c>
    </row>
    <row r="32" spans="1:5" x14ac:dyDescent="0.25">
      <c r="A32" s="27">
        <f t="shared" si="0"/>
        <v>25</v>
      </c>
      <c r="B32" s="100"/>
      <c r="C32" s="164"/>
      <c r="D32" s="163"/>
      <c r="E32" s="163"/>
    </row>
    <row r="33" spans="1:6" x14ac:dyDescent="0.25">
      <c r="A33" s="27">
        <f t="shared" si="0"/>
        <v>26</v>
      </c>
      <c r="B33" s="26" t="str">
        <f>B13</f>
        <v xml:space="preserve">   Deferral Balance at End of Calendar Year 2023 (Post 5% Test)</v>
      </c>
      <c r="C33" s="164">
        <f>C13*C$19</f>
        <v>21938321.93</v>
      </c>
      <c r="D33" s="164">
        <f>D13*D$19</f>
        <v>1805472.8200000008</v>
      </c>
      <c r="E33" s="164">
        <f>E13*E$19</f>
        <v>-628394.4700000002</v>
      </c>
    </row>
    <row r="34" spans="1:6" x14ac:dyDescent="0.25">
      <c r="A34" s="27">
        <f t="shared" si="0"/>
        <v>27</v>
      </c>
      <c r="B34" s="100"/>
      <c r="C34" s="164"/>
      <c r="D34" s="164"/>
      <c r="E34" s="164"/>
    </row>
    <row r="35" spans="1:6" x14ac:dyDescent="0.25">
      <c r="A35" s="27">
        <f t="shared" si="0"/>
        <v>28</v>
      </c>
      <c r="B35" s="26" t="s">
        <v>394</v>
      </c>
      <c r="C35" s="231">
        <f>SUM(C31,C33)</f>
        <v>21839187.917316981</v>
      </c>
      <c r="D35" s="231">
        <f t="shared" ref="D35:E35" si="3">SUM(D31,D33)</f>
        <v>1378264.8955442209</v>
      </c>
      <c r="E35" s="231">
        <f t="shared" si="3"/>
        <v>-623803.26023852103</v>
      </c>
    </row>
    <row r="36" spans="1:6" x14ac:dyDescent="0.25">
      <c r="A36" s="27">
        <f t="shared" si="0"/>
        <v>29</v>
      </c>
      <c r="B36" s="100"/>
      <c r="C36" s="164"/>
      <c r="D36" s="164"/>
      <c r="E36" s="164"/>
    </row>
    <row r="37" spans="1:6" x14ac:dyDescent="0.25">
      <c r="A37" s="27">
        <f t="shared" si="0"/>
        <v>30</v>
      </c>
      <c r="B37" s="26" t="str">
        <f>B25</f>
        <v xml:space="preserve">   Interest Balance at End of Calendar Year 2023</v>
      </c>
      <c r="C37" s="164">
        <f>C15*C$19</f>
        <v>476146.22</v>
      </c>
      <c r="D37" s="164">
        <f>D15*D$19</f>
        <v>-408109.38999999996</v>
      </c>
      <c r="E37" s="164">
        <f>E15*E$19</f>
        <v>-240436.59000000003</v>
      </c>
    </row>
    <row r="38" spans="1:6" x14ac:dyDescent="0.25">
      <c r="A38" s="27">
        <f t="shared" si="0"/>
        <v>31</v>
      </c>
      <c r="B38" s="100"/>
      <c r="C38" s="164"/>
      <c r="D38" s="163"/>
      <c r="E38" s="163"/>
    </row>
    <row r="39" spans="1:6" x14ac:dyDescent="0.25">
      <c r="A39" s="27">
        <f t="shared" si="0"/>
        <v>32</v>
      </c>
      <c r="B39" s="26" t="s">
        <v>331</v>
      </c>
      <c r="C39" s="231">
        <f>SUM(C31,C33,C37)</f>
        <v>22315334.137316979</v>
      </c>
      <c r="D39" s="231">
        <f t="shared" ref="D39:E39" si="4">SUM(D31,D33,D37)</f>
        <v>970155.50554422103</v>
      </c>
      <c r="E39" s="231">
        <f t="shared" si="4"/>
        <v>-864239.85023852112</v>
      </c>
    </row>
    <row r="40" spans="1:6" x14ac:dyDescent="0.25">
      <c r="A40" s="27">
        <f t="shared" si="0"/>
        <v>33</v>
      </c>
      <c r="B40" s="100"/>
      <c r="C40" s="163"/>
      <c r="D40" s="29"/>
      <c r="E40" s="29"/>
    </row>
    <row r="41" spans="1:6" x14ac:dyDescent="0.25">
      <c r="A41" s="27">
        <f t="shared" si="0"/>
        <v>34</v>
      </c>
      <c r="B41" s="26" t="s">
        <v>332</v>
      </c>
      <c r="C41" s="162">
        <f>IF(C39=0,1,C35/C39)</f>
        <v>0.97866282364090795</v>
      </c>
      <c r="D41" s="162">
        <f>IF(D39=0,1,D35/D39)</f>
        <v>1.4206638911677008</v>
      </c>
      <c r="E41" s="162">
        <f>IF(E39=0,1,E35/E39)</f>
        <v>0.72179414090470129</v>
      </c>
    </row>
    <row r="43" spans="1:6" x14ac:dyDescent="0.25">
      <c r="B43" s="217" t="s">
        <v>374</v>
      </c>
      <c r="C43" s="321">
        <f>SUM('Delivery Rate Change Calc'!D34:D36)-C27</f>
        <v>0</v>
      </c>
      <c r="D43" s="321">
        <f>SUM('Delivery Rate Change Calc'!E34:E36)-D27</f>
        <v>0</v>
      </c>
      <c r="E43" s="321">
        <f>SUM('Delivery Rate Change Calc'!F34:F36)-E27</f>
        <v>0</v>
      </c>
      <c r="F43" s="321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2"/>
  <sheetViews>
    <sheetView zoomScaleNormal="100" workbookViewId="0">
      <pane ySplit="8" topLeftCell="A9" activePane="bottomLeft" state="frozen"/>
      <selection activeCell="G44" sqref="G44"/>
      <selection pane="bottomLeft" activeCell="M28" sqref="M28"/>
    </sheetView>
  </sheetViews>
  <sheetFormatPr defaultColWidth="9.1796875" defaultRowHeight="10" x14ac:dyDescent="0.2"/>
  <cols>
    <col min="1" max="1" width="4.81640625" style="3" bestFit="1" customWidth="1"/>
    <col min="2" max="2" width="3.26953125" style="3" customWidth="1"/>
    <col min="3" max="3" width="25.453125" style="42" customWidth="1"/>
    <col min="4" max="4" width="6.7265625" style="42" bestFit="1" customWidth="1"/>
    <col min="5" max="5" width="28.26953125" style="42" bestFit="1" customWidth="1"/>
    <col min="6" max="6" width="0.7265625" style="3" customWidth="1"/>
    <col min="7" max="7" width="12.54296875" style="3" bestFit="1" customWidth="1"/>
    <col min="8" max="8" width="0.7265625" style="3" customWidth="1"/>
    <col min="9" max="9" width="15.7265625" style="3" bestFit="1" customWidth="1"/>
    <col min="10" max="10" width="0.7265625" style="3" customWidth="1"/>
    <col min="11" max="11" width="14.54296875" style="3" bestFit="1" customWidth="1"/>
    <col min="12" max="12" width="9.1796875" style="3" customWidth="1"/>
    <col min="13" max="13" width="10.26953125" style="3" bestFit="1" customWidth="1"/>
    <col min="14" max="14" width="11.7265625" style="3" bestFit="1" customWidth="1"/>
    <col min="15" max="15" width="12.1796875" style="3" bestFit="1" customWidth="1"/>
    <col min="16" max="16384" width="9.1796875" style="3"/>
  </cols>
  <sheetData>
    <row r="1" spans="1:24" ht="10.5" x14ac:dyDescent="0.2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158"/>
      <c r="M1" s="114"/>
      <c r="N1" s="114"/>
      <c r="O1" s="157"/>
      <c r="P1" s="114"/>
      <c r="Q1" s="114"/>
      <c r="R1" s="114"/>
      <c r="S1" s="114"/>
      <c r="T1" s="114"/>
      <c r="U1" s="114"/>
    </row>
    <row r="2" spans="1:24" ht="10.5" x14ac:dyDescent="0.25">
      <c r="A2" s="340" t="str">
        <f>'Delivery Rate Change Calc'!A2:F2</f>
        <v>2024 Gas Decoupling Filing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158"/>
      <c r="M2" s="114"/>
      <c r="N2" s="114"/>
      <c r="O2" s="157"/>
      <c r="P2" s="114"/>
      <c r="Q2" s="114"/>
      <c r="R2" s="114"/>
      <c r="S2" s="114"/>
      <c r="T2" s="114"/>
      <c r="U2" s="114"/>
    </row>
    <row r="3" spans="1:24" ht="10.5" x14ac:dyDescent="0.25">
      <c r="A3" s="338" t="s">
        <v>323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158"/>
      <c r="M3" s="150"/>
      <c r="N3" s="114"/>
      <c r="O3" s="157"/>
      <c r="P3" s="114"/>
      <c r="Q3" s="114"/>
      <c r="R3" s="114"/>
      <c r="S3" s="114"/>
      <c r="T3" s="114"/>
      <c r="U3" s="114"/>
    </row>
    <row r="4" spans="1:24" ht="10.5" x14ac:dyDescent="0.25">
      <c r="A4" s="340" t="str">
        <f>'Delivery Rate Change Calc'!A4:F4</f>
        <v>Proposed Effective May 1, 2024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158"/>
      <c r="M4" s="150"/>
      <c r="N4" s="114"/>
      <c r="O4" s="157"/>
      <c r="P4" s="114"/>
      <c r="Q4" s="114"/>
      <c r="R4" s="114"/>
      <c r="S4" s="114"/>
      <c r="T4" s="114"/>
      <c r="U4" s="114"/>
    </row>
    <row r="5" spans="1:24" ht="10.5" x14ac:dyDescent="0.25">
      <c r="B5" s="4"/>
      <c r="C5" s="136"/>
      <c r="D5" s="136"/>
      <c r="E5" s="136"/>
      <c r="F5" s="136"/>
      <c r="G5" s="136"/>
      <c r="H5" s="136"/>
      <c r="I5" s="136"/>
      <c r="J5" s="136"/>
      <c r="K5" s="136"/>
      <c r="L5" s="156"/>
      <c r="M5" s="1"/>
      <c r="N5" s="1"/>
      <c r="O5" s="155"/>
      <c r="P5" s="1"/>
      <c r="Q5" s="1"/>
      <c r="R5" s="1"/>
      <c r="S5" s="1"/>
      <c r="T5" s="1"/>
      <c r="U5" s="1"/>
      <c r="V5" s="48"/>
      <c r="W5" s="48"/>
      <c r="X5" s="48"/>
    </row>
    <row r="6" spans="1:24" ht="10.5" x14ac:dyDescent="0.25">
      <c r="B6" s="49"/>
      <c r="C6" s="49"/>
      <c r="D6" s="49"/>
      <c r="E6" s="49"/>
      <c r="F6" s="69"/>
      <c r="G6" s="69"/>
      <c r="H6" s="69"/>
      <c r="I6" s="69"/>
      <c r="J6" s="69"/>
      <c r="K6" s="156"/>
      <c r="L6" s="156"/>
      <c r="M6" s="1"/>
      <c r="N6" s="1"/>
      <c r="O6" s="155"/>
      <c r="P6" s="1"/>
      <c r="Q6" s="1"/>
      <c r="R6" s="1"/>
      <c r="S6" s="1"/>
      <c r="T6" s="1"/>
      <c r="U6" s="1"/>
      <c r="V6" s="48"/>
      <c r="W6" s="48"/>
      <c r="X6" s="48"/>
    </row>
    <row r="7" spans="1:24" ht="10.5" x14ac:dyDescent="0.25">
      <c r="A7" s="252" t="s">
        <v>2</v>
      </c>
      <c r="B7" s="48"/>
      <c r="C7" s="133"/>
      <c r="D7" s="133"/>
      <c r="E7" s="175" t="s">
        <v>367</v>
      </c>
      <c r="F7" s="154"/>
      <c r="G7" s="152" t="s">
        <v>69</v>
      </c>
      <c r="H7" s="152"/>
      <c r="I7" s="49" t="s">
        <v>70</v>
      </c>
      <c r="J7" s="1"/>
      <c r="K7" s="133" t="s">
        <v>71</v>
      </c>
      <c r="L7" s="50"/>
      <c r="M7" s="114"/>
      <c r="N7" s="114"/>
      <c r="O7" s="114"/>
      <c r="P7" s="114"/>
      <c r="Q7" s="114"/>
      <c r="R7" s="114"/>
      <c r="S7" s="114"/>
      <c r="T7" s="114"/>
      <c r="U7" s="114"/>
    </row>
    <row r="8" spans="1:24" ht="10.5" x14ac:dyDescent="0.25">
      <c r="A8" s="171" t="s">
        <v>4</v>
      </c>
      <c r="B8" s="173"/>
      <c r="C8" s="172"/>
      <c r="D8" s="172" t="s">
        <v>72</v>
      </c>
      <c r="E8" s="176" t="s">
        <v>460</v>
      </c>
      <c r="F8" s="153"/>
      <c r="G8" s="179" t="s">
        <v>366</v>
      </c>
      <c r="H8" s="152"/>
      <c r="I8" s="172" t="s">
        <v>74</v>
      </c>
      <c r="J8" s="1"/>
      <c r="K8" s="172" t="s">
        <v>75</v>
      </c>
      <c r="L8" s="50"/>
      <c r="M8" s="151"/>
      <c r="N8" s="151"/>
      <c r="O8" s="150"/>
      <c r="P8" s="114"/>
      <c r="Q8" s="114"/>
      <c r="R8" s="114"/>
      <c r="S8" s="114"/>
      <c r="T8" s="114"/>
      <c r="U8" s="114"/>
    </row>
    <row r="9" spans="1:24" ht="10.5" x14ac:dyDescent="0.2">
      <c r="A9" s="36"/>
      <c r="B9" s="42"/>
      <c r="C9" s="50" t="s">
        <v>9</v>
      </c>
      <c r="D9" s="50" t="s">
        <v>10</v>
      </c>
      <c r="E9" s="50" t="s">
        <v>11</v>
      </c>
      <c r="F9" s="149"/>
      <c r="G9" s="148" t="s">
        <v>12</v>
      </c>
      <c r="H9" s="148"/>
      <c r="I9" s="37" t="s">
        <v>76</v>
      </c>
      <c r="J9" s="37"/>
      <c r="K9" s="37" t="s">
        <v>77</v>
      </c>
      <c r="L9" s="50"/>
      <c r="M9" s="114"/>
      <c r="N9" s="114"/>
      <c r="O9" s="114"/>
      <c r="P9" s="114"/>
      <c r="Q9" s="114"/>
      <c r="R9" s="114"/>
      <c r="S9" s="114"/>
      <c r="T9" s="114"/>
      <c r="U9" s="114"/>
    </row>
    <row r="10" spans="1:24" ht="11.25" x14ac:dyDescent="0.2">
      <c r="A10" s="27"/>
      <c r="B10" s="42"/>
      <c r="E10" s="38"/>
      <c r="F10" s="147"/>
      <c r="G10" s="140"/>
      <c r="H10" s="147"/>
      <c r="I10" s="39"/>
      <c r="M10" s="141"/>
      <c r="N10" s="141"/>
      <c r="O10" s="141"/>
    </row>
    <row r="11" spans="1:24" ht="10.5" x14ac:dyDescent="0.25">
      <c r="A11" s="27">
        <v>1</v>
      </c>
      <c r="B11" s="40" t="s">
        <v>78</v>
      </c>
      <c r="C11" s="3"/>
      <c r="D11" s="46"/>
      <c r="E11" s="41"/>
      <c r="F11" s="147"/>
      <c r="G11" s="140"/>
      <c r="H11" s="147"/>
      <c r="I11" s="42"/>
      <c r="M11" s="141"/>
      <c r="N11" s="141"/>
      <c r="O11" s="141"/>
    </row>
    <row r="12" spans="1:24" ht="11.25" x14ac:dyDescent="0.2">
      <c r="A12" s="27">
        <f t="shared" ref="A12:A51" si="0">A11+1</f>
        <v>2</v>
      </c>
      <c r="C12" s="42" t="s">
        <v>79</v>
      </c>
      <c r="D12" s="42" t="s">
        <v>38</v>
      </c>
      <c r="E12" s="260">
        <v>0.47474</v>
      </c>
      <c r="F12" s="110"/>
      <c r="G12" s="259">
        <f>'Delivery Rate Change Calc'!E40</f>
        <v>9.0885606128072692E-3</v>
      </c>
      <c r="H12" s="110"/>
      <c r="I12" s="44">
        <f>ROUND(E12*(1+G12),5)</f>
        <v>0.47904999999999998</v>
      </c>
      <c r="J12" s="109"/>
      <c r="K12" s="144">
        <f>I12-E12</f>
        <v>4.3099999999999805E-3</v>
      </c>
      <c r="M12" s="141"/>
      <c r="N12" s="229"/>
      <c r="O12" s="141"/>
    </row>
    <row r="13" spans="1:24" ht="11.25" x14ac:dyDescent="0.2">
      <c r="A13" s="27">
        <f t="shared" si="0"/>
        <v>3</v>
      </c>
      <c r="E13" s="260"/>
      <c r="F13" s="110"/>
      <c r="G13" s="143"/>
      <c r="H13" s="110"/>
      <c r="I13" s="44"/>
      <c r="J13" s="109"/>
      <c r="K13" s="109"/>
      <c r="M13" s="141"/>
      <c r="N13" s="141"/>
      <c r="O13" s="141"/>
    </row>
    <row r="14" spans="1:24" ht="11.25" x14ac:dyDescent="0.2">
      <c r="A14" s="27">
        <f t="shared" si="0"/>
        <v>4</v>
      </c>
      <c r="C14" s="42" t="s">
        <v>80</v>
      </c>
      <c r="D14" s="42" t="s">
        <v>38</v>
      </c>
      <c r="E14" s="260">
        <v>1.4919999999999999E-2</v>
      </c>
      <c r="F14" s="110"/>
      <c r="G14" s="143">
        <f>$G$12</f>
        <v>9.0885606128072692E-3</v>
      </c>
      <c r="H14" s="110"/>
      <c r="I14" s="44">
        <f>ROUND(E14*(1+G14),5)</f>
        <v>1.506E-2</v>
      </c>
      <c r="J14" s="109"/>
      <c r="K14" s="144">
        <f>I14-E14</f>
        <v>1.4000000000000123E-4</v>
      </c>
      <c r="M14" s="141"/>
      <c r="N14" s="141"/>
      <c r="O14" s="141"/>
    </row>
    <row r="15" spans="1:24" ht="11.25" x14ac:dyDescent="0.2">
      <c r="A15" s="27">
        <f t="shared" si="0"/>
        <v>5</v>
      </c>
      <c r="C15" s="46"/>
      <c r="D15" s="46"/>
      <c r="E15" s="260"/>
      <c r="F15" s="110"/>
      <c r="G15" s="143"/>
      <c r="H15" s="110"/>
      <c r="I15" s="44"/>
      <c r="J15" s="109"/>
      <c r="K15" s="109"/>
      <c r="M15" s="141"/>
      <c r="N15" s="141"/>
      <c r="O15" s="141"/>
    </row>
    <row r="16" spans="1:24" ht="10.5" x14ac:dyDescent="0.25">
      <c r="A16" s="27">
        <f t="shared" si="0"/>
        <v>6</v>
      </c>
      <c r="B16" s="40" t="s">
        <v>81</v>
      </c>
      <c r="C16" s="3"/>
      <c r="D16" s="46"/>
      <c r="E16" s="260"/>
      <c r="F16" s="110"/>
      <c r="G16" s="143"/>
      <c r="H16" s="110"/>
      <c r="I16" s="44"/>
      <c r="J16" s="109"/>
      <c r="K16" s="109"/>
      <c r="M16" s="141"/>
      <c r="N16" s="141"/>
      <c r="O16" s="141"/>
    </row>
    <row r="17" spans="1:15" ht="11.25" x14ac:dyDescent="0.2">
      <c r="A17" s="27">
        <f t="shared" si="0"/>
        <v>7</v>
      </c>
      <c r="B17" s="42"/>
      <c r="C17" s="42" t="s">
        <v>79</v>
      </c>
      <c r="D17" s="42" t="s">
        <v>38</v>
      </c>
      <c r="E17" s="260">
        <v>0.47474000000000005</v>
      </c>
      <c r="F17" s="110"/>
      <c r="G17" s="143">
        <f>$G$12</f>
        <v>9.0885606128072692E-3</v>
      </c>
      <c r="H17" s="110"/>
      <c r="I17" s="44">
        <f>ROUND(E17*(1+G17),5)</f>
        <v>0.47904999999999998</v>
      </c>
      <c r="J17" s="109"/>
      <c r="K17" s="144">
        <f>I17-E17</f>
        <v>4.309999999999925E-3</v>
      </c>
      <c r="M17" s="141"/>
      <c r="N17" s="141"/>
      <c r="O17" s="141"/>
    </row>
    <row r="18" spans="1:15" ht="11.25" x14ac:dyDescent="0.2">
      <c r="A18" s="27">
        <f t="shared" si="0"/>
        <v>8</v>
      </c>
      <c r="B18" s="42"/>
      <c r="C18" s="46"/>
      <c r="D18" s="46"/>
      <c r="E18" s="260"/>
      <c r="F18" s="110"/>
      <c r="G18" s="143"/>
      <c r="H18" s="110"/>
      <c r="I18" s="44"/>
      <c r="J18" s="109"/>
      <c r="K18" s="109"/>
      <c r="M18" s="141"/>
      <c r="N18" s="141"/>
      <c r="O18" s="141"/>
    </row>
    <row r="19" spans="1:15" ht="10.5" x14ac:dyDescent="0.25">
      <c r="A19" s="27">
        <f t="shared" si="0"/>
        <v>9</v>
      </c>
      <c r="B19" s="40" t="s">
        <v>82</v>
      </c>
      <c r="C19" s="3"/>
      <c r="D19" s="46"/>
      <c r="E19" s="260"/>
      <c r="F19" s="110"/>
      <c r="G19" s="143"/>
      <c r="H19" s="110"/>
      <c r="I19" s="44"/>
      <c r="J19" s="109"/>
      <c r="K19" s="109"/>
      <c r="M19" s="141"/>
      <c r="N19" s="141"/>
      <c r="O19" s="141"/>
    </row>
    <row r="20" spans="1:15" ht="11.25" x14ac:dyDescent="0.2">
      <c r="A20" s="27">
        <f t="shared" si="0"/>
        <v>10</v>
      </c>
      <c r="C20" s="42" t="s">
        <v>83</v>
      </c>
      <c r="D20" s="42" t="s">
        <v>38</v>
      </c>
      <c r="E20" s="322">
        <v>1.37</v>
      </c>
      <c r="F20" s="110"/>
      <c r="G20" s="146">
        <f>'Delivery Rate Change Calc'!F40</f>
        <v>-4.4730818709788324E-2</v>
      </c>
      <c r="H20" s="110"/>
      <c r="I20" s="45">
        <f>ROUND(E20*(1+G20),2)</f>
        <v>1.31</v>
      </c>
      <c r="J20" s="111"/>
      <c r="K20" s="145">
        <f>I20-E20</f>
        <v>-6.0000000000000053E-2</v>
      </c>
      <c r="M20" s="141"/>
      <c r="N20" s="141"/>
      <c r="O20" s="141"/>
    </row>
    <row r="21" spans="1:15" ht="11.25" x14ac:dyDescent="0.2">
      <c r="A21" s="27">
        <f t="shared" si="0"/>
        <v>11</v>
      </c>
      <c r="E21" s="43"/>
      <c r="F21" s="110"/>
      <c r="G21" s="143"/>
      <c r="H21" s="110"/>
      <c r="I21" s="44"/>
      <c r="J21" s="109"/>
      <c r="K21" s="109"/>
      <c r="M21" s="141"/>
      <c r="N21" s="141"/>
      <c r="O21" s="141"/>
    </row>
    <row r="22" spans="1:15" ht="11.25" x14ac:dyDescent="0.2">
      <c r="A22" s="27">
        <f t="shared" si="0"/>
        <v>12</v>
      </c>
      <c r="C22" s="42" t="s">
        <v>84</v>
      </c>
      <c r="E22" s="43"/>
      <c r="F22" s="110"/>
      <c r="G22" s="143"/>
      <c r="H22" s="110"/>
      <c r="I22" s="44"/>
      <c r="J22" s="109"/>
      <c r="K22" s="109"/>
      <c r="M22" s="141"/>
      <c r="N22" s="141"/>
      <c r="O22" s="141"/>
    </row>
    <row r="23" spans="1:15" ht="11.25" x14ac:dyDescent="0.2">
      <c r="A23" s="27">
        <f t="shared" si="0"/>
        <v>13</v>
      </c>
      <c r="C23" s="26" t="s">
        <v>313</v>
      </c>
      <c r="D23" s="42" t="s">
        <v>38</v>
      </c>
      <c r="E23" s="260">
        <v>0</v>
      </c>
      <c r="F23" s="110"/>
      <c r="G23" s="143">
        <f>$G$20</f>
        <v>-4.4730818709788324E-2</v>
      </c>
      <c r="H23" s="110"/>
      <c r="I23" s="44">
        <f>ROUND(E23*(1+G23),5)</f>
        <v>0</v>
      </c>
      <c r="J23" s="109"/>
      <c r="K23" s="144">
        <f>I23-E23</f>
        <v>0</v>
      </c>
      <c r="M23" s="141"/>
      <c r="N23" s="141"/>
      <c r="O23" s="141"/>
    </row>
    <row r="24" spans="1:15" ht="11.25" x14ac:dyDescent="0.2">
      <c r="A24" s="27">
        <f t="shared" si="0"/>
        <v>14</v>
      </c>
      <c r="C24" s="26" t="s">
        <v>113</v>
      </c>
      <c r="D24" s="42" t="s">
        <v>38</v>
      </c>
      <c r="E24" s="260">
        <v>0.17008000000000001</v>
      </c>
      <c r="F24" s="110"/>
      <c r="G24" s="143">
        <f>$G$20</f>
        <v>-4.4730818709788324E-2</v>
      </c>
      <c r="H24" s="110"/>
      <c r="I24" s="44">
        <f>ROUND(E24*(1+G24),5)</f>
        <v>0.16247</v>
      </c>
      <c r="J24" s="109"/>
      <c r="K24" s="144">
        <f>I24-E24</f>
        <v>-7.6100000000000056E-3</v>
      </c>
      <c r="M24" s="141"/>
      <c r="N24" s="141"/>
      <c r="O24" s="141"/>
    </row>
    <row r="25" spans="1:15" ht="11.25" x14ac:dyDescent="0.2">
      <c r="A25" s="27">
        <f t="shared" si="0"/>
        <v>15</v>
      </c>
      <c r="C25" s="26" t="s">
        <v>114</v>
      </c>
      <c r="D25" s="42" t="s">
        <v>38</v>
      </c>
      <c r="E25" s="260">
        <v>0.15107999999999999</v>
      </c>
      <c r="F25" s="110"/>
      <c r="G25" s="143">
        <f>$G$20</f>
        <v>-4.4730818709788324E-2</v>
      </c>
      <c r="H25" s="110"/>
      <c r="I25" s="44">
        <f>ROUND(E25*(1+G25),5)</f>
        <v>0.14432</v>
      </c>
      <c r="J25" s="109"/>
      <c r="K25" s="144">
        <f>I25-E25</f>
        <v>-6.7599999999999882E-3</v>
      </c>
      <c r="M25" s="141"/>
      <c r="N25" s="141"/>
      <c r="O25" s="141"/>
    </row>
    <row r="26" spans="1:15" ht="11.25" x14ac:dyDescent="0.2">
      <c r="A26" s="27">
        <f t="shared" si="0"/>
        <v>16</v>
      </c>
      <c r="E26" s="260"/>
      <c r="F26" s="110"/>
      <c r="G26" s="143"/>
      <c r="H26" s="110"/>
      <c r="I26" s="44"/>
      <c r="J26" s="109"/>
      <c r="K26" s="144"/>
      <c r="M26" s="141"/>
      <c r="N26" s="141"/>
      <c r="O26" s="141"/>
    </row>
    <row r="27" spans="1:15" ht="11.25" x14ac:dyDescent="0.2">
      <c r="A27" s="27">
        <f t="shared" si="0"/>
        <v>17</v>
      </c>
      <c r="C27" s="42" t="s">
        <v>80</v>
      </c>
      <c r="D27" s="42" t="s">
        <v>38</v>
      </c>
      <c r="E27" s="260">
        <v>1.119E-2</v>
      </c>
      <c r="F27" s="110"/>
      <c r="G27" s="143">
        <f>$G$20</f>
        <v>-4.4730818709788324E-2</v>
      </c>
      <c r="H27" s="110"/>
      <c r="I27" s="44">
        <f>ROUND(E27*(1+G27),5)</f>
        <v>1.069E-2</v>
      </c>
      <c r="J27" s="109"/>
      <c r="K27" s="144">
        <f>I27-E27</f>
        <v>-5.0000000000000044E-4</v>
      </c>
      <c r="M27" s="141"/>
      <c r="N27" s="141"/>
      <c r="O27" s="141"/>
    </row>
    <row r="28" spans="1:15" ht="11.25" x14ac:dyDescent="0.2">
      <c r="A28" s="27">
        <f t="shared" si="0"/>
        <v>18</v>
      </c>
      <c r="C28" s="46"/>
      <c r="D28" s="46"/>
      <c r="E28" s="260"/>
      <c r="F28" s="110"/>
      <c r="G28" s="143"/>
      <c r="H28" s="110"/>
      <c r="I28" s="44"/>
      <c r="J28" s="109"/>
      <c r="K28" s="109"/>
      <c r="M28" s="141"/>
      <c r="N28" s="141"/>
      <c r="O28" s="141"/>
    </row>
    <row r="29" spans="1:15" ht="10.5" x14ac:dyDescent="0.25">
      <c r="A29" s="27">
        <f t="shared" si="0"/>
        <v>19</v>
      </c>
      <c r="B29" s="40" t="s">
        <v>85</v>
      </c>
      <c r="C29" s="3"/>
      <c r="D29" s="46"/>
      <c r="E29" s="260"/>
      <c r="F29" s="110"/>
      <c r="G29" s="143"/>
      <c r="H29" s="110"/>
      <c r="I29" s="44"/>
      <c r="J29" s="109"/>
      <c r="K29" s="109"/>
      <c r="M29" s="141"/>
      <c r="N29" s="141"/>
      <c r="O29" s="141"/>
    </row>
    <row r="30" spans="1:15" ht="11.25" x14ac:dyDescent="0.2">
      <c r="A30" s="27">
        <f t="shared" si="0"/>
        <v>20</v>
      </c>
      <c r="B30" s="42"/>
      <c r="C30" s="42" t="s">
        <v>83</v>
      </c>
      <c r="D30" s="42" t="s">
        <v>38</v>
      </c>
      <c r="E30" s="322">
        <v>1.37</v>
      </c>
      <c r="F30" s="110"/>
      <c r="G30" s="143">
        <f>$G$20</f>
        <v>-4.4730818709788324E-2</v>
      </c>
      <c r="H30" s="110"/>
      <c r="I30" s="45">
        <f>ROUND(E30*(1+G30),2)</f>
        <v>1.31</v>
      </c>
      <c r="J30" s="111"/>
      <c r="K30" s="145">
        <f>I30-E30</f>
        <v>-6.0000000000000053E-2</v>
      </c>
      <c r="M30" s="141"/>
      <c r="N30" s="141"/>
      <c r="O30" s="141"/>
    </row>
    <row r="31" spans="1:15" ht="11.25" x14ac:dyDescent="0.2">
      <c r="A31" s="27">
        <f t="shared" si="0"/>
        <v>21</v>
      </c>
      <c r="B31" s="42"/>
      <c r="E31" s="43"/>
      <c r="F31" s="110"/>
      <c r="G31" s="143"/>
      <c r="H31" s="110"/>
      <c r="I31" s="44"/>
      <c r="J31" s="109"/>
      <c r="K31" s="109"/>
      <c r="M31" s="141"/>
      <c r="N31" s="141"/>
      <c r="O31" s="141"/>
    </row>
    <row r="32" spans="1:15" ht="11.25" x14ac:dyDescent="0.2">
      <c r="A32" s="27">
        <f t="shared" si="0"/>
        <v>22</v>
      </c>
      <c r="B32" s="42"/>
      <c r="C32" s="42" t="s">
        <v>84</v>
      </c>
      <c r="E32" s="43"/>
      <c r="F32" s="110"/>
      <c r="G32" s="143"/>
      <c r="H32" s="110"/>
      <c r="I32" s="44"/>
      <c r="J32" s="109"/>
      <c r="K32" s="109"/>
      <c r="M32" s="141"/>
      <c r="N32" s="141"/>
      <c r="O32" s="141"/>
    </row>
    <row r="33" spans="1:15" ht="11.25" x14ac:dyDescent="0.2">
      <c r="A33" s="27">
        <f t="shared" si="0"/>
        <v>23</v>
      </c>
      <c r="B33" s="42"/>
      <c r="C33" s="26" t="s">
        <v>313</v>
      </c>
      <c r="D33" s="42" t="s">
        <v>38</v>
      </c>
      <c r="E33" s="260">
        <v>0</v>
      </c>
      <c r="F33" s="110"/>
      <c r="G33" s="143">
        <f>$G$20</f>
        <v>-4.4730818709788324E-2</v>
      </c>
      <c r="H33" s="110"/>
      <c r="I33" s="44">
        <f>ROUND(E33*(1+G33),5)</f>
        <v>0</v>
      </c>
      <c r="J33" s="109"/>
      <c r="K33" s="144">
        <f>I33-E33</f>
        <v>0</v>
      </c>
      <c r="M33" s="141"/>
      <c r="N33" s="141"/>
      <c r="O33" s="141"/>
    </row>
    <row r="34" spans="1:15" ht="11.25" x14ac:dyDescent="0.2">
      <c r="A34" s="27">
        <f t="shared" si="0"/>
        <v>24</v>
      </c>
      <c r="B34" s="42"/>
      <c r="C34" s="26" t="s">
        <v>113</v>
      </c>
      <c r="D34" s="42" t="s">
        <v>38</v>
      </c>
      <c r="E34" s="260">
        <v>0.17008000000000001</v>
      </c>
      <c r="F34" s="110"/>
      <c r="G34" s="143">
        <f>$G$20</f>
        <v>-4.4730818709788324E-2</v>
      </c>
      <c r="H34" s="110"/>
      <c r="I34" s="44">
        <f>ROUND(E34*(1+G34),5)</f>
        <v>0.16247</v>
      </c>
      <c r="J34" s="109"/>
      <c r="K34" s="144">
        <f>I34-E34</f>
        <v>-7.6100000000000056E-3</v>
      </c>
      <c r="M34" s="141"/>
      <c r="N34" s="141"/>
      <c r="O34" s="141"/>
    </row>
    <row r="35" spans="1:15" ht="11.25" x14ac:dyDescent="0.2">
      <c r="A35" s="27">
        <f t="shared" si="0"/>
        <v>25</v>
      </c>
      <c r="B35" s="42"/>
      <c r="C35" s="26" t="s">
        <v>114</v>
      </c>
      <c r="D35" s="42" t="s">
        <v>38</v>
      </c>
      <c r="E35" s="260">
        <v>0.15107999999999999</v>
      </c>
      <c r="F35" s="110"/>
      <c r="G35" s="143">
        <f>$G$20</f>
        <v>-4.4730818709788324E-2</v>
      </c>
      <c r="H35" s="110"/>
      <c r="I35" s="44">
        <f>ROUND(E35*(1+G35),5)</f>
        <v>0.14432</v>
      </c>
      <c r="J35" s="109"/>
      <c r="K35" s="144">
        <f>I35-E35</f>
        <v>-6.7599999999999882E-3</v>
      </c>
      <c r="M35" s="141"/>
      <c r="N35" s="141"/>
      <c r="O35" s="141"/>
    </row>
    <row r="36" spans="1:15" ht="11.25" x14ac:dyDescent="0.2">
      <c r="A36" s="27">
        <f t="shared" si="0"/>
        <v>26</v>
      </c>
      <c r="B36" s="42"/>
      <c r="C36" s="46"/>
      <c r="D36" s="46"/>
      <c r="E36" s="260"/>
      <c r="F36" s="110"/>
      <c r="G36" s="143"/>
      <c r="H36" s="110"/>
      <c r="I36" s="44"/>
      <c r="J36" s="109"/>
      <c r="K36" s="109"/>
      <c r="M36" s="141"/>
      <c r="N36" s="141"/>
      <c r="O36" s="141"/>
    </row>
    <row r="37" spans="1:15" ht="10.5" x14ac:dyDescent="0.25">
      <c r="A37" s="27">
        <f t="shared" si="0"/>
        <v>27</v>
      </c>
      <c r="B37" s="40" t="s">
        <v>86</v>
      </c>
      <c r="C37" s="3"/>
      <c r="D37" s="46"/>
      <c r="E37" s="260"/>
      <c r="F37" s="110"/>
      <c r="G37" s="143"/>
      <c r="H37" s="110"/>
      <c r="I37" s="44"/>
      <c r="J37" s="109"/>
      <c r="K37" s="109"/>
      <c r="M37" s="141"/>
      <c r="N37" s="141"/>
      <c r="O37" s="141"/>
    </row>
    <row r="38" spans="1:15" ht="11.25" x14ac:dyDescent="0.2">
      <c r="A38" s="27">
        <f t="shared" si="0"/>
        <v>28</v>
      </c>
      <c r="C38" s="42" t="s">
        <v>83</v>
      </c>
      <c r="D38" s="42" t="s">
        <v>38</v>
      </c>
      <c r="E38" s="322">
        <v>1.35</v>
      </c>
      <c r="F38" s="110"/>
      <c r="G38" s="143">
        <f>$G$20</f>
        <v>-4.4730818709788324E-2</v>
      </c>
      <c r="H38" s="110"/>
      <c r="I38" s="45">
        <f>ROUND(E38*(1+G38),2)</f>
        <v>1.29</v>
      </c>
      <c r="J38" s="111"/>
      <c r="K38" s="145">
        <f>I38-E38</f>
        <v>-6.0000000000000053E-2</v>
      </c>
      <c r="M38" s="141"/>
      <c r="N38" s="141"/>
      <c r="O38" s="141"/>
    </row>
    <row r="39" spans="1:15" ht="11.25" x14ac:dyDescent="0.2">
      <c r="A39" s="27">
        <f t="shared" si="0"/>
        <v>29</v>
      </c>
      <c r="E39" s="260"/>
      <c r="F39" s="110"/>
      <c r="G39" s="143"/>
      <c r="H39" s="110"/>
      <c r="I39" s="44"/>
      <c r="J39" s="109"/>
      <c r="K39" s="109"/>
      <c r="M39" s="141"/>
      <c r="N39" s="141"/>
      <c r="O39" s="141"/>
    </row>
    <row r="40" spans="1:15" ht="11.25" x14ac:dyDescent="0.2">
      <c r="A40" s="27">
        <f t="shared" si="0"/>
        <v>30</v>
      </c>
      <c r="C40" s="42" t="s">
        <v>84</v>
      </c>
      <c r="E40" s="260"/>
      <c r="F40" s="110"/>
      <c r="G40" s="143"/>
      <c r="H40" s="110"/>
      <c r="I40" s="44"/>
      <c r="J40" s="109"/>
      <c r="K40" s="109"/>
      <c r="M40" s="141"/>
      <c r="N40" s="141"/>
      <c r="O40" s="141"/>
    </row>
    <row r="41" spans="1:15" ht="11.25" x14ac:dyDescent="0.2">
      <c r="A41" s="27">
        <f t="shared" si="0"/>
        <v>31</v>
      </c>
      <c r="C41" s="42" t="s">
        <v>87</v>
      </c>
      <c r="D41" s="42" t="s">
        <v>38</v>
      </c>
      <c r="E41" s="260">
        <v>0.21009</v>
      </c>
      <c r="F41" s="110"/>
      <c r="G41" s="143">
        <f>$G$20</f>
        <v>-4.4730818709788324E-2</v>
      </c>
      <c r="H41" s="110"/>
      <c r="I41" s="44">
        <f>ROUND(E41*(1+G41),5)</f>
        <v>0.20069000000000001</v>
      </c>
      <c r="J41" s="109"/>
      <c r="K41" s="144">
        <f>I41-E41</f>
        <v>-9.3999999999999917E-3</v>
      </c>
      <c r="M41" s="141"/>
      <c r="N41" s="141"/>
      <c r="O41" s="141"/>
    </row>
    <row r="42" spans="1:15" ht="11.25" x14ac:dyDescent="0.2">
      <c r="A42" s="27">
        <f t="shared" si="0"/>
        <v>32</v>
      </c>
      <c r="C42" s="42" t="s">
        <v>88</v>
      </c>
      <c r="D42" s="42" t="s">
        <v>38</v>
      </c>
      <c r="E42" s="260">
        <v>0.15329999999999999</v>
      </c>
      <c r="F42" s="110"/>
      <c r="G42" s="143">
        <f>$G$20</f>
        <v>-4.4730818709788324E-2</v>
      </c>
      <c r="H42" s="110"/>
      <c r="I42" s="44">
        <f>ROUND(E42*(1+G42),5)</f>
        <v>0.14643999999999999</v>
      </c>
      <c r="J42" s="109"/>
      <c r="K42" s="144">
        <f>I42-E42</f>
        <v>-6.860000000000005E-3</v>
      </c>
      <c r="M42" s="141"/>
      <c r="N42" s="141"/>
      <c r="O42" s="141"/>
    </row>
    <row r="43" spans="1:15" ht="11.25" x14ac:dyDescent="0.2">
      <c r="A43" s="27">
        <f t="shared" si="0"/>
        <v>33</v>
      </c>
      <c r="E43" s="260"/>
      <c r="F43" s="110"/>
      <c r="G43" s="143"/>
      <c r="H43" s="110"/>
      <c r="I43" s="44"/>
      <c r="J43" s="109"/>
      <c r="K43" s="144"/>
      <c r="M43" s="141"/>
      <c r="N43" s="141"/>
      <c r="O43" s="141"/>
    </row>
    <row r="44" spans="1:15" ht="11.25" x14ac:dyDescent="0.2">
      <c r="A44" s="27">
        <f t="shared" si="0"/>
        <v>34</v>
      </c>
      <c r="C44" s="42" t="s">
        <v>80</v>
      </c>
      <c r="D44" s="42" t="s">
        <v>38</v>
      </c>
      <c r="E44" s="260">
        <v>1.222E-2</v>
      </c>
      <c r="F44" s="110"/>
      <c r="G44" s="143">
        <f>$G$20</f>
        <v>-4.4730818709788324E-2</v>
      </c>
      <c r="H44" s="110"/>
      <c r="I44" s="44">
        <f>ROUND(E44*(1+G44),5)</f>
        <v>1.167E-2</v>
      </c>
      <c r="J44" s="109"/>
      <c r="K44" s="144">
        <f>I44-E44</f>
        <v>-5.5000000000000014E-4</v>
      </c>
      <c r="M44" s="141"/>
      <c r="N44" s="141"/>
      <c r="O44" s="141"/>
    </row>
    <row r="45" spans="1:15" ht="11.25" x14ac:dyDescent="0.2">
      <c r="A45" s="27">
        <f t="shared" si="0"/>
        <v>35</v>
      </c>
      <c r="C45" s="46"/>
      <c r="D45" s="46"/>
      <c r="E45" s="260"/>
      <c r="F45" s="110"/>
      <c r="G45" s="143"/>
      <c r="H45" s="110"/>
      <c r="I45" s="44"/>
      <c r="J45" s="109"/>
      <c r="K45" s="109"/>
      <c r="M45" s="141"/>
      <c r="N45" s="141"/>
      <c r="O45" s="141"/>
    </row>
    <row r="46" spans="1:15" ht="10.5" x14ac:dyDescent="0.25">
      <c r="A46" s="27">
        <f t="shared" si="0"/>
        <v>36</v>
      </c>
      <c r="B46" s="40" t="s">
        <v>89</v>
      </c>
      <c r="C46" s="3"/>
      <c r="D46" s="46"/>
      <c r="E46" s="260"/>
      <c r="F46" s="110"/>
      <c r="G46" s="143"/>
      <c r="H46" s="110"/>
      <c r="I46" s="44"/>
      <c r="J46" s="109"/>
      <c r="K46" s="109"/>
      <c r="M46" s="141"/>
      <c r="N46" s="141"/>
      <c r="O46" s="141"/>
    </row>
    <row r="47" spans="1:15" ht="11.25" x14ac:dyDescent="0.2">
      <c r="A47" s="27">
        <f t="shared" si="0"/>
        <v>37</v>
      </c>
      <c r="B47" s="42"/>
      <c r="C47" s="42" t="s">
        <v>83</v>
      </c>
      <c r="D47" s="42" t="s">
        <v>38</v>
      </c>
      <c r="E47" s="322">
        <v>1.35</v>
      </c>
      <c r="F47" s="110"/>
      <c r="G47" s="143">
        <f>$G$20</f>
        <v>-4.4730818709788324E-2</v>
      </c>
      <c r="H47" s="110"/>
      <c r="I47" s="45">
        <f>ROUND(E47*(1+G47),2)</f>
        <v>1.29</v>
      </c>
      <c r="J47" s="111"/>
      <c r="K47" s="145">
        <f>I47-E47</f>
        <v>-6.0000000000000053E-2</v>
      </c>
      <c r="M47" s="141"/>
      <c r="N47" s="141"/>
      <c r="O47" s="141"/>
    </row>
    <row r="48" spans="1:15" ht="11.25" x14ac:dyDescent="0.2">
      <c r="A48" s="27">
        <f t="shared" si="0"/>
        <v>38</v>
      </c>
      <c r="B48" s="42"/>
      <c r="E48" s="260"/>
      <c r="F48" s="110"/>
      <c r="G48" s="143"/>
      <c r="H48" s="110"/>
      <c r="I48" s="44"/>
      <c r="J48" s="109"/>
      <c r="K48" s="109"/>
      <c r="M48" s="141"/>
      <c r="N48" s="141"/>
      <c r="O48" s="141"/>
    </row>
    <row r="49" spans="1:20" ht="11.25" x14ac:dyDescent="0.2">
      <c r="A49" s="27">
        <f t="shared" si="0"/>
        <v>39</v>
      </c>
      <c r="B49" s="42"/>
      <c r="C49" s="42" t="s">
        <v>84</v>
      </c>
      <c r="E49" s="260"/>
      <c r="F49" s="110"/>
      <c r="G49" s="143"/>
      <c r="H49" s="110"/>
      <c r="I49" s="44"/>
      <c r="J49" s="109"/>
      <c r="K49" s="109"/>
      <c r="M49" s="141"/>
      <c r="N49" s="141"/>
      <c r="O49" s="141"/>
    </row>
    <row r="50" spans="1:20" ht="11.25" x14ac:dyDescent="0.2">
      <c r="A50" s="27">
        <f t="shared" si="0"/>
        <v>40</v>
      </c>
      <c r="B50" s="42"/>
      <c r="C50" s="42" t="s">
        <v>87</v>
      </c>
      <c r="D50" s="42" t="s">
        <v>38</v>
      </c>
      <c r="E50" s="260">
        <v>0.21009</v>
      </c>
      <c r="F50" s="110"/>
      <c r="G50" s="143">
        <f>$G$20</f>
        <v>-4.4730818709788324E-2</v>
      </c>
      <c r="H50" s="110"/>
      <c r="I50" s="44">
        <f>ROUND(E50*(1+G50),5)</f>
        <v>0.20069000000000001</v>
      </c>
      <c r="J50" s="109"/>
      <c r="K50" s="144">
        <f>I50-E50</f>
        <v>-9.3999999999999917E-3</v>
      </c>
      <c r="M50" s="141"/>
      <c r="N50" s="141"/>
      <c r="O50" s="141"/>
    </row>
    <row r="51" spans="1:20" ht="11.25" x14ac:dyDescent="0.2">
      <c r="A51" s="27">
        <f t="shared" si="0"/>
        <v>41</v>
      </c>
      <c r="B51" s="42"/>
      <c r="C51" s="42" t="s">
        <v>88</v>
      </c>
      <c r="D51" s="42" t="s">
        <v>38</v>
      </c>
      <c r="E51" s="260">
        <v>0.15329999999999999</v>
      </c>
      <c r="F51" s="110"/>
      <c r="G51" s="143">
        <f>$G$20</f>
        <v>-4.4730818709788324E-2</v>
      </c>
      <c r="H51" s="110"/>
      <c r="I51" s="44">
        <f>ROUND(E51*(1+G51),5)</f>
        <v>0.14643999999999999</v>
      </c>
      <c r="J51" s="109"/>
      <c r="K51" s="144">
        <f>I51-E51</f>
        <v>-6.860000000000005E-3</v>
      </c>
      <c r="M51" s="141"/>
      <c r="N51" s="141"/>
      <c r="O51" s="141"/>
    </row>
    <row r="52" spans="1:20" ht="11.25" x14ac:dyDescent="0.2">
      <c r="A52" s="27"/>
      <c r="B52" s="42"/>
      <c r="C52" s="46"/>
      <c r="D52" s="46"/>
      <c r="E52" s="45"/>
      <c r="F52" s="142"/>
      <c r="G52" s="143"/>
      <c r="H52" s="142"/>
      <c r="I52" s="45"/>
      <c r="M52" s="141"/>
      <c r="N52" s="141"/>
      <c r="O52" s="141"/>
    </row>
    <row r="53" spans="1:20" ht="11.25" x14ac:dyDescent="0.2">
      <c r="A53" s="27"/>
      <c r="B53" s="26"/>
      <c r="E53" s="74"/>
      <c r="F53" s="74"/>
      <c r="G53" s="140"/>
      <c r="H53" s="74"/>
      <c r="K53" s="74"/>
      <c r="L53" s="74"/>
      <c r="M53" s="141"/>
      <c r="N53" s="141"/>
      <c r="O53" s="141"/>
      <c r="P53" s="74"/>
      <c r="Q53" s="74"/>
      <c r="R53" s="74"/>
      <c r="S53" s="74"/>
      <c r="T53" s="74"/>
    </row>
    <row r="54" spans="1:20" ht="11.25" x14ac:dyDescent="0.2">
      <c r="A54" s="27"/>
      <c r="G54" s="140"/>
      <c r="M54" s="141"/>
      <c r="N54" s="141"/>
      <c r="O54" s="141"/>
    </row>
    <row r="55" spans="1:20" ht="11.25" x14ac:dyDescent="0.2">
      <c r="G55" s="140"/>
      <c r="M55" s="141"/>
      <c r="N55" s="141"/>
      <c r="O55" s="141"/>
    </row>
    <row r="56" spans="1:20" ht="11.25" x14ac:dyDescent="0.2">
      <c r="G56" s="140"/>
      <c r="M56" s="141"/>
      <c r="N56" s="141"/>
      <c r="O56" s="141"/>
    </row>
    <row r="57" spans="1:20" ht="11.25" x14ac:dyDescent="0.2">
      <c r="G57" s="140"/>
      <c r="M57" s="141"/>
      <c r="N57" s="141"/>
      <c r="O57" s="141"/>
    </row>
    <row r="58" spans="1:20" ht="11.25" x14ac:dyDescent="0.2">
      <c r="G58" s="140"/>
      <c r="M58" s="141"/>
      <c r="N58" s="141"/>
      <c r="O58" s="141"/>
    </row>
    <row r="59" spans="1:20" ht="11.25" x14ac:dyDescent="0.2">
      <c r="G59" s="140"/>
      <c r="M59" s="141"/>
      <c r="N59" s="141"/>
      <c r="O59" s="141"/>
    </row>
    <row r="60" spans="1:20" ht="11.25" x14ac:dyDescent="0.2">
      <c r="C60" s="3"/>
      <c r="D60" s="3"/>
      <c r="E60" s="3"/>
      <c r="G60" s="140"/>
      <c r="M60" s="141"/>
      <c r="N60" s="141"/>
      <c r="O60" s="141"/>
    </row>
    <row r="61" spans="1:20" ht="11.25" x14ac:dyDescent="0.2">
      <c r="C61" s="3"/>
      <c r="D61" s="3"/>
      <c r="E61" s="3"/>
      <c r="G61" s="140"/>
      <c r="M61" s="141"/>
      <c r="N61" s="141"/>
      <c r="O61" s="141"/>
    </row>
    <row r="62" spans="1:20" ht="11.25" x14ac:dyDescent="0.2">
      <c r="C62" s="3"/>
      <c r="D62" s="3"/>
      <c r="E62" s="3"/>
      <c r="G62" s="140"/>
      <c r="M62" s="141"/>
      <c r="N62" s="141"/>
      <c r="O62" s="141"/>
    </row>
    <row r="63" spans="1:20" ht="11.25" x14ac:dyDescent="0.2">
      <c r="C63" s="3"/>
      <c r="D63" s="3"/>
      <c r="E63" s="3"/>
      <c r="G63" s="140"/>
      <c r="M63" s="141"/>
      <c r="N63" s="141"/>
      <c r="O63" s="141"/>
    </row>
    <row r="64" spans="1:20" ht="11.25" x14ac:dyDescent="0.2">
      <c r="C64" s="3"/>
      <c r="D64" s="3"/>
      <c r="E64" s="3"/>
      <c r="G64" s="140"/>
    </row>
    <row r="65" spans="3:7" ht="11.25" x14ac:dyDescent="0.2">
      <c r="C65" s="3"/>
      <c r="D65" s="3"/>
      <c r="E65" s="3"/>
      <c r="G65" s="140"/>
    </row>
    <row r="66" spans="3:7" ht="11.25" x14ac:dyDescent="0.2">
      <c r="C66" s="3"/>
      <c r="D66" s="3"/>
      <c r="E66" s="3"/>
      <c r="G66" s="140"/>
    </row>
    <row r="67" spans="3:7" ht="11.25" x14ac:dyDescent="0.2">
      <c r="C67" s="3"/>
      <c r="D67" s="3"/>
      <c r="E67" s="3"/>
      <c r="G67" s="140"/>
    </row>
    <row r="68" spans="3:7" ht="11.25" x14ac:dyDescent="0.2">
      <c r="C68" s="3"/>
      <c r="D68" s="3"/>
      <c r="E68" s="3"/>
      <c r="G68" s="140"/>
    </row>
    <row r="69" spans="3:7" ht="11.25" x14ac:dyDescent="0.2">
      <c r="C69" s="3"/>
      <c r="D69" s="3"/>
      <c r="E69" s="3"/>
      <c r="G69" s="140"/>
    </row>
    <row r="70" spans="3:7" x14ac:dyDescent="0.2">
      <c r="C70" s="3"/>
      <c r="D70" s="3"/>
      <c r="E70" s="3"/>
      <c r="G70" s="140"/>
    </row>
    <row r="71" spans="3:7" x14ac:dyDescent="0.2">
      <c r="C71" s="3"/>
      <c r="D71" s="3"/>
      <c r="E71" s="3"/>
      <c r="G71" s="140"/>
    </row>
    <row r="72" spans="3:7" x14ac:dyDescent="0.2">
      <c r="C72" s="3"/>
      <c r="D72" s="3"/>
      <c r="E72" s="3"/>
      <c r="G72" s="140"/>
    </row>
    <row r="73" spans="3:7" x14ac:dyDescent="0.2">
      <c r="C73" s="3"/>
      <c r="D73" s="3"/>
      <c r="E73" s="3"/>
      <c r="G73" s="140"/>
    </row>
    <row r="74" spans="3:7" x14ac:dyDescent="0.2">
      <c r="C74" s="3"/>
      <c r="D74" s="3"/>
      <c r="E74" s="3"/>
      <c r="G74" s="140"/>
    </row>
    <row r="75" spans="3:7" x14ac:dyDescent="0.2">
      <c r="C75" s="3"/>
      <c r="D75" s="3"/>
      <c r="E75" s="3"/>
      <c r="G75" s="140"/>
    </row>
    <row r="76" spans="3:7" x14ac:dyDescent="0.2">
      <c r="C76" s="3"/>
      <c r="D76" s="3"/>
      <c r="E76" s="3"/>
      <c r="G76" s="140"/>
    </row>
    <row r="77" spans="3:7" x14ac:dyDescent="0.2">
      <c r="C77" s="3"/>
      <c r="D77" s="3"/>
      <c r="E77" s="3"/>
      <c r="G77" s="140"/>
    </row>
    <row r="78" spans="3:7" x14ac:dyDescent="0.2">
      <c r="C78" s="3"/>
      <c r="D78" s="3"/>
      <c r="E78" s="3"/>
      <c r="G78" s="140"/>
    </row>
    <row r="79" spans="3:7" x14ac:dyDescent="0.2">
      <c r="C79" s="3"/>
      <c r="D79" s="3"/>
      <c r="E79" s="3"/>
      <c r="G79" s="140"/>
    </row>
    <row r="80" spans="3:7" x14ac:dyDescent="0.2">
      <c r="C80" s="3"/>
      <c r="D80" s="3"/>
      <c r="E80" s="3"/>
      <c r="G80" s="140"/>
    </row>
    <row r="81" spans="3:7" x14ac:dyDescent="0.2">
      <c r="C81" s="3"/>
      <c r="D81" s="3"/>
      <c r="E81" s="3"/>
      <c r="G81" s="140"/>
    </row>
    <row r="82" spans="3:7" x14ac:dyDescent="0.2">
      <c r="C82" s="3"/>
      <c r="D82" s="3"/>
      <c r="E82" s="3"/>
      <c r="G82" s="140"/>
    </row>
    <row r="83" spans="3:7" x14ac:dyDescent="0.2">
      <c r="C83" s="3"/>
      <c r="D83" s="3"/>
      <c r="E83" s="3"/>
      <c r="G83" s="140"/>
    </row>
    <row r="84" spans="3:7" x14ac:dyDescent="0.2">
      <c r="C84" s="3"/>
      <c r="D84" s="3"/>
      <c r="E84" s="3"/>
      <c r="G84" s="140"/>
    </row>
    <row r="85" spans="3:7" x14ac:dyDescent="0.2">
      <c r="C85" s="3"/>
      <c r="D85" s="3"/>
      <c r="E85" s="3"/>
      <c r="G85" s="140"/>
    </row>
    <row r="86" spans="3:7" x14ac:dyDescent="0.2">
      <c r="C86" s="3"/>
      <c r="D86" s="3"/>
      <c r="E86" s="3"/>
      <c r="G86" s="140"/>
    </row>
    <row r="87" spans="3:7" x14ac:dyDescent="0.2">
      <c r="C87" s="3"/>
      <c r="D87" s="3"/>
      <c r="E87" s="3"/>
      <c r="G87" s="140"/>
    </row>
    <row r="88" spans="3:7" x14ac:dyDescent="0.2">
      <c r="C88" s="3"/>
      <c r="D88" s="3"/>
      <c r="E88" s="3"/>
      <c r="G88" s="140"/>
    </row>
    <row r="89" spans="3:7" x14ac:dyDescent="0.2">
      <c r="C89" s="3"/>
      <c r="D89" s="3"/>
      <c r="E89" s="3"/>
      <c r="G89" s="140"/>
    </row>
    <row r="90" spans="3:7" x14ac:dyDescent="0.2">
      <c r="C90" s="3"/>
      <c r="D90" s="3"/>
      <c r="E90" s="3"/>
      <c r="G90" s="140"/>
    </row>
    <row r="91" spans="3:7" x14ac:dyDescent="0.2">
      <c r="C91" s="3"/>
      <c r="D91" s="3"/>
      <c r="E91" s="3"/>
      <c r="G91" s="140"/>
    </row>
    <row r="92" spans="3:7" x14ac:dyDescent="0.2">
      <c r="C92" s="3"/>
      <c r="D92" s="3"/>
      <c r="E92" s="3"/>
      <c r="G92" s="140"/>
    </row>
    <row r="93" spans="3:7" x14ac:dyDescent="0.2">
      <c r="C93" s="3"/>
      <c r="D93" s="3"/>
      <c r="E93" s="3"/>
      <c r="G93" s="140"/>
    </row>
    <row r="94" spans="3:7" x14ac:dyDescent="0.2">
      <c r="C94" s="3"/>
      <c r="D94" s="3"/>
      <c r="E94" s="3"/>
      <c r="G94" s="140"/>
    </row>
    <row r="95" spans="3:7" x14ac:dyDescent="0.2">
      <c r="C95" s="3"/>
      <c r="D95" s="3"/>
      <c r="E95" s="3"/>
      <c r="G95" s="140"/>
    </row>
    <row r="96" spans="3:7" x14ac:dyDescent="0.2">
      <c r="C96" s="3"/>
      <c r="D96" s="3"/>
      <c r="E96" s="3"/>
      <c r="G96" s="140"/>
    </row>
    <row r="97" spans="3:7" x14ac:dyDescent="0.2">
      <c r="C97" s="3"/>
      <c r="D97" s="3"/>
      <c r="E97" s="3"/>
      <c r="G97" s="140"/>
    </row>
    <row r="98" spans="3:7" x14ac:dyDescent="0.2">
      <c r="C98" s="3"/>
      <c r="D98" s="3"/>
      <c r="E98" s="3"/>
      <c r="G98" s="140"/>
    </row>
    <row r="99" spans="3:7" x14ac:dyDescent="0.2">
      <c r="C99" s="3"/>
      <c r="D99" s="3"/>
      <c r="E99" s="3"/>
      <c r="G99" s="140"/>
    </row>
    <row r="100" spans="3:7" x14ac:dyDescent="0.2">
      <c r="C100" s="3"/>
      <c r="D100" s="3"/>
      <c r="E100" s="3"/>
      <c r="G100" s="140"/>
    </row>
    <row r="101" spans="3:7" x14ac:dyDescent="0.2">
      <c r="C101" s="3"/>
      <c r="D101" s="3"/>
      <c r="E101" s="3"/>
      <c r="G101" s="140"/>
    </row>
    <row r="102" spans="3:7" x14ac:dyDescent="0.2">
      <c r="C102" s="3"/>
      <c r="D102" s="3"/>
      <c r="E102" s="3"/>
      <c r="G102" s="140"/>
    </row>
    <row r="103" spans="3:7" x14ac:dyDescent="0.2">
      <c r="C103" s="3"/>
      <c r="D103" s="3"/>
      <c r="E103" s="3"/>
      <c r="G103" s="140"/>
    </row>
    <row r="104" spans="3:7" x14ac:dyDescent="0.2">
      <c r="C104" s="3"/>
      <c r="D104" s="3"/>
      <c r="E104" s="3"/>
      <c r="G104" s="140"/>
    </row>
    <row r="105" spans="3:7" x14ac:dyDescent="0.2">
      <c r="C105" s="3"/>
      <c r="D105" s="3"/>
      <c r="E105" s="3"/>
      <c r="G105" s="140"/>
    </row>
    <row r="106" spans="3:7" x14ac:dyDescent="0.2">
      <c r="C106" s="3"/>
      <c r="D106" s="3"/>
      <c r="E106" s="3"/>
      <c r="G106" s="140"/>
    </row>
    <row r="107" spans="3:7" x14ac:dyDescent="0.2">
      <c r="C107" s="3"/>
      <c r="D107" s="3"/>
      <c r="E107" s="3"/>
      <c r="G107" s="140"/>
    </row>
    <row r="108" spans="3:7" x14ac:dyDescent="0.2">
      <c r="C108" s="3"/>
      <c r="D108" s="3"/>
      <c r="E108" s="3"/>
      <c r="G108" s="140"/>
    </row>
    <row r="109" spans="3:7" x14ac:dyDescent="0.2">
      <c r="C109" s="3"/>
      <c r="D109" s="3"/>
      <c r="E109" s="3"/>
      <c r="G109" s="140"/>
    </row>
    <row r="110" spans="3:7" x14ac:dyDescent="0.2">
      <c r="C110" s="3"/>
      <c r="D110" s="3"/>
      <c r="E110" s="3"/>
      <c r="G110" s="140"/>
    </row>
    <row r="111" spans="3:7" x14ac:dyDescent="0.2">
      <c r="C111" s="3"/>
      <c r="D111" s="3"/>
      <c r="E111" s="3"/>
      <c r="G111" s="140"/>
    </row>
    <row r="112" spans="3:7" x14ac:dyDescent="0.2">
      <c r="C112" s="3"/>
      <c r="D112" s="3"/>
      <c r="E112" s="3"/>
      <c r="G112" s="140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91" orientation="landscape" blackAndWhite="1" r:id="rId1"/>
  <headerFooter>
    <oddFooter>&amp;R&amp;F
&amp;A</oddFooter>
  </headerFooter>
  <rowBreaks count="1" manualBreakCount="1">
    <brk id="51" max="16383" man="1"/>
  </rowBreaks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pane ySplit="8" topLeftCell="A36" activePane="bottomLeft" state="frozen"/>
      <selection activeCell="D12" sqref="D12"/>
      <selection pane="bottomLeft" activeCell="D29" sqref="D29"/>
    </sheetView>
  </sheetViews>
  <sheetFormatPr defaultColWidth="8.81640625" defaultRowHeight="10.5" x14ac:dyDescent="0.25"/>
  <cols>
    <col min="1" max="1" width="4.81640625" style="51" bestFit="1" customWidth="1"/>
    <col min="2" max="2" width="52.54296875" style="51" bestFit="1" customWidth="1"/>
    <col min="3" max="3" width="9" style="51" bestFit="1" customWidth="1"/>
    <col min="4" max="5" width="11.54296875" style="51" bestFit="1" customWidth="1"/>
    <col min="6" max="6" width="15.7265625" style="51" bestFit="1" customWidth="1"/>
    <col min="7" max="16384" width="8.81640625" style="51"/>
  </cols>
  <sheetData>
    <row r="1" spans="1:6" x14ac:dyDescent="0.25">
      <c r="A1" s="338" t="s">
        <v>0</v>
      </c>
      <c r="B1" s="338"/>
      <c r="C1" s="338"/>
      <c r="D1" s="338"/>
      <c r="E1" s="338"/>
      <c r="F1" s="338"/>
    </row>
    <row r="2" spans="1:6" x14ac:dyDescent="0.25">
      <c r="A2" s="340" t="str">
        <f>'Delivery Rate Change Calc'!A2:F2</f>
        <v>2024 Gas Decoupling Filing</v>
      </c>
      <c r="B2" s="340"/>
      <c r="C2" s="340"/>
      <c r="D2" s="340"/>
      <c r="E2" s="340"/>
      <c r="F2" s="340"/>
    </row>
    <row r="3" spans="1:6" x14ac:dyDescent="0.25">
      <c r="A3" s="338" t="s">
        <v>197</v>
      </c>
      <c r="B3" s="338"/>
      <c r="C3" s="338"/>
      <c r="D3" s="338"/>
      <c r="E3" s="338"/>
      <c r="F3" s="338"/>
    </row>
    <row r="4" spans="1:6" x14ac:dyDescent="0.25">
      <c r="A4" s="340" t="str">
        <f>'Delivery Rate Change Calc'!A4:F4</f>
        <v>Proposed Effective May 1, 2024</v>
      </c>
      <c r="B4" s="340"/>
      <c r="C4" s="340"/>
      <c r="D4" s="340"/>
      <c r="E4" s="340"/>
      <c r="F4" s="340"/>
    </row>
    <row r="5" spans="1:6" x14ac:dyDescent="0.25">
      <c r="A5" s="252"/>
      <c r="B5" s="252"/>
      <c r="C5" s="252"/>
      <c r="D5" s="252"/>
      <c r="E5" s="252"/>
      <c r="F5" s="252"/>
    </row>
    <row r="6" spans="1:6" x14ac:dyDescent="0.25">
      <c r="A6" s="22"/>
      <c r="B6" s="22"/>
      <c r="C6" s="22"/>
      <c r="D6" s="22"/>
      <c r="E6" s="22"/>
    </row>
    <row r="7" spans="1:6" x14ac:dyDescent="0.25">
      <c r="A7" s="23" t="s">
        <v>2</v>
      </c>
      <c r="B7" s="22"/>
      <c r="C7" s="22"/>
      <c r="D7" s="23" t="s">
        <v>3</v>
      </c>
      <c r="E7" s="23" t="s">
        <v>3</v>
      </c>
      <c r="F7" s="23" t="s">
        <v>3</v>
      </c>
    </row>
    <row r="8" spans="1:6" x14ac:dyDescent="0.25">
      <c r="A8" s="24" t="s">
        <v>4</v>
      </c>
      <c r="B8" s="52"/>
      <c r="C8" s="24" t="s">
        <v>5</v>
      </c>
      <c r="D8" s="24" t="s">
        <v>6</v>
      </c>
      <c r="E8" s="24" t="s">
        <v>7</v>
      </c>
      <c r="F8" s="24" t="s">
        <v>8</v>
      </c>
    </row>
    <row r="9" spans="1:6" x14ac:dyDescent="0.25">
      <c r="A9" s="26"/>
      <c r="B9" s="27" t="s">
        <v>9</v>
      </c>
      <c r="C9" s="27" t="s">
        <v>10</v>
      </c>
      <c r="D9" s="27" t="s">
        <v>11</v>
      </c>
      <c r="E9" s="27" t="s">
        <v>12</v>
      </c>
      <c r="F9" s="27" t="s">
        <v>13</v>
      </c>
    </row>
    <row r="10" spans="1:6" x14ac:dyDescent="0.25">
      <c r="A10" s="27"/>
      <c r="B10" s="28"/>
      <c r="C10" s="27"/>
      <c r="D10" s="27"/>
      <c r="E10" s="27"/>
      <c r="F10" s="27"/>
    </row>
    <row r="11" spans="1:6" x14ac:dyDescent="0.25">
      <c r="A11" s="27">
        <v>1</v>
      </c>
      <c r="B11" s="26" t="s">
        <v>401</v>
      </c>
      <c r="C11" s="27" t="s">
        <v>14</v>
      </c>
      <c r="D11" s="53">
        <f>'Rate Impacts Sch 142'!Z25</f>
        <v>690006247.05314374</v>
      </c>
      <c r="E11" s="53">
        <f>'Rate Impacts Sch 142'!Z26</f>
        <v>260746193.00748539</v>
      </c>
      <c r="F11" s="53">
        <f>'Rate Impacts Sch 142'!Z27</f>
        <v>64069736.897880018</v>
      </c>
    </row>
    <row r="12" spans="1:6" x14ac:dyDescent="0.25">
      <c r="A12" s="27">
        <f t="shared" ref="A12:A29" si="0">A11+1</f>
        <v>2</v>
      </c>
      <c r="B12" s="26"/>
      <c r="C12" s="27"/>
      <c r="D12" s="54"/>
      <c r="E12" s="54"/>
      <c r="F12" s="54"/>
    </row>
    <row r="13" spans="1:6" x14ac:dyDescent="0.25">
      <c r="A13" s="27">
        <f t="shared" si="0"/>
        <v>3</v>
      </c>
      <c r="B13" s="26" t="s">
        <v>400</v>
      </c>
      <c r="C13" s="27" t="s">
        <v>14</v>
      </c>
      <c r="D13" s="261">
        <f>'2023 Weather Adj'!$P$181</f>
        <v>566533285.41189575</v>
      </c>
      <c r="E13" s="261">
        <f>'2023 Weather Adj'!$P$182+'2023 Weather Adj'!$P$189</f>
        <v>232495960.94990245</v>
      </c>
      <c r="F13" s="261">
        <f>'2023 Weather Adj'!$P$183+'2023 Weather Adj'!$P$190+'2023 Weather Adj'!$P$187+'2023 Weather Adj'!$P$192</f>
        <v>96196624.36544086</v>
      </c>
    </row>
    <row r="14" spans="1:6" x14ac:dyDescent="0.25">
      <c r="A14" s="27">
        <f t="shared" si="0"/>
        <v>4</v>
      </c>
      <c r="B14" s="26"/>
      <c r="C14" s="27"/>
      <c r="D14" s="26"/>
      <c r="E14" s="26"/>
      <c r="F14" s="26"/>
    </row>
    <row r="15" spans="1:6" x14ac:dyDescent="0.25">
      <c r="A15" s="27">
        <f t="shared" si="0"/>
        <v>5</v>
      </c>
      <c r="B15" s="26" t="s">
        <v>24</v>
      </c>
      <c r="C15" s="27" t="str">
        <f>"("&amp;A11&amp;") / ("&amp;A13&amp;")"</f>
        <v>(1) / (3)</v>
      </c>
      <c r="D15" s="32">
        <f>ROUND(D11/D13,5)</f>
        <v>1.21794</v>
      </c>
      <c r="E15" s="32">
        <f>ROUND(E11/E13,5)</f>
        <v>1.12151</v>
      </c>
      <c r="F15" s="32">
        <f>ROUND(F11/F13,5)</f>
        <v>0.66603000000000001</v>
      </c>
    </row>
    <row r="16" spans="1:6" x14ac:dyDescent="0.25">
      <c r="A16" s="27">
        <f t="shared" si="0"/>
        <v>6</v>
      </c>
      <c r="B16" s="26"/>
      <c r="C16" s="27"/>
      <c r="D16" s="32"/>
      <c r="E16" s="32"/>
      <c r="F16" s="32"/>
    </row>
    <row r="17" spans="1:6" x14ac:dyDescent="0.25">
      <c r="A17" s="27">
        <f t="shared" si="0"/>
        <v>7</v>
      </c>
      <c r="B17" s="26" t="s">
        <v>25</v>
      </c>
      <c r="C17" s="21" t="s">
        <v>402</v>
      </c>
      <c r="D17" s="323">
        <v>4.64E-3</v>
      </c>
      <c r="E17" s="323">
        <v>-1.7809999999999999E-2</v>
      </c>
      <c r="F17" s="323">
        <v>-3.2530000000000003E-2</v>
      </c>
    </row>
    <row r="18" spans="1:6" x14ac:dyDescent="0.25">
      <c r="A18" s="27">
        <f t="shared" si="0"/>
        <v>8</v>
      </c>
      <c r="B18" s="26"/>
      <c r="C18" s="27"/>
      <c r="D18" s="32"/>
      <c r="E18" s="32"/>
      <c r="F18" s="32"/>
    </row>
    <row r="19" spans="1:6" x14ac:dyDescent="0.25">
      <c r="A19" s="27">
        <f t="shared" si="0"/>
        <v>9</v>
      </c>
      <c r="B19" s="26" t="s">
        <v>26</v>
      </c>
      <c r="C19" s="27" t="s">
        <v>14</v>
      </c>
      <c r="D19" s="257">
        <f>'Delivery Rate Change Calc'!D22</f>
        <v>4.292E-2</v>
      </c>
      <c r="E19" s="257">
        <f>'Delivery Rate Change Calc'!E22</f>
        <v>4.45E-3</v>
      </c>
      <c r="F19" s="257">
        <f>'Delivery Rate Change Calc'!F22</f>
        <v>-1.025E-2</v>
      </c>
    </row>
    <row r="20" spans="1:6" x14ac:dyDescent="0.25">
      <c r="A20" s="27">
        <f t="shared" si="0"/>
        <v>10</v>
      </c>
      <c r="B20" s="26"/>
      <c r="C20" s="27"/>
      <c r="D20" s="32"/>
      <c r="E20" s="32"/>
      <c r="F20" s="32"/>
    </row>
    <row r="21" spans="1:6" x14ac:dyDescent="0.25">
      <c r="A21" s="27">
        <f t="shared" si="0"/>
        <v>11</v>
      </c>
      <c r="B21" s="26" t="s">
        <v>27</v>
      </c>
      <c r="C21" s="27" t="str">
        <f>"("&amp;A19&amp;") - ("&amp;A17&amp;")"</f>
        <v>(9) - (7)</v>
      </c>
      <c r="D21" s="32">
        <f>D19-D17</f>
        <v>3.8280000000000002E-2</v>
      </c>
      <c r="E21" s="32">
        <f>E19-E17</f>
        <v>2.2259999999999999E-2</v>
      </c>
      <c r="F21" s="32">
        <f>F19-F17</f>
        <v>2.2280000000000001E-2</v>
      </c>
    </row>
    <row r="22" spans="1:6" x14ac:dyDescent="0.25">
      <c r="A22" s="27">
        <f t="shared" si="0"/>
        <v>12</v>
      </c>
      <c r="B22" s="26"/>
      <c r="C22" s="27"/>
      <c r="D22" s="26"/>
      <c r="E22" s="26"/>
      <c r="F22" s="26"/>
    </row>
    <row r="23" spans="1:6" x14ac:dyDescent="0.25">
      <c r="A23" s="27">
        <f t="shared" si="0"/>
        <v>13</v>
      </c>
      <c r="B23" s="26" t="s">
        <v>28</v>
      </c>
      <c r="C23" s="27" t="str">
        <f>"("&amp;A21&amp;") / ("&amp;A15&amp;")"</f>
        <v>(11) / (5)</v>
      </c>
      <c r="D23" s="34">
        <f>D21/D15</f>
        <v>3.1430119710330558E-2</v>
      </c>
      <c r="E23" s="34">
        <f>E21/E15</f>
        <v>1.9848240318855827E-2</v>
      </c>
      <c r="F23" s="34">
        <f>F21/F15</f>
        <v>3.3451946609011608E-2</v>
      </c>
    </row>
    <row r="24" spans="1:6" x14ac:dyDescent="0.25">
      <c r="A24" s="27">
        <f t="shared" si="0"/>
        <v>14</v>
      </c>
      <c r="B24" s="26"/>
      <c r="C24" s="27"/>
      <c r="D24" s="26"/>
      <c r="E24" s="26"/>
      <c r="F24" s="26"/>
    </row>
    <row r="25" spans="1:6" x14ac:dyDescent="0.25">
      <c r="A25" s="27">
        <f t="shared" si="0"/>
        <v>15</v>
      </c>
      <c r="B25" s="26" t="s">
        <v>29</v>
      </c>
      <c r="C25" s="27" t="s">
        <v>20</v>
      </c>
      <c r="D25" s="55">
        <f>IF(D23&gt;5%,D23-5%,0)</f>
        <v>0</v>
      </c>
      <c r="E25" s="55">
        <f>IF(E23&gt;5%,E23-5%,0)</f>
        <v>0</v>
      </c>
      <c r="F25" s="55">
        <f>IF(F23&gt;5%,F23-5%,0)</f>
        <v>0</v>
      </c>
    </row>
    <row r="26" spans="1:6" x14ac:dyDescent="0.25">
      <c r="A26" s="27">
        <f t="shared" si="0"/>
        <v>16</v>
      </c>
      <c r="B26" s="26"/>
      <c r="C26" s="27"/>
      <c r="D26" s="26"/>
      <c r="E26" s="26"/>
      <c r="F26" s="26"/>
    </row>
    <row r="27" spans="1:6" x14ac:dyDescent="0.25">
      <c r="A27" s="27">
        <f t="shared" si="0"/>
        <v>17</v>
      </c>
      <c r="B27" s="26" t="s">
        <v>30</v>
      </c>
      <c r="C27" s="27" t="str">
        <f>"("&amp;A25&amp;") x ("&amp;A15&amp;")"</f>
        <v>(15) x (5)</v>
      </c>
      <c r="D27" s="56">
        <f>ROUND(D25*D15,5)</f>
        <v>0</v>
      </c>
      <c r="E27" s="56">
        <f>ROUND(E25*E15,5)</f>
        <v>0</v>
      </c>
      <c r="F27" s="56">
        <f>ROUND(F25*F15,5)</f>
        <v>0</v>
      </c>
    </row>
    <row r="28" spans="1:6" x14ac:dyDescent="0.25">
      <c r="A28" s="27">
        <f t="shared" si="0"/>
        <v>18</v>
      </c>
      <c r="B28" s="22"/>
      <c r="C28" s="22"/>
      <c r="D28" s="57"/>
      <c r="E28" s="57"/>
      <c r="F28" s="57"/>
    </row>
    <row r="29" spans="1:6" x14ac:dyDescent="0.25">
      <c r="A29" s="27">
        <f t="shared" si="0"/>
        <v>19</v>
      </c>
      <c r="B29" s="26" t="s">
        <v>31</v>
      </c>
      <c r="C29" s="27" t="str">
        <f>"("&amp;A19&amp;") - ("&amp;A27&amp;")"</f>
        <v>(9) - (17)</v>
      </c>
      <c r="D29" s="32">
        <f>D19-D27</f>
        <v>4.292E-2</v>
      </c>
      <c r="E29" s="32">
        <f>E19-E27</f>
        <v>4.45E-3</v>
      </c>
      <c r="F29" s="32">
        <f>F19-F27</f>
        <v>-1.025E-2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"/>
  <sheetViews>
    <sheetView workbookViewId="0">
      <selection activeCell="J31" sqref="J31"/>
    </sheetView>
  </sheetViews>
  <sheetFormatPr defaultRowHeight="14.5" x14ac:dyDescent="0.3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zoomScale="150" zoomScaleNormal="150" workbookViewId="0">
      <pane xSplit="3" ySplit="9" topLeftCell="T16" activePane="bottomRight" state="frozenSplit"/>
      <selection activeCell="U21" sqref="U21"/>
      <selection pane="topRight" activeCell="U21" sqref="U21"/>
      <selection pane="bottomLeft" activeCell="U21" sqref="U21"/>
      <selection pane="bottomRight" activeCell="V42" sqref="V42"/>
    </sheetView>
  </sheetViews>
  <sheetFormatPr defaultColWidth="9.1796875" defaultRowHeight="10" x14ac:dyDescent="0.2"/>
  <cols>
    <col min="1" max="1" width="5" style="26" bestFit="1" customWidth="1"/>
    <col min="2" max="2" width="37.54296875" style="26" customWidth="1"/>
    <col min="3" max="3" width="8.453125" style="26" bestFit="1" customWidth="1"/>
    <col min="4" max="4" width="14.26953125" style="26" bestFit="1" customWidth="1"/>
    <col min="5" max="5" width="14.7265625" style="26" bestFit="1" customWidth="1"/>
    <col min="6" max="6" width="10" style="26" bestFit="1" customWidth="1"/>
    <col min="7" max="7" width="14.26953125" style="26" bestFit="1" customWidth="1"/>
    <col min="8" max="8" width="14.7265625" style="26" bestFit="1" customWidth="1"/>
    <col min="9" max="9" width="13.7265625" style="26" bestFit="1" customWidth="1"/>
    <col min="10" max="10" width="14.453125" style="26" bestFit="1" customWidth="1"/>
    <col min="11" max="12" width="12.54296875" style="26" bestFit="1" customWidth="1"/>
    <col min="13" max="13" width="11.54296875" style="26" bestFit="1" customWidth="1"/>
    <col min="14" max="15" width="12.54296875" style="26" bestFit="1" customWidth="1"/>
    <col min="16" max="16" width="11.54296875" style="26" bestFit="1" customWidth="1"/>
    <col min="17" max="17" width="12.26953125" style="26" bestFit="1" customWidth="1"/>
    <col min="18" max="18" width="12.54296875" style="26" bestFit="1" customWidth="1"/>
    <col min="19" max="19" width="12.26953125" style="26" bestFit="1" customWidth="1"/>
    <col min="20" max="20" width="16.54296875" style="26" bestFit="1" customWidth="1"/>
    <col min="21" max="21" width="14.1796875" style="26" bestFit="1" customWidth="1"/>
    <col min="22" max="22" width="7.81640625" style="26" bestFit="1" customWidth="1"/>
    <col min="23" max="23" width="9.1796875" style="26"/>
    <col min="24" max="24" width="15.81640625" style="26" bestFit="1" customWidth="1"/>
    <col min="25" max="25" width="12.81640625" style="26" bestFit="1" customWidth="1"/>
    <col min="26" max="26" width="14.26953125" style="26" customWidth="1"/>
    <col min="27" max="16384" width="9.1796875" style="26"/>
  </cols>
  <sheetData>
    <row r="1" spans="1:26" ht="11.25" x14ac:dyDescent="0.2">
      <c r="A1" s="238" t="s">
        <v>0</v>
      </c>
      <c r="B1" s="262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2" spans="1:26" ht="11.25" x14ac:dyDescent="0.2">
      <c r="A2" s="238" t="s">
        <v>422</v>
      </c>
      <c r="B2" s="262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3" spans="1:26" ht="11.25" x14ac:dyDescent="0.2">
      <c r="A3" s="262" t="s">
        <v>291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</row>
    <row r="4" spans="1:26" ht="11.25" x14ac:dyDescent="0.2">
      <c r="A4" s="262" t="s">
        <v>423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</row>
    <row r="5" spans="1:26" ht="11.25" x14ac:dyDescent="0.2">
      <c r="F5" s="27"/>
      <c r="P5" s="27"/>
      <c r="Q5" s="27"/>
      <c r="R5" s="27"/>
    </row>
    <row r="6" spans="1:26" ht="11.25" x14ac:dyDescent="0.2">
      <c r="F6" s="27"/>
      <c r="G6" s="246" t="s">
        <v>95</v>
      </c>
      <c r="P6" s="27"/>
      <c r="Q6" s="27"/>
      <c r="R6" s="27"/>
    </row>
    <row r="7" spans="1:26" ht="11.25" x14ac:dyDescent="0.2">
      <c r="B7" s="246"/>
      <c r="C7" s="246"/>
      <c r="D7" s="246" t="s">
        <v>424</v>
      </c>
      <c r="E7" s="246" t="str">
        <f>D7</f>
        <v>UG-220067</v>
      </c>
      <c r="F7" s="246" t="s">
        <v>334</v>
      </c>
      <c r="G7" s="246" t="s">
        <v>188</v>
      </c>
      <c r="H7" s="27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63" t="s">
        <v>425</v>
      </c>
      <c r="U7" s="263" t="s">
        <v>333</v>
      </c>
      <c r="V7" s="246"/>
      <c r="X7" s="297" t="s">
        <v>461</v>
      </c>
      <c r="Y7" s="21" t="s">
        <v>463</v>
      </c>
      <c r="Z7" s="297" t="str">
        <f>Y7</f>
        <v>CY 2023</v>
      </c>
    </row>
    <row r="8" spans="1:26" ht="11.25" x14ac:dyDescent="0.2">
      <c r="A8" s="26" t="s">
        <v>2</v>
      </c>
      <c r="B8" s="246"/>
      <c r="C8" s="246" t="s">
        <v>33</v>
      </c>
      <c r="D8" s="246" t="s">
        <v>34</v>
      </c>
      <c r="E8" s="246" t="s">
        <v>335</v>
      </c>
      <c r="F8" s="246" t="s">
        <v>33</v>
      </c>
      <c r="G8" s="263" t="s">
        <v>426</v>
      </c>
      <c r="H8" s="27" t="s">
        <v>335</v>
      </c>
      <c r="I8" s="246" t="s">
        <v>336</v>
      </c>
      <c r="J8" s="246" t="s">
        <v>337</v>
      </c>
      <c r="K8" s="246" t="s">
        <v>427</v>
      </c>
      <c r="L8" s="246" t="s">
        <v>338</v>
      </c>
      <c r="M8" s="246" t="s">
        <v>339</v>
      </c>
      <c r="N8" s="246" t="s">
        <v>428</v>
      </c>
      <c r="O8" s="246" t="s">
        <v>340</v>
      </c>
      <c r="P8" s="246" t="s">
        <v>390</v>
      </c>
      <c r="Q8" s="246" t="s">
        <v>391</v>
      </c>
      <c r="R8" s="246" t="s">
        <v>392</v>
      </c>
      <c r="S8" s="246" t="s">
        <v>333</v>
      </c>
      <c r="T8" s="246" t="s">
        <v>292</v>
      </c>
      <c r="U8" s="246" t="s">
        <v>39</v>
      </c>
      <c r="V8" s="246" t="s">
        <v>107</v>
      </c>
      <c r="X8" s="58" t="s">
        <v>462</v>
      </c>
      <c r="Y8" s="297" t="s">
        <v>464</v>
      </c>
      <c r="Z8" s="297" t="s">
        <v>464</v>
      </c>
    </row>
    <row r="9" spans="1:26" ht="12" x14ac:dyDescent="0.2">
      <c r="A9" s="26" t="s">
        <v>4</v>
      </c>
      <c r="B9" s="245" t="s">
        <v>36</v>
      </c>
      <c r="C9" s="245" t="s">
        <v>37</v>
      </c>
      <c r="D9" s="245" t="s">
        <v>445</v>
      </c>
      <c r="E9" s="245" t="s">
        <v>446</v>
      </c>
      <c r="F9" s="245" t="s">
        <v>38</v>
      </c>
      <c r="G9" s="264" t="s">
        <v>429</v>
      </c>
      <c r="H9" s="245" t="s">
        <v>39</v>
      </c>
      <c r="I9" s="245" t="s">
        <v>39</v>
      </c>
      <c r="J9" s="245" t="s">
        <v>39</v>
      </c>
      <c r="K9" s="245" t="s">
        <v>39</v>
      </c>
      <c r="L9" s="245" t="s">
        <v>39</v>
      </c>
      <c r="M9" s="245" t="s">
        <v>39</v>
      </c>
      <c r="N9" s="245" t="s">
        <v>39</v>
      </c>
      <c r="O9" s="245" t="s">
        <v>39</v>
      </c>
      <c r="P9" s="245" t="s">
        <v>39</v>
      </c>
      <c r="Q9" s="245" t="s">
        <v>39</v>
      </c>
      <c r="R9" s="245" t="s">
        <v>39</v>
      </c>
      <c r="S9" s="245" t="s">
        <v>39</v>
      </c>
      <c r="T9" s="245" t="s">
        <v>447</v>
      </c>
      <c r="U9" s="245" t="s">
        <v>108</v>
      </c>
      <c r="V9" s="245" t="s">
        <v>108</v>
      </c>
      <c r="X9" s="337">
        <v>45292</v>
      </c>
      <c r="Y9" s="297" t="s">
        <v>465</v>
      </c>
      <c r="Z9" s="297" t="s">
        <v>466</v>
      </c>
    </row>
    <row r="10" spans="1:26" ht="11.25" x14ac:dyDescent="0.2">
      <c r="B10" s="246" t="s">
        <v>40</v>
      </c>
      <c r="C10" s="246" t="s">
        <v>41</v>
      </c>
      <c r="D10" s="265" t="s">
        <v>42</v>
      </c>
      <c r="E10" s="266" t="s">
        <v>43</v>
      </c>
      <c r="F10" s="246" t="s">
        <v>44</v>
      </c>
      <c r="G10" s="246" t="s">
        <v>45</v>
      </c>
      <c r="H10" s="246" t="s">
        <v>46</v>
      </c>
      <c r="I10" s="246" t="s">
        <v>47</v>
      </c>
      <c r="J10" s="246" t="s">
        <v>48</v>
      </c>
      <c r="K10" s="246" t="s">
        <v>49</v>
      </c>
      <c r="L10" s="246" t="s">
        <v>50</v>
      </c>
      <c r="M10" s="266" t="s">
        <v>51</v>
      </c>
      <c r="N10" s="266" t="s">
        <v>52</v>
      </c>
      <c r="O10" s="266" t="s">
        <v>53</v>
      </c>
      <c r="P10" s="266" t="s">
        <v>54</v>
      </c>
      <c r="Q10" s="266" t="s">
        <v>310</v>
      </c>
      <c r="R10" s="266" t="s">
        <v>393</v>
      </c>
      <c r="S10" s="266" t="s">
        <v>430</v>
      </c>
      <c r="T10" s="266" t="s">
        <v>431</v>
      </c>
      <c r="U10" s="246" t="s">
        <v>432</v>
      </c>
      <c r="V10" s="246" t="s">
        <v>433</v>
      </c>
    </row>
    <row r="11" spans="1:26" ht="11.25" x14ac:dyDescent="0.2">
      <c r="A11" s="27">
        <v>1</v>
      </c>
      <c r="B11" s="26" t="s">
        <v>55</v>
      </c>
      <c r="C11" s="27" t="s">
        <v>56</v>
      </c>
      <c r="D11" s="65">
        <v>620836684.05687141</v>
      </c>
      <c r="E11" s="272">
        <v>403613457.09474093</v>
      </c>
      <c r="F11" s="32">
        <f t="shared" ref="F11:F16" si="0">(E11)/D11</f>
        <v>0.6501121268436002</v>
      </c>
      <c r="G11" s="65">
        <v>545268777</v>
      </c>
      <c r="H11" s="269">
        <f>F11*G11</f>
        <v>354485844.31687874</v>
      </c>
      <c r="I11" s="272">
        <v>303229419.57999998</v>
      </c>
      <c r="J11" s="272">
        <v>-109997070.38</v>
      </c>
      <c r="K11" s="272">
        <v>36109134.87256062</v>
      </c>
      <c r="L11" s="272">
        <v>15676477.338750001</v>
      </c>
      <c r="M11" s="272">
        <v>2998978.2734999997</v>
      </c>
      <c r="N11" s="272">
        <v>8702489.6809199993</v>
      </c>
      <c r="O11" s="272">
        <v>12459391.55445</v>
      </c>
      <c r="P11" s="272">
        <v>1717596.6475500001</v>
      </c>
      <c r="Q11" s="272">
        <v>-2617290.1295999996</v>
      </c>
      <c r="R11" s="272">
        <v>38812231.546859995</v>
      </c>
      <c r="S11" s="268">
        <f>'Revenue Impacts Sch 142'!G10</f>
        <v>2530047.13</v>
      </c>
      <c r="T11" s="270">
        <f t="shared" ref="T11:T23" si="1">SUM(H11:S11)</f>
        <v>664107250.43186927</v>
      </c>
      <c r="U11" s="268">
        <f>'Revenue Impacts Sch 142'!I10</f>
        <v>20872888.780000001</v>
      </c>
      <c r="V11" s="34">
        <f>U11/T11</f>
        <v>3.1429996836243472E-2</v>
      </c>
      <c r="X11" s="32">
        <f>T11/G11</f>
        <v>1.217944761271136</v>
      </c>
      <c r="Y11" s="267">
        <f>'2023 Weather Adj'!$P$181</f>
        <v>566533285.41189575</v>
      </c>
      <c r="Z11" s="271">
        <f>X11*Y11</f>
        <v>690006247.05314374</v>
      </c>
    </row>
    <row r="12" spans="1:26" ht="11.25" x14ac:dyDescent="0.2">
      <c r="A12" s="27">
        <f>A11+1</f>
        <v>2</v>
      </c>
      <c r="B12" s="26" t="s">
        <v>97</v>
      </c>
      <c r="C12" s="27">
        <v>16</v>
      </c>
      <c r="D12" s="65">
        <v>8190.2669999999998</v>
      </c>
      <c r="E12" s="272">
        <v>5233.1499999999996</v>
      </c>
      <c r="F12" s="32">
        <f t="shared" si="0"/>
        <v>0.63894742381414427</v>
      </c>
      <c r="G12" s="65">
        <v>6996</v>
      </c>
      <c r="H12" s="269">
        <f t="shared" ref="H12:H23" si="2">F12*G12</f>
        <v>4470.0761770037534</v>
      </c>
      <c r="I12" s="272">
        <v>3890.55</v>
      </c>
      <c r="J12" s="272">
        <v>-1411.3</v>
      </c>
      <c r="K12" s="272">
        <v>739.38882947368415</v>
      </c>
      <c r="L12" s="272">
        <v>201.13500000000002</v>
      </c>
      <c r="M12" s="272"/>
      <c r="N12" s="272"/>
      <c r="O12" s="272">
        <v>159.8586</v>
      </c>
      <c r="P12" s="272">
        <v>22.037400000000002</v>
      </c>
      <c r="Q12" s="272">
        <v>-33.580799999999996</v>
      </c>
      <c r="R12" s="272">
        <v>497.97527999999994</v>
      </c>
      <c r="S12" s="268"/>
      <c r="T12" s="270">
        <f t="shared" si="1"/>
        <v>8536.1404864774377</v>
      </c>
      <c r="U12" s="268"/>
      <c r="V12" s="34">
        <f t="shared" ref="V12:V24" si="3">U12/T12</f>
        <v>0</v>
      </c>
      <c r="X12" s="32">
        <f t="shared" ref="X12:X23" si="4">T12/G12</f>
        <v>1.2201458671351397</v>
      </c>
      <c r="Y12" s="267">
        <f>'2023 Weather Adj'!$P$180</f>
        <v>6338.0835000000006</v>
      </c>
      <c r="Z12" s="271">
        <f t="shared" ref="Z12:Z23" si="5">X12*Y12</f>
        <v>7733.3863880824219</v>
      </c>
    </row>
    <row r="13" spans="1:26" ht="11.25" x14ac:dyDescent="0.2">
      <c r="A13" s="27">
        <f t="shared" ref="A13:A34" si="6">A12+1</f>
        <v>3</v>
      </c>
      <c r="B13" s="26" t="s">
        <v>57</v>
      </c>
      <c r="C13" s="27">
        <v>31</v>
      </c>
      <c r="D13" s="65">
        <v>222166912.14539161</v>
      </c>
      <c r="E13" s="272">
        <v>122121000.06</v>
      </c>
      <c r="F13" s="32">
        <f t="shared" si="0"/>
        <v>0.54968131339054194</v>
      </c>
      <c r="G13" s="65">
        <v>228642219</v>
      </c>
      <c r="H13" s="269">
        <f t="shared" si="2"/>
        <v>125680355.23644792</v>
      </c>
      <c r="I13" s="272">
        <v>125657190.72</v>
      </c>
      <c r="J13" s="272">
        <v>-45774172.240000002</v>
      </c>
      <c r="K13" s="272">
        <v>23819948.612333745</v>
      </c>
      <c r="L13" s="272">
        <v>6573463.7962500006</v>
      </c>
      <c r="M13" s="272">
        <v>1079191.2736800001</v>
      </c>
      <c r="N13" s="272">
        <v>3132398.4002999999</v>
      </c>
      <c r="O13" s="272">
        <v>5745778.9634699998</v>
      </c>
      <c r="P13" s="272">
        <v>660776.01291000005</v>
      </c>
      <c r="Q13" s="272">
        <v>-1006025.7636000001</v>
      </c>
      <c r="R13" s="272">
        <v>14928050.47851</v>
      </c>
      <c r="S13" s="268">
        <f>'Revenue Impacts Sch 142'!G15</f>
        <v>-4072117.92</v>
      </c>
      <c r="T13" s="270">
        <f t="shared" si="1"/>
        <v>256424837.57030168</v>
      </c>
      <c r="U13" s="268">
        <f>'Revenue Impacts Sch 142'!I15</f>
        <v>5089575.79</v>
      </c>
      <c r="V13" s="34">
        <f t="shared" si="3"/>
        <v>1.9848216881894823E-2</v>
      </c>
      <c r="X13" s="32">
        <f t="shared" si="4"/>
        <v>1.121511323200995</v>
      </c>
      <c r="Y13" s="267">
        <f>'2023 Weather Adj'!$P$182</f>
        <v>232495372.63990244</v>
      </c>
      <c r="Z13" s="271">
        <f t="shared" si="5"/>
        <v>260746193.00748539</v>
      </c>
    </row>
    <row r="14" spans="1:26" ht="11.25" x14ac:dyDescent="0.2">
      <c r="A14" s="27">
        <f t="shared" si="6"/>
        <v>4</v>
      </c>
      <c r="B14" s="26" t="s">
        <v>61</v>
      </c>
      <c r="C14" s="27">
        <v>41</v>
      </c>
      <c r="D14" s="65">
        <v>62517991.156948164</v>
      </c>
      <c r="E14" s="272">
        <v>17786398.291046247</v>
      </c>
      <c r="F14" s="32">
        <f t="shared" si="0"/>
        <v>0.28450047677306872</v>
      </c>
      <c r="G14" s="65">
        <v>60970775</v>
      </c>
      <c r="H14" s="269">
        <f t="shared" si="2"/>
        <v>17346214.556723498</v>
      </c>
      <c r="I14" s="272">
        <v>32561973.370000001</v>
      </c>
      <c r="J14" s="272">
        <v>-11963685.470000001</v>
      </c>
      <c r="K14" s="272">
        <v>6476945.1889428794</v>
      </c>
      <c r="L14" s="272">
        <v>1752909.78125</v>
      </c>
      <c r="M14" s="272">
        <v>140842.49025</v>
      </c>
      <c r="N14" s="272">
        <v>409723.60800000001</v>
      </c>
      <c r="O14" s="272">
        <v>612146.58100000001</v>
      </c>
      <c r="P14" s="272">
        <v>134135.70500000002</v>
      </c>
      <c r="Q14" s="272">
        <v>-128038.62749999999</v>
      </c>
      <c r="R14" s="272">
        <v>1902897.88775</v>
      </c>
      <c r="S14" s="268">
        <f>'Revenue Impacts Sch 142'!G27</f>
        <v>-2191315.06</v>
      </c>
      <c r="T14" s="270">
        <f t="shared" si="1"/>
        <v>47054750.011416376</v>
      </c>
      <c r="U14" s="268">
        <f>'Revenue Impacts Sch 142'!I27</f>
        <v>1509161.3900000001</v>
      </c>
      <c r="V14" s="34">
        <f t="shared" si="3"/>
        <v>3.2072455801674622E-2</v>
      </c>
      <c r="X14" s="32">
        <f t="shared" si="4"/>
        <v>0.77175909296570977</v>
      </c>
      <c r="Y14" s="267">
        <f>'2023 Weather Adj'!$P$183</f>
        <v>67903627.578000069</v>
      </c>
      <c r="Z14" s="271">
        <f t="shared" si="5"/>
        <v>52405242.028678685</v>
      </c>
    </row>
    <row r="15" spans="1:26" ht="11.25" x14ac:dyDescent="0.2">
      <c r="A15" s="27">
        <f t="shared" si="6"/>
        <v>5</v>
      </c>
      <c r="B15" s="26" t="s">
        <v>98</v>
      </c>
      <c r="C15" s="27">
        <v>85</v>
      </c>
      <c r="D15" s="65">
        <v>19992939.502740219</v>
      </c>
      <c r="E15" s="272">
        <v>2272313.06</v>
      </c>
      <c r="F15" s="32">
        <f t="shared" si="0"/>
        <v>0.11365577631486147</v>
      </c>
      <c r="G15" s="65">
        <v>16936355</v>
      </c>
      <c r="H15" s="269">
        <f t="shared" si="2"/>
        <v>1924914.5754690857</v>
      </c>
      <c r="I15" s="272">
        <v>8439822.8399999999</v>
      </c>
      <c r="J15" s="272">
        <v>-3188607.56</v>
      </c>
      <c r="K15" s="272">
        <v>1498708.4434751938</v>
      </c>
      <c r="L15" s="272">
        <v>437635.41319999995</v>
      </c>
      <c r="M15" s="272">
        <v>18775.583371783741</v>
      </c>
      <c r="N15" s="272">
        <v>54732.331257848316</v>
      </c>
      <c r="O15" s="272">
        <v>89593.317950000011</v>
      </c>
      <c r="P15" s="272">
        <v>31332.25675</v>
      </c>
      <c r="Q15" s="272">
        <v>-21678.5344</v>
      </c>
      <c r="R15" s="272">
        <v>321621.38144999999</v>
      </c>
      <c r="S15" s="268"/>
      <c r="T15" s="270">
        <f t="shared" si="1"/>
        <v>9606850.0485239122</v>
      </c>
      <c r="U15" s="268"/>
      <c r="V15" s="34">
        <f t="shared" si="3"/>
        <v>0</v>
      </c>
      <c r="X15" s="32">
        <f t="shared" si="4"/>
        <v>0.56723244455633526</v>
      </c>
      <c r="Y15" s="267">
        <f>'2023 Weather Adj'!$P$186</f>
        <v>22514120.979060303</v>
      </c>
      <c r="Z15" s="271">
        <f t="shared" si="5"/>
        <v>12770739.879989449</v>
      </c>
    </row>
    <row r="16" spans="1:26" ht="11.25" x14ac:dyDescent="0.2">
      <c r="A16" s="27">
        <f t="shared" si="6"/>
        <v>6</v>
      </c>
      <c r="B16" s="26" t="s">
        <v>64</v>
      </c>
      <c r="C16" s="27">
        <v>86</v>
      </c>
      <c r="D16" s="65">
        <v>5773170.4876905456</v>
      </c>
      <c r="E16" s="272">
        <v>1192875.52</v>
      </c>
      <c r="F16" s="32">
        <f t="shared" si="0"/>
        <v>0.20662398980654192</v>
      </c>
      <c r="G16" s="65">
        <v>4761426</v>
      </c>
      <c r="H16" s="269">
        <f t="shared" si="2"/>
        <v>983824.83728860365</v>
      </c>
      <c r="I16" s="272">
        <v>2409192.39</v>
      </c>
      <c r="J16" s="272">
        <v>-904766.17</v>
      </c>
      <c r="K16" s="272">
        <v>513741.83528</v>
      </c>
      <c r="L16" s="272">
        <v>123035.24784</v>
      </c>
      <c r="M16" s="272">
        <v>8142.0384599999998</v>
      </c>
      <c r="N16" s="272">
        <v>23711.90148</v>
      </c>
      <c r="O16" s="272">
        <v>32044.396979999998</v>
      </c>
      <c r="P16" s="272">
        <v>2333.0987399999999</v>
      </c>
      <c r="Q16" s="272">
        <v>-5047.1115599999994</v>
      </c>
      <c r="R16" s="272">
        <v>74849.616719999991</v>
      </c>
      <c r="S16" s="268">
        <f>'Revenue Impacts Sch 142'!G43</f>
        <v>-126631.35</v>
      </c>
      <c r="T16" s="270">
        <f t="shared" si="1"/>
        <v>3134430.7312286035</v>
      </c>
      <c r="U16" s="268">
        <f>'Revenue Impacts Sch 142'!I43</f>
        <v>87071.17</v>
      </c>
      <c r="V16" s="34">
        <f t="shared" si="3"/>
        <v>2.7778942164043516E-2</v>
      </c>
      <c r="X16" s="32">
        <f t="shared" si="4"/>
        <v>0.6582966387020619</v>
      </c>
      <c r="Y16" s="267">
        <f>'2023 Weather Adj'!$P$187</f>
        <v>5617202.6450715419</v>
      </c>
      <c r="Z16" s="271">
        <f t="shared" si="5"/>
        <v>3697785.620158927</v>
      </c>
    </row>
    <row r="17" spans="1:26" ht="11.25" x14ac:dyDescent="0.2">
      <c r="A17" s="27">
        <f t="shared" si="6"/>
        <v>7</v>
      </c>
      <c r="B17" s="26" t="s">
        <v>99</v>
      </c>
      <c r="C17" s="27">
        <v>87</v>
      </c>
      <c r="D17" s="65">
        <v>21819455.762355208</v>
      </c>
      <c r="E17" s="272">
        <v>1509849.77</v>
      </c>
      <c r="F17" s="32">
        <f>(E17)/D17</f>
        <v>6.9197407416775353E-2</v>
      </c>
      <c r="G17" s="65">
        <v>20400254</v>
      </c>
      <c r="H17" s="269">
        <f t="shared" si="2"/>
        <v>1411644.6874437011</v>
      </c>
      <c r="I17" s="272">
        <v>10043861.050000001</v>
      </c>
      <c r="J17" s="272">
        <v>-3813011.48</v>
      </c>
      <c r="K17" s="272">
        <v>162465.6001044687</v>
      </c>
      <c r="L17" s="272">
        <v>527142.56335999991</v>
      </c>
      <c r="M17" s="272">
        <v>9370.9437627335901</v>
      </c>
      <c r="N17" s="272">
        <v>27093.573709896766</v>
      </c>
      <c r="O17" s="272">
        <v>76908.957580000002</v>
      </c>
      <c r="P17" s="272">
        <v>15810.611630403841</v>
      </c>
      <c r="Q17" s="272">
        <v>-12013.017364086816</v>
      </c>
      <c r="R17" s="272">
        <v>177952.66521711831</v>
      </c>
      <c r="S17" s="268"/>
      <c r="T17" s="270">
        <f t="shared" si="1"/>
        <v>8627226.1554442365</v>
      </c>
      <c r="U17" s="268"/>
      <c r="V17" s="34">
        <f>U17/T17</f>
        <v>0</v>
      </c>
      <c r="X17" s="32">
        <f t="shared" si="4"/>
        <v>0.42289797741950841</v>
      </c>
      <c r="Y17" s="267">
        <f>'2023 Weather Adj'!$P$188</f>
        <v>20439485.711026669</v>
      </c>
      <c r="Z17" s="271">
        <f t="shared" si="5"/>
        <v>8643817.16668812</v>
      </c>
    </row>
    <row r="18" spans="1:26" ht="11.25" x14ac:dyDescent="0.2">
      <c r="A18" s="27">
        <f t="shared" si="6"/>
        <v>8</v>
      </c>
      <c r="B18" s="26" t="s">
        <v>58</v>
      </c>
      <c r="C18" s="27" t="s">
        <v>59</v>
      </c>
      <c r="D18" s="65">
        <v>36958.529999999992</v>
      </c>
      <c r="E18" s="272">
        <v>23981.98</v>
      </c>
      <c r="F18" s="32">
        <f>(E18)/D18</f>
        <v>0.64888890331947735</v>
      </c>
      <c r="G18" s="65">
        <v>0</v>
      </c>
      <c r="H18" s="269">
        <f t="shared" si="2"/>
        <v>0</v>
      </c>
      <c r="I18" s="272"/>
      <c r="J18" s="272"/>
      <c r="K18" s="272">
        <v>0</v>
      </c>
      <c r="L18" s="272"/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68">
        <f>'Revenue Impacts Sch 142'!G18</f>
        <v>0</v>
      </c>
      <c r="T18" s="270">
        <f t="shared" si="1"/>
        <v>0</v>
      </c>
      <c r="U18" s="268">
        <f>'Revenue Impacts Sch 142'!I18</f>
        <v>0</v>
      </c>
      <c r="V18" s="34">
        <f>IF(T18=0,0,U18/T18)</f>
        <v>0</v>
      </c>
      <c r="X18" s="32">
        <f>IF(T18=0,0,T18/G18)</f>
        <v>0</v>
      </c>
      <c r="Y18" s="267">
        <f>'2023 Weather Adj'!$P$189</f>
        <v>588.30999999999995</v>
      </c>
      <c r="Z18" s="271">
        <f t="shared" si="5"/>
        <v>0</v>
      </c>
    </row>
    <row r="19" spans="1:26" ht="11.25" x14ac:dyDescent="0.2">
      <c r="A19" s="27">
        <f t="shared" si="6"/>
        <v>9</v>
      </c>
      <c r="B19" s="26" t="s">
        <v>62</v>
      </c>
      <c r="C19" s="27" t="s">
        <v>63</v>
      </c>
      <c r="D19" s="65">
        <v>19494505.608019032</v>
      </c>
      <c r="E19" s="272">
        <v>4475398.7622919884</v>
      </c>
      <c r="F19" s="32">
        <f t="shared" ref="F19:F24" si="7">(E19)/D19</f>
        <v>0.22957231397810063</v>
      </c>
      <c r="G19" s="65">
        <v>21523379</v>
      </c>
      <c r="H19" s="269">
        <f>F19*G19</f>
        <v>4941171.9216576573</v>
      </c>
      <c r="I19" s="272"/>
      <c r="J19" s="272"/>
      <c r="K19" s="272">
        <v>2283191.3100999994</v>
      </c>
      <c r="L19" s="272"/>
      <c r="M19" s="272">
        <v>49719.005490000003</v>
      </c>
      <c r="N19" s="272">
        <v>144637.10688000001</v>
      </c>
      <c r="O19" s="272">
        <v>216094.72516</v>
      </c>
      <c r="P19" s="272">
        <v>0</v>
      </c>
      <c r="Q19" s="272">
        <v>-45199.0959</v>
      </c>
      <c r="R19" s="272">
        <v>671744.65859000001</v>
      </c>
      <c r="S19" s="268">
        <f>'Revenue Impacts Sch 142'!G35</f>
        <v>-649307.65</v>
      </c>
      <c r="T19" s="270">
        <f t="shared" si="1"/>
        <v>7612051.9819776565</v>
      </c>
      <c r="U19" s="268">
        <f>'Revenue Impacts Sch 142'!I35</f>
        <v>444436.67</v>
      </c>
      <c r="V19" s="34">
        <f t="shared" si="3"/>
        <v>5.8385921569144711E-2</v>
      </c>
      <c r="X19" s="32">
        <f t="shared" si="4"/>
        <v>0.35366435641809107</v>
      </c>
      <c r="Y19" s="267">
        <f>'2023 Weather Adj'!$P$190</f>
        <v>20866888.902369257</v>
      </c>
      <c r="Z19" s="271">
        <f t="shared" si="5"/>
        <v>7379874.8341042306</v>
      </c>
    </row>
    <row r="20" spans="1:26" ht="11.25" x14ac:dyDescent="0.2">
      <c r="A20" s="27">
        <f t="shared" si="6"/>
        <v>10</v>
      </c>
      <c r="B20" s="26" t="s">
        <v>100</v>
      </c>
      <c r="C20" s="27" t="s">
        <v>101</v>
      </c>
      <c r="D20" s="65">
        <v>68886791.019958794</v>
      </c>
      <c r="E20" s="272">
        <v>7339677.3100000005</v>
      </c>
      <c r="F20" s="32">
        <f t="shared" si="7"/>
        <v>0.1065469475544804</v>
      </c>
      <c r="G20" s="65">
        <v>63133599</v>
      </c>
      <c r="H20" s="269">
        <f t="shared" si="2"/>
        <v>6726692.2615785962</v>
      </c>
      <c r="I20" s="272"/>
      <c r="J20" s="272"/>
      <c r="K20" s="272">
        <v>6243031.3552862257</v>
      </c>
      <c r="L20" s="272"/>
      <c r="M20" s="272">
        <v>66804.996771336155</v>
      </c>
      <c r="N20" s="272">
        <v>194799.10631711321</v>
      </c>
      <c r="O20" s="272">
        <v>333976.73871000001</v>
      </c>
      <c r="P20" s="272">
        <v>0</v>
      </c>
      <c r="Q20" s="272">
        <v>-80811.006720000005</v>
      </c>
      <c r="R20" s="272">
        <v>1198907.04501</v>
      </c>
      <c r="S20" s="268"/>
      <c r="T20" s="270">
        <f t="shared" si="1"/>
        <v>14683400.496953271</v>
      </c>
      <c r="U20" s="268"/>
      <c r="V20" s="34">
        <f t="shared" si="3"/>
        <v>0</v>
      </c>
      <c r="X20" s="32">
        <f t="shared" si="4"/>
        <v>0.23257664269944869</v>
      </c>
      <c r="Y20" s="267">
        <f>'2023 Weather Adj'!$P$191</f>
        <v>57945048.960469335</v>
      </c>
      <c r="Z20" s="271">
        <f t="shared" si="5"/>
        <v>13476664.948281137</v>
      </c>
    </row>
    <row r="21" spans="1:26" ht="11.25" x14ac:dyDescent="0.2">
      <c r="A21" s="27">
        <f t="shared" si="6"/>
        <v>11</v>
      </c>
      <c r="B21" s="26" t="s">
        <v>65</v>
      </c>
      <c r="C21" s="27" t="s">
        <v>66</v>
      </c>
      <c r="D21" s="65">
        <v>1718484.3400000003</v>
      </c>
      <c r="E21" s="272">
        <v>367155.5</v>
      </c>
      <c r="F21" s="32">
        <f t="shared" si="7"/>
        <v>0.21365076856039314</v>
      </c>
      <c r="G21" s="65">
        <v>1188598</v>
      </c>
      <c r="H21" s="269">
        <f t="shared" si="2"/>
        <v>253944.87620934617</v>
      </c>
      <c r="I21" s="272"/>
      <c r="J21" s="272"/>
      <c r="K21" s="272">
        <v>126937.93491999997</v>
      </c>
      <c r="L21" s="272"/>
      <c r="M21" s="272">
        <v>2032.5025799999999</v>
      </c>
      <c r="N21" s="272">
        <v>5919.2180399999997</v>
      </c>
      <c r="O21" s="272">
        <v>7999.2645400000001</v>
      </c>
      <c r="P21" s="272">
        <v>0</v>
      </c>
      <c r="Q21" s="272">
        <v>-1259.9138800000001</v>
      </c>
      <c r="R21" s="272">
        <v>18684.760559999999</v>
      </c>
      <c r="S21" s="268">
        <f>'Revenue Impacts Sch 142'!G50</f>
        <v>-28660.660000000003</v>
      </c>
      <c r="T21" s="270">
        <f t="shared" si="1"/>
        <v>385597.98296934611</v>
      </c>
      <c r="U21" s="268">
        <f>'Revenue Impacts Sch 142'!I50</f>
        <v>19685.7</v>
      </c>
      <c r="V21" s="34">
        <f t="shared" si="3"/>
        <v>5.1052393605401598E-2</v>
      </c>
      <c r="X21" s="32">
        <f t="shared" si="4"/>
        <v>0.3244141273747273</v>
      </c>
      <c r="Y21" s="267">
        <f>'2023 Weather Adj'!$P$192</f>
        <v>1808905.24</v>
      </c>
      <c r="Z21" s="271">
        <f t="shared" si="5"/>
        <v>586834.41493817163</v>
      </c>
    </row>
    <row r="22" spans="1:26" ht="11.25" x14ac:dyDescent="0.2">
      <c r="A22" s="27">
        <f t="shared" si="6"/>
        <v>12</v>
      </c>
      <c r="B22" s="26" t="s">
        <v>102</v>
      </c>
      <c r="C22" s="27" t="s">
        <v>103</v>
      </c>
      <c r="D22" s="65">
        <v>97500425.645479575</v>
      </c>
      <c r="E22" s="272">
        <v>4790056.76</v>
      </c>
      <c r="F22" s="32">
        <f>(E22)/D22</f>
        <v>4.9128572806616068E-2</v>
      </c>
      <c r="G22" s="65">
        <v>123922533</v>
      </c>
      <c r="H22" s="269">
        <f t="shared" si="2"/>
        <v>6088137.1848707823</v>
      </c>
      <c r="I22" s="272"/>
      <c r="J22" s="272"/>
      <c r="K22" s="272">
        <v>807997.83197867917</v>
      </c>
      <c r="L22" s="272"/>
      <c r="M22" s="272">
        <v>44837.204339898628</v>
      </c>
      <c r="N22" s="272">
        <v>129291.70038115259</v>
      </c>
      <c r="O22" s="272">
        <v>467187.94941</v>
      </c>
      <c r="P22" s="272">
        <v>0</v>
      </c>
      <c r="Q22" s="272">
        <v>-52271.763308378795</v>
      </c>
      <c r="R22" s="272">
        <v>1590609.8798937034</v>
      </c>
      <c r="S22" s="268"/>
      <c r="T22" s="270">
        <f t="shared" si="1"/>
        <v>9075789.9875658378</v>
      </c>
      <c r="U22" s="268"/>
      <c r="V22" s="34">
        <f t="shared" si="3"/>
        <v>0</v>
      </c>
      <c r="X22" s="32">
        <f t="shared" si="4"/>
        <v>7.3237608753251013E-2</v>
      </c>
      <c r="Y22" s="267">
        <f>'2023 Weather Adj'!$P$193</f>
        <v>89071524.227799997</v>
      </c>
      <c r="Z22" s="271">
        <f t="shared" si="5"/>
        <v>6523385.4424513346</v>
      </c>
    </row>
    <row r="23" spans="1:26" ht="11.25" x14ac:dyDescent="0.2">
      <c r="A23" s="27">
        <f t="shared" si="6"/>
        <v>13</v>
      </c>
      <c r="B23" s="26" t="s">
        <v>104</v>
      </c>
      <c r="D23" s="65">
        <v>32154478.538398605</v>
      </c>
      <c r="E23" s="272">
        <v>1699064.4523564125</v>
      </c>
      <c r="F23" s="273">
        <f t="shared" si="7"/>
        <v>5.2840678175744761E-2</v>
      </c>
      <c r="G23" s="65">
        <v>32071144</v>
      </c>
      <c r="H23" s="269">
        <f t="shared" si="2"/>
        <v>1694660.9988319676</v>
      </c>
      <c r="I23" s="272"/>
      <c r="J23" s="272"/>
      <c r="K23" s="272">
        <v>1401276.6008886266</v>
      </c>
      <c r="L23" s="272"/>
      <c r="M23" s="272"/>
      <c r="N23" s="272"/>
      <c r="O23" s="272">
        <v>30146.875359999998</v>
      </c>
      <c r="P23" s="272">
        <v>0</v>
      </c>
      <c r="Q23" s="272">
        <v>0</v>
      </c>
      <c r="R23" s="272">
        <v>0</v>
      </c>
      <c r="S23" s="268"/>
      <c r="T23" s="270">
        <f t="shared" si="1"/>
        <v>3126084.4750805944</v>
      </c>
      <c r="U23" s="268"/>
      <c r="V23" s="34">
        <f t="shared" si="3"/>
        <v>0</v>
      </c>
      <c r="X23" s="32">
        <f t="shared" si="4"/>
        <v>9.7473432038489002E-2</v>
      </c>
      <c r="Y23" s="267">
        <f>'2023 Weather Adj'!$P$194</f>
        <v>21437479.91957251</v>
      </c>
      <c r="Z23" s="271">
        <f t="shared" si="5"/>
        <v>2089584.7420169236</v>
      </c>
    </row>
    <row r="24" spans="1:26" ht="11.25" x14ac:dyDescent="0.2">
      <c r="A24" s="27">
        <f t="shared" si="6"/>
        <v>14</v>
      </c>
      <c r="B24" s="26" t="s">
        <v>60</v>
      </c>
      <c r="D24" s="274">
        <f>SUM(D11:D23)</f>
        <v>1172906987.060853</v>
      </c>
      <c r="E24" s="275">
        <f>SUM(E11:E23)</f>
        <v>567196461.71043551</v>
      </c>
      <c r="F24" s="32">
        <f t="shared" si="7"/>
        <v>0.48358179119706113</v>
      </c>
      <c r="G24" s="274">
        <f>SUM(G11:G23)</f>
        <v>1118826055</v>
      </c>
      <c r="H24" s="275">
        <f>SUM(H11:H23)</f>
        <v>521541875.5295769</v>
      </c>
      <c r="I24" s="275">
        <f t="shared" ref="I24:L24" si="8">SUM(I11:I23)</f>
        <v>482345350.5</v>
      </c>
      <c r="J24" s="275">
        <f t="shared" si="8"/>
        <v>-175642724.59999996</v>
      </c>
      <c r="K24" s="275">
        <f t="shared" si="8"/>
        <v>79444118.974699914</v>
      </c>
      <c r="L24" s="275">
        <f t="shared" si="8"/>
        <v>25090865.275649998</v>
      </c>
      <c r="M24" s="275">
        <f>SUM(M11:M23)</f>
        <v>4418694.3122057524</v>
      </c>
      <c r="N24" s="275">
        <f>SUM(N11:N23)</f>
        <v>12824796.627286011</v>
      </c>
      <c r="O24" s="275">
        <f>SUM(O11:O23)</f>
        <v>20071429.18321</v>
      </c>
      <c r="P24" s="275">
        <f>SUM(P11:P23)</f>
        <v>2562006.3699804042</v>
      </c>
      <c r="Q24" s="275">
        <f t="shared" ref="Q24:T24" si="9">SUM(Q11:Q23)</f>
        <v>-3969668.5446324656</v>
      </c>
      <c r="R24" s="275">
        <f t="shared" si="9"/>
        <v>59698047.895840809</v>
      </c>
      <c r="S24" s="275">
        <f t="shared" si="9"/>
        <v>-4537985.5100000007</v>
      </c>
      <c r="T24" s="276">
        <f t="shared" si="9"/>
        <v>1023846806.0138173</v>
      </c>
      <c r="U24" s="275">
        <f>SUM(U11:U23)</f>
        <v>28022819.500000004</v>
      </c>
      <c r="V24" s="277">
        <f t="shared" si="3"/>
        <v>2.7370129335171089E-2</v>
      </c>
    </row>
    <row r="25" spans="1:26" ht="10.5" x14ac:dyDescent="0.25">
      <c r="A25" s="27"/>
      <c r="D25" s="278"/>
      <c r="E25" s="269"/>
      <c r="G25" s="278"/>
      <c r="M25" s="269"/>
      <c r="N25" s="269"/>
      <c r="S25" s="269"/>
      <c r="T25" s="269"/>
      <c r="V25" s="34"/>
      <c r="X25" s="159" t="s">
        <v>6</v>
      </c>
      <c r="Y25" s="279">
        <f>Y11</f>
        <v>566533285.41189575</v>
      </c>
      <c r="Z25" s="280">
        <f>Z11</f>
        <v>690006247.05314374</v>
      </c>
    </row>
    <row r="26" spans="1:26" s="3" customFormat="1" ht="10.5" x14ac:dyDescent="0.25">
      <c r="A26" s="27"/>
      <c r="B26" s="281" t="s">
        <v>341</v>
      </c>
      <c r="C26" s="198"/>
      <c r="D26" s="47"/>
      <c r="E26" s="282"/>
      <c r="U26" s="270"/>
      <c r="V26" s="283"/>
      <c r="X26" s="48" t="s">
        <v>7</v>
      </c>
      <c r="Y26" s="284">
        <f>Y13+Y18</f>
        <v>232495960.94990245</v>
      </c>
      <c r="Z26" s="285">
        <f>Z13+Z18</f>
        <v>260746193.00748539</v>
      </c>
    </row>
    <row r="27" spans="1:26" s="3" customFormat="1" ht="10.5" x14ac:dyDescent="0.25">
      <c r="A27" s="27">
        <f>A24+1</f>
        <v>15</v>
      </c>
      <c r="B27" s="73" t="s">
        <v>55</v>
      </c>
      <c r="C27" s="70" t="s">
        <v>342</v>
      </c>
      <c r="D27" s="67">
        <f>D11+D12</f>
        <v>620844874.32387137</v>
      </c>
      <c r="E27" s="124">
        <f>E11+E12</f>
        <v>403618690.2447409</v>
      </c>
      <c r="F27" s="32">
        <f t="shared" ref="F27:F34" si="10">(E27)/D27</f>
        <v>0.65011197955737365</v>
      </c>
      <c r="G27" s="67">
        <f>G11+G12</f>
        <v>545275773</v>
      </c>
      <c r="H27" s="124">
        <f>H11+H12</f>
        <v>354490314.39305574</v>
      </c>
      <c r="I27" s="124">
        <f t="shared" ref="I27:S27" si="11">I11+I12</f>
        <v>303233310.13</v>
      </c>
      <c r="J27" s="124">
        <f t="shared" si="11"/>
        <v>-109998481.67999999</v>
      </c>
      <c r="K27" s="124">
        <f t="shared" si="11"/>
        <v>36109874.261390097</v>
      </c>
      <c r="L27" s="124">
        <f t="shared" si="11"/>
        <v>15676678.473750001</v>
      </c>
      <c r="M27" s="124">
        <f t="shared" si="11"/>
        <v>2998978.2734999997</v>
      </c>
      <c r="N27" s="124">
        <f t="shared" si="11"/>
        <v>8702489.6809199993</v>
      </c>
      <c r="O27" s="124">
        <f t="shared" si="11"/>
        <v>12459551.41305</v>
      </c>
      <c r="P27" s="124">
        <f t="shared" si="11"/>
        <v>1717618.6849500001</v>
      </c>
      <c r="Q27" s="124">
        <f t="shared" si="11"/>
        <v>-2617323.7103999997</v>
      </c>
      <c r="R27" s="124">
        <f t="shared" si="11"/>
        <v>38812729.522139996</v>
      </c>
      <c r="S27" s="124">
        <f t="shared" si="11"/>
        <v>2530047.13</v>
      </c>
      <c r="T27" s="124">
        <f>T11+T12</f>
        <v>664115786.57235575</v>
      </c>
      <c r="U27" s="269">
        <f>SUM(U11:U12)</f>
        <v>20872888.780000001</v>
      </c>
      <c r="V27" s="34">
        <f>U27/T27</f>
        <v>3.1429592854176021E-2</v>
      </c>
      <c r="X27" s="48" t="s">
        <v>8</v>
      </c>
      <c r="Y27" s="284">
        <f>Y14+Y16+Y19+Y21</f>
        <v>96196624.36544086</v>
      </c>
      <c r="Z27" s="285">
        <f>Z14+Z16+Z19+Z21</f>
        <v>64069736.897880018</v>
      </c>
    </row>
    <row r="28" spans="1:26" s="3" customFormat="1" ht="11.25" x14ac:dyDescent="0.2">
      <c r="A28" s="27">
        <f t="shared" si="6"/>
        <v>16</v>
      </c>
      <c r="B28" s="68" t="s">
        <v>111</v>
      </c>
      <c r="C28" s="70" t="s">
        <v>343</v>
      </c>
      <c r="D28" s="67">
        <f>D13+D18</f>
        <v>222203870.67539161</v>
      </c>
      <c r="E28" s="124">
        <f>E13+E18</f>
        <v>122144982.04000001</v>
      </c>
      <c r="F28" s="32">
        <f t="shared" si="10"/>
        <v>0.54969781430331843</v>
      </c>
      <c r="G28" s="67">
        <f t="shared" ref="G28:S32" si="12">G13+G18</f>
        <v>228642219</v>
      </c>
      <c r="H28" s="124">
        <f t="shared" si="12"/>
        <v>125680355.23644792</v>
      </c>
      <c r="I28" s="124">
        <f t="shared" si="12"/>
        <v>125657190.72</v>
      </c>
      <c r="J28" s="124">
        <f t="shared" si="12"/>
        <v>-45774172.240000002</v>
      </c>
      <c r="K28" s="124">
        <f t="shared" si="12"/>
        <v>23819948.612333745</v>
      </c>
      <c r="L28" s="124">
        <f t="shared" si="12"/>
        <v>6573463.7962500006</v>
      </c>
      <c r="M28" s="124">
        <f t="shared" si="12"/>
        <v>1079191.2736800001</v>
      </c>
      <c r="N28" s="124">
        <f t="shared" si="12"/>
        <v>3132398.4002999999</v>
      </c>
      <c r="O28" s="124">
        <f t="shared" si="12"/>
        <v>5745778.9634699998</v>
      </c>
      <c r="P28" s="124">
        <f t="shared" si="12"/>
        <v>660776.01291000005</v>
      </c>
      <c r="Q28" s="124">
        <f t="shared" si="12"/>
        <v>-1006025.7636000001</v>
      </c>
      <c r="R28" s="124">
        <f t="shared" si="12"/>
        <v>14928050.47851</v>
      </c>
      <c r="S28" s="124">
        <f t="shared" si="12"/>
        <v>-4072117.92</v>
      </c>
      <c r="T28" s="124">
        <f>T13+T18</f>
        <v>256424837.57030168</v>
      </c>
      <c r="U28" s="269">
        <f>SUM(U13,U18)</f>
        <v>5089575.79</v>
      </c>
      <c r="V28" s="34">
        <f t="shared" ref="V28:V34" si="13">U28/T28</f>
        <v>1.9848216881894823E-2</v>
      </c>
    </row>
    <row r="29" spans="1:26" s="3" customFormat="1" ht="11.25" x14ac:dyDescent="0.2">
      <c r="A29" s="27">
        <f t="shared" si="6"/>
        <v>17</v>
      </c>
      <c r="B29" s="73" t="s">
        <v>112</v>
      </c>
      <c r="C29" s="70" t="s">
        <v>344</v>
      </c>
      <c r="D29" s="67">
        <f t="shared" ref="D29:E32" si="14">D14+D19</f>
        <v>82012496.764967203</v>
      </c>
      <c r="E29" s="124">
        <f t="shared" si="14"/>
        <v>22261797.053338237</v>
      </c>
      <c r="F29" s="32">
        <f t="shared" si="10"/>
        <v>0.27144396197492282</v>
      </c>
      <c r="G29" s="67">
        <f t="shared" si="12"/>
        <v>82494154</v>
      </c>
      <c r="H29" s="124">
        <f t="shared" si="12"/>
        <v>22287386.478381157</v>
      </c>
      <c r="I29" s="124">
        <f t="shared" si="12"/>
        <v>32561973.370000001</v>
      </c>
      <c r="J29" s="124">
        <f t="shared" si="12"/>
        <v>-11963685.470000001</v>
      </c>
      <c r="K29" s="124">
        <f t="shared" si="12"/>
        <v>8760136.4990428798</v>
      </c>
      <c r="L29" s="124">
        <f t="shared" si="12"/>
        <v>1752909.78125</v>
      </c>
      <c r="M29" s="124">
        <f t="shared" si="12"/>
        <v>190561.49574000001</v>
      </c>
      <c r="N29" s="124">
        <f t="shared" si="12"/>
        <v>554360.71487999998</v>
      </c>
      <c r="O29" s="124">
        <f t="shared" si="12"/>
        <v>828241.30616000004</v>
      </c>
      <c r="P29" s="124">
        <f t="shared" si="12"/>
        <v>134135.70500000002</v>
      </c>
      <c r="Q29" s="124">
        <f t="shared" si="12"/>
        <v>-173237.72339999999</v>
      </c>
      <c r="R29" s="124">
        <f t="shared" si="12"/>
        <v>2574642.5463399999</v>
      </c>
      <c r="S29" s="124">
        <f t="shared" si="12"/>
        <v>-2840622.71</v>
      </c>
      <c r="T29" s="124">
        <f>T14+T19</f>
        <v>54666801.993394032</v>
      </c>
      <c r="U29" s="269">
        <f>SUM(U14,U19)</f>
        <v>1953598.06</v>
      </c>
      <c r="V29" s="34">
        <f t="shared" si="13"/>
        <v>3.5736461412834687E-2</v>
      </c>
    </row>
    <row r="30" spans="1:26" s="3" customFormat="1" ht="11.25" x14ac:dyDescent="0.2">
      <c r="A30" s="27">
        <f t="shared" si="6"/>
        <v>18</v>
      </c>
      <c r="B30" s="73" t="s">
        <v>98</v>
      </c>
      <c r="C30" s="70" t="s">
        <v>345</v>
      </c>
      <c r="D30" s="67">
        <f t="shared" si="14"/>
        <v>88879730.522699013</v>
      </c>
      <c r="E30" s="124">
        <f t="shared" si="14"/>
        <v>9611990.370000001</v>
      </c>
      <c r="F30" s="32">
        <f t="shared" si="10"/>
        <v>0.10814603412355298</v>
      </c>
      <c r="G30" s="67">
        <f t="shared" si="12"/>
        <v>80069954</v>
      </c>
      <c r="H30" s="124">
        <f t="shared" si="12"/>
        <v>8651606.8370476812</v>
      </c>
      <c r="I30" s="124">
        <f t="shared" si="12"/>
        <v>8439822.8399999999</v>
      </c>
      <c r="J30" s="124">
        <f t="shared" si="12"/>
        <v>-3188607.56</v>
      </c>
      <c r="K30" s="124">
        <f t="shared" si="12"/>
        <v>7741739.79876142</v>
      </c>
      <c r="L30" s="124">
        <f t="shared" si="12"/>
        <v>437635.41319999995</v>
      </c>
      <c r="M30" s="124">
        <f t="shared" si="12"/>
        <v>85580.580143119892</v>
      </c>
      <c r="N30" s="124">
        <f t="shared" si="12"/>
        <v>249531.43757496151</v>
      </c>
      <c r="O30" s="124">
        <f t="shared" si="12"/>
        <v>423570.05666</v>
      </c>
      <c r="P30" s="124">
        <f t="shared" si="12"/>
        <v>31332.25675</v>
      </c>
      <c r="Q30" s="124">
        <f t="shared" si="12"/>
        <v>-102489.54112000001</v>
      </c>
      <c r="R30" s="124">
        <f t="shared" si="12"/>
        <v>1520528.42646</v>
      </c>
      <c r="S30" s="124">
        <f t="shared" si="12"/>
        <v>0</v>
      </c>
      <c r="T30" s="124">
        <f>T15+T20</f>
        <v>24290250.545477182</v>
      </c>
      <c r="U30" s="269">
        <f>SUM(U15,U20)</f>
        <v>0</v>
      </c>
      <c r="V30" s="34">
        <f t="shared" si="13"/>
        <v>0</v>
      </c>
    </row>
    <row r="31" spans="1:26" s="3" customFormat="1" ht="11.25" x14ac:dyDescent="0.2">
      <c r="A31" s="27">
        <f t="shared" si="6"/>
        <v>19</v>
      </c>
      <c r="B31" s="73" t="s">
        <v>346</v>
      </c>
      <c r="C31" s="70" t="s">
        <v>347</v>
      </c>
      <c r="D31" s="67">
        <f t="shared" si="14"/>
        <v>7491654.8276905455</v>
      </c>
      <c r="E31" s="124">
        <f t="shared" si="14"/>
        <v>1560031.02</v>
      </c>
      <c r="F31" s="32">
        <f t="shared" si="10"/>
        <v>0.20823583785972574</v>
      </c>
      <c r="G31" s="67">
        <f t="shared" si="12"/>
        <v>5950024</v>
      </c>
      <c r="H31" s="124">
        <f t="shared" si="12"/>
        <v>1237769.7134979498</v>
      </c>
      <c r="I31" s="124">
        <f t="shared" si="12"/>
        <v>2409192.39</v>
      </c>
      <c r="J31" s="124">
        <f t="shared" si="12"/>
        <v>-904766.17</v>
      </c>
      <c r="K31" s="124">
        <f t="shared" si="12"/>
        <v>640679.77019999991</v>
      </c>
      <c r="L31" s="124">
        <f t="shared" si="12"/>
        <v>123035.24784</v>
      </c>
      <c r="M31" s="124">
        <f t="shared" si="12"/>
        <v>10174.54104</v>
      </c>
      <c r="N31" s="124">
        <f t="shared" si="12"/>
        <v>29631.11952</v>
      </c>
      <c r="O31" s="124">
        <f t="shared" si="12"/>
        <v>40043.661519999994</v>
      </c>
      <c r="P31" s="124">
        <f t="shared" si="12"/>
        <v>2333.0987399999999</v>
      </c>
      <c r="Q31" s="124">
        <f t="shared" si="12"/>
        <v>-6307.0254399999994</v>
      </c>
      <c r="R31" s="124">
        <f t="shared" si="12"/>
        <v>93534.377279999986</v>
      </c>
      <c r="S31" s="124">
        <f t="shared" si="12"/>
        <v>-155292.01</v>
      </c>
      <c r="T31" s="124">
        <f>T16+T21</f>
        <v>3520028.7141979495</v>
      </c>
      <c r="U31" s="269">
        <f>SUM(U16,U21)</f>
        <v>106756.87</v>
      </c>
      <c r="V31" s="34">
        <f t="shared" si="13"/>
        <v>3.0328408847745694E-2</v>
      </c>
    </row>
    <row r="32" spans="1:26" s="3" customFormat="1" ht="11.25" x14ac:dyDescent="0.2">
      <c r="A32" s="27">
        <f t="shared" si="6"/>
        <v>20</v>
      </c>
      <c r="B32" s="68" t="s">
        <v>348</v>
      </c>
      <c r="C32" s="70" t="s">
        <v>349</v>
      </c>
      <c r="D32" s="67">
        <f t="shared" si="14"/>
        <v>119319881.40783478</v>
      </c>
      <c r="E32" s="124">
        <f t="shared" si="14"/>
        <v>6299906.5299999993</v>
      </c>
      <c r="F32" s="32">
        <f t="shared" si="10"/>
        <v>5.2798464561550719E-2</v>
      </c>
      <c r="G32" s="67">
        <f t="shared" si="12"/>
        <v>144322787</v>
      </c>
      <c r="H32" s="124">
        <f t="shared" si="12"/>
        <v>7499781.8723144829</v>
      </c>
      <c r="I32" s="124">
        <f t="shared" si="12"/>
        <v>10043861.050000001</v>
      </c>
      <c r="J32" s="124">
        <f t="shared" si="12"/>
        <v>-3813011.48</v>
      </c>
      <c r="K32" s="124">
        <f t="shared" si="12"/>
        <v>970463.43208314781</v>
      </c>
      <c r="L32" s="124">
        <f t="shared" si="12"/>
        <v>527142.56335999991</v>
      </c>
      <c r="M32" s="124">
        <f t="shared" si="12"/>
        <v>54208.148102632214</v>
      </c>
      <c r="N32" s="124">
        <f t="shared" si="12"/>
        <v>156385.27409104936</v>
      </c>
      <c r="O32" s="124">
        <f t="shared" si="12"/>
        <v>544096.90699000005</v>
      </c>
      <c r="P32" s="124">
        <f t="shared" si="12"/>
        <v>15810.611630403841</v>
      </c>
      <c r="Q32" s="124">
        <f t="shared" si="12"/>
        <v>-64284.780672465611</v>
      </c>
      <c r="R32" s="124">
        <f t="shared" si="12"/>
        <v>1768562.5451108217</v>
      </c>
      <c r="S32" s="124">
        <f t="shared" si="12"/>
        <v>0</v>
      </c>
      <c r="T32" s="124">
        <f>T17+T22</f>
        <v>17703016.143010072</v>
      </c>
      <c r="U32" s="269">
        <f>SUM(U17,U22)</f>
        <v>0</v>
      </c>
      <c r="V32" s="34">
        <f t="shared" si="13"/>
        <v>0</v>
      </c>
    </row>
    <row r="33" spans="1:26" s="3" customFormat="1" ht="11.25" x14ac:dyDescent="0.2">
      <c r="A33" s="27">
        <f t="shared" si="6"/>
        <v>21</v>
      </c>
      <c r="B33" s="68" t="s">
        <v>104</v>
      </c>
      <c r="C33" s="73"/>
      <c r="D33" s="67">
        <f>D23</f>
        <v>32154478.538398605</v>
      </c>
      <c r="E33" s="124">
        <f>E23</f>
        <v>1699064.4523564125</v>
      </c>
      <c r="F33" s="32">
        <f t="shared" si="10"/>
        <v>5.2840678175744761E-2</v>
      </c>
      <c r="G33" s="67">
        <f>G23</f>
        <v>32071144</v>
      </c>
      <c r="H33" s="124">
        <f>H23</f>
        <v>1694660.9988319676</v>
      </c>
      <c r="I33" s="124">
        <f t="shared" ref="I33:S33" si="15">I23</f>
        <v>0</v>
      </c>
      <c r="J33" s="124">
        <f t="shared" si="15"/>
        <v>0</v>
      </c>
      <c r="K33" s="124">
        <f t="shared" si="15"/>
        <v>1401276.6008886266</v>
      </c>
      <c r="L33" s="124">
        <f t="shared" si="15"/>
        <v>0</v>
      </c>
      <c r="M33" s="124">
        <f t="shared" si="15"/>
        <v>0</v>
      </c>
      <c r="N33" s="124">
        <f t="shared" si="15"/>
        <v>0</v>
      </c>
      <c r="O33" s="124">
        <f t="shared" si="15"/>
        <v>30146.875359999998</v>
      </c>
      <c r="P33" s="124">
        <f t="shared" si="15"/>
        <v>0</v>
      </c>
      <c r="Q33" s="124">
        <f t="shared" si="15"/>
        <v>0</v>
      </c>
      <c r="R33" s="124">
        <f t="shared" si="15"/>
        <v>0</v>
      </c>
      <c r="S33" s="124">
        <f t="shared" si="15"/>
        <v>0</v>
      </c>
      <c r="T33" s="124">
        <f>T23</f>
        <v>3126084.4750805944</v>
      </c>
      <c r="U33" s="269">
        <f>U23</f>
        <v>0</v>
      </c>
      <c r="V33" s="34">
        <f t="shared" si="13"/>
        <v>0</v>
      </c>
    </row>
    <row r="34" spans="1:26" s="3" customFormat="1" ht="11.25" x14ac:dyDescent="0.2">
      <c r="A34" s="27">
        <f t="shared" si="6"/>
        <v>22</v>
      </c>
      <c r="B34" s="68" t="s">
        <v>60</v>
      </c>
      <c r="C34" s="68"/>
      <c r="D34" s="236">
        <f>SUM(D27:D33)</f>
        <v>1172906987.0608532</v>
      </c>
      <c r="E34" s="237">
        <f>SUM(E27:E33)</f>
        <v>567196461.71043563</v>
      </c>
      <c r="F34" s="286">
        <f t="shared" si="10"/>
        <v>0.48358179119706113</v>
      </c>
      <c r="G34" s="236">
        <f>SUM(G27:G33)</f>
        <v>1118826055</v>
      </c>
      <c r="H34" s="237">
        <f>SUM(H27:H33)</f>
        <v>521541875.5295769</v>
      </c>
      <c r="I34" s="237">
        <f t="shared" ref="I34:S34" si="16">SUM(I27:I33)</f>
        <v>482345350.5</v>
      </c>
      <c r="J34" s="237">
        <f t="shared" si="16"/>
        <v>-175642724.59999996</v>
      </c>
      <c r="K34" s="237">
        <f t="shared" si="16"/>
        <v>79444118.9746999</v>
      </c>
      <c r="L34" s="237">
        <f t="shared" si="16"/>
        <v>25090865.275649998</v>
      </c>
      <c r="M34" s="237">
        <f t="shared" si="16"/>
        <v>4418694.3122057514</v>
      </c>
      <c r="N34" s="237">
        <f t="shared" si="16"/>
        <v>12824796.627286011</v>
      </c>
      <c r="O34" s="237">
        <f t="shared" si="16"/>
        <v>20071429.18321</v>
      </c>
      <c r="P34" s="237">
        <f t="shared" si="16"/>
        <v>2562006.3699804042</v>
      </c>
      <c r="Q34" s="237">
        <f t="shared" si="16"/>
        <v>-3969668.5446324656</v>
      </c>
      <c r="R34" s="237">
        <f t="shared" si="16"/>
        <v>59698047.895840809</v>
      </c>
      <c r="S34" s="237">
        <f t="shared" si="16"/>
        <v>-4537985.51</v>
      </c>
      <c r="T34" s="237">
        <f>SUM(T27:T33)</f>
        <v>1023846806.0138172</v>
      </c>
      <c r="U34" s="275">
        <f>SUM(U27:U33)</f>
        <v>28022819.5</v>
      </c>
      <c r="V34" s="277">
        <f t="shared" si="13"/>
        <v>2.7370129335171089E-2</v>
      </c>
    </row>
    <row r="35" spans="1:26" s="3" customFormat="1" ht="11.25" x14ac:dyDescent="0.2">
      <c r="I35" s="42"/>
      <c r="U35" s="10"/>
    </row>
    <row r="36" spans="1:26" ht="12" x14ac:dyDescent="0.2">
      <c r="B36" s="26" t="s">
        <v>448</v>
      </c>
    </row>
    <row r="37" spans="1:26" ht="12" x14ac:dyDescent="0.2">
      <c r="B37" s="26" t="s">
        <v>449</v>
      </c>
    </row>
    <row r="41" spans="1:26" ht="10.5" x14ac:dyDescent="0.25">
      <c r="X41" s="255"/>
      <c r="Y41" s="255"/>
      <c r="Z41" s="255"/>
    </row>
  </sheetData>
  <printOptions horizontalCentered="1"/>
  <pageMargins left="0.45" right="0.45" top="0.75" bottom="0.75" header="0.3" footer="0.3"/>
  <pageSetup paperSize="5" scale="56" orientation="landscape" blackAndWhite="1" r:id="rId1"/>
  <headerFooter>
    <oddFooter>&amp;R&amp;F 
&amp;A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opLeftCell="A16" zoomScale="200" zoomScaleNormal="200" workbookViewId="0">
      <selection activeCell="I31" sqref="I31"/>
    </sheetView>
  </sheetViews>
  <sheetFormatPr defaultColWidth="9.1796875" defaultRowHeight="10" x14ac:dyDescent="0.2"/>
  <cols>
    <col min="1" max="1" width="2.1796875" style="3" customWidth="1"/>
    <col min="2" max="2" width="2.453125" style="3" customWidth="1"/>
    <col min="3" max="3" width="34.81640625" style="3" customWidth="1"/>
    <col min="4" max="5" width="11.81640625" style="3" customWidth="1"/>
    <col min="6" max="6" width="2.7265625" style="42" customWidth="1"/>
    <col min="7" max="8" width="11.81640625" style="3" customWidth="1"/>
    <col min="9" max="16384" width="9.1796875" style="3"/>
  </cols>
  <sheetData>
    <row r="1" spans="2:8" x14ac:dyDescent="0.2">
      <c r="B1" s="238" t="s">
        <v>0</v>
      </c>
      <c r="C1" s="238"/>
      <c r="D1" s="238"/>
      <c r="E1" s="238"/>
      <c r="F1" s="238"/>
      <c r="G1" s="238"/>
      <c r="H1" s="238"/>
    </row>
    <row r="2" spans="2:8" x14ac:dyDescent="0.2">
      <c r="B2" s="238" t="str">
        <f>'Rate Impacts Sch 142'!A2</f>
        <v>2024 Gas Schedule 142 Decoupling Filing</v>
      </c>
      <c r="C2" s="238"/>
      <c r="D2" s="238"/>
      <c r="E2" s="238"/>
      <c r="F2" s="238"/>
      <c r="G2" s="238"/>
      <c r="H2" s="238"/>
    </row>
    <row r="3" spans="2:8" x14ac:dyDescent="0.2">
      <c r="B3" s="238" t="s">
        <v>293</v>
      </c>
      <c r="C3" s="238"/>
      <c r="D3" s="238"/>
      <c r="E3" s="238"/>
      <c r="F3" s="238"/>
      <c r="G3" s="238"/>
      <c r="H3" s="238"/>
    </row>
    <row r="4" spans="2:8" x14ac:dyDescent="0.2">
      <c r="B4" s="238" t="str">
        <f>'Rate Impacts Sch 142'!A4</f>
        <v>Proposed Rates Effective May 1, 2024</v>
      </c>
      <c r="C4" s="238"/>
      <c r="D4" s="238"/>
      <c r="E4" s="238"/>
      <c r="F4" s="238"/>
      <c r="G4" s="238"/>
      <c r="H4" s="238"/>
    </row>
    <row r="6" spans="2:8" x14ac:dyDescent="0.2">
      <c r="G6" s="287" t="s">
        <v>350</v>
      </c>
      <c r="H6" s="287"/>
    </row>
    <row r="7" spans="2:8" x14ac:dyDescent="0.2">
      <c r="D7" s="288" t="s">
        <v>109</v>
      </c>
      <c r="E7" s="288"/>
      <c r="F7" s="68"/>
      <c r="G7" s="288" t="s">
        <v>351</v>
      </c>
      <c r="H7" s="288"/>
    </row>
    <row r="8" spans="2:8" ht="12" x14ac:dyDescent="0.2">
      <c r="D8" s="289" t="s">
        <v>450</v>
      </c>
      <c r="E8" s="289" t="s">
        <v>118</v>
      </c>
      <c r="F8" s="50"/>
      <c r="G8" s="289" t="s">
        <v>73</v>
      </c>
      <c r="H8" s="289" t="s">
        <v>118</v>
      </c>
    </row>
    <row r="9" spans="2:8" x14ac:dyDescent="0.2">
      <c r="B9" s="3" t="s">
        <v>119</v>
      </c>
      <c r="D9" s="101">
        <v>64</v>
      </c>
      <c r="E9" s="290"/>
      <c r="F9" s="291"/>
      <c r="G9" s="101">
        <v>64</v>
      </c>
      <c r="H9" s="290"/>
    </row>
    <row r="10" spans="2:8" x14ac:dyDescent="0.2">
      <c r="D10" s="101"/>
      <c r="E10" s="290"/>
      <c r="F10" s="291"/>
      <c r="G10" s="101"/>
      <c r="H10" s="290"/>
    </row>
    <row r="11" spans="2:8" x14ac:dyDescent="0.2">
      <c r="B11" s="3" t="s">
        <v>120</v>
      </c>
      <c r="D11" s="101"/>
      <c r="E11" s="290"/>
      <c r="F11" s="291"/>
      <c r="G11" s="101"/>
      <c r="H11" s="290"/>
    </row>
    <row r="12" spans="2:8" x14ac:dyDescent="0.2">
      <c r="C12" s="3" t="s">
        <v>352</v>
      </c>
      <c r="D12" s="107">
        <v>12.5</v>
      </c>
      <c r="E12" s="290">
        <f>D12</f>
        <v>12.5</v>
      </c>
      <c r="F12" s="292"/>
      <c r="G12" s="10">
        <f>$D$12</f>
        <v>12.5</v>
      </c>
      <c r="H12" s="290">
        <f>G12</f>
        <v>12.5</v>
      </c>
    </row>
    <row r="13" spans="2:8" x14ac:dyDescent="0.2">
      <c r="C13" s="3" t="s">
        <v>105</v>
      </c>
      <c r="D13" s="239">
        <f>SUM(D12:D12)</f>
        <v>12.5</v>
      </c>
      <c r="E13" s="239">
        <f>SUM(E12:E12)</f>
        <v>12.5</v>
      </c>
      <c r="F13" s="292"/>
      <c r="G13" s="239">
        <f>SUM(G12:G12)</f>
        <v>12.5</v>
      </c>
      <c r="H13" s="239">
        <f>SUM(H12:H12)</f>
        <v>12.5</v>
      </c>
    </row>
    <row r="14" spans="2:8" x14ac:dyDescent="0.2">
      <c r="D14" s="16"/>
      <c r="E14" s="16"/>
      <c r="F14" s="292"/>
      <c r="G14" s="16"/>
      <c r="H14" s="16"/>
    </row>
    <row r="15" spans="2:8" x14ac:dyDescent="0.2">
      <c r="C15" s="3" t="s">
        <v>434</v>
      </c>
      <c r="D15" s="107">
        <v>-18.47</v>
      </c>
      <c r="E15" s="290">
        <f>D15</f>
        <v>-18.47</v>
      </c>
      <c r="F15" s="292"/>
      <c r="G15" s="293">
        <f>$D$15</f>
        <v>-18.47</v>
      </c>
      <c r="H15" s="290">
        <f>G15</f>
        <v>-18.47</v>
      </c>
    </row>
    <row r="16" spans="2:8" x14ac:dyDescent="0.2">
      <c r="D16" s="240"/>
      <c r="E16" s="290"/>
      <c r="F16" s="292"/>
      <c r="G16" s="10"/>
      <c r="H16" s="290"/>
    </row>
    <row r="17" spans="2:8" x14ac:dyDescent="0.2">
      <c r="B17" s="3" t="s">
        <v>121</v>
      </c>
      <c r="E17" s="290"/>
      <c r="H17" s="290"/>
    </row>
    <row r="18" spans="2:8" x14ac:dyDescent="0.2">
      <c r="C18" s="3" t="s">
        <v>353</v>
      </c>
      <c r="D18" s="247">
        <v>0.45612999999999998</v>
      </c>
      <c r="E18" s="290"/>
      <c r="F18" s="294"/>
      <c r="G18" s="244">
        <f>$D$18</f>
        <v>0.45612999999999998</v>
      </c>
      <c r="H18" s="290"/>
    </row>
    <row r="19" spans="2:8" x14ac:dyDescent="0.2">
      <c r="C19" s="3" t="s">
        <v>355</v>
      </c>
      <c r="D19" s="247">
        <v>2.8750000000000001E-2</v>
      </c>
      <c r="E19" s="290"/>
      <c r="F19" s="294"/>
      <c r="G19" s="242">
        <f>$D$19</f>
        <v>2.8750000000000001E-2</v>
      </c>
      <c r="H19" s="290"/>
    </row>
    <row r="20" spans="2:8" x14ac:dyDescent="0.2">
      <c r="C20" s="3" t="s">
        <v>435</v>
      </c>
      <c r="D20" s="247">
        <v>5.4999999999999997E-3</v>
      </c>
      <c r="E20" s="290"/>
      <c r="F20" s="294"/>
      <c r="G20" s="242">
        <f>$D$20</f>
        <v>5.4999999999999997E-3</v>
      </c>
      <c r="H20" s="290"/>
    </row>
    <row r="21" spans="2:8" x14ac:dyDescent="0.2">
      <c r="C21" s="3" t="s">
        <v>436</v>
      </c>
      <c r="D21" s="247">
        <v>1.5959999999999998E-2</v>
      </c>
      <c r="E21" s="290"/>
      <c r="F21" s="294"/>
      <c r="G21" s="242">
        <f>$D$21</f>
        <v>1.5959999999999998E-2</v>
      </c>
      <c r="H21" s="290"/>
    </row>
    <row r="22" spans="2:8" x14ac:dyDescent="0.2">
      <c r="C22" s="3" t="s">
        <v>437</v>
      </c>
      <c r="D22" s="247">
        <v>2.2849999999999999E-2</v>
      </c>
      <c r="E22" s="290"/>
      <c r="F22" s="294"/>
      <c r="G22" s="242">
        <f>$D$22</f>
        <v>2.2849999999999999E-2</v>
      </c>
      <c r="H22" s="290"/>
    </row>
    <row r="23" spans="2:8" x14ac:dyDescent="0.2">
      <c r="C23" s="3" t="s">
        <v>387</v>
      </c>
      <c r="D23" s="247">
        <v>3.15E-3</v>
      </c>
      <c r="E23" s="290"/>
      <c r="F23" s="294"/>
      <c r="G23" s="242">
        <f>$D$23</f>
        <v>3.15E-3</v>
      </c>
      <c r="H23" s="290"/>
    </row>
    <row r="24" spans="2:8" x14ac:dyDescent="0.2">
      <c r="C24" s="3" t="s">
        <v>388</v>
      </c>
      <c r="D24" s="247">
        <v>-4.7999999999999996E-3</v>
      </c>
      <c r="E24" s="290"/>
      <c r="F24" s="294"/>
      <c r="G24" s="242">
        <f>$D$24</f>
        <v>-4.7999999999999996E-3</v>
      </c>
      <c r="H24" s="290"/>
    </row>
    <row r="25" spans="2:8" x14ac:dyDescent="0.2">
      <c r="C25" s="3" t="s">
        <v>389</v>
      </c>
      <c r="D25" s="247">
        <v>7.1179999999999993E-2</v>
      </c>
      <c r="E25" s="290"/>
      <c r="F25" s="294"/>
      <c r="G25" s="242">
        <f>$D$25</f>
        <v>7.1179999999999993E-2</v>
      </c>
      <c r="H25" s="290"/>
    </row>
    <row r="26" spans="2:8" x14ac:dyDescent="0.2">
      <c r="C26" s="3" t="s">
        <v>354</v>
      </c>
      <c r="D26" s="241">
        <f>'Revenue Impacts Sch 142'!$E$10</f>
        <v>4.64E-3</v>
      </c>
      <c r="E26" s="290"/>
      <c r="F26" s="294"/>
      <c r="G26" s="241">
        <f>'Revenue Impacts Sch 142'!$F$10</f>
        <v>4.292E-2</v>
      </c>
      <c r="H26" s="290"/>
    </row>
    <row r="27" spans="2:8" x14ac:dyDescent="0.2">
      <c r="C27" s="3" t="s">
        <v>105</v>
      </c>
      <c r="D27" s="243">
        <f>SUM(D18:D26)</f>
        <v>0.60336000000000001</v>
      </c>
      <c r="E27" s="290">
        <f>ROUND(D27*D$9,2)</f>
        <v>38.619999999999997</v>
      </c>
      <c r="F27" s="294"/>
      <c r="G27" s="243">
        <f>SUM(G18:G26)</f>
        <v>0.64163999999999999</v>
      </c>
      <c r="H27" s="290">
        <f>ROUND(G27*G$9,2)</f>
        <v>41.06</v>
      </c>
    </row>
    <row r="29" spans="2:8" x14ac:dyDescent="0.2">
      <c r="C29" s="3" t="s">
        <v>438</v>
      </c>
      <c r="D29" s="247">
        <v>0.39673999999999998</v>
      </c>
      <c r="E29" s="290">
        <f>ROUND(D29*D$9,2)</f>
        <v>25.39</v>
      </c>
      <c r="F29" s="294"/>
      <c r="G29" s="242">
        <f>$D$29</f>
        <v>0.39673999999999998</v>
      </c>
      <c r="H29" s="290">
        <f>ROUND(G29*G$9,2)</f>
        <v>25.39</v>
      </c>
    </row>
    <row r="30" spans="2:8" x14ac:dyDescent="0.2">
      <c r="D30" s="244"/>
      <c r="E30" s="290"/>
      <c r="F30" s="294"/>
      <c r="G30" s="244"/>
      <c r="H30" s="290"/>
    </row>
    <row r="31" spans="2:8" x14ac:dyDescent="0.2">
      <c r="C31" s="3" t="s">
        <v>356</v>
      </c>
      <c r="D31" s="247">
        <v>0.55610999999999999</v>
      </c>
      <c r="E31" s="290"/>
      <c r="F31" s="294"/>
      <c r="G31" s="242">
        <f>$D$31</f>
        <v>0.55610999999999999</v>
      </c>
      <c r="H31" s="290"/>
    </row>
    <row r="32" spans="2:8" x14ac:dyDescent="0.2">
      <c r="C32" s="3" t="s">
        <v>357</v>
      </c>
      <c r="D32" s="247">
        <v>-0.20172999999999999</v>
      </c>
      <c r="E32" s="290"/>
      <c r="F32" s="294"/>
      <c r="G32" s="242">
        <f>$D$32</f>
        <v>-0.20172999999999999</v>
      </c>
      <c r="H32" s="290"/>
    </row>
    <row r="33" spans="2:8" x14ac:dyDescent="0.2">
      <c r="C33" s="3" t="s">
        <v>105</v>
      </c>
      <c r="D33" s="243">
        <f>SUM(D31:D32)</f>
        <v>0.35438000000000003</v>
      </c>
      <c r="E33" s="290">
        <f>ROUND(D33*D$9,2)</f>
        <v>22.68</v>
      </c>
      <c r="F33" s="294"/>
      <c r="G33" s="243">
        <f>SUM(G31:G32)</f>
        <v>0.35438000000000003</v>
      </c>
      <c r="H33" s="290">
        <f>ROUND(G33*G$9,2)</f>
        <v>22.68</v>
      </c>
    </row>
    <row r="34" spans="2:8" x14ac:dyDescent="0.2">
      <c r="C34" s="3" t="s">
        <v>122</v>
      </c>
      <c r="D34" s="243">
        <f>D27+D29+D33</f>
        <v>1.3544800000000001</v>
      </c>
      <c r="E34" s="295">
        <f>SUM(E27,E29,E33)</f>
        <v>86.69</v>
      </c>
      <c r="F34" s="296"/>
      <c r="G34" s="243">
        <f>G27+G29+G33</f>
        <v>1.39276</v>
      </c>
      <c r="H34" s="295">
        <f>SUM(H27,H29,H33)</f>
        <v>89.13</v>
      </c>
    </row>
    <row r="35" spans="2:8" x14ac:dyDescent="0.2">
      <c r="E35" s="290"/>
      <c r="H35" s="290"/>
    </row>
    <row r="36" spans="2:8" x14ac:dyDescent="0.2">
      <c r="B36" s="3" t="s">
        <v>123</v>
      </c>
      <c r="D36" s="10"/>
      <c r="E36" s="290">
        <f>E13+E15+E34</f>
        <v>80.72</v>
      </c>
      <c r="F36" s="16"/>
      <c r="G36" s="10"/>
      <c r="H36" s="290">
        <f>H13+H15+H34</f>
        <v>83.16</v>
      </c>
    </row>
    <row r="37" spans="2:8" x14ac:dyDescent="0.2">
      <c r="B37" s="3" t="s">
        <v>124</v>
      </c>
      <c r="D37" s="10"/>
      <c r="E37" s="290"/>
      <c r="F37" s="16"/>
      <c r="G37" s="10"/>
      <c r="H37" s="290">
        <f>H36-$E36</f>
        <v>2.4399999999999977</v>
      </c>
    </row>
    <row r="38" spans="2:8" x14ac:dyDescent="0.2">
      <c r="B38" s="3" t="s">
        <v>125</v>
      </c>
      <c r="D38" s="85"/>
      <c r="E38" s="85"/>
      <c r="F38" s="92"/>
      <c r="G38" s="85"/>
      <c r="H38" s="283">
        <f>H37/$E36</f>
        <v>3.0227948463825541E-2</v>
      </c>
    </row>
    <row r="39" spans="2:8" x14ac:dyDescent="0.2">
      <c r="E39" s="290"/>
    </row>
    <row r="40" spans="2:8" x14ac:dyDescent="0.2">
      <c r="B40" s="3" t="s">
        <v>126</v>
      </c>
      <c r="D40" s="244">
        <f>D27+D29</f>
        <v>1.0001</v>
      </c>
      <c r="E40" s="290"/>
      <c r="F40" s="296"/>
      <c r="G40" s="244">
        <f>G27+G29</f>
        <v>1.0383800000000001</v>
      </c>
    </row>
    <row r="42" spans="2:8" ht="12" x14ac:dyDescent="0.2">
      <c r="B42" s="114" t="s">
        <v>451</v>
      </c>
      <c r="D42" s="114"/>
      <c r="E42" s="114"/>
      <c r="F42" s="114"/>
      <c r="G42" s="114"/>
      <c r="H42" s="114"/>
    </row>
    <row r="47" spans="2:8" ht="14.25" customHeight="1" x14ac:dyDescent="0.2"/>
  </sheetData>
  <printOptions horizontalCentered="1"/>
  <pageMargins left="0.5" right="0.5" top="1" bottom="1" header="0.5" footer="0.5"/>
  <pageSetup scale="75" orientation="landscape" blackAndWhite="1" r:id="rId1"/>
  <headerFooter alignWithMargins="0">
    <oddFooter>&amp;R&amp;F  
&amp;A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zoomScaleNormal="100" workbookViewId="0">
      <pane ySplit="8" topLeftCell="A21" activePane="bottomLeft" state="frozen"/>
      <selection activeCell="U21" sqref="U21"/>
      <selection pane="bottomLeft" activeCell="F49" sqref="F49"/>
    </sheetView>
  </sheetViews>
  <sheetFormatPr defaultColWidth="9.1796875" defaultRowHeight="10" x14ac:dyDescent="0.2"/>
  <cols>
    <col min="1" max="1" width="2.54296875" style="26" customWidth="1"/>
    <col min="2" max="2" width="26.453125" style="26" customWidth="1"/>
    <col min="3" max="3" width="8.7265625" style="26" bestFit="1" customWidth="1"/>
    <col min="4" max="4" width="13.81640625" style="26" customWidth="1"/>
    <col min="5" max="6" width="13.7265625" style="26" customWidth="1"/>
    <col min="7" max="8" width="14.453125" style="26" customWidth="1"/>
    <col min="9" max="9" width="16" style="26" bestFit="1" customWidth="1"/>
    <col min="10" max="10" width="8.26953125" style="26" customWidth="1"/>
    <col min="11" max="12" width="9.1796875" style="26"/>
    <col min="13" max="14" width="11.26953125" style="26" bestFit="1" customWidth="1"/>
    <col min="15" max="15" width="9.7265625" style="26" bestFit="1" customWidth="1"/>
    <col min="16" max="16384" width="9.1796875" style="26"/>
  </cols>
  <sheetData>
    <row r="1" spans="1:14" x14ac:dyDescent="0.2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4" x14ac:dyDescent="0.2">
      <c r="A2" s="342" t="s">
        <v>439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4" x14ac:dyDescent="0.2">
      <c r="A3" s="342" t="s">
        <v>358</v>
      </c>
      <c r="B3" s="342"/>
      <c r="C3" s="342"/>
      <c r="D3" s="342"/>
      <c r="E3" s="342"/>
      <c r="F3" s="342"/>
      <c r="G3" s="342"/>
      <c r="H3" s="342"/>
      <c r="I3" s="342"/>
      <c r="J3" s="342"/>
    </row>
    <row r="4" spans="1:14" x14ac:dyDescent="0.2">
      <c r="A4" s="342" t="s">
        <v>440</v>
      </c>
      <c r="B4" s="342"/>
      <c r="C4" s="342"/>
      <c r="D4" s="342"/>
      <c r="E4" s="342"/>
      <c r="F4" s="342"/>
      <c r="G4" s="342"/>
      <c r="H4" s="342"/>
      <c r="I4" s="342"/>
      <c r="J4" s="342"/>
    </row>
    <row r="5" spans="1:14" x14ac:dyDescent="0.2">
      <c r="A5" s="27"/>
      <c r="B5" s="27"/>
      <c r="C5" s="27"/>
      <c r="D5" s="27"/>
      <c r="E5" s="27"/>
      <c r="F5" s="27"/>
      <c r="G5" s="27"/>
      <c r="H5" s="27"/>
      <c r="I5" s="298"/>
    </row>
    <row r="6" spans="1:14" ht="15" customHeight="1" x14ac:dyDescent="0.2">
      <c r="C6" s="27"/>
      <c r="D6" s="246" t="s">
        <v>95</v>
      </c>
      <c r="E6" s="27" t="s">
        <v>359</v>
      </c>
      <c r="F6" s="27" t="s">
        <v>360</v>
      </c>
      <c r="G6" s="70" t="s">
        <v>95</v>
      </c>
      <c r="H6" s="70" t="s">
        <v>95</v>
      </c>
      <c r="I6" s="246" t="s">
        <v>32</v>
      </c>
    </row>
    <row r="7" spans="1:14" ht="15" customHeight="1" x14ac:dyDescent="0.2">
      <c r="C7" s="27" t="s">
        <v>33</v>
      </c>
      <c r="D7" s="246" t="s">
        <v>96</v>
      </c>
      <c r="E7" s="27" t="s">
        <v>106</v>
      </c>
      <c r="F7" s="27" t="s">
        <v>106</v>
      </c>
      <c r="G7" s="70" t="s">
        <v>39</v>
      </c>
      <c r="H7" s="70" t="s">
        <v>39</v>
      </c>
      <c r="I7" s="246" t="s">
        <v>35</v>
      </c>
      <c r="J7" s="246" t="s">
        <v>107</v>
      </c>
    </row>
    <row r="8" spans="1:14" x14ac:dyDescent="0.2">
      <c r="A8" s="299" t="s">
        <v>294</v>
      </c>
      <c r="B8" s="299"/>
      <c r="C8" s="245" t="s">
        <v>37</v>
      </c>
      <c r="D8" s="324" t="s">
        <v>425</v>
      </c>
      <c r="E8" s="245" t="s">
        <v>73</v>
      </c>
      <c r="F8" s="245" t="s">
        <v>73</v>
      </c>
      <c r="G8" s="289" t="s">
        <v>109</v>
      </c>
      <c r="H8" s="289" t="s">
        <v>361</v>
      </c>
      <c r="I8" s="245" t="s">
        <v>295</v>
      </c>
      <c r="J8" s="245" t="s">
        <v>108</v>
      </c>
    </row>
    <row r="9" spans="1:14" x14ac:dyDescent="0.2">
      <c r="A9" s="246"/>
      <c r="B9" s="246"/>
      <c r="C9" s="246"/>
      <c r="D9" s="300"/>
      <c r="E9" s="246"/>
      <c r="F9" s="246"/>
      <c r="G9" s="246"/>
      <c r="H9" s="246"/>
      <c r="I9" s="100"/>
    </row>
    <row r="10" spans="1:14" x14ac:dyDescent="0.2">
      <c r="A10" s="26" t="s">
        <v>55</v>
      </c>
      <c r="C10" s="27" t="s">
        <v>110</v>
      </c>
      <c r="D10" s="65">
        <v>545268777</v>
      </c>
      <c r="E10" s="247">
        <v>4.64E-3</v>
      </c>
      <c r="F10" s="241">
        <f>'Summary of Rates'!$E$11</f>
        <v>4.292E-2</v>
      </c>
      <c r="G10" s="33">
        <f>ROUND(E10*D10,2)</f>
        <v>2530047.13</v>
      </c>
      <c r="H10" s="33">
        <f>ROUND(F10*D10,2)</f>
        <v>23402935.91</v>
      </c>
      <c r="I10" s="33">
        <f>H10-G10</f>
        <v>20872888.780000001</v>
      </c>
      <c r="J10" s="301">
        <f>IF(G10=0,0,I10/G10)</f>
        <v>8.249999983201894</v>
      </c>
      <c r="L10" s="33"/>
      <c r="M10" s="33"/>
      <c r="N10" s="33"/>
    </row>
    <row r="11" spans="1:14" x14ac:dyDescent="0.2">
      <c r="C11" s="27"/>
      <c r="D11" s="103"/>
      <c r="E11" s="247"/>
      <c r="F11" s="247"/>
      <c r="G11" s="33"/>
      <c r="H11" s="33"/>
      <c r="I11" s="33"/>
      <c r="L11" s="33"/>
      <c r="M11" s="33"/>
      <c r="N11" s="33"/>
    </row>
    <row r="12" spans="1:14" x14ac:dyDescent="0.2">
      <c r="A12" s="26" t="s">
        <v>111</v>
      </c>
      <c r="C12" s="27">
        <v>31</v>
      </c>
      <c r="D12" s="103"/>
      <c r="E12" s="103"/>
      <c r="F12" s="103"/>
      <c r="L12" s="33"/>
      <c r="M12" s="33"/>
      <c r="N12" s="33"/>
    </row>
    <row r="13" spans="1:14" x14ac:dyDescent="0.2">
      <c r="B13" s="26" t="s">
        <v>84</v>
      </c>
      <c r="C13" s="27"/>
      <c r="D13" s="65">
        <v>228642219</v>
      </c>
      <c r="E13" s="247">
        <v>-1.7249999999999988E-2</v>
      </c>
      <c r="F13" s="241">
        <f>'Summary of Rates'!$E$17</f>
        <v>4.3099999999999805E-3</v>
      </c>
      <c r="G13" s="33">
        <f>ROUND(E13*D13,2)</f>
        <v>-3944078.28</v>
      </c>
      <c r="H13" s="33">
        <f t="shared" ref="H13:H14" si="0">ROUND(F13*D13,2)</f>
        <v>985447.96</v>
      </c>
      <c r="I13" s="33">
        <f t="shared" ref="I13:I14" si="1">H13-G13</f>
        <v>4929526.24</v>
      </c>
      <c r="J13" s="301">
        <f t="shared" ref="J13:J15" si="2">IF(G13=0,0,I13/G13)</f>
        <v>-1.2498550713349432</v>
      </c>
      <c r="L13" s="33"/>
      <c r="M13" s="33"/>
      <c r="N13" s="33"/>
    </row>
    <row r="14" spans="1:14" x14ac:dyDescent="0.2">
      <c r="B14" s="26" t="s">
        <v>80</v>
      </c>
      <c r="C14" s="27"/>
      <c r="D14" s="65">
        <v>228642219</v>
      </c>
      <c r="E14" s="247">
        <v>-5.5999999999999973E-4</v>
      </c>
      <c r="F14" s="241">
        <f>'Summary of Rates'!$E$19</f>
        <v>1.4000000000000123E-4</v>
      </c>
      <c r="G14" s="33">
        <f>ROUND(E14*D14,2)</f>
        <v>-128039.64</v>
      </c>
      <c r="H14" s="33">
        <f t="shared" si="0"/>
        <v>32009.91</v>
      </c>
      <c r="I14" s="33">
        <f t="shared" si="1"/>
        <v>160049.54999999999</v>
      </c>
      <c r="J14" s="302">
        <f t="shared" si="2"/>
        <v>-1.25</v>
      </c>
      <c r="L14" s="33"/>
      <c r="M14" s="33"/>
      <c r="N14" s="33"/>
    </row>
    <row r="15" spans="1:14" x14ac:dyDescent="0.2">
      <c r="B15" s="26" t="s">
        <v>60</v>
      </c>
      <c r="C15" s="27"/>
      <c r="D15" s="65"/>
      <c r="E15" s="247"/>
      <c r="F15" s="241"/>
      <c r="G15" s="214">
        <f>SUM(G13:G14)</f>
        <v>-4072117.92</v>
      </c>
      <c r="H15" s="214">
        <f t="shared" ref="H15:I15" si="3">SUM(H13:H14)</f>
        <v>1017457.87</v>
      </c>
      <c r="I15" s="214">
        <f t="shared" si="3"/>
        <v>5089575.79</v>
      </c>
      <c r="J15" s="301">
        <f t="shared" si="2"/>
        <v>-1.2498596283282484</v>
      </c>
      <c r="L15" s="33"/>
      <c r="M15" s="33"/>
      <c r="N15" s="33"/>
    </row>
    <row r="16" spans="1:14" x14ac:dyDescent="0.2">
      <c r="C16" s="27"/>
      <c r="D16" s="103"/>
      <c r="E16" s="247"/>
      <c r="F16" s="241"/>
      <c r="G16" s="33"/>
      <c r="H16" s="33"/>
      <c r="I16" s="33"/>
      <c r="L16" s="33"/>
      <c r="M16" s="33"/>
      <c r="N16" s="33"/>
    </row>
    <row r="17" spans="1:14" x14ac:dyDescent="0.2">
      <c r="A17" s="26" t="s">
        <v>296</v>
      </c>
      <c r="C17" s="27" t="s">
        <v>59</v>
      </c>
      <c r="D17" s="103"/>
      <c r="E17" s="247"/>
      <c r="F17" s="241"/>
      <c r="G17" s="33"/>
      <c r="H17" s="33"/>
      <c r="I17" s="33"/>
      <c r="L17" s="33"/>
      <c r="M17" s="33"/>
      <c r="N17" s="33"/>
    </row>
    <row r="18" spans="1:14" x14ac:dyDescent="0.2">
      <c r="B18" s="26" t="s">
        <v>84</v>
      </c>
      <c r="C18" s="27"/>
      <c r="D18" s="65">
        <v>0</v>
      </c>
      <c r="E18" s="247">
        <v>-1.7249999999999988E-2</v>
      </c>
      <c r="F18" s="241">
        <f>'Summary of Rates'!$E$22</f>
        <v>4.309999999999925E-3</v>
      </c>
      <c r="G18" s="33">
        <f>ROUND(E18*D18,2)</f>
        <v>0</v>
      </c>
      <c r="H18" s="33">
        <f t="shared" ref="H18" si="4">ROUND(F18*D18,2)</f>
        <v>0</v>
      </c>
      <c r="I18" s="33">
        <f t="shared" ref="I18" si="5">H18-G18</f>
        <v>0</v>
      </c>
      <c r="J18" s="301">
        <f>IF(G18=0,0,I18/G18)</f>
        <v>0</v>
      </c>
      <c r="L18" s="33"/>
      <c r="M18" s="33"/>
      <c r="N18" s="33"/>
    </row>
    <row r="19" spans="1:14" x14ac:dyDescent="0.2">
      <c r="C19" s="27"/>
      <c r="D19" s="103"/>
      <c r="E19" s="247"/>
      <c r="F19" s="247"/>
      <c r="G19" s="33"/>
      <c r="H19" s="33"/>
      <c r="I19" s="33"/>
      <c r="L19" s="33"/>
      <c r="M19" s="33"/>
      <c r="N19" s="33"/>
    </row>
    <row r="20" spans="1:14" x14ac:dyDescent="0.2">
      <c r="A20" s="26" t="s">
        <v>112</v>
      </c>
      <c r="C20" s="27">
        <v>41</v>
      </c>
      <c r="D20" s="65"/>
      <c r="E20" s="247"/>
      <c r="F20" s="247"/>
      <c r="G20" s="33"/>
      <c r="H20" s="33"/>
      <c r="I20" s="33"/>
      <c r="L20" s="33"/>
      <c r="M20" s="33"/>
      <c r="N20" s="33"/>
    </row>
    <row r="21" spans="1:14" x14ac:dyDescent="0.2">
      <c r="B21" s="26" t="s">
        <v>83</v>
      </c>
      <c r="C21" s="27"/>
      <c r="D21" s="65">
        <v>4954236</v>
      </c>
      <c r="E21" s="325">
        <v>-0.20000000000000018</v>
      </c>
      <c r="F21" s="248">
        <f>'Summary of Rates'!$E$25</f>
        <v>-6.0000000000000053E-2</v>
      </c>
      <c r="G21" s="33">
        <f>ROUND(E21*D21,2)</f>
        <v>-990847.2</v>
      </c>
      <c r="H21" s="33">
        <f t="shared" ref="H21:H22" si="6">ROUND(F21*D21,2)</f>
        <v>-297254.15999999997</v>
      </c>
      <c r="I21" s="33">
        <f t="shared" ref="I21:I22" si="7">H21-G21</f>
        <v>693593.04</v>
      </c>
      <c r="J21" s="301">
        <f t="shared" ref="J21:J22" si="8">IF(G21=0,0,I21/G21)</f>
        <v>-0.70000000000000007</v>
      </c>
      <c r="L21" s="33"/>
      <c r="M21" s="33"/>
      <c r="N21" s="33"/>
    </row>
    <row r="22" spans="1:14" x14ac:dyDescent="0.2">
      <c r="B22" s="26" t="s">
        <v>80</v>
      </c>
      <c r="C22" s="27"/>
      <c r="D22" s="65">
        <v>60970775</v>
      </c>
      <c r="E22" s="247">
        <v>-1.6500000000000004E-3</v>
      </c>
      <c r="F22" s="241">
        <f>'Summary of Rates'!$E$32</f>
        <v>-5.0000000000000044E-4</v>
      </c>
      <c r="G22" s="33">
        <f>ROUND(E22*D22,2)</f>
        <v>-100601.78</v>
      </c>
      <c r="H22" s="33">
        <f t="shared" si="6"/>
        <v>-30485.39</v>
      </c>
      <c r="I22" s="33">
        <f t="shared" si="7"/>
        <v>70116.39</v>
      </c>
      <c r="J22" s="301">
        <f t="shared" si="8"/>
        <v>-0.69696967588446246</v>
      </c>
      <c r="L22" s="33"/>
      <c r="M22" s="33"/>
      <c r="N22" s="33"/>
    </row>
    <row r="23" spans="1:14" x14ac:dyDescent="0.2">
      <c r="B23" s="26" t="s">
        <v>84</v>
      </c>
      <c r="C23" s="27"/>
      <c r="D23" s="65"/>
      <c r="E23" s="247"/>
      <c r="F23" s="241"/>
      <c r="G23" s="33"/>
      <c r="H23" s="33"/>
      <c r="I23" s="33"/>
      <c r="J23" s="301"/>
      <c r="L23" s="33"/>
      <c r="M23" s="33"/>
      <c r="N23" s="33"/>
    </row>
    <row r="24" spans="1:14" x14ac:dyDescent="0.2">
      <c r="B24" s="26" t="s">
        <v>313</v>
      </c>
      <c r="C24" s="27"/>
      <c r="D24" s="65">
        <v>11911149.881547526</v>
      </c>
      <c r="E24" s="247">
        <v>0</v>
      </c>
      <c r="F24" s="241">
        <f>'Summary of Rates'!$E$28</f>
        <v>0</v>
      </c>
      <c r="G24" s="33">
        <f>ROUND(E24*D24,2)</f>
        <v>0</v>
      </c>
      <c r="H24" s="33">
        <f t="shared" ref="H24:H26" si="9">ROUND(F24*D24,2)</f>
        <v>0</v>
      </c>
      <c r="I24" s="33">
        <f t="shared" ref="I24:I26" si="10">H24-G24</f>
        <v>0</v>
      </c>
      <c r="J24" s="301"/>
      <c r="L24" s="33"/>
      <c r="M24" s="33"/>
      <c r="N24" s="33"/>
    </row>
    <row r="25" spans="1:14" x14ac:dyDescent="0.2">
      <c r="B25" s="26" t="s">
        <v>113</v>
      </c>
      <c r="C25" s="27"/>
      <c r="D25" s="65">
        <v>26789468.86226147</v>
      </c>
      <c r="E25" s="247">
        <v>-2.3690000000000017E-2</v>
      </c>
      <c r="F25" s="241">
        <f>'Summary of Rates'!$E$29</f>
        <v>-7.6100000000000056E-3</v>
      </c>
      <c r="G25" s="33">
        <f>ROUND(E25*D25,2)</f>
        <v>-634642.52</v>
      </c>
      <c r="H25" s="33">
        <f t="shared" si="9"/>
        <v>-203867.86</v>
      </c>
      <c r="I25" s="33">
        <f t="shared" si="10"/>
        <v>430774.66000000003</v>
      </c>
      <c r="J25" s="301">
        <f t="shared" ref="J25:J27" si="11">IF(G25=0,0,I25/G25)</f>
        <v>-0.67876741066766222</v>
      </c>
      <c r="L25" s="33"/>
      <c r="M25" s="33"/>
      <c r="N25" s="33"/>
    </row>
    <row r="26" spans="1:14" x14ac:dyDescent="0.2">
      <c r="B26" s="26" t="s">
        <v>114</v>
      </c>
      <c r="C26" s="27"/>
      <c r="D26" s="65">
        <v>22270156.256191</v>
      </c>
      <c r="E26" s="247">
        <v>-2.0889999999999992E-2</v>
      </c>
      <c r="F26" s="241">
        <f>'Summary of Rates'!$E$30</f>
        <v>-6.7599999999999882E-3</v>
      </c>
      <c r="G26" s="29">
        <f>ROUND(E26*D26,2)</f>
        <v>-465223.56</v>
      </c>
      <c r="H26" s="33">
        <f t="shared" si="9"/>
        <v>-150546.26</v>
      </c>
      <c r="I26" s="33">
        <f t="shared" si="10"/>
        <v>314677.3</v>
      </c>
      <c r="J26" s="302">
        <f t="shared" si="11"/>
        <v>-0.67640018059274554</v>
      </c>
      <c r="L26" s="33"/>
      <c r="M26" s="33"/>
      <c r="N26" s="33"/>
    </row>
    <row r="27" spans="1:14" x14ac:dyDescent="0.2">
      <c r="B27" s="26" t="s">
        <v>60</v>
      </c>
      <c r="C27" s="27"/>
      <c r="D27" s="65"/>
      <c r="E27" s="247"/>
      <c r="F27" s="247"/>
      <c r="G27" s="214">
        <f>SUM(G21:G26)</f>
        <v>-2191315.06</v>
      </c>
      <c r="H27" s="214">
        <f t="shared" ref="H27:I27" si="12">SUM(H21:H26)</f>
        <v>-682153.66999999993</v>
      </c>
      <c r="I27" s="214">
        <f t="shared" si="12"/>
        <v>1509161.3900000001</v>
      </c>
      <c r="J27" s="301">
        <f t="shared" si="11"/>
        <v>-0.68870123586883947</v>
      </c>
      <c r="L27" s="33"/>
      <c r="M27" s="33"/>
      <c r="N27" s="33"/>
    </row>
    <row r="28" spans="1:14" x14ac:dyDescent="0.2">
      <c r="C28" s="27"/>
      <c r="D28" s="103"/>
      <c r="E28" s="247"/>
      <c r="F28" s="247"/>
      <c r="G28" s="33"/>
      <c r="H28" s="33"/>
      <c r="I28" s="33"/>
      <c r="L28" s="33"/>
      <c r="M28" s="33"/>
      <c r="N28" s="33"/>
    </row>
    <row r="29" spans="1:14" x14ac:dyDescent="0.2">
      <c r="A29" s="26" t="s">
        <v>115</v>
      </c>
      <c r="C29" s="27" t="s">
        <v>63</v>
      </c>
      <c r="D29" s="65"/>
      <c r="E29" s="247"/>
      <c r="F29" s="247"/>
      <c r="G29" s="33"/>
      <c r="H29" s="33"/>
      <c r="I29" s="33"/>
      <c r="L29" s="33"/>
      <c r="M29" s="33"/>
      <c r="N29" s="33"/>
    </row>
    <row r="30" spans="1:14" x14ac:dyDescent="0.2">
      <c r="B30" s="26" t="s">
        <v>83</v>
      </c>
      <c r="C30" s="27"/>
      <c r="D30" s="65">
        <v>1060020</v>
      </c>
      <c r="E30" s="325">
        <v>-0.20000000000000018</v>
      </c>
      <c r="F30" s="248">
        <f>'Summary of Rates'!$E$35</f>
        <v>-6.0000000000000053E-2</v>
      </c>
      <c r="G30" s="33">
        <f>ROUND(E30*D30,2)</f>
        <v>-212004</v>
      </c>
      <c r="H30" s="33">
        <f t="shared" ref="H30" si="13">ROUND(F30*D30,2)</f>
        <v>-63601.2</v>
      </c>
      <c r="I30" s="33">
        <f t="shared" ref="I30" si="14">H30-G30</f>
        <v>148402.79999999999</v>
      </c>
      <c r="J30" s="301">
        <f>IF(G30=0,0,I30/G30)</f>
        <v>-0.7</v>
      </c>
      <c r="L30" s="33"/>
      <c r="M30" s="33"/>
      <c r="N30" s="33"/>
    </row>
    <row r="31" spans="1:14" ht="10.5" x14ac:dyDescent="0.25">
      <c r="B31" s="26" t="s">
        <v>84</v>
      </c>
      <c r="C31" s="27"/>
      <c r="D31" s="65"/>
      <c r="E31" s="247"/>
      <c r="F31" s="249"/>
      <c r="G31" s="33"/>
      <c r="H31" s="33"/>
      <c r="I31" s="33"/>
      <c r="L31" s="33"/>
      <c r="M31" s="33"/>
      <c r="N31" s="33"/>
    </row>
    <row r="32" spans="1:14" x14ac:dyDescent="0.2">
      <c r="B32" s="26" t="s">
        <v>313</v>
      </c>
      <c r="C32" s="27"/>
      <c r="D32" s="65">
        <v>1167170.0502257699</v>
      </c>
      <c r="E32" s="247">
        <v>0</v>
      </c>
      <c r="F32" s="241">
        <f>'Summary of Rates'!$E$38</f>
        <v>0</v>
      </c>
      <c r="G32" s="33">
        <f>ROUND(E32*D32,2)</f>
        <v>0</v>
      </c>
      <c r="H32" s="33">
        <f t="shared" ref="H32:H34" si="15">ROUND(F32*D32,2)</f>
        <v>0</v>
      </c>
      <c r="I32" s="33">
        <f t="shared" ref="I32:I34" si="16">H32-G32</f>
        <v>0</v>
      </c>
      <c r="J32" s="301"/>
      <c r="L32" s="33"/>
      <c r="M32" s="33"/>
      <c r="N32" s="33"/>
    </row>
    <row r="33" spans="1:14" x14ac:dyDescent="0.2">
      <c r="B33" s="26" t="s">
        <v>113</v>
      </c>
      <c r="C33" s="27"/>
      <c r="D33" s="65">
        <v>4308016.1192563875</v>
      </c>
      <c r="E33" s="247">
        <v>-2.3690000000000017E-2</v>
      </c>
      <c r="F33" s="241">
        <f>'Summary of Rates'!$E$39</f>
        <v>-7.6100000000000056E-3</v>
      </c>
      <c r="G33" s="33">
        <f>ROUND(E33*D33,2)</f>
        <v>-102056.9</v>
      </c>
      <c r="H33" s="33">
        <f t="shared" si="15"/>
        <v>-32784</v>
      </c>
      <c r="I33" s="33">
        <f t="shared" si="16"/>
        <v>69272.899999999994</v>
      </c>
      <c r="J33" s="301">
        <f t="shared" ref="J33:J35" si="17">IF(G33=0,0,I33/G33)</f>
        <v>-0.67876743267726136</v>
      </c>
      <c r="L33" s="33"/>
      <c r="M33" s="33"/>
      <c r="N33" s="33"/>
    </row>
    <row r="34" spans="1:14" x14ac:dyDescent="0.2">
      <c r="B34" s="26" t="s">
        <v>114</v>
      </c>
      <c r="C34" s="27"/>
      <c r="D34" s="326">
        <v>16048192.830517842</v>
      </c>
      <c r="E34" s="247">
        <v>-2.0889999999999992E-2</v>
      </c>
      <c r="F34" s="241">
        <f>'Summary of Rates'!$E$40</f>
        <v>-6.7599999999999882E-3</v>
      </c>
      <c r="G34" s="29">
        <f>ROUND(E34*D34,2)</f>
        <v>-335246.75</v>
      </c>
      <c r="H34" s="33">
        <f t="shared" si="15"/>
        <v>-108485.78</v>
      </c>
      <c r="I34" s="33">
        <f t="shared" si="16"/>
        <v>226760.97</v>
      </c>
      <c r="J34" s="302">
        <f t="shared" si="17"/>
        <v>-0.67640020373053578</v>
      </c>
      <c r="L34" s="33"/>
      <c r="M34" s="33"/>
      <c r="N34" s="33"/>
    </row>
    <row r="35" spans="1:14" x14ac:dyDescent="0.2">
      <c r="B35" s="26" t="s">
        <v>60</v>
      </c>
      <c r="C35" s="27"/>
      <c r="D35" s="65"/>
      <c r="E35" s="247"/>
      <c r="F35" s="247"/>
      <c r="G35" s="214">
        <f>SUM(G30:G34)</f>
        <v>-649307.65</v>
      </c>
      <c r="H35" s="214">
        <f>SUM(H30:H34)</f>
        <v>-204870.97999999998</v>
      </c>
      <c r="I35" s="214">
        <f>SUM(I30:I34)</f>
        <v>444436.67</v>
      </c>
      <c r="J35" s="301">
        <f t="shared" si="17"/>
        <v>-0.68447779723525504</v>
      </c>
      <c r="L35" s="33"/>
      <c r="M35" s="33"/>
      <c r="N35" s="33"/>
    </row>
    <row r="36" spans="1:14" x14ac:dyDescent="0.2">
      <c r="C36" s="27"/>
      <c r="D36" s="103"/>
      <c r="E36" s="247"/>
      <c r="F36" s="247"/>
      <c r="G36" s="33"/>
      <c r="H36" s="33"/>
      <c r="I36" s="33"/>
      <c r="L36" s="33"/>
      <c r="M36" s="33"/>
      <c r="N36" s="33"/>
    </row>
    <row r="37" spans="1:14" x14ac:dyDescent="0.2">
      <c r="A37" s="26" t="s">
        <v>64</v>
      </c>
      <c r="C37" s="27">
        <v>86</v>
      </c>
      <c r="D37" s="103"/>
      <c r="E37" s="247"/>
      <c r="F37" s="247"/>
      <c r="G37" s="33"/>
      <c r="H37" s="33"/>
      <c r="I37" s="33"/>
      <c r="L37" s="33"/>
      <c r="M37" s="33"/>
      <c r="N37" s="33"/>
    </row>
    <row r="38" spans="1:14" x14ac:dyDescent="0.2">
      <c r="B38" s="26" t="s">
        <v>83</v>
      </c>
      <c r="C38" s="27"/>
      <c r="D38" s="65">
        <v>34152</v>
      </c>
      <c r="E38" s="325">
        <v>-0.20000000000000018</v>
      </c>
      <c r="F38" s="248">
        <f>'Summary of Rates'!$E$43</f>
        <v>-6.0000000000000053E-2</v>
      </c>
      <c r="G38" s="33">
        <f>ROUND(E38*D38,2)</f>
        <v>-6830.4</v>
      </c>
      <c r="H38" s="33">
        <f t="shared" ref="H38:H39" si="18">ROUND(F38*D38,2)</f>
        <v>-2049.12</v>
      </c>
      <c r="I38" s="33">
        <f t="shared" ref="I38:I39" si="19">H38-G38</f>
        <v>4781.28</v>
      </c>
      <c r="J38" s="301">
        <f t="shared" ref="J38:J43" si="20">IF(G38=0,0,I38/G38)</f>
        <v>-0.7</v>
      </c>
      <c r="L38" s="33"/>
      <c r="M38" s="33"/>
      <c r="N38" s="33"/>
    </row>
    <row r="39" spans="1:14" x14ac:dyDescent="0.2">
      <c r="B39" s="26" t="s">
        <v>80</v>
      </c>
      <c r="C39" s="27"/>
      <c r="D39" s="65">
        <v>4761426</v>
      </c>
      <c r="E39" s="247">
        <v>-1.7999999999999995E-3</v>
      </c>
      <c r="F39" s="241">
        <f>'Summary of Rates'!$E$49</f>
        <v>-5.5000000000000014E-4</v>
      </c>
      <c r="G39" s="33">
        <f>ROUND(E39*D39,2)</f>
        <v>-8570.57</v>
      </c>
      <c r="H39" s="33">
        <f t="shared" si="18"/>
        <v>-2618.7800000000002</v>
      </c>
      <c r="I39" s="33">
        <f t="shared" si="19"/>
        <v>5951.7899999999991</v>
      </c>
      <c r="J39" s="301">
        <f t="shared" si="20"/>
        <v>-0.69444506024686803</v>
      </c>
      <c r="L39" s="33"/>
      <c r="M39" s="33"/>
      <c r="N39" s="33"/>
    </row>
    <row r="40" spans="1:14" ht="10.5" x14ac:dyDescent="0.25">
      <c r="B40" s="26" t="s">
        <v>84</v>
      </c>
      <c r="C40" s="27"/>
      <c r="D40" s="103"/>
      <c r="E40" s="247"/>
      <c r="F40" s="249"/>
      <c r="G40" s="33"/>
      <c r="H40" s="33"/>
      <c r="I40" s="33"/>
      <c r="J40" s="301"/>
      <c r="L40" s="33"/>
      <c r="M40" s="33"/>
      <c r="N40" s="33"/>
    </row>
    <row r="41" spans="1:14" x14ac:dyDescent="0.2">
      <c r="B41" s="26" t="s">
        <v>87</v>
      </c>
      <c r="C41" s="27"/>
      <c r="D41" s="65">
        <v>877519.47726745135</v>
      </c>
      <c r="E41" s="247">
        <v>-3.0180000000000012E-2</v>
      </c>
      <c r="F41" s="241">
        <f>'Summary of Rates'!$E$46</f>
        <v>-9.3999999999999917E-3</v>
      </c>
      <c r="G41" s="33">
        <f>ROUND(E41*D41,2)</f>
        <v>-26483.54</v>
      </c>
      <c r="H41" s="33">
        <f t="shared" ref="H41:H42" si="21">ROUND(F41*D41,2)</f>
        <v>-8248.68</v>
      </c>
      <c r="I41" s="33">
        <f t="shared" ref="I41:I42" si="22">H41-G41</f>
        <v>18234.86</v>
      </c>
      <c r="J41" s="301">
        <f t="shared" si="20"/>
        <v>-0.68853559607212633</v>
      </c>
      <c r="L41" s="33"/>
      <c r="M41" s="33"/>
      <c r="N41" s="33"/>
    </row>
    <row r="42" spans="1:14" x14ac:dyDescent="0.2">
      <c r="B42" s="26" t="s">
        <v>116</v>
      </c>
      <c r="C42" s="27"/>
      <c r="D42" s="326">
        <v>3883906.5227325489</v>
      </c>
      <c r="E42" s="247">
        <v>-2.1819999999999978E-2</v>
      </c>
      <c r="F42" s="241">
        <f>'Summary of Rates'!$E$47</f>
        <v>-6.860000000000005E-3</v>
      </c>
      <c r="G42" s="29">
        <f>ROUND(E42*D42,2)</f>
        <v>-84746.84</v>
      </c>
      <c r="H42" s="33">
        <f t="shared" si="21"/>
        <v>-26643.599999999999</v>
      </c>
      <c r="I42" s="33">
        <f t="shared" si="22"/>
        <v>58103.24</v>
      </c>
      <c r="J42" s="302">
        <f t="shared" si="20"/>
        <v>-0.68560951653182589</v>
      </c>
      <c r="L42" s="33"/>
      <c r="M42" s="33"/>
      <c r="N42" s="33"/>
    </row>
    <row r="43" spans="1:14" x14ac:dyDescent="0.2">
      <c r="B43" s="26" t="s">
        <v>60</v>
      </c>
      <c r="C43" s="27"/>
      <c r="D43" s="65"/>
      <c r="E43" s="247"/>
      <c r="F43" s="247"/>
      <c r="G43" s="214">
        <f>SUM(G38:G42)</f>
        <v>-126631.35</v>
      </c>
      <c r="H43" s="214">
        <f t="shared" ref="H43:I43" si="23">SUM(H38:H42)</f>
        <v>-39560.18</v>
      </c>
      <c r="I43" s="214">
        <f t="shared" si="23"/>
        <v>87071.17</v>
      </c>
      <c r="J43" s="301">
        <f t="shared" si="20"/>
        <v>-0.68759568621830214</v>
      </c>
      <c r="L43" s="33"/>
      <c r="M43" s="33"/>
      <c r="N43" s="33"/>
    </row>
    <row r="44" spans="1:14" x14ac:dyDescent="0.2">
      <c r="C44" s="27"/>
      <c r="D44" s="65"/>
      <c r="E44" s="247"/>
      <c r="F44" s="247"/>
      <c r="G44" s="33"/>
      <c r="H44" s="33"/>
      <c r="I44" s="33"/>
      <c r="L44" s="33"/>
      <c r="M44" s="33"/>
      <c r="N44" s="33"/>
    </row>
    <row r="45" spans="1:14" x14ac:dyDescent="0.2">
      <c r="A45" s="26" t="s">
        <v>117</v>
      </c>
      <c r="C45" s="27" t="s">
        <v>66</v>
      </c>
      <c r="D45" s="103"/>
      <c r="E45" s="247"/>
      <c r="F45" s="247"/>
      <c r="G45" s="33"/>
      <c r="H45" s="33"/>
      <c r="I45" s="33"/>
      <c r="L45" s="33"/>
      <c r="M45" s="33"/>
      <c r="N45" s="33"/>
    </row>
    <row r="46" spans="1:14" x14ac:dyDescent="0.2">
      <c r="B46" s="26" t="s">
        <v>83</v>
      </c>
      <c r="C46" s="27"/>
      <c r="D46" s="65">
        <v>9000</v>
      </c>
      <c r="E46" s="325">
        <v>-0.20000000000000018</v>
      </c>
      <c r="F46" s="248">
        <f>'Summary of Rates'!$E$52</f>
        <v>-6.0000000000000053E-2</v>
      </c>
      <c r="G46" s="33">
        <f>ROUND(E46*D46,2)</f>
        <v>-1800</v>
      </c>
      <c r="H46" s="33">
        <f>ROUND(F46*D46,2)</f>
        <v>-540</v>
      </c>
      <c r="I46" s="33">
        <f>H46-G46</f>
        <v>1260</v>
      </c>
      <c r="J46" s="301">
        <f>IF(G46=0,0,I46/G46)</f>
        <v>-0.7</v>
      </c>
      <c r="L46" s="33"/>
      <c r="M46" s="33"/>
      <c r="N46" s="33"/>
    </row>
    <row r="47" spans="1:14" ht="10.5" x14ac:dyDescent="0.25">
      <c r="B47" s="26" t="s">
        <v>84</v>
      </c>
      <c r="C47" s="27"/>
      <c r="D47" s="103"/>
      <c r="E47" s="247"/>
      <c r="F47" s="249"/>
      <c r="G47" s="33"/>
      <c r="H47" s="33"/>
      <c r="I47" s="33"/>
      <c r="L47" s="33"/>
      <c r="M47" s="33"/>
      <c r="N47" s="33"/>
    </row>
    <row r="48" spans="1:14" x14ac:dyDescent="0.2">
      <c r="B48" s="26" t="s">
        <v>87</v>
      </c>
      <c r="C48" s="27"/>
      <c r="D48" s="65">
        <v>110700.47657737749</v>
      </c>
      <c r="E48" s="247">
        <v>-3.0180000000000012E-2</v>
      </c>
      <c r="F48" s="241">
        <f>'Summary of Rates'!$E$55</f>
        <v>-9.3999999999999917E-3</v>
      </c>
      <c r="G48" s="33">
        <f>ROUND(E48*D48,2)</f>
        <v>-3340.94</v>
      </c>
      <c r="H48" s="33">
        <f t="shared" ref="H48:H49" si="24">ROUND(F48*D48,2)</f>
        <v>-1040.58</v>
      </c>
      <c r="I48" s="33">
        <f t="shared" ref="I48:I49" si="25">H48-G48</f>
        <v>2300.36</v>
      </c>
      <c r="J48" s="301">
        <f t="shared" ref="J48:J50" si="26">IF(G48=0,0,I48/G48)</f>
        <v>-0.688536759115698</v>
      </c>
      <c r="L48" s="33"/>
      <c r="M48" s="33"/>
      <c r="N48" s="33"/>
    </row>
    <row r="49" spans="1:14" x14ac:dyDescent="0.2">
      <c r="B49" s="26" t="s">
        <v>116</v>
      </c>
      <c r="C49" s="27"/>
      <c r="D49" s="65">
        <v>1077897.5234226226</v>
      </c>
      <c r="E49" s="247">
        <v>-2.1819999999999978E-2</v>
      </c>
      <c r="F49" s="241">
        <f>'Summary of Rates'!$E$56</f>
        <v>-6.860000000000005E-3</v>
      </c>
      <c r="G49" s="29">
        <f>ROUND(E49*D49,2)</f>
        <v>-23519.72</v>
      </c>
      <c r="H49" s="33">
        <f t="shared" si="24"/>
        <v>-7394.38</v>
      </c>
      <c r="I49" s="33">
        <f t="shared" si="25"/>
        <v>16125.34</v>
      </c>
      <c r="J49" s="302">
        <f t="shared" si="26"/>
        <v>-0.6856093524922916</v>
      </c>
      <c r="L49" s="33"/>
      <c r="M49" s="33"/>
      <c r="N49" s="33"/>
    </row>
    <row r="50" spans="1:14" x14ac:dyDescent="0.2">
      <c r="B50" s="26" t="s">
        <v>60</v>
      </c>
      <c r="C50" s="27"/>
      <c r="D50" s="267"/>
      <c r="E50" s="247"/>
      <c r="F50" s="241"/>
      <c r="G50" s="214">
        <f>SUM(G46:G49)</f>
        <v>-28660.660000000003</v>
      </c>
      <c r="H50" s="214">
        <f t="shared" ref="H50:I50" si="27">SUM(H46:H49)</f>
        <v>-8974.9599999999991</v>
      </c>
      <c r="I50" s="214">
        <f t="shared" si="27"/>
        <v>19685.7</v>
      </c>
      <c r="J50" s="301">
        <f t="shared" si="26"/>
        <v>-0.68685438506998786</v>
      </c>
      <c r="L50" s="33"/>
      <c r="M50" s="33"/>
      <c r="N50" s="33"/>
    </row>
    <row r="51" spans="1:14" x14ac:dyDescent="0.2">
      <c r="C51" s="27"/>
      <c r="D51" s="267"/>
      <c r="E51" s="242"/>
      <c r="F51" s="241"/>
      <c r="G51" s="33"/>
      <c r="H51" s="33"/>
      <c r="I51" s="33"/>
      <c r="J51" s="170"/>
      <c r="L51" s="33"/>
      <c r="M51" s="33"/>
      <c r="N51" s="33"/>
    </row>
    <row r="52" spans="1:14" x14ac:dyDescent="0.2">
      <c r="A52" s="26" t="s">
        <v>60</v>
      </c>
      <c r="E52" s="242"/>
      <c r="F52" s="241"/>
      <c r="G52" s="214">
        <f>G10+G15+G18+G27+G35+G43+G50</f>
        <v>-4537985.51</v>
      </c>
      <c r="H52" s="214">
        <f t="shared" ref="H52:I52" si="28">H10+H15+H18+H27+H35+H43+H50</f>
        <v>23484833.989999998</v>
      </c>
      <c r="I52" s="214">
        <f t="shared" si="28"/>
        <v>28022819.500000004</v>
      </c>
      <c r="J52" s="301">
        <f>IF(G52=0,0,I52/G52)</f>
        <v>-6.175167249487318</v>
      </c>
      <c r="L52" s="33"/>
      <c r="M52" s="33"/>
      <c r="N52" s="33"/>
    </row>
    <row r="53" spans="1:14" x14ac:dyDescent="0.2">
      <c r="B53" s="9" t="s">
        <v>188</v>
      </c>
      <c r="D53" s="278">
        <f>SUM(D10,D13,D18,D24:D26,D32:D34,D41:D42,D48:D49)</f>
        <v>862355174</v>
      </c>
      <c r="F53" s="54"/>
      <c r="N53" s="33"/>
    </row>
    <row r="54" spans="1:14" x14ac:dyDescent="0.2">
      <c r="A54" s="250"/>
      <c r="B54" s="9" t="s">
        <v>311</v>
      </c>
      <c r="D54" s="278">
        <f>SUM(D21,D30,D38,D46)</f>
        <v>6057408</v>
      </c>
      <c r="F54" s="54"/>
      <c r="N54" s="33"/>
    </row>
    <row r="55" spans="1:14" ht="12.75" customHeight="1" x14ac:dyDescent="0.2">
      <c r="A55" s="250"/>
      <c r="B55" s="126"/>
      <c r="C55" s="126"/>
      <c r="D55" s="126"/>
      <c r="E55" s="126"/>
      <c r="F55" s="251"/>
      <c r="G55" s="303"/>
      <c r="H55" s="303"/>
      <c r="I55" s="126"/>
      <c r="N55" s="33"/>
    </row>
    <row r="56" spans="1:14" x14ac:dyDescent="0.2">
      <c r="F56" s="54"/>
      <c r="N56" s="33"/>
    </row>
    <row r="57" spans="1:14" x14ac:dyDescent="0.2">
      <c r="F57" s="54"/>
      <c r="N57" s="33"/>
    </row>
    <row r="58" spans="1:14" x14ac:dyDescent="0.2">
      <c r="F58" s="54"/>
      <c r="N58" s="33"/>
    </row>
    <row r="59" spans="1:14" x14ac:dyDescent="0.2">
      <c r="F59" s="54"/>
      <c r="N59" s="33"/>
    </row>
    <row r="60" spans="1:14" x14ac:dyDescent="0.2">
      <c r="F60" s="54"/>
      <c r="N60" s="33"/>
    </row>
    <row r="61" spans="1:14" x14ac:dyDescent="0.2">
      <c r="F61" s="54"/>
      <c r="N61" s="33"/>
    </row>
    <row r="62" spans="1:14" x14ac:dyDescent="0.2">
      <c r="F62" s="54"/>
      <c r="N62" s="33"/>
    </row>
    <row r="63" spans="1:14" x14ac:dyDescent="0.2">
      <c r="F63" s="54"/>
      <c r="N63" s="33"/>
    </row>
    <row r="64" spans="1:14" x14ac:dyDescent="0.2">
      <c r="F64" s="54"/>
      <c r="N64" s="33"/>
    </row>
    <row r="65" spans="6:14" x14ac:dyDescent="0.2">
      <c r="F65" s="54"/>
      <c r="N65" s="33"/>
    </row>
    <row r="66" spans="6:14" x14ac:dyDescent="0.2">
      <c r="F66" s="54"/>
      <c r="N66" s="33"/>
    </row>
    <row r="67" spans="6:14" x14ac:dyDescent="0.2">
      <c r="F67" s="54"/>
      <c r="N67" s="33"/>
    </row>
    <row r="68" spans="6:14" x14ac:dyDescent="0.2">
      <c r="F68" s="54"/>
      <c r="N68" s="33"/>
    </row>
    <row r="69" spans="6:14" x14ac:dyDescent="0.2">
      <c r="F69" s="54"/>
      <c r="N69" s="33"/>
    </row>
    <row r="70" spans="6:14" x14ac:dyDescent="0.2">
      <c r="F70" s="54"/>
      <c r="N70" s="33"/>
    </row>
    <row r="71" spans="6:14" x14ac:dyDescent="0.2">
      <c r="F71" s="54"/>
      <c r="N71" s="33"/>
    </row>
    <row r="72" spans="6:14" x14ac:dyDescent="0.2">
      <c r="F72" s="54"/>
      <c r="N72" s="33"/>
    </row>
    <row r="73" spans="6:14" x14ac:dyDescent="0.2">
      <c r="F73" s="54"/>
      <c r="N73" s="33"/>
    </row>
    <row r="74" spans="6:14" x14ac:dyDescent="0.2">
      <c r="F74" s="54"/>
      <c r="N74" s="33"/>
    </row>
    <row r="75" spans="6:14" x14ac:dyDescent="0.2">
      <c r="F75" s="54"/>
      <c r="N75" s="33"/>
    </row>
    <row r="76" spans="6:14" x14ac:dyDescent="0.2">
      <c r="F76" s="54"/>
      <c r="N76" s="33"/>
    </row>
    <row r="77" spans="6:14" x14ac:dyDescent="0.2">
      <c r="F77" s="54"/>
      <c r="N77" s="33"/>
    </row>
    <row r="78" spans="6:14" x14ac:dyDescent="0.2">
      <c r="F78" s="54"/>
      <c r="N78" s="33"/>
    </row>
    <row r="79" spans="6:14" x14ac:dyDescent="0.2">
      <c r="F79" s="54"/>
      <c r="N79" s="33"/>
    </row>
    <row r="80" spans="6:14" x14ac:dyDescent="0.2">
      <c r="F80" s="54"/>
      <c r="N80" s="33"/>
    </row>
    <row r="81" spans="6:14" x14ac:dyDescent="0.2">
      <c r="F81" s="54"/>
      <c r="N81" s="33"/>
    </row>
    <row r="82" spans="6:14" x14ac:dyDescent="0.2">
      <c r="F82" s="54"/>
      <c r="N82" s="33"/>
    </row>
    <row r="83" spans="6:14" x14ac:dyDescent="0.2">
      <c r="N83" s="33"/>
    </row>
    <row r="84" spans="6:14" x14ac:dyDescent="0.2">
      <c r="N84" s="33"/>
    </row>
    <row r="85" spans="6:14" x14ac:dyDescent="0.2">
      <c r="N85" s="33"/>
    </row>
    <row r="86" spans="6:14" x14ac:dyDescent="0.2">
      <c r="N86" s="33"/>
    </row>
    <row r="87" spans="6:14" x14ac:dyDescent="0.2">
      <c r="N87" s="33"/>
    </row>
    <row r="88" spans="6:14" x14ac:dyDescent="0.2">
      <c r="N88" s="33"/>
    </row>
    <row r="89" spans="6:14" x14ac:dyDescent="0.2">
      <c r="N89" s="33"/>
    </row>
    <row r="90" spans="6:14" x14ac:dyDescent="0.2">
      <c r="N90" s="33"/>
    </row>
    <row r="91" spans="6:14" x14ac:dyDescent="0.2">
      <c r="N91" s="33"/>
    </row>
    <row r="92" spans="6:14" x14ac:dyDescent="0.2">
      <c r="N92" s="33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59" orientation="landscape" blackAndWhite="1" r:id="rId1"/>
  <headerFooter>
    <oddFooter>&amp;R&amp;F
&amp;A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"/>
  <sheetViews>
    <sheetView workbookViewId="0">
      <selection activeCell="C38" sqref="C38"/>
    </sheetView>
  </sheetViews>
  <sheetFormatPr defaultRowHeight="14.5" x14ac:dyDescent="0.3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C48C571C2EAF419C2122DBA8D2D94E" ma:contentTypeVersion="16" ma:contentTypeDescription="" ma:contentTypeScope="" ma:versionID="0f0c9fb64d362278b80087c6498ada4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FE2AC6-EE72-43E8-808E-A21F7642B6D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A530861-817C-4AF1-B632-7E8AB6ACD3BA}"/>
</file>

<file path=customXml/itemProps3.xml><?xml version="1.0" encoding="utf-8"?>
<ds:datastoreItem xmlns:ds="http://schemas.openxmlformats.org/officeDocument/2006/customXml" ds:itemID="{EC72680D-D4CF-4C63-A19A-33B7DA555F2A}"/>
</file>

<file path=customXml/itemProps4.xml><?xml version="1.0" encoding="utf-8"?>
<ds:datastoreItem xmlns:ds="http://schemas.openxmlformats.org/officeDocument/2006/customXml" ds:itemID="{70917F5B-289F-4AA6-A08C-F5F9A8B07557}"/>
</file>

<file path=customXml/itemProps5.xml><?xml version="1.0" encoding="utf-8"?>
<ds:datastoreItem xmlns:ds="http://schemas.openxmlformats.org/officeDocument/2006/customXml" ds:itemID="{54FAAA2D-9938-4069-AE6E-1163A8A59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7</vt:i4>
      </vt:variant>
    </vt:vector>
  </HeadingPairs>
  <TitlesOfParts>
    <vt:vector size="31" baseType="lpstr">
      <vt:lpstr>Delivery Rate Change Calc</vt:lpstr>
      <vt:lpstr>Summary of Rates</vt:lpstr>
      <vt:lpstr>RateDev (31,31T,41,41T,86,86T)</vt:lpstr>
      <vt:lpstr>Rate Test</vt:lpstr>
      <vt:lpstr>Rate and Revenue Impacts--&gt;</vt:lpstr>
      <vt:lpstr>Rate Impacts Sch 142</vt:lpstr>
      <vt:lpstr>Typical Res Bill Sch 142</vt:lpstr>
      <vt:lpstr>Revenue Impacts Sch 142</vt:lpstr>
      <vt:lpstr>Balances -&gt;</vt:lpstr>
      <vt:lpstr>Deferral Balance</vt:lpstr>
      <vt:lpstr>Historic Account Balances</vt:lpstr>
      <vt:lpstr>Amort Estimate</vt:lpstr>
      <vt:lpstr>Work Papers--&gt;</vt:lpstr>
      <vt:lpstr>Sch23&amp;53 Deferral Calc</vt:lpstr>
      <vt:lpstr>Sch31&amp;31T Deferral Calc</vt:lpstr>
      <vt:lpstr>Sch 41&amp;86 Deferral Calc</vt:lpstr>
      <vt:lpstr>F2023 Forecast</vt:lpstr>
      <vt:lpstr>2023 Weather Adj</vt:lpstr>
      <vt:lpstr>WP - Gas Blended Rate</vt:lpstr>
      <vt:lpstr>Conversion Factor--&gt;</vt:lpstr>
      <vt:lpstr>2019 GRC Conversion Factor</vt:lpstr>
      <vt:lpstr>2022 GRC Conversion Factor</vt:lpstr>
      <vt:lpstr>Transfer to Amort -&gt;</vt:lpstr>
      <vt:lpstr>Gas Transfer to Amort</vt:lpstr>
      <vt:lpstr>'2023 Weather Adj'!Print_Area</vt:lpstr>
      <vt:lpstr>'F2023 Forecast'!Print_Area</vt:lpstr>
      <vt:lpstr>'Gas Transfer to Amort'!Print_Area</vt:lpstr>
      <vt:lpstr>'Rate Impacts Sch 142'!Print_Area</vt:lpstr>
      <vt:lpstr>'Typical Res Bill Sch 142'!Print_Area</vt:lpstr>
      <vt:lpstr>'Historic Account Balances'!Print_Titles</vt:lpstr>
      <vt:lpstr>'Revenue Impacts Sch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Schmidt;Kelima.Yakupova@pse.com</dc:creator>
  <cp:lastModifiedBy>Waltari, Julie</cp:lastModifiedBy>
  <cp:lastPrinted>2024-03-15T17:45:21Z</cp:lastPrinted>
  <dcterms:created xsi:type="dcterms:W3CDTF">2018-03-12T16:56:24Z</dcterms:created>
  <dcterms:modified xsi:type="dcterms:W3CDTF">2024-03-27T22:11:54Z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0x0101006E56B4D1795A2E4DB2F0B01679ED314A00ABC48C571C2EAF419C2122DBA8D2D94E</vt:lpwstr>
  </property>
  <property fmtid="{D5CDD505-2E9C-101B-9397-08002B2CF9AE}" pid="3" name="_docset_NoMedatataSyncRequired">
    <vt:lpwstr>False</vt:lpwstr>
  </property>
</Properties>
</file>