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Gail Long\WA USF Petitions 2021\Application Templates\Final\"/>
    </mc:Choice>
  </mc:AlternateContent>
  <xr:revisionPtr revIDLastSave="0" documentId="8_{CBBCD82D-4294-4B06-8E1A-328765E8539F}" xr6:coauthVersionLast="46" xr6:coauthVersionMax="46" xr10:uidLastSave="{00000000-0000-0000-0000-000000000000}"/>
  <bookViews>
    <workbookView xWindow="-110" yWindow="-110" windowWidth="19420" windowHeight="10420" activeTab="1" xr2:uid="{4C140A56-F47C-425A-8FF6-C49089457C4D}"/>
  </bookViews>
  <sheets>
    <sheet name="Cover" sheetId="2" r:id="rId1"/>
    <sheet name="Exhibit 3.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2" i="1" l="1"/>
  <c r="G51" i="1"/>
  <c r="G50" i="1"/>
  <c r="F52" i="1"/>
  <c r="D52" i="1"/>
  <c r="F51" i="1"/>
  <c r="D51" i="1"/>
  <c r="F50" i="1"/>
  <c r="D50" i="1"/>
  <c r="G45" i="1"/>
  <c r="F45" i="1"/>
  <c r="D45" i="1"/>
  <c r="E44" i="1"/>
  <c r="E43" i="1"/>
  <c r="E42" i="1"/>
  <c r="E41" i="1"/>
  <c r="E40" i="1"/>
  <c r="E39" i="1"/>
  <c r="E38" i="1"/>
  <c r="E37" i="1"/>
  <c r="E36" i="1"/>
  <c r="G33" i="1"/>
  <c r="G47" i="1" s="1"/>
  <c r="F33" i="1"/>
  <c r="F47" i="1" s="1"/>
  <c r="D33" i="1"/>
  <c r="D47" i="1" s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50" i="1" l="1"/>
  <c r="D53" i="1"/>
  <c r="E52" i="1"/>
  <c r="E51" i="1"/>
  <c r="F53" i="1"/>
  <c r="E33" i="1"/>
  <c r="G53" i="1"/>
  <c r="E45" i="1"/>
  <c r="E53" i="1" l="1"/>
  <c r="E47" i="1"/>
</calcChain>
</file>

<file path=xl/sharedStrings.xml><?xml version="1.0" encoding="utf-8"?>
<sst xmlns="http://schemas.openxmlformats.org/spreadsheetml/2006/main" count="126" uniqueCount="91">
  <si>
    <t>Exhibit 3.1 Projects</t>
  </si>
  <si>
    <t>Company Name: (Below)</t>
  </si>
  <si>
    <t>TDS Telecom</t>
  </si>
  <si>
    <t>Company</t>
  </si>
  <si>
    <t>Project ID</t>
  </si>
  <si>
    <t>Project Name</t>
  </si>
  <si>
    <t>Total Locations within the Project Area</t>
  </si>
  <si>
    <t>Total New Locations &gt;=25/3</t>
  </si>
  <si>
    <t>Total ACAM Elig</t>
  </si>
  <si>
    <t>Total Non-ACAM Elig</t>
  </si>
  <si>
    <t>Projected for Completion During 2021</t>
  </si>
  <si>
    <t>Asotin</t>
  </si>
  <si>
    <t>PRJ00050638</t>
  </si>
  <si>
    <t>CAFIO - DSA 13204 (10 Mile) ISP Calix 10G OSP A2 - Asotin, WA</t>
  </si>
  <si>
    <t>PRJ00050640</t>
  </si>
  <si>
    <t>CAFIO - DSA 0132007 (AD Node 48) Calix 10G OSP A2 - Asotin, WA</t>
  </si>
  <si>
    <t>PRJ00050641</t>
  </si>
  <si>
    <t>CAFIO - DSA 13208 (Snake River 6 Mile) Calix 10G OSP A2 - Asotin, WA</t>
  </si>
  <si>
    <t>PRJ00050643</t>
  </si>
  <si>
    <t>CAFIO - DSA 0132011 (AD Node 52) Calix 10G OSP A2 - Asotin, WA</t>
  </si>
  <si>
    <t>PRJ00050644</t>
  </si>
  <si>
    <t>CAFIO - DSA 0132016 (AD Node 13216) Calix 10G OSP A2 - Asotin, WA</t>
  </si>
  <si>
    <t>PRJ00050645</t>
  </si>
  <si>
    <t>CAFIO - DSA 0132017 (AD Node 33) Calix 10G A2 - Asotin, WA</t>
  </si>
  <si>
    <t>PRJ00050657</t>
  </si>
  <si>
    <t>CAFIO - DSA 13203 (Hellar Bar) Calix 10G OSP A2 - Asotin, WA</t>
  </si>
  <si>
    <t>PRJ00050805</t>
  </si>
  <si>
    <t>CAFIO - DSA 13301 (Bogans) Calix 10G OSP A1 - Anatone, WA</t>
  </si>
  <si>
    <t>Lewis River</t>
  </si>
  <si>
    <t>PR001050</t>
  </si>
  <si>
    <t>CAFIO - DSA 0416008 &amp; 1.62 mile fiber build - LaCenter</t>
  </si>
  <si>
    <t>PRJ00043481</t>
  </si>
  <si>
    <t>CAFIO - DSA 41604 (JA Moore) CAFROR ISP Adtran Upgrade - LaCenter, WA</t>
  </si>
  <si>
    <t>PRJ00043483</t>
  </si>
  <si>
    <t>CAFIO - DSA 41606 (Underwood) CAFROR ISP Adtran Upgrade 10G - LaCenter, WA</t>
  </si>
  <si>
    <t>PRJ00043484</t>
  </si>
  <si>
    <t>CAFIO - DSA 41609 (North Fork) CAFROR ISP Adtran Upgrade 10G - LaCenter, WA</t>
  </si>
  <si>
    <t>PRJ00060737</t>
  </si>
  <si>
    <t>CAFIO - DSA0417004 (New Node) - Yale, WA</t>
  </si>
  <si>
    <t>PRJ00060738</t>
  </si>
  <si>
    <t>CAFIO - DSA0417005 (New Node) - Yale, WA</t>
  </si>
  <si>
    <t>PRJ00061762</t>
  </si>
  <si>
    <t>CAFIO - LaCenter, WA DSA 41607 AFC Retrofit</t>
  </si>
  <si>
    <t>McDaniel</t>
  </si>
  <si>
    <t>PR000853</t>
  </si>
  <si>
    <t>CAFIO - DSA 0412002 (New Node) Onalaska</t>
  </si>
  <si>
    <t>PR001906</t>
  </si>
  <si>
    <t>Cap EX DSA41107 (Spencer) DSL Port Augment - Salkum</t>
  </si>
  <si>
    <t>PR003531</t>
  </si>
  <si>
    <t>CAFIO - DSA 4100 (Salkum C.O. Ring)</t>
  </si>
  <si>
    <t>PRJ00037844</t>
  </si>
  <si>
    <t>CAFIO - DSA 41218 (Kruger &amp; Middle Fork) AD Node 30 Plcmnt-ISP-B3 - Onalaska, WA</t>
  </si>
  <si>
    <t>PRJ00040731</t>
  </si>
  <si>
    <t>CAFIO - DSA 0412019 (Fickett Road &amp; SR-508) AD Node 34 Placement - Onalaska, WA</t>
  </si>
  <si>
    <t>PRJ00041841</t>
  </si>
  <si>
    <t>CAFIO - DSA 41103 ISP Make Ready Calix-E7 - Phase 2</t>
  </si>
  <si>
    <t>PRJ00041842</t>
  </si>
  <si>
    <t>CAFIO - DSA41104 (Winston Creek) Calix E7 Phase2 A3 - Salkum WA</t>
  </si>
  <si>
    <t>PRJ00043588</t>
  </si>
  <si>
    <t>CAFIO - DSA41126 Placement Phase 2 A3 - Salkum, WA</t>
  </si>
  <si>
    <t>PRJ00043591</t>
  </si>
  <si>
    <t>CAFIO - DSA 41209 ISP Make Ready Calix - E7 (August Road)</t>
  </si>
  <si>
    <t>PRJ00043593</t>
  </si>
  <si>
    <t>CAFIO - DSA41106 (Koons) Calix E7 Phase2 A3 - Salkum, WA</t>
  </si>
  <si>
    <t>PRJ00043594</t>
  </si>
  <si>
    <t>CAFIO - DSA41111 (Salmon Creek) Seiscor Phase 2 A3 - Salkum, WA</t>
  </si>
  <si>
    <t xml:space="preserve">  2021 Projected Locations</t>
  </si>
  <si>
    <t>Projected for Completion During 2022</t>
  </si>
  <si>
    <t>PR002610</t>
  </si>
  <si>
    <t>CAFIO - DSA 13305 New Microwave Link to DSA 0133026 - Anatone</t>
  </si>
  <si>
    <t>PR003129</t>
  </si>
  <si>
    <t>CAFIO - DSA 0414007 (New Node) &amp; 160' of fiber - Amboy</t>
  </si>
  <si>
    <t>PR003130</t>
  </si>
  <si>
    <t>CAFIO - DSA 0414015 (New Node) &amp;amp; 5 Miles fiber - Amboy</t>
  </si>
  <si>
    <t>PR004133</t>
  </si>
  <si>
    <t>CAFIO - DSA 0412022 (Johnson Rd) &amp; amp</t>
  </si>
  <si>
    <t>PRJ00041844</t>
  </si>
  <si>
    <t>CAFIO - DSA 41114 ISP Make Ready AFC Replacement Phase 2</t>
  </si>
  <si>
    <t>PRJ00041847</t>
  </si>
  <si>
    <t>CAFIO - DSA41120 Placement Phase 2 A1 - Salkum, WA</t>
  </si>
  <si>
    <t>PRJ00041848</t>
  </si>
  <si>
    <t>CAF Salkum DSA 41121 Placement ISP Phase 2</t>
  </si>
  <si>
    <t>PRJ00043589</t>
  </si>
  <si>
    <t>CAF Salkum DSA 41127 Placement ISP Phase 2</t>
  </si>
  <si>
    <t>PRJ00060379</t>
  </si>
  <si>
    <t>CAFIO - DSA 0413007 (New Node) - Mossyrock, WA</t>
  </si>
  <si>
    <t xml:space="preserve">  2022 Projected Locations</t>
  </si>
  <si>
    <t xml:space="preserve">  Total 2021 and 2022 Projected Locations</t>
  </si>
  <si>
    <t xml:space="preserve">  Total 2021 and 2022 Projected Locations - By Company</t>
  </si>
  <si>
    <t>Total</t>
  </si>
  <si>
    <t>EXHIBIT 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</si>
</sst>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0" fillId="0" borderId="0" xfId="0" applyAlignment="1">
      <alignment horizontal="left"/>
    </xf>
    <xf numFmtId="0" fontId="2" fillId="0" borderId="0" xfId="0" quotePrefix="1" applyFont="1"/>
    <xf numFmtId="164" fontId="2" fillId="0" borderId="1" xfId="1" applyNumberFormat="1" applyFont="1" applyBorder="1"/>
    <xf numFmtId="164" fontId="2" fillId="0" borderId="2" xfId="1" applyNumberFormat="1" applyFont="1" applyBorder="1"/>
    <xf numFmtId="164" fontId="0" fillId="0" borderId="0" xfId="1" applyNumberFormat="1" applyFont="1"/>
    <xf numFmtId="0" fontId="3" fillId="0" borderId="0" xfId="0" applyFont="1"/>
    <xf numFmtId="0" fontId="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C7449-378D-4C2C-9BB9-3F6C5E64A695}">
  <dimension ref="E1"/>
  <sheetViews>
    <sheetView workbookViewId="0">
      <selection activeCell="D15" sqref="D15"/>
    </sheetView>
  </sheetViews>
  <sheetFormatPr defaultRowHeight="14.5" x14ac:dyDescent="0.35"/>
  <sheetData>
    <row r="1" spans="5:5" ht="36" x14ac:dyDescent="0.8">
      <c r="E1" s="12" t="s">
        <v>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66CC0-E91E-46F2-8E10-D963D8F3E274}">
  <sheetPr>
    <tabColor theme="2"/>
    <pageSetUpPr fitToPage="1"/>
  </sheetPr>
  <dimension ref="A1:G54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4.5" x14ac:dyDescent="0.35"/>
  <cols>
    <col min="1" max="1" width="14.54296875" customWidth="1"/>
    <col min="2" max="2" width="13.54296875" bestFit="1" customWidth="1"/>
    <col min="3" max="3" width="69.54296875" customWidth="1"/>
    <col min="4" max="4" width="10.54296875" bestFit="1" customWidth="1"/>
    <col min="5" max="5" width="9.54296875" bestFit="1" customWidth="1"/>
    <col min="6" max="6" width="8.81640625" bestFit="1" customWidth="1"/>
  </cols>
  <sheetData>
    <row r="1" spans="1:7" x14ac:dyDescent="0.35">
      <c r="A1" s="1" t="s">
        <v>0</v>
      </c>
    </row>
    <row r="3" spans="1:7" x14ac:dyDescent="0.35">
      <c r="A3" t="s">
        <v>1</v>
      </c>
    </row>
    <row r="4" spans="1:7" x14ac:dyDescent="0.35">
      <c r="A4" s="2" t="s">
        <v>2</v>
      </c>
      <c r="B4" s="3"/>
    </row>
    <row r="5" spans="1:7" ht="65" x14ac:dyDescent="0.3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</row>
    <row r="6" spans="1:7" x14ac:dyDescent="0.35">
      <c r="A6" s="5" t="s">
        <v>10</v>
      </c>
    </row>
    <row r="7" spans="1:7" x14ac:dyDescent="0.35">
      <c r="A7" t="s">
        <v>11</v>
      </c>
      <c r="B7" s="6" t="s">
        <v>12</v>
      </c>
      <c r="C7" t="s">
        <v>13</v>
      </c>
      <c r="D7">
        <v>24</v>
      </c>
      <c r="E7">
        <f t="shared" ref="E7:E14" si="0">+F7+G7</f>
        <v>24</v>
      </c>
      <c r="F7">
        <v>24</v>
      </c>
      <c r="G7">
        <v>0</v>
      </c>
    </row>
    <row r="8" spans="1:7" x14ac:dyDescent="0.35">
      <c r="A8" t="s">
        <v>11</v>
      </c>
      <c r="B8" s="6" t="s">
        <v>14</v>
      </c>
      <c r="C8" t="s">
        <v>15</v>
      </c>
      <c r="D8">
        <v>18</v>
      </c>
      <c r="E8">
        <f t="shared" si="0"/>
        <v>17</v>
      </c>
      <c r="F8">
        <v>17</v>
      </c>
      <c r="G8">
        <v>0</v>
      </c>
    </row>
    <row r="9" spans="1:7" x14ac:dyDescent="0.35">
      <c r="A9" t="s">
        <v>11</v>
      </c>
      <c r="B9" s="6" t="s">
        <v>16</v>
      </c>
      <c r="C9" t="s">
        <v>17</v>
      </c>
      <c r="D9">
        <v>18</v>
      </c>
      <c r="E9">
        <f t="shared" si="0"/>
        <v>17</v>
      </c>
      <c r="F9">
        <v>17</v>
      </c>
      <c r="G9">
        <v>0</v>
      </c>
    </row>
    <row r="10" spans="1:7" x14ac:dyDescent="0.35">
      <c r="A10" t="s">
        <v>11</v>
      </c>
      <c r="B10" s="6" t="s">
        <v>18</v>
      </c>
      <c r="C10" t="s">
        <v>19</v>
      </c>
      <c r="D10">
        <v>14</v>
      </c>
      <c r="E10">
        <f t="shared" si="0"/>
        <v>14</v>
      </c>
      <c r="F10">
        <v>13</v>
      </c>
      <c r="G10">
        <v>1</v>
      </c>
    </row>
    <row r="11" spans="1:7" x14ac:dyDescent="0.35">
      <c r="A11" t="s">
        <v>11</v>
      </c>
      <c r="B11" s="6" t="s">
        <v>20</v>
      </c>
      <c r="C11" t="s">
        <v>21</v>
      </c>
      <c r="D11">
        <v>10</v>
      </c>
      <c r="E11">
        <f t="shared" si="0"/>
        <v>4</v>
      </c>
      <c r="F11">
        <v>4</v>
      </c>
      <c r="G11">
        <v>0</v>
      </c>
    </row>
    <row r="12" spans="1:7" x14ac:dyDescent="0.35">
      <c r="A12" t="s">
        <v>11</v>
      </c>
      <c r="B12" s="6" t="s">
        <v>22</v>
      </c>
      <c r="C12" t="s">
        <v>23</v>
      </c>
      <c r="D12">
        <v>18</v>
      </c>
      <c r="E12">
        <f t="shared" si="0"/>
        <v>18</v>
      </c>
      <c r="F12">
        <v>18</v>
      </c>
      <c r="G12">
        <v>0</v>
      </c>
    </row>
    <row r="13" spans="1:7" x14ac:dyDescent="0.35">
      <c r="A13" t="s">
        <v>11</v>
      </c>
      <c r="B13" s="6" t="s">
        <v>24</v>
      </c>
      <c r="C13" t="s">
        <v>25</v>
      </c>
      <c r="D13">
        <v>98</v>
      </c>
      <c r="E13">
        <f t="shared" si="0"/>
        <v>65</v>
      </c>
      <c r="F13">
        <v>54</v>
      </c>
      <c r="G13">
        <v>11</v>
      </c>
    </row>
    <row r="14" spans="1:7" x14ac:dyDescent="0.35">
      <c r="A14" t="s">
        <v>11</v>
      </c>
      <c r="B14" s="6" t="s">
        <v>26</v>
      </c>
      <c r="C14" t="s">
        <v>27</v>
      </c>
      <c r="D14">
        <v>17</v>
      </c>
      <c r="E14">
        <f t="shared" si="0"/>
        <v>17</v>
      </c>
      <c r="F14">
        <v>17</v>
      </c>
      <c r="G14">
        <v>0</v>
      </c>
    </row>
    <row r="15" spans="1:7" x14ac:dyDescent="0.35">
      <c r="A15" t="s">
        <v>28</v>
      </c>
      <c r="B15" s="6" t="s">
        <v>29</v>
      </c>
      <c r="C15" t="s">
        <v>30</v>
      </c>
      <c r="D15">
        <v>147</v>
      </c>
      <c r="E15">
        <f>+F15+G15</f>
        <v>91</v>
      </c>
      <c r="F15">
        <v>18</v>
      </c>
      <c r="G15">
        <v>73</v>
      </c>
    </row>
    <row r="16" spans="1:7" x14ac:dyDescent="0.35">
      <c r="A16" t="s">
        <v>28</v>
      </c>
      <c r="B16" s="6" t="s">
        <v>31</v>
      </c>
      <c r="C16" t="s">
        <v>32</v>
      </c>
      <c r="D16">
        <v>236</v>
      </c>
      <c r="E16">
        <f t="shared" ref="E16:E32" si="1">+F16+G16</f>
        <v>160</v>
      </c>
      <c r="F16">
        <v>81</v>
      </c>
      <c r="G16">
        <v>79</v>
      </c>
    </row>
    <row r="17" spans="1:7" x14ac:dyDescent="0.35">
      <c r="A17" t="s">
        <v>28</v>
      </c>
      <c r="B17" s="6" t="s">
        <v>33</v>
      </c>
      <c r="C17" t="s">
        <v>34</v>
      </c>
      <c r="D17">
        <v>356</v>
      </c>
      <c r="E17">
        <f t="shared" si="1"/>
        <v>239</v>
      </c>
      <c r="F17">
        <v>29</v>
      </c>
      <c r="G17">
        <v>210</v>
      </c>
    </row>
    <row r="18" spans="1:7" x14ac:dyDescent="0.35">
      <c r="A18" t="s">
        <v>28</v>
      </c>
      <c r="B18" s="6" t="s">
        <v>35</v>
      </c>
      <c r="C18" t="s">
        <v>36</v>
      </c>
      <c r="D18">
        <v>279</v>
      </c>
      <c r="E18">
        <f t="shared" si="1"/>
        <v>65</v>
      </c>
      <c r="F18">
        <v>29</v>
      </c>
      <c r="G18">
        <v>36</v>
      </c>
    </row>
    <row r="19" spans="1:7" x14ac:dyDescent="0.35">
      <c r="A19" t="s">
        <v>28</v>
      </c>
      <c r="B19" s="6" t="s">
        <v>37</v>
      </c>
      <c r="C19" t="s">
        <v>38</v>
      </c>
      <c r="D19">
        <v>35</v>
      </c>
      <c r="E19">
        <f t="shared" si="1"/>
        <v>34</v>
      </c>
      <c r="F19">
        <v>29</v>
      </c>
      <c r="G19">
        <v>5</v>
      </c>
    </row>
    <row r="20" spans="1:7" x14ac:dyDescent="0.35">
      <c r="A20" t="s">
        <v>28</v>
      </c>
      <c r="B20" s="6" t="s">
        <v>39</v>
      </c>
      <c r="C20" t="s">
        <v>40</v>
      </c>
      <c r="D20">
        <v>73</v>
      </c>
      <c r="E20">
        <f t="shared" si="1"/>
        <v>70</v>
      </c>
      <c r="F20">
        <v>29</v>
      </c>
      <c r="G20">
        <v>41</v>
      </c>
    </row>
    <row r="21" spans="1:7" x14ac:dyDescent="0.35">
      <c r="A21" t="s">
        <v>28</v>
      </c>
      <c r="B21" s="6" t="s">
        <v>41</v>
      </c>
      <c r="C21" t="s">
        <v>42</v>
      </c>
      <c r="D21">
        <v>106</v>
      </c>
      <c r="E21">
        <f t="shared" si="1"/>
        <v>10</v>
      </c>
      <c r="F21">
        <v>5</v>
      </c>
      <c r="G21">
        <v>5</v>
      </c>
    </row>
    <row r="22" spans="1:7" x14ac:dyDescent="0.35">
      <c r="A22" t="s">
        <v>43</v>
      </c>
      <c r="B22" s="6" t="s">
        <v>44</v>
      </c>
      <c r="C22" t="s">
        <v>45</v>
      </c>
      <c r="D22">
        <v>67</v>
      </c>
      <c r="E22">
        <f t="shared" si="1"/>
        <v>41</v>
      </c>
      <c r="F22">
        <v>19</v>
      </c>
      <c r="G22">
        <v>22</v>
      </c>
    </row>
    <row r="23" spans="1:7" x14ac:dyDescent="0.35">
      <c r="A23" t="s">
        <v>43</v>
      </c>
      <c r="B23" s="6" t="s">
        <v>46</v>
      </c>
      <c r="C23" t="s">
        <v>47</v>
      </c>
      <c r="D23">
        <v>81</v>
      </c>
      <c r="E23">
        <f t="shared" si="1"/>
        <v>11</v>
      </c>
      <c r="F23">
        <v>11</v>
      </c>
      <c r="G23">
        <v>0</v>
      </c>
    </row>
    <row r="24" spans="1:7" x14ac:dyDescent="0.35">
      <c r="A24" t="s">
        <v>43</v>
      </c>
      <c r="B24" s="6" t="s">
        <v>48</v>
      </c>
      <c r="C24" t="s">
        <v>49</v>
      </c>
      <c r="D24">
        <v>208</v>
      </c>
      <c r="E24">
        <f t="shared" si="1"/>
        <v>75</v>
      </c>
      <c r="F24">
        <v>17</v>
      </c>
      <c r="G24">
        <v>58</v>
      </c>
    </row>
    <row r="25" spans="1:7" x14ac:dyDescent="0.35">
      <c r="A25" t="s">
        <v>43</v>
      </c>
      <c r="B25" s="6" t="s">
        <v>50</v>
      </c>
      <c r="C25" t="s">
        <v>51</v>
      </c>
      <c r="D25">
        <v>85</v>
      </c>
      <c r="E25">
        <f t="shared" si="1"/>
        <v>51</v>
      </c>
      <c r="F25">
        <v>0</v>
      </c>
      <c r="G25">
        <v>51</v>
      </c>
    </row>
    <row r="26" spans="1:7" x14ac:dyDescent="0.35">
      <c r="A26" t="s">
        <v>43</v>
      </c>
      <c r="B26" s="6" t="s">
        <v>52</v>
      </c>
      <c r="C26" t="s">
        <v>53</v>
      </c>
      <c r="D26">
        <v>112</v>
      </c>
      <c r="E26">
        <f t="shared" si="1"/>
        <v>99</v>
      </c>
      <c r="F26">
        <v>1</v>
      </c>
      <c r="G26">
        <v>98</v>
      </c>
    </row>
    <row r="27" spans="1:7" x14ac:dyDescent="0.35">
      <c r="A27" t="s">
        <v>43</v>
      </c>
      <c r="B27" s="6" t="s">
        <v>54</v>
      </c>
      <c r="C27" t="s">
        <v>55</v>
      </c>
      <c r="D27">
        <v>134</v>
      </c>
      <c r="E27">
        <f t="shared" si="1"/>
        <v>91</v>
      </c>
      <c r="F27">
        <v>37</v>
      </c>
      <c r="G27">
        <v>54</v>
      </c>
    </row>
    <row r="28" spans="1:7" x14ac:dyDescent="0.35">
      <c r="A28" t="s">
        <v>43</v>
      </c>
      <c r="B28" s="6" t="s">
        <v>56</v>
      </c>
      <c r="C28" t="s">
        <v>57</v>
      </c>
      <c r="D28">
        <v>128</v>
      </c>
      <c r="E28">
        <f t="shared" si="1"/>
        <v>43</v>
      </c>
      <c r="F28">
        <v>2</v>
      </c>
      <c r="G28">
        <v>41</v>
      </c>
    </row>
    <row r="29" spans="1:7" x14ac:dyDescent="0.35">
      <c r="A29" t="s">
        <v>43</v>
      </c>
      <c r="B29" s="6" t="s">
        <v>58</v>
      </c>
      <c r="C29" t="s">
        <v>59</v>
      </c>
      <c r="D29">
        <v>36</v>
      </c>
      <c r="E29">
        <f t="shared" si="1"/>
        <v>36</v>
      </c>
      <c r="F29">
        <v>32</v>
      </c>
      <c r="G29">
        <v>4</v>
      </c>
    </row>
    <row r="30" spans="1:7" x14ac:dyDescent="0.35">
      <c r="A30" t="s">
        <v>43</v>
      </c>
      <c r="B30" s="6" t="s">
        <v>60</v>
      </c>
      <c r="C30" t="s">
        <v>61</v>
      </c>
      <c r="D30">
        <v>45</v>
      </c>
      <c r="E30">
        <f t="shared" si="1"/>
        <v>13</v>
      </c>
      <c r="F30">
        <v>11</v>
      </c>
      <c r="G30">
        <v>2</v>
      </c>
    </row>
    <row r="31" spans="1:7" x14ac:dyDescent="0.35">
      <c r="A31" t="s">
        <v>43</v>
      </c>
      <c r="B31" s="6" t="s">
        <v>62</v>
      </c>
      <c r="C31" t="s">
        <v>63</v>
      </c>
      <c r="D31">
        <v>28</v>
      </c>
      <c r="E31">
        <f t="shared" si="1"/>
        <v>28</v>
      </c>
      <c r="F31">
        <v>25</v>
      </c>
      <c r="G31">
        <v>3</v>
      </c>
    </row>
    <row r="32" spans="1:7" x14ac:dyDescent="0.35">
      <c r="A32" t="s">
        <v>43</v>
      </c>
      <c r="B32" s="6" t="s">
        <v>64</v>
      </c>
      <c r="C32" t="s">
        <v>65</v>
      </c>
      <c r="D32">
        <v>19</v>
      </c>
      <c r="E32">
        <f t="shared" si="1"/>
        <v>19</v>
      </c>
      <c r="F32">
        <v>19</v>
      </c>
      <c r="G32">
        <v>0</v>
      </c>
    </row>
    <row r="33" spans="1:7" x14ac:dyDescent="0.35">
      <c r="A33" s="7" t="s">
        <v>66</v>
      </c>
      <c r="D33" s="8">
        <f>+SUM(D7:D32)</f>
        <v>2392</v>
      </c>
      <c r="E33" s="8">
        <f>+SUM(E7:E32)</f>
        <v>1352</v>
      </c>
      <c r="F33" s="8">
        <f>+SUM(F7:F32)</f>
        <v>558</v>
      </c>
      <c r="G33" s="8">
        <f>+SUM(G7:G32)</f>
        <v>794</v>
      </c>
    </row>
    <row r="35" spans="1:7" x14ac:dyDescent="0.35">
      <c r="A35" s="5" t="s">
        <v>67</v>
      </c>
    </row>
    <row r="36" spans="1:7" x14ac:dyDescent="0.35">
      <c r="A36" t="s">
        <v>11</v>
      </c>
      <c r="B36" s="6" t="s">
        <v>68</v>
      </c>
      <c r="C36" t="s">
        <v>69</v>
      </c>
      <c r="D36">
        <v>11</v>
      </c>
      <c r="E36">
        <f t="shared" ref="E36:E44" si="2">+F36+G36</f>
        <v>5</v>
      </c>
      <c r="F36">
        <v>5</v>
      </c>
      <c r="G36">
        <v>0</v>
      </c>
    </row>
    <row r="37" spans="1:7" x14ac:dyDescent="0.35">
      <c r="A37" t="s">
        <v>28</v>
      </c>
      <c r="B37" s="6" t="s">
        <v>70</v>
      </c>
      <c r="C37" t="s">
        <v>71</v>
      </c>
      <c r="D37">
        <v>28</v>
      </c>
      <c r="E37">
        <f t="shared" si="2"/>
        <v>28</v>
      </c>
      <c r="F37">
        <v>28</v>
      </c>
      <c r="G37">
        <v>0</v>
      </c>
    </row>
    <row r="38" spans="1:7" x14ac:dyDescent="0.35">
      <c r="A38" t="s">
        <v>28</v>
      </c>
      <c r="B38" s="6" t="s">
        <v>72</v>
      </c>
      <c r="C38" t="s">
        <v>73</v>
      </c>
      <c r="D38">
        <v>63</v>
      </c>
      <c r="E38">
        <f t="shared" si="2"/>
        <v>58</v>
      </c>
      <c r="F38">
        <v>58</v>
      </c>
      <c r="G38">
        <v>0</v>
      </c>
    </row>
    <row r="39" spans="1:7" x14ac:dyDescent="0.35">
      <c r="A39" t="s">
        <v>43</v>
      </c>
      <c r="B39" s="6" t="s">
        <v>74</v>
      </c>
      <c r="C39" t="s">
        <v>75</v>
      </c>
      <c r="D39">
        <v>41</v>
      </c>
      <c r="E39">
        <f t="shared" si="2"/>
        <v>40</v>
      </c>
      <c r="F39">
        <v>34</v>
      </c>
      <c r="G39">
        <v>6</v>
      </c>
    </row>
    <row r="40" spans="1:7" x14ac:dyDescent="0.35">
      <c r="A40" t="s">
        <v>43</v>
      </c>
      <c r="B40" s="6" t="s">
        <v>76</v>
      </c>
      <c r="C40" t="s">
        <v>77</v>
      </c>
      <c r="D40">
        <v>64</v>
      </c>
      <c r="E40">
        <f t="shared" si="2"/>
        <v>64</v>
      </c>
      <c r="F40">
        <v>26</v>
      </c>
      <c r="G40">
        <v>38</v>
      </c>
    </row>
    <row r="41" spans="1:7" x14ac:dyDescent="0.35">
      <c r="A41" t="s">
        <v>43</v>
      </c>
      <c r="B41" s="6" t="s">
        <v>78</v>
      </c>
      <c r="C41" t="s">
        <v>79</v>
      </c>
      <c r="D41">
        <v>79</v>
      </c>
      <c r="E41">
        <f t="shared" si="2"/>
        <v>77</v>
      </c>
      <c r="F41">
        <v>17</v>
      </c>
      <c r="G41">
        <v>60</v>
      </c>
    </row>
    <row r="42" spans="1:7" x14ac:dyDescent="0.35">
      <c r="A42" t="s">
        <v>43</v>
      </c>
      <c r="B42" s="6" t="s">
        <v>80</v>
      </c>
      <c r="C42" t="s">
        <v>81</v>
      </c>
      <c r="D42">
        <v>174</v>
      </c>
      <c r="E42">
        <f t="shared" si="2"/>
        <v>169</v>
      </c>
      <c r="F42">
        <v>55</v>
      </c>
      <c r="G42">
        <v>114</v>
      </c>
    </row>
    <row r="43" spans="1:7" x14ac:dyDescent="0.35">
      <c r="A43" t="s">
        <v>43</v>
      </c>
      <c r="B43" s="6" t="s">
        <v>82</v>
      </c>
      <c r="C43" t="s">
        <v>83</v>
      </c>
      <c r="D43">
        <v>172</v>
      </c>
      <c r="E43">
        <f t="shared" si="2"/>
        <v>169</v>
      </c>
      <c r="F43">
        <v>13</v>
      </c>
      <c r="G43">
        <v>156</v>
      </c>
    </row>
    <row r="44" spans="1:7" x14ac:dyDescent="0.35">
      <c r="A44" t="s">
        <v>43</v>
      </c>
      <c r="B44" s="6" t="s">
        <v>84</v>
      </c>
      <c r="C44" t="s">
        <v>85</v>
      </c>
      <c r="D44">
        <v>60</v>
      </c>
      <c r="E44">
        <f t="shared" si="2"/>
        <v>48</v>
      </c>
      <c r="F44">
        <v>9</v>
      </c>
      <c r="G44">
        <v>39</v>
      </c>
    </row>
    <row r="45" spans="1:7" x14ac:dyDescent="0.35">
      <c r="A45" s="7" t="s">
        <v>86</v>
      </c>
      <c r="D45" s="8">
        <f>+SUM(D36:D44)</f>
        <v>692</v>
      </c>
      <c r="E45" s="8">
        <f t="shared" ref="E45:G45" si="3">+SUM(E36:E44)</f>
        <v>658</v>
      </c>
      <c r="F45" s="8">
        <f t="shared" si="3"/>
        <v>245</v>
      </c>
      <c r="G45" s="8">
        <f t="shared" si="3"/>
        <v>413</v>
      </c>
    </row>
    <row r="47" spans="1:7" ht="15" thickBot="1" x14ac:dyDescent="0.4">
      <c r="A47" s="7" t="s">
        <v>87</v>
      </c>
      <c r="D47" s="9">
        <f>+D33+D45</f>
        <v>3084</v>
      </c>
      <c r="E47" s="9">
        <f t="shared" ref="E47:G47" si="4">+E33+E45</f>
        <v>2010</v>
      </c>
      <c r="F47" s="9">
        <f t="shared" si="4"/>
        <v>803</v>
      </c>
      <c r="G47" s="9">
        <f t="shared" si="4"/>
        <v>1207</v>
      </c>
    </row>
    <row r="48" spans="1:7" ht="15" thickTop="1" x14ac:dyDescent="0.35"/>
    <row r="49" spans="1:7" x14ac:dyDescent="0.35">
      <c r="A49" s="7" t="s">
        <v>88</v>
      </c>
    </row>
    <row r="50" spans="1:7" x14ac:dyDescent="0.35">
      <c r="C50" t="s">
        <v>11</v>
      </c>
      <c r="D50" s="10">
        <f>+SUM(D7:D14)+D36</f>
        <v>228</v>
      </c>
      <c r="E50" s="10">
        <f>+SUM(E7:E14)+E36</f>
        <v>181</v>
      </c>
      <c r="F50" s="10">
        <f>+SUM(F7:F14)+F36</f>
        <v>169</v>
      </c>
      <c r="G50" s="10">
        <f>+SUM(G7:G14)+G36</f>
        <v>12</v>
      </c>
    </row>
    <row r="51" spans="1:7" x14ac:dyDescent="0.35">
      <c r="C51" t="s">
        <v>28</v>
      </c>
      <c r="D51" s="10">
        <f>+SUM(D15:D21)+D37+D38</f>
        <v>1323</v>
      </c>
      <c r="E51" s="10">
        <f>+SUM(E15:E21)+E37+E38</f>
        <v>755</v>
      </c>
      <c r="F51" s="10">
        <f>+SUM(F15:F21)+F37+F38</f>
        <v>306</v>
      </c>
      <c r="G51" s="10">
        <f>+SUM(G15:G21)+G37+G38</f>
        <v>449</v>
      </c>
    </row>
    <row r="52" spans="1:7" x14ac:dyDescent="0.35">
      <c r="C52" t="s">
        <v>43</v>
      </c>
      <c r="D52" s="10">
        <f>+SUM(D22:D32)+SUM(D39:D44)</f>
        <v>1533</v>
      </c>
      <c r="E52" s="10">
        <f>+SUM(E22:E32)+SUM(E39:E44)</f>
        <v>1074</v>
      </c>
      <c r="F52" s="10">
        <f>+SUM(F22:F32)+SUM(F39:F44)</f>
        <v>328</v>
      </c>
      <c r="G52" s="10">
        <f>+SUM(G22:G32)+SUM(G39:G44)</f>
        <v>746</v>
      </c>
    </row>
    <row r="53" spans="1:7" ht="15" thickBot="1" x14ac:dyDescent="0.4">
      <c r="C53" s="11" t="s">
        <v>89</v>
      </c>
      <c r="D53" s="9">
        <f>+SUM(D50:D52)</f>
        <v>3084</v>
      </c>
      <c r="E53" s="9">
        <f t="shared" ref="E53:G53" si="5">+SUM(E50:E52)</f>
        <v>2010</v>
      </c>
      <c r="F53" s="9">
        <f t="shared" si="5"/>
        <v>803</v>
      </c>
      <c r="G53" s="9">
        <f t="shared" si="5"/>
        <v>1207</v>
      </c>
    </row>
    <row r="54" spans="1:7" ht="15" thickTop="1" x14ac:dyDescent="0.35"/>
  </sheetData>
  <pageMargins left="0.7" right="0.7" top="0.75" bottom="0.75" header="0.3" footer="0.3"/>
  <pageSetup scale="58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A738FFEC7E83946B4AD249648B21EDB" ma:contentTypeVersion="36" ma:contentTypeDescription="" ma:contentTypeScope="" ma:versionID="4741145478f60dbf647608445cd1c16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2021-07-27T07:00:00+00:00</OpenedDate>
    <SignificantOrder xmlns="dc463f71-b30c-4ab2-9473-d307f9d35888">false</SignificantOrder>
    <Date1 xmlns="dc463f71-b30c-4ab2-9473-d307f9d35888">2021-07-23T07:00:00+00:00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Asotin Telephone Company;Lewis River Telephone Company, Inc.;McDaniel Telephone Co.</CaseCompanyNames>
    <Nickname xmlns="http://schemas.microsoft.com/sharepoint/v3" xsi:nil="true"/>
    <DocketNumber xmlns="dc463f71-b30c-4ab2-9473-d307f9d35888">210579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E98C065-56A7-433D-B41E-12878D9BAF3B}"/>
</file>

<file path=customXml/itemProps2.xml><?xml version="1.0" encoding="utf-8"?>
<ds:datastoreItem xmlns:ds="http://schemas.openxmlformats.org/officeDocument/2006/customXml" ds:itemID="{F20D1370-B4E3-4516-B436-5D6155AB7E4F}"/>
</file>

<file path=customXml/itemProps3.xml><?xml version="1.0" encoding="utf-8"?>
<ds:datastoreItem xmlns:ds="http://schemas.openxmlformats.org/officeDocument/2006/customXml" ds:itemID="{A51C287B-1DE1-40CA-8F1B-EAA952A7E843}"/>
</file>

<file path=customXml/itemProps4.xml><?xml version="1.0" encoding="utf-8"?>
<ds:datastoreItem xmlns:ds="http://schemas.openxmlformats.org/officeDocument/2006/customXml" ds:itemID="{1C2B5CD0-E594-4595-806F-412947192F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Exhibit 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L</dc:creator>
  <cp:lastModifiedBy>Gail L</cp:lastModifiedBy>
  <dcterms:created xsi:type="dcterms:W3CDTF">2021-07-19T19:53:10Z</dcterms:created>
  <dcterms:modified xsi:type="dcterms:W3CDTF">2021-07-23T15:56:44Z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0x0101006E56B4D1795A2E4DB2F0B01679ED314A004A738FFEC7E83946B4AD249648B21EDB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