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ympic Pipe Line Co\2020 Annual Filing\2020 POI\"/>
    </mc:Choice>
  </mc:AlternateContent>
  <bookViews>
    <workbookView xWindow="0" yWindow="0" windowWidth="20490" windowHeight="7455" firstSheet="1" activeTab="1"/>
  </bookViews>
  <sheets>
    <sheet name="2006" sheetId="1" state="hidden" r:id="rId1"/>
    <sheet name="2019" sheetId="13" r:id="rId2"/>
    <sheet name="2018" sheetId="12" r:id="rId3"/>
    <sheet name="2017" sheetId="11" r:id="rId4"/>
    <sheet name="2016" sheetId="10" r:id="rId5"/>
    <sheet name="2015" sheetId="9" r:id="rId6"/>
    <sheet name="2014" sheetId="8" r:id="rId7"/>
    <sheet name="2013" sheetId="7" r:id="rId8"/>
    <sheet name="2012" sheetId="6" r:id="rId9"/>
    <sheet name="2011" sheetId="5" r:id="rId10"/>
    <sheet name="2010" sheetId="4" r:id="rId11"/>
    <sheet name="2009" sheetId="3" r:id="rId12"/>
    <sheet name="2008" sheetId="2" r:id="rId13"/>
  </sheets>
  <calcPr calcId="152511" concurrentManualCount="20"/>
</workbook>
</file>

<file path=xl/calcChain.xml><?xml version="1.0" encoding="utf-8"?>
<calcChain xmlns="http://schemas.openxmlformats.org/spreadsheetml/2006/main">
  <c r="B20" i="13" l="1"/>
  <c r="B20" i="12" l="1"/>
  <c r="B20" i="11" l="1"/>
  <c r="C16" i="10" l="1"/>
  <c r="B21" i="9" l="1"/>
  <c r="E25" i="8" l="1"/>
  <c r="E22" i="7" l="1"/>
  <c r="E22" i="6" l="1"/>
  <c r="E22" i="5"/>
  <c r="E22" i="4"/>
  <c r="C9" i="3"/>
  <c r="F9" i="3" s="1"/>
  <c r="C10" i="3"/>
  <c r="F10" i="3" s="1"/>
  <c r="C11" i="3"/>
  <c r="F11" i="3" s="1"/>
  <c r="C12" i="3"/>
  <c r="F12" i="3" s="1"/>
  <c r="C13" i="3"/>
  <c r="F13" i="3" s="1"/>
  <c r="C14" i="3"/>
  <c r="F14" i="3" s="1"/>
  <c r="C15" i="3"/>
  <c r="F15" i="3" s="1"/>
  <c r="C16" i="3"/>
  <c r="F16" i="3" s="1"/>
  <c r="C17" i="3"/>
  <c r="F17" i="3" s="1"/>
  <c r="C18" i="3"/>
  <c r="F18" i="3" s="1"/>
  <c r="C19" i="3"/>
  <c r="F19" i="3" s="1"/>
  <c r="C20" i="3"/>
  <c r="F20" i="3" s="1"/>
  <c r="F21" i="2"/>
  <c r="H20" i="2"/>
  <c r="H19" i="2"/>
  <c r="H18" i="2"/>
  <c r="H17" i="2"/>
  <c r="H16" i="2"/>
  <c r="H15" i="2"/>
  <c r="H14" i="2"/>
  <c r="H13" i="2"/>
  <c r="H12" i="2"/>
  <c r="H11" i="2"/>
  <c r="H10" i="2"/>
  <c r="H9" i="2"/>
  <c r="C21" i="2"/>
  <c r="C46" i="1"/>
  <c r="C30" i="1"/>
  <c r="F22" i="3" l="1"/>
  <c r="C22" i="3"/>
</calcChain>
</file>

<file path=xl/sharedStrings.xml><?xml version="1.0" encoding="utf-8"?>
<sst xmlns="http://schemas.openxmlformats.org/spreadsheetml/2006/main" count="312" uniqueCount="214">
  <si>
    <t>Rate</t>
  </si>
  <si>
    <t xml:space="preserve"> Rate of interest in money and capital markets</t>
  </si>
  <si>
    <t xml:space="preserve"> Federal reserve system</t>
  </si>
  <si>
    <t xml:space="preserve"> Short-term or money market</t>
  </si>
  <si>
    <t xml:space="preserve"> Private securities</t>
  </si>
  <si>
    <t xml:space="preserve"> Bank loans to business</t>
  </si>
  <si>
    <t xml:space="preserve"> Prime rate</t>
  </si>
  <si>
    <t xml:space="preserve"> Not seasonally adjusted</t>
  </si>
  <si>
    <t xml:space="preserve"> Monthly</t>
  </si>
  <si>
    <t>--------------------------------------------------------------</t>
  </si>
  <si>
    <t>THE PRIME RATE IS A 7-DAY RATE WITH WEEKENDS AND HOLIDAYS</t>
  </si>
  <si>
    <t>CONTAINING THE PRIOR BUSINESS DAY'S VALUE.  THE DAILY PRIME</t>
  </si>
  <si>
    <t>IS THEREFORE MORE SUITABLE FOR MANY PURPOSES.</t>
  </si>
  <si>
    <t>Released on 05/10/2006</t>
  </si>
  <si>
    <t>01/2005, 5.25</t>
  </si>
  <si>
    <t>02/2005, 5.49</t>
  </si>
  <si>
    <t>03/2005, 5.58</t>
  </si>
  <si>
    <t>04/2005, 5.75</t>
  </si>
  <si>
    <t>05/2005, 5.98</t>
  </si>
  <si>
    <t>06/2005, 6.01</t>
  </si>
  <si>
    <t>07/2005, 6.25</t>
  </si>
  <si>
    <t>08/2005, 6.44</t>
  </si>
  <si>
    <t>09/2005, 6.59</t>
  </si>
  <si>
    <t>10/2005, 6.75</t>
  </si>
  <si>
    <t>11/2005, 7.00</t>
  </si>
  <si>
    <t>12/2005, 7.15</t>
  </si>
  <si>
    <t>Average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</si>
  <si>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</si>
  <si>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</si>
  <si>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</si>
  <si>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</si>
  <si>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</si>
  <si>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</si>
  <si>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</si>
  <si>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</si>
  <si>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</si>
  <si>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</si>
  <si>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</si>
  <si>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</si>
  <si>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Average majority prime rate charged by banks on short-term loans to business, quoted on an investment basis</t>
  </si>
  <si>
    <t>2006 Average</t>
  </si>
  <si>
    <t>01/2008, 6.98</t>
  </si>
  <si>
    <t>02/2008, 6.00</t>
  </si>
  <si>
    <t>03/2008, 5.66</t>
  </si>
  <si>
    <t>04/2008, 5.24</t>
  </si>
  <si>
    <t>05/2008, 5.00</t>
  </si>
  <si>
    <t>06/2008, 5.00</t>
  </si>
  <si>
    <t xml:space="preserve">07/2008, 5.00 </t>
  </si>
  <si>
    <t>08/2008, 5.00</t>
  </si>
  <si>
    <t>09/2008, 5.00</t>
  </si>
  <si>
    <t>10/2008, 4.56</t>
  </si>
  <si>
    <t>11/2008, 4.00</t>
  </si>
  <si>
    <t>12/2008, 3.61</t>
  </si>
  <si>
    <t>01/2009, 3.25</t>
  </si>
  <si>
    <t>02/2009, 3.25</t>
  </si>
  <si>
    <t>03/2009, 3.25</t>
  </si>
  <si>
    <t>04/2009, 3.25</t>
  </si>
  <si>
    <t>05/2009, 3.25</t>
  </si>
  <si>
    <t>06/2009, 3.25</t>
  </si>
  <si>
    <t>07/2009, 3.25</t>
  </si>
  <si>
    <t>08/2009, 3.25</t>
  </si>
  <si>
    <t>09/2009, 3.25</t>
  </si>
  <si>
    <t>10/2009, 3.25</t>
  </si>
  <si>
    <t>11/2009, 3.25</t>
  </si>
  <si>
    <t>12/2009, 3.25</t>
  </si>
  <si>
    <t>,Instrument,"Bank prime loan"</t>
  </si>
  <si>
    <t xml:space="preserve">  ,Maturity,"Not applicable"</t>
  </si>
  <si>
    <t xml:space="preserve">  ,Frequency,"Monthly"</t>
  </si>
  <si>
    <t xml:space="preserve">  ,Description,"Average majority prime rate charged by banks on short-term loans to business, quoted on an investment basis"</t>
  </si>
  <si>
    <t xml:space="preserve">  ,Note,"Weekly figures are averages of 7 calendar days ending on Wednesday of the current week; monthly figures include each calendar day in the month."</t>
  </si>
  <si>
    <t xml:space="preserve">  ,Note,"Annualized using a 360-day year or bank interest."</t>
  </si>
  <si>
    <t xml:space="preserve">  ,Note,"Rate posted by a majority of top 25 (by assets in domestic offices) insured U.S.-chartered commercial banks. Prime is one of several base rates used by banks to price short-term business loans."</t>
  </si>
  <si>
    <t xml:space="preserve">  ,Instrument,"Bank prime loan"</t>
  </si>
  <si>
    <t>01/2010, 3.25</t>
  </si>
  <si>
    <t>02/2010, 3.25</t>
  </si>
  <si>
    <t>03/2010, 3.25</t>
  </si>
  <si>
    <t>04/2010, 3.25</t>
  </si>
  <si>
    <t>05/2010, 3.25</t>
  </si>
  <si>
    <t>06/2010, 3.25</t>
  </si>
  <si>
    <t>07/2010, 3.25</t>
  </si>
  <si>
    <t>08/2010, 3.25</t>
  </si>
  <si>
    <t>09/2010, 3.25</t>
  </si>
  <si>
    <t>10/2010, 3.25</t>
  </si>
  <si>
    <t>11/2010, 3.25</t>
  </si>
  <si>
    <t>12/2010, 3.25</t>
  </si>
  <si>
    <t>01/2011, 3.25</t>
  </si>
  <si>
    <t>02/2011, 3.25</t>
  </si>
  <si>
    <t>03/2011, 3.25</t>
  </si>
  <si>
    <t>04/2011, 3.25</t>
  </si>
  <si>
    <t>05/2011, 3.25</t>
  </si>
  <si>
    <t>06/2011, 3.25</t>
  </si>
  <si>
    <t>07/2011, 3.25</t>
  </si>
  <si>
    <t>08/2011, 3.25</t>
  </si>
  <si>
    <t>09/2011, 3.25</t>
  </si>
  <si>
    <t>10/2011, 3.25</t>
  </si>
  <si>
    <t>11/2011, 3.25</t>
  </si>
  <si>
    <t>12/2011, 3.25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</si>
  <si>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</si>
  <si>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</si>
  <si>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</si>
  <si>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</si>
  <si>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</si>
  <si>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</si>
  <si>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</si>
  <si>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</si>
  <si>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</si>
  <si>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</si>
  <si>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</si>
  <si>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</si>
  <si>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</si>
  <si>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</si>
  <si>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</si>
  <si>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</si>
  <si>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</si>
  <si>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</si>
  <si>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</si>
  <si>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</si>
  <si>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H15/H15/RIFSPBLP_N.M</t>
  </si>
  <si>
    <t>2013-09</t>
  </si>
  <si>
    <t>2013-10</t>
  </si>
  <si>
    <t>2013-11</t>
  </si>
  <si>
    <t>2013-12</t>
  </si>
  <si>
    <t>Series Description</t>
  </si>
  <si>
    <t>Average majority prime rate charged by banks   on short-term loans to business,   quoted on an investment basis</t>
  </si>
  <si>
    <t>Unit:</t>
  </si>
  <si>
    <t>Percent:_Per_Year</t>
  </si>
  <si>
    <t>Multiplier:</t>
  </si>
  <si>
    <t>Currency:</t>
  </si>
  <si>
    <t>NA</t>
  </si>
  <si>
    <t xml:space="preserve">Unique Identifier: </t>
  </si>
  <si>
    <t>Time Period</t>
  </si>
  <si>
    <t>RIFSPBLP_N.M</t>
  </si>
  <si>
    <t>Rate posted by a majority of top 25 (by assets in domestic offices) insured U.S.-chartered commercial banks. Prime is one of several base rates used by banks to price short-term business loans</t>
  </si>
  <si>
    <t>Annualized using a 360-day year or bank interest.</t>
  </si>
  <si>
    <t>Weekly figures are averages of 7 calendar days ending on Wednesday of the current week; monthly figures include each calendar day in the month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</si>
  <si>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</si>
  <si>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</si>
  <si>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</si>
  <si>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</si>
  <si>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</si>
  <si>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</si>
  <si>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</si>
  <si>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</si>
  <si>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</si>
  <si>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</si>
  <si>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</si>
  <si>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</si>
  <si>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</si>
  <si>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</si>
  <si>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</si>
  <si>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</si>
  <si>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</si>
  <si>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</si>
  <si>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</si>
  <si>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</si>
  <si>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</si>
  <si>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</si>
  <si>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</si>
  <si>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</si>
  <si>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</si>
  <si>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</si>
  <si>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</si>
  <si>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</si>
  <si>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</si>
  <si>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</si>
  <si>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</si>
  <si>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</si>
  <si>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</si>
  <si>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</si>
  <si>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</si>
  <si>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</si>
  <si>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Description</t>
  </si>
  <si>
    <t>Unit</t>
  </si>
  <si>
    <t>Unit Multiplier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</si>
  <si>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</si>
  <si>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</si>
  <si>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</si>
  <si>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</si>
  <si>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</si>
  <si>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</si>
  <si>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</si>
  <si>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</si>
  <si>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</si>
  <si>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</si>
  <si>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</si>
  <si>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</si>
  <si>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Download Page</t>
  </si>
  <si>
    <t>H.15 Selected Interest Rates for Feb 26, 2018</t>
  </si>
  <si>
    <t>Unique Identifier: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</si>
  <si>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</si>
  <si>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</si>
  <si>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</si>
  <si>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</si>
  <si>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</si>
  <si>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</si>
  <si>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</si>
  <si>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</si>
  <si>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</si>
  <si>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</si>
  <si>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</si>
  <si>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</si>
  <si>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H.15 Selected Interest Rates for Mar 13, 2019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</si>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</sst>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Unicode MS"/>
      <family val="2"/>
    </font>
    <font>
      <sz val="8.75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u/>
      <sz val="10"/>
      <color indexed="12"/>
      <name val="Arial"/>
      <family val="2"/>
    </font>
    <font>
      <sz val="14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F0C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22"/>
      </right>
      <top style="medium">
        <color indexed="26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6"/>
      </top>
      <bottom style="medium">
        <color indexed="22"/>
      </bottom>
      <diagonal/>
    </border>
    <border>
      <left style="medium">
        <color indexed="55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55"/>
      </left>
      <right style="medium">
        <color indexed="22"/>
      </right>
      <top style="medium">
        <color indexed="22"/>
      </top>
      <bottom style="medium">
        <color indexed="55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55"/>
      </bottom>
      <diagonal/>
    </border>
    <border>
      <left style="medium">
        <color indexed="22"/>
      </left>
      <right style="medium">
        <color indexed="55"/>
      </right>
      <top style="medium">
        <color indexed="26"/>
      </top>
      <bottom style="medium">
        <color indexed="22"/>
      </bottom>
      <diagonal/>
    </border>
    <border>
      <left style="medium">
        <color indexed="22"/>
      </left>
      <right style="medium">
        <color indexed="55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55"/>
      </right>
      <top style="medium">
        <color indexed="22"/>
      </top>
      <bottom style="medium">
        <color indexed="55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 style="medium">
        <color rgb="FFCCCCCC"/>
      </right>
      <top style="medium">
        <color rgb="FFCCCCCC"/>
      </top>
      <bottom style="medium">
        <color rgb="FF999999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999999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999999"/>
      </bottom>
      <diagonal/>
    </border>
    <border>
      <left style="medium">
        <color rgb="FF999999"/>
      </left>
      <right style="medium">
        <color rgb="FFCCCCCC"/>
      </right>
      <top style="medium">
        <color rgb="FF999999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999999"/>
      </top>
      <bottom style="medium">
        <color rgb="FFCCCCCC"/>
      </bottom>
      <diagonal/>
    </border>
    <border>
      <left style="medium">
        <color rgb="FFCCCCCC"/>
      </left>
      <right style="medium">
        <color rgb="FF999999"/>
      </right>
      <top style="medium">
        <color rgb="FF999999"/>
      </top>
      <bottom style="medium">
        <color rgb="FFCCCCCC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10" borderId="24" applyNumberFormat="0" applyAlignment="0" applyProtection="0"/>
    <xf numFmtId="0" fontId="23" fillId="11" borderId="25" applyNumberFormat="0" applyAlignment="0" applyProtection="0"/>
    <xf numFmtId="0" fontId="24" fillId="11" borderId="24" applyNumberFormat="0" applyAlignment="0" applyProtection="0"/>
    <xf numFmtId="0" fontId="25" fillId="0" borderId="26" applyNumberFormat="0" applyFill="0" applyAlignment="0" applyProtection="0"/>
    <xf numFmtId="0" fontId="26" fillId="12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13" borderId="28" applyNumberFormat="0" applyFont="0" applyAlignment="0" applyProtection="0"/>
  </cellStyleXfs>
  <cellXfs count="46">
    <xf numFmtId="0" fontId="0" fillId="0" borderId="0" xfId="0"/>
    <xf numFmtId="0" fontId="4" fillId="0" borderId="0" xfId="0" applyFont="1"/>
    <xf numFmtId="10" fontId="2" fillId="0" borderId="0" xfId="2" applyNumberFormat="1"/>
    <xf numFmtId="10" fontId="0" fillId="0" borderId="0" xfId="0" applyNumberFormat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6" fillId="0" borderId="0" xfId="0" applyFont="1"/>
    <xf numFmtId="10" fontId="5" fillId="2" borderId="7" xfId="2" applyNumberFormat="1" applyFont="1" applyFill="1" applyBorder="1" applyAlignment="1">
      <alignment horizontal="left" vertical="center" wrapText="1"/>
    </xf>
    <xf numFmtId="10" fontId="5" fillId="2" borderId="8" xfId="2" applyNumberFormat="1" applyFont="1" applyFill="1" applyBorder="1" applyAlignment="1">
      <alignment horizontal="left" vertical="center" wrapText="1"/>
    </xf>
    <xf numFmtId="10" fontId="5" fillId="2" borderId="9" xfId="2" applyNumberFormat="1" applyFont="1" applyFill="1" applyBorder="1" applyAlignment="1">
      <alignment horizontal="left" vertical="center" wrapText="1"/>
    </xf>
    <xf numFmtId="10" fontId="7" fillId="0" borderId="0" xfId="0" applyNumberFormat="1" applyFont="1"/>
    <xf numFmtId="10" fontId="8" fillId="0" borderId="0" xfId="0" applyNumberFormat="1" applyFont="1"/>
    <xf numFmtId="17" fontId="4" fillId="0" borderId="0" xfId="0" applyNumberFormat="1" applyFont="1"/>
    <xf numFmtId="43" fontId="0" fillId="0" borderId="0" xfId="1" applyFont="1"/>
    <xf numFmtId="10" fontId="0" fillId="0" borderId="0" xfId="2" applyNumberFormat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3" borderId="10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12" fillId="4" borderId="18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left" vertical="top" wrapText="1"/>
    </xf>
    <xf numFmtId="0" fontId="12" fillId="4" borderId="12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14" xfId="0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horizontal="left" vertical="top" wrapText="1"/>
    </xf>
    <xf numFmtId="0" fontId="13" fillId="6" borderId="0" xfId="3" applyFont="1" applyFill="1"/>
    <xf numFmtId="0" fontId="14" fillId="6" borderId="0" xfId="3" applyFont="1" applyFill="1"/>
    <xf numFmtId="0" fontId="2" fillId="0" borderId="0" xfId="3"/>
    <xf numFmtId="0" fontId="2" fillId="5" borderId="19" xfId="3" applyFill="1" applyBorder="1"/>
    <xf numFmtId="0" fontId="2" fillId="6" borderId="20" xfId="3" applyFill="1" applyBorder="1"/>
    <xf numFmtId="2" fontId="2" fillId="0" borderId="0" xfId="3" applyNumberFormat="1"/>
    <xf numFmtId="0" fontId="2" fillId="0" borderId="0" xfId="3"/>
    <xf numFmtId="0" fontId="2" fillId="0" borderId="0" xfId="3"/>
    <xf numFmtId="0" fontId="14" fillId="6" borderId="0" xfId="3" applyFont="1" applyFill="1"/>
    <xf numFmtId="0" fontId="13" fillId="6" borderId="0" xfId="3" applyFont="1" applyFill="1"/>
    <xf numFmtId="0" fontId="2" fillId="6" borderId="30" xfId="3" applyFill="1" applyBorder="1"/>
    <xf numFmtId="2" fontId="7" fillId="0" borderId="0" xfId="0" applyNumberFormat="1" applyFont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te 2" xfId="44"/>
    <cellStyle name="Output" xfId="13" builtinId="21" customBuiltin="1"/>
    <cellStyle name="Percent" xfId="2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952500</xdr:colOff>
          <xdr:row>16</xdr:row>
          <xdr:rowOff>142875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ralreserve.gov/datadownload/Download.aspx?rel=H15&amp;series=6fa2b8138e0eafe0ad6cde24ba2307f5&amp;filetype=spreadsheetml&amp;label=include&amp;layout=seriescolumn&amp;from=01/01/2016&amp;to=12/31/201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ralreserve.gov/datadownload/Download.aspx?rel=H15&amp;series=6fa2b8138e0eafe0ad6cde24ba2307f5&amp;filetype=spreadsheetml&amp;label=include&amp;layout=seriescolumn&amp;from=01/01/2016&amp;to=12/31/201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ralreserve.gov/datadownload/Download.aspx?rel=H15&amp;series=6fa2b8138e0eafe0ad6cde24ba2307f5&amp;filetype=spreadsheetml&amp;label=include&amp;layout=seriescolumn&amp;from=01/01/2016&amp;to=12/31/2017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opLeftCell="A16" workbookViewId="0">
      <selection activeCell="E41" sqref="E41"/>
    </sheetView>
  </sheetViews>
  <sheetFormatPr defaultRowHeight="12.75" x14ac:dyDescent="0.2"/>
  <sheetData>
    <row r="1" spans="1:1" ht="15" x14ac:dyDescent="0.3">
      <c r="A1" s="1" t="s">
        <v>0</v>
      </c>
    </row>
    <row r="2" spans="1:1" ht="15" x14ac:dyDescent="0.3">
      <c r="A2" s="1" t="s">
        <v>1</v>
      </c>
    </row>
    <row r="3" spans="1:1" ht="15" x14ac:dyDescent="0.3">
      <c r="A3" s="1" t="s">
        <v>2</v>
      </c>
    </row>
    <row r="4" spans="1:1" ht="15" x14ac:dyDescent="0.3">
      <c r="A4" s="1" t="s">
        <v>3</v>
      </c>
    </row>
    <row r="5" spans="1:1" ht="15" x14ac:dyDescent="0.3">
      <c r="A5" s="1" t="s">
        <v>4</v>
      </c>
    </row>
    <row r="6" spans="1:1" ht="15" x14ac:dyDescent="0.3">
      <c r="A6" s="1" t="s">
        <v>5</v>
      </c>
    </row>
    <row r="7" spans="1:1" ht="15" x14ac:dyDescent="0.3">
      <c r="A7" s="1" t="s">
        <v>6</v>
      </c>
    </row>
    <row r="8" spans="1:1" ht="15" x14ac:dyDescent="0.3">
      <c r="A8" s="1" t="s">
        <v>7</v>
      </c>
    </row>
    <row r="9" spans="1:1" ht="15" x14ac:dyDescent="0.3">
      <c r="A9" s="1" t="s">
        <v>8</v>
      </c>
    </row>
    <row r="11" spans="1:1" ht="15" x14ac:dyDescent="0.3">
      <c r="A11" s="1" t="s">
        <v>9</v>
      </c>
    </row>
    <row r="12" spans="1:1" ht="15" x14ac:dyDescent="0.3">
      <c r="A12" s="1" t="s">
        <v>10</v>
      </c>
    </row>
    <row r="13" spans="1:1" ht="15" x14ac:dyDescent="0.3">
      <c r="A13" s="1" t="s">
        <v>11</v>
      </c>
    </row>
    <row r="14" spans="1:1" ht="15" x14ac:dyDescent="0.3">
      <c r="A14" s="1" t="s">
        <v>12</v>
      </c>
    </row>
    <row r="16" spans="1:1" ht="15" x14ac:dyDescent="0.3">
      <c r="A16" s="1" t="s">
        <v>9</v>
      </c>
    </row>
    <row r="17" spans="1:3" ht="15" x14ac:dyDescent="0.3">
      <c r="A17" s="1" t="s">
        <v>13</v>
      </c>
    </row>
    <row r="18" spans="1:3" ht="15" x14ac:dyDescent="0.3">
      <c r="A18" s="1" t="s">
        <v>14</v>
      </c>
      <c r="C18" s="2">
        <v>5.2499999999999998E-2</v>
      </c>
    </row>
    <row r="19" spans="1:3" ht="15" x14ac:dyDescent="0.3">
      <c r="A19" s="1" t="s">
        <v>15</v>
      </c>
      <c r="C19" s="2">
        <v>5.4900000000000004E-2</v>
      </c>
    </row>
    <row r="20" spans="1:3" ht="15" x14ac:dyDescent="0.3">
      <c r="A20" s="1" t="s">
        <v>16</v>
      </c>
      <c r="C20" s="2">
        <v>5.5800000000000002E-2</v>
      </c>
    </row>
    <row r="21" spans="1:3" ht="15" x14ac:dyDescent="0.3">
      <c r="A21" s="1" t="s">
        <v>17</v>
      </c>
      <c r="C21" s="2">
        <v>5.7500000000000002E-2</v>
      </c>
    </row>
    <row r="22" spans="1:3" ht="15" x14ac:dyDescent="0.3">
      <c r="A22" s="1" t="s">
        <v>18</v>
      </c>
      <c r="C22" s="2">
        <v>5.9800000000000006E-2</v>
      </c>
    </row>
    <row r="23" spans="1:3" ht="15" x14ac:dyDescent="0.3">
      <c r="A23" s="1" t="s">
        <v>19</v>
      </c>
      <c r="C23" s="2">
        <v>6.0100000000000001E-2</v>
      </c>
    </row>
    <row r="24" spans="1:3" ht="15" x14ac:dyDescent="0.3">
      <c r="A24" s="1" t="s">
        <v>20</v>
      </c>
      <c r="C24" s="2">
        <v>6.25E-2</v>
      </c>
    </row>
    <row r="25" spans="1:3" ht="15" x14ac:dyDescent="0.3">
      <c r="A25" s="1" t="s">
        <v>21</v>
      </c>
      <c r="C25" s="2">
        <v>6.4399999999999999E-2</v>
      </c>
    </row>
    <row r="26" spans="1:3" ht="15" x14ac:dyDescent="0.3">
      <c r="A26" s="1" t="s">
        <v>22</v>
      </c>
      <c r="C26" s="2">
        <v>6.59E-2</v>
      </c>
    </row>
    <row r="27" spans="1:3" ht="15" x14ac:dyDescent="0.3">
      <c r="A27" s="1" t="s">
        <v>23</v>
      </c>
      <c r="C27" s="2">
        <v>6.7500000000000004E-2</v>
      </c>
    </row>
    <row r="28" spans="1:3" ht="15" x14ac:dyDescent="0.3">
      <c r="A28" s="1" t="s">
        <v>24</v>
      </c>
      <c r="C28" s="2">
        <v>7.0000000000000007E-2</v>
      </c>
    </row>
    <row r="29" spans="1:3" ht="15" x14ac:dyDescent="0.3">
      <c r="A29" s="1" t="s">
        <v>25</v>
      </c>
      <c r="C29" s="2">
        <v>7.1500000000000008E-2</v>
      </c>
    </row>
    <row r="30" spans="1:3" ht="15" x14ac:dyDescent="0.3">
      <c r="A30" s="1" t="s">
        <v>26</v>
      </c>
      <c r="C30" s="3">
        <f>ROUND(AVERAGE(C18:C29),4)</f>
        <v>6.1899999999999997E-2</v>
      </c>
    </row>
    <row r="32" spans="1:3" x14ac:dyDescent="0.2">
      <c r="A32" s="10" t="s">
        <v>39</v>
      </c>
    </row>
    <row r="33" spans="1:3" ht="13.5" thickBot="1" x14ac:dyDescent="0.25"/>
    <row r="34" spans="1:3" ht="12.75" customHeight="1" thickBot="1" x14ac:dyDescent="0.25">
      <c r="A34" s="5"/>
      <c r="B34" s="6" t="s">
        <v>27</v>
      </c>
      <c r="C34" s="11">
        <v>8.2500000000000004E-2</v>
      </c>
    </row>
    <row r="35" spans="1:3" ht="13.5" thickBot="1" x14ac:dyDescent="0.25">
      <c r="A35" s="7"/>
      <c r="B35" s="4" t="s">
        <v>28</v>
      </c>
      <c r="C35" s="12">
        <v>8.2500000000000004E-2</v>
      </c>
    </row>
    <row r="36" spans="1:3" ht="13.5" thickBot="1" x14ac:dyDescent="0.25">
      <c r="A36" s="7"/>
      <c r="B36" s="4" t="s">
        <v>29</v>
      </c>
      <c r="C36" s="12">
        <v>8.2500000000000004E-2</v>
      </c>
    </row>
    <row r="37" spans="1:3" ht="13.5" thickBot="1" x14ac:dyDescent="0.25">
      <c r="A37" s="7"/>
      <c r="B37" s="4" t="s">
        <v>30</v>
      </c>
      <c r="C37" s="12">
        <v>8.2500000000000004E-2</v>
      </c>
    </row>
    <row r="38" spans="1:3" ht="13.5" thickBot="1" x14ac:dyDescent="0.25">
      <c r="A38" s="7"/>
      <c r="B38" s="4" t="s">
        <v>31</v>
      </c>
      <c r="C38" s="12">
        <v>8.2500000000000004E-2</v>
      </c>
    </row>
    <row r="39" spans="1:3" ht="13.5" thickBot="1" x14ac:dyDescent="0.25">
      <c r="A39" s="7"/>
      <c r="B39" s="4" t="s">
        <v>32</v>
      </c>
      <c r="C39" s="12">
        <v>8.2500000000000004E-2</v>
      </c>
    </row>
    <row r="40" spans="1:3" ht="13.5" thickBot="1" x14ac:dyDescent="0.25">
      <c r="A40" s="7"/>
      <c r="B40" s="4" t="s">
        <v>33</v>
      </c>
      <c r="C40" s="12">
        <v>8.0199999999999994E-2</v>
      </c>
    </row>
    <row r="41" spans="1:3" ht="13.5" thickBot="1" x14ac:dyDescent="0.25">
      <c r="A41" s="7"/>
      <c r="B41" s="4" t="s">
        <v>34</v>
      </c>
      <c r="C41" s="12">
        <v>7.9299999999999995E-2</v>
      </c>
    </row>
    <row r="42" spans="1:3" ht="13.5" thickBot="1" x14ac:dyDescent="0.25">
      <c r="A42" s="7"/>
      <c r="B42" s="4" t="s">
        <v>35</v>
      </c>
      <c r="C42" s="12">
        <v>7.7499999999999999E-2</v>
      </c>
    </row>
    <row r="43" spans="1:3" ht="13.5" thickBot="1" x14ac:dyDescent="0.25">
      <c r="A43" s="7"/>
      <c r="B43" s="4" t="s">
        <v>36</v>
      </c>
      <c r="C43" s="12">
        <v>7.5300000000000006E-2</v>
      </c>
    </row>
    <row r="44" spans="1:3" ht="13.5" thickBot="1" x14ac:dyDescent="0.25">
      <c r="A44" s="7"/>
      <c r="B44" s="4" t="s">
        <v>37</v>
      </c>
      <c r="C44" s="12">
        <v>7.4999999999999997E-2</v>
      </c>
    </row>
    <row r="45" spans="1:3" ht="13.5" thickBot="1" x14ac:dyDescent="0.25">
      <c r="A45" s="8"/>
      <c r="B45" s="9" t="s">
        <v>38</v>
      </c>
      <c r="C45" s="13">
        <v>7.2599999999999998E-2</v>
      </c>
    </row>
    <row r="46" spans="1:3" x14ac:dyDescent="0.2">
      <c r="A46" t="s">
        <v>40</v>
      </c>
      <c r="C46" s="3">
        <f>ROUND(AVERAGE(C34:C45),4)</f>
        <v>7.9600000000000004E-2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J9" sqref="J9"/>
    </sheetView>
  </sheetViews>
  <sheetFormatPr defaultRowHeight="12.75" x14ac:dyDescent="0.2"/>
  <cols>
    <col min="1" max="1" width="17.140625" style="41" bestFit="1" customWidth="1"/>
    <col min="2" max="16384" width="9.140625" style="41"/>
  </cols>
  <sheetData>
    <row r="1" spans="1:5" s="42" customFormat="1" ht="18.75" x14ac:dyDescent="0.3">
      <c r="A1" s="43" t="s">
        <v>186</v>
      </c>
      <c r="B1" s="42" t="s">
        <v>201</v>
      </c>
    </row>
    <row r="2" spans="1:5" x14ac:dyDescent="0.2">
      <c r="A2" s="41" t="s">
        <v>122</v>
      </c>
      <c r="B2" s="41" t="s">
        <v>123</v>
      </c>
    </row>
    <row r="3" spans="1:5" x14ac:dyDescent="0.2">
      <c r="A3" s="41" t="s">
        <v>124</v>
      </c>
      <c r="B3" s="41" t="s">
        <v>125</v>
      </c>
    </row>
    <row r="4" spans="1:5" x14ac:dyDescent="0.2">
      <c r="A4" s="41" t="s">
        <v>126</v>
      </c>
      <c r="B4" s="41">
        <v>1</v>
      </c>
    </row>
    <row r="5" spans="1:5" x14ac:dyDescent="0.2">
      <c r="A5" s="41" t="s">
        <v>127</v>
      </c>
      <c r="B5" s="41" t="s">
        <v>128</v>
      </c>
    </row>
    <row r="6" spans="1:5" x14ac:dyDescent="0.2">
      <c r="A6" s="41" t="s">
        <v>188</v>
      </c>
      <c r="B6" s="41" t="s">
        <v>117</v>
      </c>
    </row>
    <row r="7" spans="1:5" ht="13.5" thickBot="1" x14ac:dyDescent="0.25">
      <c r="A7" s="37" t="s">
        <v>130</v>
      </c>
      <c r="B7" s="44" t="s">
        <v>131</v>
      </c>
      <c r="D7"/>
      <c r="E7"/>
    </row>
    <row r="8" spans="1:5" x14ac:dyDescent="0.2">
      <c r="A8" s="37" t="s">
        <v>213</v>
      </c>
      <c r="B8" s="39">
        <v>5.5</v>
      </c>
      <c r="D8"/>
      <c r="E8"/>
    </row>
    <row r="9" spans="1:5" x14ac:dyDescent="0.2">
      <c r="A9" s="37" t="s">
        <v>212</v>
      </c>
      <c r="B9" s="39">
        <v>5.5</v>
      </c>
      <c r="D9"/>
      <c r="E9"/>
    </row>
    <row r="10" spans="1:5" x14ac:dyDescent="0.2">
      <c r="A10" s="37" t="s">
        <v>211</v>
      </c>
      <c r="B10" s="39">
        <v>5.5</v>
      </c>
      <c r="D10"/>
      <c r="E10"/>
    </row>
    <row r="11" spans="1:5" x14ac:dyDescent="0.2">
      <c r="A11" s="37" t="s">
        <v>210</v>
      </c>
      <c r="B11" s="39">
        <v>5.5</v>
      </c>
      <c r="D11"/>
      <c r="E11"/>
    </row>
    <row r="12" spans="1:5" x14ac:dyDescent="0.2">
      <c r="A12" s="37" t="s">
        <v>209</v>
      </c>
      <c r="B12" s="39">
        <v>5.5</v>
      </c>
      <c r="D12"/>
      <c r="E12"/>
    </row>
    <row r="13" spans="1:5" x14ac:dyDescent="0.2">
      <c r="A13" s="37" t="s">
        <v>208</v>
      </c>
      <c r="B13" s="39">
        <v>5.5</v>
      </c>
      <c r="D13"/>
      <c r="E13"/>
    </row>
    <row r="14" spans="1:5" x14ac:dyDescent="0.2">
      <c r="A14" s="37" t="s">
        <v>207</v>
      </c>
      <c r="B14" s="39">
        <v>5.5</v>
      </c>
      <c r="D14"/>
      <c r="E14"/>
    </row>
    <row r="15" spans="1:5" x14ac:dyDescent="0.2">
      <c r="A15" s="37" t="s">
        <v>206</v>
      </c>
      <c r="B15" s="39">
        <v>5.25</v>
      </c>
      <c r="D15"/>
      <c r="E15"/>
    </row>
    <row r="16" spans="1:5" x14ac:dyDescent="0.2">
      <c r="A16" s="37" t="s">
        <v>205</v>
      </c>
      <c r="B16" s="41">
        <v>5.15</v>
      </c>
      <c r="D16"/>
      <c r="E16"/>
    </row>
    <row r="17" spans="1:5" x14ac:dyDescent="0.2">
      <c r="A17" s="37" t="s">
        <v>204</v>
      </c>
      <c r="B17" s="41">
        <v>4.99</v>
      </c>
      <c r="D17"/>
      <c r="E17"/>
    </row>
    <row r="18" spans="1:5" x14ac:dyDescent="0.2">
      <c r="A18" s="37" t="s">
        <v>203</v>
      </c>
      <c r="B18" s="41">
        <v>4.75</v>
      </c>
      <c r="D18"/>
      <c r="E18"/>
    </row>
    <row r="19" spans="1:5" x14ac:dyDescent="0.2">
      <c r="A19" s="37" t="s">
        <v>202</v>
      </c>
      <c r="B19" s="41">
        <v>4.75</v>
      </c>
      <c r="D19"/>
      <c r="E19"/>
    </row>
    <row r="20" spans="1:5" x14ac:dyDescent="0.2">
      <c r="B20" s="45">
        <f>ROUND(AVERAGE(B8:B19),4)</f>
        <v>5.2824999999999998</v>
      </c>
      <c r="D20"/>
      <c r="E20"/>
    </row>
    <row r="21" spans="1:5" customFormat="1" x14ac:dyDescent="0.2"/>
    <row r="22" spans="1:5" customFormat="1" x14ac:dyDescent="0.2"/>
    <row r="23" spans="1:5" customFormat="1" x14ac:dyDescent="0.2"/>
    <row r="24" spans="1:5" customFormat="1" x14ac:dyDescent="0.2"/>
    <row r="25" spans="1:5" customFormat="1" x14ac:dyDescent="0.2"/>
    <row r="26" spans="1:5" customFormat="1" x14ac:dyDescent="0.2"/>
    <row r="27" spans="1:5" customFormat="1" x14ac:dyDescent="0.2"/>
    <row r="28" spans="1:5" customFormat="1" x14ac:dyDescent="0.2"/>
    <row r="29" spans="1:5" customFormat="1" x14ac:dyDescent="0.2"/>
    <row r="30" spans="1:5" customFormat="1" x14ac:dyDescent="0.2"/>
    <row r="31" spans="1:5" customFormat="1" x14ac:dyDescent="0.2"/>
    <row r="32" spans="1:5" customFormat="1" x14ac:dyDescent="0.2"/>
    <row r="33" customFormat="1" x14ac:dyDescent="0.2"/>
    <row r="34" customFormat="1" x14ac:dyDescent="0.2"/>
  </sheetData>
  <hyperlinks>
    <hyperlink ref="A1" r:id="rId1" display="http://www.federalreserve.gov/datadownload/Download.aspx?rel=H15&amp;series=6fa2b8138e0eafe0ad6cde24ba2307f5&amp;filetype=spreadsheetml&amp;label=include&amp;layout=seriescolumn&amp;from=01/01/2016&amp;to=12/31/2018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7" workbookViewId="0">
      <selection activeCell="B20" sqref="B20"/>
    </sheetView>
  </sheetViews>
  <sheetFormatPr defaultRowHeight="12.75" x14ac:dyDescent="0.2"/>
  <cols>
    <col min="1" max="1" width="17.140625" style="36" bestFit="1" customWidth="1"/>
    <col min="2" max="16384" width="9.140625" style="36"/>
  </cols>
  <sheetData>
    <row r="1" spans="1:5" s="35" customFormat="1" ht="18.75" x14ac:dyDescent="0.3">
      <c r="A1" s="43" t="s">
        <v>186</v>
      </c>
      <c r="B1" s="42" t="s">
        <v>201</v>
      </c>
    </row>
    <row r="2" spans="1:5" x14ac:dyDescent="0.2">
      <c r="A2" s="41" t="s">
        <v>122</v>
      </c>
      <c r="B2" s="41" t="s">
        <v>123</v>
      </c>
    </row>
    <row r="3" spans="1:5" x14ac:dyDescent="0.2">
      <c r="A3" s="41" t="s">
        <v>124</v>
      </c>
      <c r="B3" s="41" t="s">
        <v>125</v>
      </c>
    </row>
    <row r="4" spans="1:5" x14ac:dyDescent="0.2">
      <c r="A4" s="41" t="s">
        <v>126</v>
      </c>
      <c r="B4" s="41">
        <v>1</v>
      </c>
    </row>
    <row r="5" spans="1:5" x14ac:dyDescent="0.2">
      <c r="A5" s="41" t="s">
        <v>127</v>
      </c>
      <c r="B5" s="41" t="s">
        <v>128</v>
      </c>
    </row>
    <row r="6" spans="1:5" x14ac:dyDescent="0.2">
      <c r="A6" s="41" t="s">
        <v>188</v>
      </c>
      <c r="B6" s="41" t="s">
        <v>117</v>
      </c>
    </row>
    <row r="7" spans="1:5" ht="13.5" thickBot="1" x14ac:dyDescent="0.25">
      <c r="A7" s="37" t="s">
        <v>130</v>
      </c>
      <c r="B7" s="44" t="s">
        <v>131</v>
      </c>
      <c r="D7"/>
      <c r="E7"/>
    </row>
    <row r="8" spans="1:5" x14ac:dyDescent="0.2">
      <c r="A8" s="37" t="s">
        <v>189</v>
      </c>
      <c r="B8" s="39">
        <v>4.5</v>
      </c>
      <c r="D8"/>
      <c r="E8"/>
    </row>
    <row r="9" spans="1:5" x14ac:dyDescent="0.2">
      <c r="A9" s="37" t="s">
        <v>190</v>
      </c>
      <c r="B9" s="39">
        <v>4.5</v>
      </c>
      <c r="D9"/>
      <c r="E9"/>
    </row>
    <row r="10" spans="1:5" x14ac:dyDescent="0.2">
      <c r="A10" s="37" t="s">
        <v>191</v>
      </c>
      <c r="B10" s="40">
        <v>4.58</v>
      </c>
      <c r="D10"/>
      <c r="E10"/>
    </row>
    <row r="11" spans="1:5" x14ac:dyDescent="0.2">
      <c r="A11" s="37" t="s">
        <v>192</v>
      </c>
      <c r="B11" s="40">
        <v>4.75</v>
      </c>
      <c r="D11"/>
      <c r="E11"/>
    </row>
    <row r="12" spans="1:5" x14ac:dyDescent="0.2">
      <c r="A12" s="37" t="s">
        <v>193</v>
      </c>
      <c r="B12" s="40">
        <v>4.75</v>
      </c>
      <c r="D12"/>
      <c r="E12"/>
    </row>
    <row r="13" spans="1:5" x14ac:dyDescent="0.2">
      <c r="A13" s="37" t="s">
        <v>194</v>
      </c>
      <c r="B13" s="40">
        <v>4.8899999999999997</v>
      </c>
      <c r="D13"/>
      <c r="E13"/>
    </row>
    <row r="14" spans="1:5" x14ac:dyDescent="0.2">
      <c r="A14" s="37" t="s">
        <v>195</v>
      </c>
      <c r="B14" s="39">
        <v>5</v>
      </c>
      <c r="D14"/>
      <c r="E14"/>
    </row>
    <row r="15" spans="1:5" x14ac:dyDescent="0.2">
      <c r="A15" s="37" t="s">
        <v>196</v>
      </c>
      <c r="B15" s="39">
        <v>5</v>
      </c>
      <c r="D15"/>
      <c r="E15"/>
    </row>
    <row r="16" spans="1:5" x14ac:dyDescent="0.2">
      <c r="A16" s="37" t="s">
        <v>197</v>
      </c>
      <c r="B16" s="40">
        <v>5.03</v>
      </c>
      <c r="D16"/>
      <c r="E16"/>
    </row>
    <row r="17" spans="1:5" x14ac:dyDescent="0.2">
      <c r="A17" s="37" t="s">
        <v>198</v>
      </c>
      <c r="B17" s="40">
        <v>5.25</v>
      </c>
      <c r="D17"/>
      <c r="E17"/>
    </row>
    <row r="18" spans="1:5" x14ac:dyDescent="0.2">
      <c r="A18" s="37" t="s">
        <v>199</v>
      </c>
      <c r="B18" s="40">
        <v>5.25</v>
      </c>
      <c r="D18"/>
      <c r="E18"/>
    </row>
    <row r="19" spans="1:5" x14ac:dyDescent="0.2">
      <c r="A19" s="37" t="s">
        <v>200</v>
      </c>
      <c r="B19" s="40">
        <v>5.35</v>
      </c>
      <c r="D19"/>
      <c r="E19"/>
    </row>
    <row r="20" spans="1:5" x14ac:dyDescent="0.2">
      <c r="B20" s="19">
        <f>ROUND(AVERAGE(B8:B19),4)</f>
        <v>4.9042000000000003</v>
      </c>
      <c r="D20"/>
      <c r="E20"/>
    </row>
    <row r="21" spans="1:5" x14ac:dyDescent="0.2">
      <c r="D21"/>
      <c r="E21"/>
    </row>
    <row r="22" spans="1:5" x14ac:dyDescent="0.2">
      <c r="D22"/>
      <c r="E22"/>
    </row>
    <row r="23" spans="1:5" x14ac:dyDescent="0.2">
      <c r="D23"/>
      <c r="E23"/>
    </row>
    <row r="24" spans="1:5" x14ac:dyDescent="0.2">
      <c r="D24"/>
      <c r="E24"/>
    </row>
    <row r="25" spans="1:5" x14ac:dyDescent="0.2">
      <c r="D25"/>
      <c r="E25"/>
    </row>
    <row r="26" spans="1:5" x14ac:dyDescent="0.2">
      <c r="D26"/>
      <c r="E26"/>
    </row>
    <row r="27" spans="1:5" x14ac:dyDescent="0.2">
      <c r="D27"/>
      <c r="E27"/>
    </row>
    <row r="28" spans="1:5" x14ac:dyDescent="0.2">
      <c r="D28"/>
      <c r="E28"/>
    </row>
    <row r="29" spans="1:5" x14ac:dyDescent="0.2">
      <c r="D29"/>
      <c r="E29"/>
    </row>
    <row r="30" spans="1:5" x14ac:dyDescent="0.2">
      <c r="D30"/>
      <c r="E30"/>
    </row>
    <row r="31" spans="1:5" x14ac:dyDescent="0.2">
      <c r="D31"/>
      <c r="E31"/>
    </row>
    <row r="32" spans="1:5" x14ac:dyDescent="0.2">
      <c r="D32"/>
      <c r="E32"/>
    </row>
    <row r="33" spans="4:5" x14ac:dyDescent="0.2">
      <c r="D33"/>
      <c r="E33"/>
    </row>
  </sheetData>
  <hyperlinks>
    <hyperlink ref="A1" r:id="rId1" display="http://www.federalreserve.gov/datadownload/Download.aspx?rel=H15&amp;series=6fa2b8138e0eafe0ad6cde24ba2307f5&amp;filetype=spreadsheetml&amp;label=include&amp;layout=seriescolumn&amp;from=01/01/2016&amp;to=12/31/2018"/>
  </hyperlink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B20" sqref="B20"/>
    </sheetView>
  </sheetViews>
  <sheetFormatPr defaultRowHeight="12.75" x14ac:dyDescent="0.2"/>
  <cols>
    <col min="1" max="1" width="17.140625" style="36" bestFit="1" customWidth="1"/>
    <col min="2" max="16384" width="9.140625" style="36"/>
  </cols>
  <sheetData>
    <row r="1" spans="1:2" s="35" customFormat="1" ht="18.75" x14ac:dyDescent="0.3">
      <c r="A1" s="34" t="s">
        <v>186</v>
      </c>
      <c r="B1" s="35" t="s">
        <v>187</v>
      </c>
    </row>
    <row r="2" spans="1:2" x14ac:dyDescent="0.2">
      <c r="A2" s="36" t="s">
        <v>122</v>
      </c>
      <c r="B2" s="36" t="s">
        <v>123</v>
      </c>
    </row>
    <row r="3" spans="1:2" x14ac:dyDescent="0.2">
      <c r="A3" s="36" t="s">
        <v>124</v>
      </c>
      <c r="B3" s="36" t="s">
        <v>125</v>
      </c>
    </row>
    <row r="4" spans="1:2" x14ac:dyDescent="0.2">
      <c r="A4" s="36" t="s">
        <v>126</v>
      </c>
      <c r="B4" s="36">
        <v>1</v>
      </c>
    </row>
    <row r="5" spans="1:2" x14ac:dyDescent="0.2">
      <c r="A5" s="36" t="s">
        <v>127</v>
      </c>
      <c r="B5" s="36" t="s">
        <v>128</v>
      </c>
    </row>
    <row r="6" spans="1:2" x14ac:dyDescent="0.2">
      <c r="A6" s="36" t="s">
        <v>188</v>
      </c>
      <c r="B6" s="36" t="s">
        <v>117</v>
      </c>
    </row>
    <row r="7" spans="1:2" ht="13.5" thickBot="1" x14ac:dyDescent="0.25">
      <c r="A7" s="37" t="s">
        <v>130</v>
      </c>
      <c r="B7" s="38" t="s">
        <v>131</v>
      </c>
    </row>
    <row r="8" spans="1:2" x14ac:dyDescent="0.2">
      <c r="A8" s="37" t="s">
        <v>174</v>
      </c>
      <c r="B8" s="36">
        <v>3.75</v>
      </c>
    </row>
    <row r="9" spans="1:2" x14ac:dyDescent="0.2">
      <c r="A9" s="37" t="s">
        <v>175</v>
      </c>
      <c r="B9" s="36">
        <v>3.75</v>
      </c>
    </row>
    <row r="10" spans="1:2" x14ac:dyDescent="0.2">
      <c r="A10" s="37" t="s">
        <v>176</v>
      </c>
      <c r="B10" s="36">
        <v>3.88</v>
      </c>
    </row>
    <row r="11" spans="1:2" x14ac:dyDescent="0.2">
      <c r="A11" s="37" t="s">
        <v>177</v>
      </c>
      <c r="B11" s="36">
        <v>4</v>
      </c>
    </row>
    <row r="12" spans="1:2" x14ac:dyDescent="0.2">
      <c r="A12" s="37" t="s">
        <v>178</v>
      </c>
      <c r="B12" s="36">
        <v>4</v>
      </c>
    </row>
    <row r="13" spans="1:2" x14ac:dyDescent="0.2">
      <c r="A13" s="37" t="s">
        <v>179</v>
      </c>
      <c r="B13" s="36">
        <v>4.13</v>
      </c>
    </row>
    <row r="14" spans="1:2" x14ac:dyDescent="0.2">
      <c r="A14" s="37" t="s">
        <v>180</v>
      </c>
      <c r="B14" s="36">
        <v>4.25</v>
      </c>
    </row>
    <row r="15" spans="1:2" x14ac:dyDescent="0.2">
      <c r="A15" s="37" t="s">
        <v>181</v>
      </c>
      <c r="B15" s="36">
        <v>4.25</v>
      </c>
    </row>
    <row r="16" spans="1:2" x14ac:dyDescent="0.2">
      <c r="A16" s="37" t="s">
        <v>182</v>
      </c>
      <c r="B16" s="36">
        <v>4.25</v>
      </c>
    </row>
    <row r="17" spans="1:2" x14ac:dyDescent="0.2">
      <c r="A17" s="37" t="s">
        <v>183</v>
      </c>
      <c r="B17" s="36">
        <v>4.25</v>
      </c>
    </row>
    <row r="18" spans="1:2" x14ac:dyDescent="0.2">
      <c r="A18" s="37" t="s">
        <v>184</v>
      </c>
      <c r="B18" s="36">
        <v>4.25</v>
      </c>
    </row>
    <row r="19" spans="1:2" x14ac:dyDescent="0.2">
      <c r="A19" s="37" t="s">
        <v>185</v>
      </c>
      <c r="B19" s="36">
        <v>4.4000000000000004</v>
      </c>
    </row>
    <row r="20" spans="1:2" x14ac:dyDescent="0.2">
      <c r="B20" s="19">
        <f>ROUND(AVERAGE(B8:B19),4)</f>
        <v>4.0967000000000002</v>
      </c>
    </row>
  </sheetData>
  <hyperlinks>
    <hyperlink ref="A1" r:id="rId1" display="http://www.federalreserve.gov/datadownload/Download.aspx?rel=H15&amp;series=6fa2b8138e0eafe0ad6cde24ba2307f5&amp;filetype=spreadsheetml&amp;label=include&amp;layout=seriescolumn&amp;from=01/01/2016&amp;to=12/31/2017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C16"/>
  <sheetViews>
    <sheetView workbookViewId="0">
      <selection activeCell="C16" sqref="C16"/>
    </sheetView>
  </sheetViews>
  <sheetFormatPr defaultRowHeight="12.75" x14ac:dyDescent="0.2"/>
  <cols>
    <col min="1" max="1" width="26.85546875" customWidth="1"/>
    <col min="2" max="2" width="21.5703125" customWidth="1"/>
    <col min="3" max="3" width="19.42578125" customWidth="1"/>
  </cols>
  <sheetData>
    <row r="1" spans="1:3" ht="61.5" customHeight="1" thickBot="1" x14ac:dyDescent="0.25">
      <c r="A1" s="26" t="s">
        <v>117</v>
      </c>
      <c r="B1" s="27" t="s">
        <v>171</v>
      </c>
      <c r="C1" s="28" t="s">
        <v>39</v>
      </c>
    </row>
    <row r="2" spans="1:3" ht="19.5" customHeight="1" thickBot="1" x14ac:dyDescent="0.25">
      <c r="A2" s="29" t="s">
        <v>117</v>
      </c>
      <c r="B2" s="25" t="s">
        <v>172</v>
      </c>
      <c r="C2" s="30" t="s">
        <v>125</v>
      </c>
    </row>
    <row r="3" spans="1:3" ht="13.5" thickBot="1" x14ac:dyDescent="0.25">
      <c r="A3" s="31" t="s">
        <v>117</v>
      </c>
      <c r="B3" s="32" t="s">
        <v>173</v>
      </c>
      <c r="C3" s="33">
        <v>1</v>
      </c>
    </row>
    <row r="4" spans="1:3" ht="13.5" thickBot="1" x14ac:dyDescent="0.25">
      <c r="A4" s="23" t="s">
        <v>117</v>
      </c>
      <c r="B4" s="22" t="s">
        <v>159</v>
      </c>
      <c r="C4" s="24">
        <v>3.64</v>
      </c>
    </row>
    <row r="5" spans="1:3" ht="13.5" thickBot="1" x14ac:dyDescent="0.25">
      <c r="A5" s="23" t="s">
        <v>117</v>
      </c>
      <c r="B5" s="22" t="s">
        <v>160</v>
      </c>
      <c r="C5" s="24">
        <v>3.5</v>
      </c>
    </row>
    <row r="6" spans="1:3" ht="13.5" thickBot="1" x14ac:dyDescent="0.25">
      <c r="A6" s="23" t="s">
        <v>117</v>
      </c>
      <c r="B6" s="22" t="s">
        <v>161</v>
      </c>
      <c r="C6" s="24">
        <v>3.5</v>
      </c>
    </row>
    <row r="7" spans="1:3" ht="13.5" thickBot="1" x14ac:dyDescent="0.25">
      <c r="A7" s="23" t="s">
        <v>117</v>
      </c>
      <c r="B7" s="22" t="s">
        <v>162</v>
      </c>
      <c r="C7" s="24">
        <v>3.5</v>
      </c>
    </row>
    <row r="8" spans="1:3" ht="13.5" thickBot="1" x14ac:dyDescent="0.25">
      <c r="A8" s="23" t="s">
        <v>117</v>
      </c>
      <c r="B8" s="22" t="s">
        <v>163</v>
      </c>
      <c r="C8" s="24">
        <v>3.5</v>
      </c>
    </row>
    <row r="9" spans="1:3" ht="13.5" thickBot="1" x14ac:dyDescent="0.25">
      <c r="A9" s="23" t="s">
        <v>117</v>
      </c>
      <c r="B9" s="22" t="s">
        <v>164</v>
      </c>
      <c r="C9" s="24">
        <v>3.5</v>
      </c>
    </row>
    <row r="10" spans="1:3" ht="13.5" thickBot="1" x14ac:dyDescent="0.25">
      <c r="A10" s="23" t="s">
        <v>117</v>
      </c>
      <c r="B10" s="22" t="s">
        <v>165</v>
      </c>
      <c r="C10" s="24">
        <v>3.5</v>
      </c>
    </row>
    <row r="11" spans="1:3" ht="13.5" thickBot="1" x14ac:dyDescent="0.25">
      <c r="A11" s="23" t="s">
        <v>117</v>
      </c>
      <c r="B11" s="22" t="s">
        <v>166</v>
      </c>
      <c r="C11" s="24">
        <v>3.5</v>
      </c>
    </row>
    <row r="12" spans="1:3" ht="13.5" thickBot="1" x14ac:dyDescent="0.25">
      <c r="A12" s="23" t="s">
        <v>117</v>
      </c>
      <c r="B12" s="22" t="s">
        <v>167</v>
      </c>
      <c r="C12" s="24">
        <v>3.5</v>
      </c>
    </row>
    <row r="13" spans="1:3" ht="13.5" thickBot="1" x14ac:dyDescent="0.25">
      <c r="A13" s="23" t="s">
        <v>117</v>
      </c>
      <c r="B13" s="22" t="s">
        <v>168</v>
      </c>
      <c r="C13" s="24">
        <v>3.5</v>
      </c>
    </row>
    <row r="14" spans="1:3" ht="13.5" thickBot="1" x14ac:dyDescent="0.25">
      <c r="A14" s="23" t="s">
        <v>117</v>
      </c>
      <c r="B14" s="22" t="s">
        <v>169</v>
      </c>
      <c r="C14" s="24">
        <v>3.5</v>
      </c>
    </row>
    <row r="15" spans="1:3" ht="13.5" thickBot="1" x14ac:dyDescent="0.25">
      <c r="A15" s="23" t="s">
        <v>117</v>
      </c>
      <c r="B15" s="22" t="s">
        <v>170</v>
      </c>
      <c r="C15" s="24">
        <v>3.5</v>
      </c>
    </row>
    <row r="16" spans="1:3" x14ac:dyDescent="0.2">
      <c r="C16" s="19">
        <f>ROUND(AVERAGE(C4:C15),4)</f>
        <v>3.5116999999999998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952500</xdr:colOff>
                <xdr:row>16</xdr:row>
                <xdr:rowOff>142875</xdr:rowOff>
              </to>
            </anchor>
          </controlPr>
        </control>
      </mc:Choice>
      <mc:Fallback>
        <control shapeId="2049" r:id="rId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opLeftCell="A6" workbookViewId="0">
      <selection activeCell="B21" sqref="B21"/>
    </sheetView>
  </sheetViews>
  <sheetFormatPr defaultRowHeight="12.75" x14ac:dyDescent="0.2"/>
  <sheetData>
    <row r="1" spans="1:3" x14ac:dyDescent="0.2">
      <c r="A1" t="s">
        <v>122</v>
      </c>
      <c r="C1" t="s">
        <v>123</v>
      </c>
    </row>
    <row r="2" spans="1:3" x14ac:dyDescent="0.2">
      <c r="A2" t="s">
        <v>124</v>
      </c>
      <c r="C2" t="s">
        <v>125</v>
      </c>
    </row>
    <row r="3" spans="1:3" x14ac:dyDescent="0.2">
      <c r="A3" t="s">
        <v>126</v>
      </c>
      <c r="C3">
        <v>1</v>
      </c>
    </row>
    <row r="4" spans="1:3" x14ac:dyDescent="0.2">
      <c r="A4" t="s">
        <v>127</v>
      </c>
      <c r="C4" t="s">
        <v>128</v>
      </c>
    </row>
    <row r="5" spans="1:3" x14ac:dyDescent="0.2">
      <c r="A5" t="s">
        <v>129</v>
      </c>
      <c r="C5" t="s">
        <v>117</v>
      </c>
    </row>
    <row r="6" spans="1:3" x14ac:dyDescent="0.2">
      <c r="A6" t="s">
        <v>130</v>
      </c>
      <c r="C6" t="s">
        <v>131</v>
      </c>
    </row>
    <row r="8" spans="1:3" x14ac:dyDescent="0.2">
      <c r="A8" t="s">
        <v>147</v>
      </c>
      <c r="B8">
        <v>3.25</v>
      </c>
    </row>
    <row r="9" spans="1:3" x14ac:dyDescent="0.2">
      <c r="A9" t="s">
        <v>148</v>
      </c>
      <c r="B9">
        <v>3.25</v>
      </c>
    </row>
    <row r="10" spans="1:3" x14ac:dyDescent="0.2">
      <c r="A10" t="s">
        <v>149</v>
      </c>
      <c r="B10">
        <v>3.25</v>
      </c>
    </row>
    <row r="11" spans="1:3" x14ac:dyDescent="0.2">
      <c r="A11" t="s">
        <v>150</v>
      </c>
      <c r="B11">
        <v>3.25</v>
      </c>
    </row>
    <row r="12" spans="1:3" x14ac:dyDescent="0.2">
      <c r="A12" t="s">
        <v>151</v>
      </c>
      <c r="B12">
        <v>3.25</v>
      </c>
    </row>
    <row r="13" spans="1:3" x14ac:dyDescent="0.2">
      <c r="A13" t="s">
        <v>152</v>
      </c>
      <c r="B13">
        <v>3.25</v>
      </c>
    </row>
    <row r="14" spans="1:3" x14ac:dyDescent="0.2">
      <c r="A14" t="s">
        <v>153</v>
      </c>
      <c r="B14">
        <v>3.25</v>
      </c>
    </row>
    <row r="15" spans="1:3" x14ac:dyDescent="0.2">
      <c r="A15" t="s">
        <v>154</v>
      </c>
      <c r="B15">
        <v>3.25</v>
      </c>
    </row>
    <row r="16" spans="1:3" x14ac:dyDescent="0.2">
      <c r="A16" t="s">
        <v>155</v>
      </c>
      <c r="B16">
        <v>3.25</v>
      </c>
    </row>
    <row r="17" spans="1:2" x14ac:dyDescent="0.2">
      <c r="A17" t="s">
        <v>156</v>
      </c>
      <c r="B17">
        <v>3.25</v>
      </c>
    </row>
    <row r="18" spans="1:2" x14ac:dyDescent="0.2">
      <c r="A18" t="s">
        <v>157</v>
      </c>
      <c r="B18">
        <v>3.25</v>
      </c>
    </row>
    <row r="19" spans="1:2" x14ac:dyDescent="0.2">
      <c r="A19" t="s">
        <v>158</v>
      </c>
      <c r="B19">
        <v>3.37</v>
      </c>
    </row>
    <row r="21" spans="1:2" x14ac:dyDescent="0.2">
      <c r="B21" s="19">
        <f>ROUND(AVERAGE(B8:B19),4)</f>
        <v>3.26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E25" sqref="E25"/>
    </sheetView>
  </sheetViews>
  <sheetFormatPr defaultRowHeight="12.75" x14ac:dyDescent="0.2"/>
  <cols>
    <col min="1" max="1" width="18.5703125" customWidth="1"/>
  </cols>
  <sheetData>
    <row r="1" spans="1:5" x14ac:dyDescent="0.2">
      <c r="A1" t="s">
        <v>122</v>
      </c>
      <c r="B1" t="s">
        <v>123</v>
      </c>
    </row>
    <row r="2" spans="1:5" x14ac:dyDescent="0.2">
      <c r="A2" t="s">
        <v>124</v>
      </c>
      <c r="B2" t="s">
        <v>125</v>
      </c>
    </row>
    <row r="3" spans="1:5" x14ac:dyDescent="0.2">
      <c r="A3" t="s">
        <v>126</v>
      </c>
      <c r="B3">
        <v>1</v>
      </c>
    </row>
    <row r="4" spans="1:5" x14ac:dyDescent="0.2">
      <c r="A4" t="s">
        <v>127</v>
      </c>
      <c r="B4" t="s">
        <v>128</v>
      </c>
    </row>
    <row r="5" spans="1:5" x14ac:dyDescent="0.2">
      <c r="A5" t="s">
        <v>129</v>
      </c>
      <c r="B5" t="s">
        <v>117</v>
      </c>
    </row>
    <row r="6" spans="1:5" x14ac:dyDescent="0.2">
      <c r="A6" t="s">
        <v>130</v>
      </c>
      <c r="B6" t="s">
        <v>131</v>
      </c>
    </row>
    <row r="7" spans="1:5" x14ac:dyDescent="0.2">
      <c r="A7" s="21" t="s">
        <v>134</v>
      </c>
    </row>
    <row r="8" spans="1:5" x14ac:dyDescent="0.2">
      <c r="A8" s="21" t="s">
        <v>133</v>
      </c>
    </row>
    <row r="9" spans="1:5" ht="15" x14ac:dyDescent="0.3">
      <c r="A9" s="21" t="s">
        <v>132</v>
      </c>
      <c r="D9" s="16"/>
    </row>
    <row r="10" spans="1:5" ht="15" x14ac:dyDescent="0.3">
      <c r="D10" s="16"/>
    </row>
    <row r="11" spans="1:5" ht="15" x14ac:dyDescent="0.3">
      <c r="D11" s="16"/>
    </row>
    <row r="12" spans="1:5" ht="15" x14ac:dyDescent="0.3">
      <c r="A12" t="s">
        <v>135</v>
      </c>
      <c r="B12">
        <v>3.25</v>
      </c>
      <c r="D12" s="16">
        <v>41640</v>
      </c>
      <c r="E12">
        <v>3.25</v>
      </c>
    </row>
    <row r="13" spans="1:5" ht="15" x14ac:dyDescent="0.3">
      <c r="A13" t="s">
        <v>136</v>
      </c>
      <c r="B13">
        <v>3.25</v>
      </c>
      <c r="D13" s="16">
        <v>41671</v>
      </c>
      <c r="E13">
        <v>3.25</v>
      </c>
    </row>
    <row r="14" spans="1:5" ht="15" x14ac:dyDescent="0.3">
      <c r="A14" t="s">
        <v>137</v>
      </c>
      <c r="B14">
        <v>3.25</v>
      </c>
      <c r="D14" s="16">
        <v>41699</v>
      </c>
      <c r="E14">
        <v>3.25</v>
      </c>
    </row>
    <row r="15" spans="1:5" ht="15" x14ac:dyDescent="0.3">
      <c r="A15" t="s">
        <v>138</v>
      </c>
      <c r="B15">
        <v>3.25</v>
      </c>
      <c r="D15" s="16">
        <v>41730</v>
      </c>
      <c r="E15">
        <v>3.25</v>
      </c>
    </row>
    <row r="16" spans="1:5" ht="15" x14ac:dyDescent="0.3">
      <c r="A16" t="s">
        <v>139</v>
      </c>
      <c r="B16">
        <v>3.25</v>
      </c>
      <c r="D16" s="16">
        <v>41760</v>
      </c>
      <c r="E16">
        <v>3.25</v>
      </c>
    </row>
    <row r="17" spans="1:5" ht="15" x14ac:dyDescent="0.3">
      <c r="A17" t="s">
        <v>140</v>
      </c>
      <c r="B17">
        <v>3.25</v>
      </c>
      <c r="D17" s="16">
        <v>41791</v>
      </c>
      <c r="E17">
        <v>3.25</v>
      </c>
    </row>
    <row r="18" spans="1:5" ht="15" x14ac:dyDescent="0.3">
      <c r="A18" t="s">
        <v>141</v>
      </c>
      <c r="B18">
        <v>3.25</v>
      </c>
      <c r="D18" s="16">
        <v>41821</v>
      </c>
      <c r="E18">
        <v>3.25</v>
      </c>
    </row>
    <row r="19" spans="1:5" ht="15" x14ac:dyDescent="0.3">
      <c r="A19" t="s">
        <v>142</v>
      </c>
      <c r="B19">
        <v>3.25</v>
      </c>
      <c r="D19" s="16">
        <v>41852</v>
      </c>
      <c r="E19">
        <v>3.25</v>
      </c>
    </row>
    <row r="20" spans="1:5" ht="15" x14ac:dyDescent="0.3">
      <c r="A20" t="s">
        <v>143</v>
      </c>
      <c r="B20">
        <v>3.25</v>
      </c>
      <c r="D20" s="16">
        <v>41883</v>
      </c>
      <c r="E20">
        <v>3.25</v>
      </c>
    </row>
    <row r="21" spans="1:5" ht="15" x14ac:dyDescent="0.3">
      <c r="A21" t="s">
        <v>144</v>
      </c>
      <c r="B21">
        <v>3.25</v>
      </c>
      <c r="D21" s="16">
        <v>41913</v>
      </c>
      <c r="E21">
        <v>3.25</v>
      </c>
    </row>
    <row r="22" spans="1:5" ht="15" x14ac:dyDescent="0.3">
      <c r="A22" t="s">
        <v>145</v>
      </c>
      <c r="B22">
        <v>3.25</v>
      </c>
      <c r="D22" s="16">
        <v>41944</v>
      </c>
      <c r="E22">
        <v>3.25</v>
      </c>
    </row>
    <row r="23" spans="1:5" ht="15" x14ac:dyDescent="0.3">
      <c r="A23" t="s">
        <v>146</v>
      </c>
      <c r="B23">
        <v>3.25</v>
      </c>
      <c r="D23" s="16">
        <v>41974</v>
      </c>
      <c r="E23">
        <v>3.25</v>
      </c>
    </row>
    <row r="25" spans="1:5" x14ac:dyDescent="0.2">
      <c r="E25">
        <f>AVERAGE(E12:E23)</f>
        <v>3.25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22" sqref="E22"/>
    </sheetView>
  </sheetViews>
  <sheetFormatPr defaultRowHeight="12.75" x14ac:dyDescent="0.2"/>
  <sheetData>
    <row r="1" spans="1:5" ht="15" x14ac:dyDescent="0.3">
      <c r="A1" s="20" t="s">
        <v>117</v>
      </c>
    </row>
    <row r="2" spans="1:5" ht="15" x14ac:dyDescent="0.3">
      <c r="A2" s="1" t="s">
        <v>66</v>
      </c>
    </row>
    <row r="3" spans="1:5" ht="15" x14ac:dyDescent="0.3">
      <c r="A3" s="1" t="s">
        <v>67</v>
      </c>
    </row>
    <row r="4" spans="1:5" ht="15" x14ac:dyDescent="0.3">
      <c r="A4" s="1" t="s">
        <v>68</v>
      </c>
    </row>
    <row r="5" spans="1:5" ht="15" x14ac:dyDescent="0.3">
      <c r="A5" s="1" t="s">
        <v>69</v>
      </c>
    </row>
    <row r="6" spans="1:5" ht="15" x14ac:dyDescent="0.3">
      <c r="A6" s="1" t="s">
        <v>70</v>
      </c>
    </row>
    <row r="7" spans="1:5" ht="15" x14ac:dyDescent="0.3">
      <c r="A7" s="1" t="s">
        <v>71</v>
      </c>
    </row>
    <row r="9" spans="1:5" ht="15" x14ac:dyDescent="0.3">
      <c r="A9" t="s">
        <v>109</v>
      </c>
      <c r="B9">
        <v>3.25</v>
      </c>
      <c r="D9" s="16">
        <v>41275</v>
      </c>
      <c r="E9">
        <v>3.25</v>
      </c>
    </row>
    <row r="10" spans="1:5" ht="15" x14ac:dyDescent="0.3">
      <c r="A10" t="s">
        <v>110</v>
      </c>
      <c r="B10">
        <v>3.25</v>
      </c>
      <c r="D10" s="16">
        <v>41306</v>
      </c>
      <c r="E10">
        <v>3.25</v>
      </c>
    </row>
    <row r="11" spans="1:5" ht="15" x14ac:dyDescent="0.3">
      <c r="A11" t="s">
        <v>111</v>
      </c>
      <c r="B11">
        <v>3.25</v>
      </c>
      <c r="D11" s="16">
        <v>41334</v>
      </c>
      <c r="E11">
        <v>3.25</v>
      </c>
    </row>
    <row r="12" spans="1:5" ht="15" x14ac:dyDescent="0.3">
      <c r="A12" t="s">
        <v>112</v>
      </c>
      <c r="B12">
        <v>3.25</v>
      </c>
      <c r="D12" s="16">
        <v>41365</v>
      </c>
      <c r="E12">
        <v>3.25</v>
      </c>
    </row>
    <row r="13" spans="1:5" ht="15" x14ac:dyDescent="0.3">
      <c r="A13" t="s">
        <v>113</v>
      </c>
      <c r="B13">
        <v>3.25</v>
      </c>
      <c r="D13" s="16">
        <v>41395</v>
      </c>
      <c r="E13">
        <v>3.25</v>
      </c>
    </row>
    <row r="14" spans="1:5" ht="15" x14ac:dyDescent="0.3">
      <c r="A14" t="s">
        <v>114</v>
      </c>
      <c r="B14">
        <v>3.25</v>
      </c>
      <c r="D14" s="16">
        <v>41426</v>
      </c>
      <c r="E14">
        <v>3.25</v>
      </c>
    </row>
    <row r="15" spans="1:5" ht="15" x14ac:dyDescent="0.3">
      <c r="A15" t="s">
        <v>115</v>
      </c>
      <c r="B15">
        <v>3.25</v>
      </c>
      <c r="D15" s="16">
        <v>41456</v>
      </c>
      <c r="E15">
        <v>3.25</v>
      </c>
    </row>
    <row r="16" spans="1:5" ht="15" x14ac:dyDescent="0.3">
      <c r="A16" t="s">
        <v>116</v>
      </c>
      <c r="B16">
        <v>3.25</v>
      </c>
      <c r="D16" s="16">
        <v>41487</v>
      </c>
      <c r="E16">
        <v>3.25</v>
      </c>
    </row>
    <row r="17" spans="1:5" ht="15" x14ac:dyDescent="0.3">
      <c r="A17" t="s">
        <v>118</v>
      </c>
      <c r="B17">
        <v>3.25</v>
      </c>
      <c r="D17" s="16">
        <v>41518</v>
      </c>
      <c r="E17">
        <v>3.25</v>
      </c>
    </row>
    <row r="18" spans="1:5" ht="15" x14ac:dyDescent="0.3">
      <c r="A18" t="s">
        <v>119</v>
      </c>
      <c r="B18">
        <v>3.25</v>
      </c>
      <c r="D18" s="16">
        <v>41548</v>
      </c>
      <c r="E18">
        <v>3.25</v>
      </c>
    </row>
    <row r="19" spans="1:5" ht="15" x14ac:dyDescent="0.3">
      <c r="A19" t="s">
        <v>120</v>
      </c>
      <c r="B19">
        <v>3.25</v>
      </c>
      <c r="D19" s="16">
        <v>41579</v>
      </c>
      <c r="E19">
        <v>3.25</v>
      </c>
    </row>
    <row r="20" spans="1:5" ht="15" x14ac:dyDescent="0.3">
      <c r="A20" t="s">
        <v>121</v>
      </c>
      <c r="B20">
        <v>3.25</v>
      </c>
      <c r="D20" s="16">
        <v>41609</v>
      </c>
      <c r="E20">
        <v>3.25</v>
      </c>
    </row>
    <row r="22" spans="1:5" x14ac:dyDescent="0.2">
      <c r="E22">
        <f>AVERAGE(E9:E20)</f>
        <v>3.25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39" sqref="C39"/>
    </sheetView>
  </sheetViews>
  <sheetFormatPr defaultRowHeight="12.75" x14ac:dyDescent="0.2"/>
  <sheetData>
    <row r="1" spans="1:5" ht="15" x14ac:dyDescent="0.3">
      <c r="A1" s="1" t="s">
        <v>72</v>
      </c>
    </row>
    <row r="2" spans="1:5" ht="15" x14ac:dyDescent="0.3">
      <c r="A2" s="1" t="s">
        <v>66</v>
      </c>
    </row>
    <row r="3" spans="1:5" ht="15" x14ac:dyDescent="0.3">
      <c r="A3" s="1" t="s">
        <v>67</v>
      </c>
    </row>
    <row r="4" spans="1:5" ht="15" x14ac:dyDescent="0.3">
      <c r="A4" s="1" t="s">
        <v>68</v>
      </c>
    </row>
    <row r="5" spans="1:5" ht="15" x14ac:dyDescent="0.3">
      <c r="A5" s="1" t="s">
        <v>69</v>
      </c>
    </row>
    <row r="6" spans="1:5" ht="15" x14ac:dyDescent="0.3">
      <c r="A6" s="1" t="s">
        <v>70</v>
      </c>
    </row>
    <row r="7" spans="1:5" ht="15" x14ac:dyDescent="0.3">
      <c r="A7" s="1" t="s">
        <v>71</v>
      </c>
    </row>
    <row r="9" spans="1:5" ht="15" x14ac:dyDescent="0.3">
      <c r="A9" t="s">
        <v>97</v>
      </c>
      <c r="B9">
        <v>3.25</v>
      </c>
      <c r="D9" s="16">
        <v>40909</v>
      </c>
      <c r="E9">
        <v>3.25</v>
      </c>
    </row>
    <row r="10" spans="1:5" ht="15" x14ac:dyDescent="0.3">
      <c r="A10" t="s">
        <v>98</v>
      </c>
      <c r="B10">
        <v>3.25</v>
      </c>
      <c r="D10" s="16">
        <v>40940</v>
      </c>
      <c r="E10">
        <v>3.25</v>
      </c>
    </row>
    <row r="11" spans="1:5" ht="15" x14ac:dyDescent="0.3">
      <c r="A11" t="s">
        <v>99</v>
      </c>
      <c r="B11">
        <v>3.25</v>
      </c>
      <c r="D11" s="16">
        <v>40969</v>
      </c>
      <c r="E11">
        <v>3.25</v>
      </c>
    </row>
    <row r="12" spans="1:5" ht="15" x14ac:dyDescent="0.3">
      <c r="A12" t="s">
        <v>100</v>
      </c>
      <c r="B12">
        <v>3.25</v>
      </c>
      <c r="D12" s="16">
        <v>41000</v>
      </c>
      <c r="E12">
        <v>3.25</v>
      </c>
    </row>
    <row r="13" spans="1:5" ht="15" x14ac:dyDescent="0.3">
      <c r="A13" t="s">
        <v>101</v>
      </c>
      <c r="B13">
        <v>3.25</v>
      </c>
      <c r="D13" s="16">
        <v>41030</v>
      </c>
      <c r="E13">
        <v>3.25</v>
      </c>
    </row>
    <row r="14" spans="1:5" ht="15" x14ac:dyDescent="0.3">
      <c r="A14" t="s">
        <v>102</v>
      </c>
      <c r="B14">
        <v>3.25</v>
      </c>
      <c r="D14" s="16">
        <v>41061</v>
      </c>
      <c r="E14">
        <v>3.25</v>
      </c>
    </row>
    <row r="15" spans="1:5" ht="15" x14ac:dyDescent="0.3">
      <c r="A15" t="s">
        <v>103</v>
      </c>
      <c r="B15">
        <v>3.25</v>
      </c>
      <c r="D15" s="16">
        <v>41091</v>
      </c>
      <c r="E15">
        <v>3.25</v>
      </c>
    </row>
    <row r="16" spans="1:5" ht="15" x14ac:dyDescent="0.3">
      <c r="A16" t="s">
        <v>104</v>
      </c>
      <c r="B16">
        <v>3.25</v>
      </c>
      <c r="D16" s="16">
        <v>41122</v>
      </c>
      <c r="E16">
        <v>3.25</v>
      </c>
    </row>
    <row r="17" spans="1:5" ht="15" x14ac:dyDescent="0.3">
      <c r="A17" t="s">
        <v>105</v>
      </c>
      <c r="B17">
        <v>3.25</v>
      </c>
      <c r="D17" s="16">
        <v>41153</v>
      </c>
      <c r="E17">
        <v>3.25</v>
      </c>
    </row>
    <row r="18" spans="1:5" ht="15" x14ac:dyDescent="0.3">
      <c r="A18" t="s">
        <v>106</v>
      </c>
      <c r="B18">
        <v>3.25</v>
      </c>
      <c r="D18" s="16">
        <v>41183</v>
      </c>
      <c r="E18">
        <v>3.25</v>
      </c>
    </row>
    <row r="19" spans="1:5" ht="15" x14ac:dyDescent="0.3">
      <c r="A19" t="s">
        <v>107</v>
      </c>
      <c r="B19">
        <v>3.25</v>
      </c>
      <c r="D19" s="16">
        <v>41214</v>
      </c>
      <c r="E19">
        <v>3.25</v>
      </c>
    </row>
    <row r="20" spans="1:5" ht="15" x14ac:dyDescent="0.3">
      <c r="A20" t="s">
        <v>108</v>
      </c>
      <c r="B20">
        <v>3.25</v>
      </c>
      <c r="D20" s="16">
        <v>41244</v>
      </c>
      <c r="E20">
        <v>3.25</v>
      </c>
    </row>
    <row r="22" spans="1:5" x14ac:dyDescent="0.2">
      <c r="E22">
        <f>AVERAGE(E9:E20)</f>
        <v>3.25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9" sqref="B29"/>
    </sheetView>
  </sheetViews>
  <sheetFormatPr defaultRowHeight="12.75" x14ac:dyDescent="0.2"/>
  <sheetData>
    <row r="1" spans="1:5" ht="15" x14ac:dyDescent="0.3">
      <c r="A1" s="1" t="s">
        <v>72</v>
      </c>
    </row>
    <row r="2" spans="1:5" ht="15" x14ac:dyDescent="0.3">
      <c r="A2" s="1" t="s">
        <v>66</v>
      </c>
    </row>
    <row r="3" spans="1:5" ht="15" x14ac:dyDescent="0.3">
      <c r="A3" s="1" t="s">
        <v>67</v>
      </c>
    </row>
    <row r="4" spans="1:5" ht="15" x14ac:dyDescent="0.3">
      <c r="A4" s="1" t="s">
        <v>68</v>
      </c>
    </row>
    <row r="5" spans="1:5" ht="15" x14ac:dyDescent="0.3">
      <c r="A5" s="1" t="s">
        <v>69</v>
      </c>
    </row>
    <row r="6" spans="1:5" ht="15" x14ac:dyDescent="0.3">
      <c r="A6" s="1" t="s">
        <v>70</v>
      </c>
    </row>
    <row r="7" spans="1:5" ht="15" x14ac:dyDescent="0.3">
      <c r="A7" s="1" t="s">
        <v>71</v>
      </c>
    </row>
    <row r="9" spans="1:5" ht="15" x14ac:dyDescent="0.3">
      <c r="A9" s="1" t="s">
        <v>85</v>
      </c>
      <c r="D9" s="16">
        <v>40544</v>
      </c>
      <c r="E9">
        <v>3.25</v>
      </c>
    </row>
    <row r="10" spans="1:5" ht="15" x14ac:dyDescent="0.3">
      <c r="A10" s="1" t="s">
        <v>86</v>
      </c>
      <c r="D10" s="16">
        <v>40575</v>
      </c>
      <c r="E10">
        <v>3.25</v>
      </c>
    </row>
    <row r="11" spans="1:5" ht="15" x14ac:dyDescent="0.3">
      <c r="A11" s="1" t="s">
        <v>87</v>
      </c>
      <c r="D11" s="16">
        <v>40603</v>
      </c>
      <c r="E11">
        <v>3.25</v>
      </c>
    </row>
    <row r="12" spans="1:5" ht="15" x14ac:dyDescent="0.3">
      <c r="A12" s="1" t="s">
        <v>88</v>
      </c>
      <c r="D12" s="16">
        <v>40634</v>
      </c>
      <c r="E12">
        <v>3.25</v>
      </c>
    </row>
    <row r="13" spans="1:5" ht="15" x14ac:dyDescent="0.3">
      <c r="A13" s="1" t="s">
        <v>89</v>
      </c>
      <c r="D13" s="16">
        <v>40664</v>
      </c>
      <c r="E13">
        <v>3.25</v>
      </c>
    </row>
    <row r="14" spans="1:5" ht="15" x14ac:dyDescent="0.3">
      <c r="A14" s="1" t="s">
        <v>90</v>
      </c>
      <c r="D14" s="16">
        <v>40695</v>
      </c>
      <c r="E14">
        <v>3.25</v>
      </c>
    </row>
    <row r="15" spans="1:5" ht="15" x14ac:dyDescent="0.3">
      <c r="A15" s="1" t="s">
        <v>91</v>
      </c>
      <c r="D15" s="16">
        <v>40725</v>
      </c>
      <c r="E15">
        <v>3.25</v>
      </c>
    </row>
    <row r="16" spans="1:5" ht="15" x14ac:dyDescent="0.3">
      <c r="A16" s="1" t="s">
        <v>92</v>
      </c>
      <c r="D16" s="16">
        <v>40756</v>
      </c>
      <c r="E16">
        <v>3.25</v>
      </c>
    </row>
    <row r="17" spans="1:5" ht="15" x14ac:dyDescent="0.3">
      <c r="A17" s="1" t="s">
        <v>93</v>
      </c>
      <c r="D17" s="16">
        <v>40787</v>
      </c>
      <c r="E17">
        <v>3.25</v>
      </c>
    </row>
    <row r="18" spans="1:5" ht="15" x14ac:dyDescent="0.3">
      <c r="A18" s="1" t="s">
        <v>94</v>
      </c>
      <c r="D18" s="16">
        <v>40817</v>
      </c>
      <c r="E18">
        <v>3.25</v>
      </c>
    </row>
    <row r="19" spans="1:5" ht="15" x14ac:dyDescent="0.3">
      <c r="A19" s="1" t="s">
        <v>95</v>
      </c>
      <c r="D19" s="16">
        <v>40848</v>
      </c>
      <c r="E19">
        <v>3.25</v>
      </c>
    </row>
    <row r="20" spans="1:5" ht="15" x14ac:dyDescent="0.3">
      <c r="A20" s="1" t="s">
        <v>96</v>
      </c>
      <c r="D20" s="16">
        <v>40878</v>
      </c>
      <c r="E20">
        <v>3.25</v>
      </c>
    </row>
    <row r="22" spans="1:5" x14ac:dyDescent="0.2">
      <c r="E22">
        <f>AVERAGE(E9:E21)</f>
        <v>3.25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40" sqref="D40"/>
    </sheetView>
  </sheetViews>
  <sheetFormatPr defaultRowHeight="12.75" x14ac:dyDescent="0.2"/>
  <sheetData>
    <row r="1" spans="1:5" ht="15" x14ac:dyDescent="0.3">
      <c r="A1" s="1" t="s">
        <v>72</v>
      </c>
    </row>
    <row r="2" spans="1:5" ht="15" x14ac:dyDescent="0.3">
      <c r="A2" s="1" t="s">
        <v>66</v>
      </c>
    </row>
    <row r="3" spans="1:5" ht="15" x14ac:dyDescent="0.3">
      <c r="A3" s="1" t="s">
        <v>67</v>
      </c>
    </row>
    <row r="4" spans="1:5" ht="15" x14ac:dyDescent="0.3">
      <c r="A4" s="1" t="s">
        <v>68</v>
      </c>
    </row>
    <row r="5" spans="1:5" ht="15" x14ac:dyDescent="0.3">
      <c r="A5" s="1" t="s">
        <v>69</v>
      </c>
    </row>
    <row r="6" spans="1:5" ht="15" x14ac:dyDescent="0.3">
      <c r="A6" s="1" t="s">
        <v>70</v>
      </c>
    </row>
    <row r="7" spans="1:5" ht="15" x14ac:dyDescent="0.3">
      <c r="A7" s="1" t="s">
        <v>71</v>
      </c>
    </row>
    <row r="9" spans="1:5" ht="15" x14ac:dyDescent="0.3">
      <c r="A9" s="1" t="s">
        <v>73</v>
      </c>
      <c r="D9" s="16">
        <v>40179</v>
      </c>
      <c r="E9">
        <v>3.25</v>
      </c>
    </row>
    <row r="10" spans="1:5" ht="15" x14ac:dyDescent="0.3">
      <c r="A10" s="1" t="s">
        <v>74</v>
      </c>
      <c r="D10" s="16">
        <v>40210</v>
      </c>
      <c r="E10">
        <v>3.25</v>
      </c>
    </row>
    <row r="11" spans="1:5" ht="15" x14ac:dyDescent="0.3">
      <c r="A11" s="1" t="s">
        <v>75</v>
      </c>
      <c r="D11" s="16">
        <v>40238</v>
      </c>
      <c r="E11">
        <v>3.25</v>
      </c>
    </row>
    <row r="12" spans="1:5" ht="15" x14ac:dyDescent="0.3">
      <c r="A12" s="1" t="s">
        <v>76</v>
      </c>
      <c r="D12" s="16">
        <v>40269</v>
      </c>
      <c r="E12">
        <v>3.25</v>
      </c>
    </row>
    <row r="13" spans="1:5" ht="15" x14ac:dyDescent="0.3">
      <c r="A13" s="1" t="s">
        <v>77</v>
      </c>
      <c r="D13" s="16">
        <v>40299</v>
      </c>
      <c r="E13">
        <v>3.25</v>
      </c>
    </row>
    <row r="14" spans="1:5" ht="15" x14ac:dyDescent="0.3">
      <c r="A14" s="1" t="s">
        <v>78</v>
      </c>
      <c r="D14" s="16">
        <v>40330</v>
      </c>
      <c r="E14">
        <v>3.25</v>
      </c>
    </row>
    <row r="15" spans="1:5" ht="15" x14ac:dyDescent="0.3">
      <c r="A15" s="1" t="s">
        <v>79</v>
      </c>
      <c r="D15" s="16">
        <v>40360</v>
      </c>
      <c r="E15">
        <v>3.25</v>
      </c>
    </row>
    <row r="16" spans="1:5" ht="15" x14ac:dyDescent="0.3">
      <c r="A16" s="1" t="s">
        <v>80</v>
      </c>
      <c r="D16" s="16">
        <v>40391</v>
      </c>
      <c r="E16">
        <v>3.25</v>
      </c>
    </row>
    <row r="17" spans="1:5" ht="15" x14ac:dyDescent="0.3">
      <c r="A17" s="1" t="s">
        <v>81</v>
      </c>
      <c r="D17" s="16">
        <v>40422</v>
      </c>
      <c r="E17">
        <v>3.25</v>
      </c>
    </row>
    <row r="18" spans="1:5" ht="15" x14ac:dyDescent="0.3">
      <c r="A18" s="1" t="s">
        <v>82</v>
      </c>
      <c r="D18" s="16">
        <v>40452</v>
      </c>
      <c r="E18">
        <v>3.25</v>
      </c>
    </row>
    <row r="19" spans="1:5" ht="15" x14ac:dyDescent="0.3">
      <c r="A19" s="1" t="s">
        <v>83</v>
      </c>
      <c r="D19" s="16">
        <v>40483</v>
      </c>
      <c r="E19">
        <v>3.25</v>
      </c>
    </row>
    <row r="20" spans="1:5" ht="15" x14ac:dyDescent="0.3">
      <c r="A20" s="1" t="s">
        <v>84</v>
      </c>
      <c r="D20" s="16">
        <v>40513</v>
      </c>
      <c r="E20">
        <v>3.25</v>
      </c>
    </row>
    <row r="22" spans="1:5" x14ac:dyDescent="0.2">
      <c r="E22">
        <f>AVERAGE(E9:E21)</f>
        <v>3.25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C22" sqref="C22"/>
    </sheetView>
  </sheetViews>
  <sheetFormatPr defaultRowHeight="12.75" x14ac:dyDescent="0.2"/>
  <sheetData>
    <row r="1" spans="1:6" ht="15" x14ac:dyDescent="0.3">
      <c r="A1" s="1" t="s">
        <v>65</v>
      </c>
    </row>
    <row r="2" spans="1:6" ht="15" x14ac:dyDescent="0.3">
      <c r="A2" s="1" t="s">
        <v>66</v>
      </c>
    </row>
    <row r="3" spans="1:6" ht="15" x14ac:dyDescent="0.3">
      <c r="A3" s="1" t="s">
        <v>67</v>
      </c>
    </row>
    <row r="4" spans="1:6" ht="15" x14ac:dyDescent="0.3">
      <c r="A4" s="1" t="s">
        <v>68</v>
      </c>
    </row>
    <row r="5" spans="1:6" ht="15" x14ac:dyDescent="0.3">
      <c r="A5" s="1" t="s">
        <v>69</v>
      </c>
    </row>
    <row r="6" spans="1:6" ht="15" x14ac:dyDescent="0.3">
      <c r="A6" s="1" t="s">
        <v>70</v>
      </c>
    </row>
    <row r="7" spans="1:6" ht="15" x14ac:dyDescent="0.3">
      <c r="A7" s="1" t="s">
        <v>71</v>
      </c>
    </row>
    <row r="9" spans="1:6" ht="15" x14ac:dyDescent="0.3">
      <c r="A9" s="1" t="s">
        <v>53</v>
      </c>
      <c r="C9" s="18">
        <f t="shared" ref="C9:C20" si="0">MID(A9,10,13)/100</f>
        <v>3.2500000000000001E-2</v>
      </c>
      <c r="E9" s="16">
        <v>39814</v>
      </c>
      <c r="F9" s="18">
        <f t="shared" ref="F9:F20" si="1">C9</f>
        <v>3.2500000000000001E-2</v>
      </c>
    </row>
    <row r="10" spans="1:6" ht="15" x14ac:dyDescent="0.3">
      <c r="A10" s="1" t="s">
        <v>54</v>
      </c>
      <c r="C10" s="18">
        <f t="shared" si="0"/>
        <v>3.2500000000000001E-2</v>
      </c>
      <c r="E10" s="16">
        <v>39845</v>
      </c>
      <c r="F10" s="18">
        <f t="shared" si="1"/>
        <v>3.2500000000000001E-2</v>
      </c>
    </row>
    <row r="11" spans="1:6" ht="15" x14ac:dyDescent="0.3">
      <c r="A11" s="1" t="s">
        <v>55</v>
      </c>
      <c r="C11" s="18">
        <f t="shared" si="0"/>
        <v>3.2500000000000001E-2</v>
      </c>
      <c r="E11" s="16">
        <v>39873</v>
      </c>
      <c r="F11" s="18">
        <f t="shared" si="1"/>
        <v>3.2500000000000001E-2</v>
      </c>
    </row>
    <row r="12" spans="1:6" ht="15" x14ac:dyDescent="0.3">
      <c r="A12" s="1" t="s">
        <v>56</v>
      </c>
      <c r="C12" s="18">
        <f t="shared" si="0"/>
        <v>3.2500000000000001E-2</v>
      </c>
      <c r="E12" s="16">
        <v>39904</v>
      </c>
      <c r="F12" s="18">
        <f t="shared" si="1"/>
        <v>3.2500000000000001E-2</v>
      </c>
    </row>
    <row r="13" spans="1:6" ht="15" x14ac:dyDescent="0.3">
      <c r="A13" s="1" t="s">
        <v>57</v>
      </c>
      <c r="C13" s="18">
        <f t="shared" si="0"/>
        <v>3.2500000000000001E-2</v>
      </c>
      <c r="E13" s="16">
        <v>39934</v>
      </c>
      <c r="F13" s="18">
        <f t="shared" si="1"/>
        <v>3.2500000000000001E-2</v>
      </c>
    </row>
    <row r="14" spans="1:6" ht="15" x14ac:dyDescent="0.3">
      <c r="A14" s="1" t="s">
        <v>58</v>
      </c>
      <c r="C14" s="18">
        <f t="shared" si="0"/>
        <v>3.2500000000000001E-2</v>
      </c>
      <c r="E14" s="16">
        <v>39965</v>
      </c>
      <c r="F14" s="18">
        <f t="shared" si="1"/>
        <v>3.2500000000000001E-2</v>
      </c>
    </row>
    <row r="15" spans="1:6" ht="15" x14ac:dyDescent="0.3">
      <c r="A15" s="1" t="s">
        <v>59</v>
      </c>
      <c r="C15" s="18">
        <f t="shared" si="0"/>
        <v>3.2500000000000001E-2</v>
      </c>
      <c r="E15" s="16">
        <v>39995</v>
      </c>
      <c r="F15" s="18">
        <f t="shared" si="1"/>
        <v>3.2500000000000001E-2</v>
      </c>
    </row>
    <row r="16" spans="1:6" ht="15" x14ac:dyDescent="0.3">
      <c r="A16" s="1" t="s">
        <v>60</v>
      </c>
      <c r="C16" s="18">
        <f t="shared" si="0"/>
        <v>3.2500000000000001E-2</v>
      </c>
      <c r="E16" s="16">
        <v>40026</v>
      </c>
      <c r="F16" s="18">
        <f t="shared" si="1"/>
        <v>3.2500000000000001E-2</v>
      </c>
    </row>
    <row r="17" spans="1:6" ht="15" x14ac:dyDescent="0.3">
      <c r="A17" s="1" t="s">
        <v>61</v>
      </c>
      <c r="C17" s="18">
        <f t="shared" si="0"/>
        <v>3.2500000000000001E-2</v>
      </c>
      <c r="E17" s="16">
        <v>40057</v>
      </c>
      <c r="F17" s="18">
        <f t="shared" si="1"/>
        <v>3.2500000000000001E-2</v>
      </c>
    </row>
    <row r="18" spans="1:6" ht="15" x14ac:dyDescent="0.3">
      <c r="A18" s="1" t="s">
        <v>62</v>
      </c>
      <c r="C18" s="18">
        <f t="shared" si="0"/>
        <v>3.2500000000000001E-2</v>
      </c>
      <c r="E18" s="16">
        <v>40087</v>
      </c>
      <c r="F18" s="18">
        <f t="shared" si="1"/>
        <v>3.2500000000000001E-2</v>
      </c>
    </row>
    <row r="19" spans="1:6" ht="15" x14ac:dyDescent="0.3">
      <c r="A19" s="1" t="s">
        <v>63</v>
      </c>
      <c r="C19" s="18">
        <f t="shared" si="0"/>
        <v>3.2500000000000001E-2</v>
      </c>
      <c r="E19" s="16">
        <v>40118</v>
      </c>
      <c r="F19" s="18">
        <f t="shared" si="1"/>
        <v>3.2500000000000001E-2</v>
      </c>
    </row>
    <row r="20" spans="1:6" ht="15" x14ac:dyDescent="0.3">
      <c r="A20" s="1" t="s">
        <v>64</v>
      </c>
      <c r="C20" s="18">
        <f t="shared" si="0"/>
        <v>3.2500000000000001E-2</v>
      </c>
      <c r="E20" s="16">
        <v>40148</v>
      </c>
      <c r="F20" s="18">
        <f t="shared" si="1"/>
        <v>3.2500000000000001E-2</v>
      </c>
    </row>
    <row r="21" spans="1:6" x14ac:dyDescent="0.2">
      <c r="C21" s="19"/>
      <c r="D21" s="19"/>
      <c r="E21" s="19"/>
      <c r="F21" s="19"/>
    </row>
    <row r="22" spans="1:6" x14ac:dyDescent="0.2">
      <c r="C22" s="14">
        <f>AVERAGE(C9:C20)</f>
        <v>3.2499999999999994E-2</v>
      </c>
      <c r="D22" s="19"/>
      <c r="E22" s="19"/>
      <c r="F22" s="14">
        <f>AVERAGE(F9:F20)</f>
        <v>3.2499999999999994E-2</v>
      </c>
    </row>
  </sheetData>
  <phoneticPr fontId="3" type="noConversion"/>
  <pageMargins left="0.75" right="0.75" top="1" bottom="1" header="0.5" footer="0.5"/>
  <pageSetup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C21" sqref="C21"/>
    </sheetView>
  </sheetViews>
  <sheetFormatPr defaultRowHeight="12.75" x14ac:dyDescent="0.2"/>
  <cols>
    <col min="8" max="8" width="9.140625" style="17"/>
  </cols>
  <sheetData>
    <row r="1" spans="1:8" ht="15" x14ac:dyDescent="0.3">
      <c r="A1" s="1" t="s">
        <v>65</v>
      </c>
    </row>
    <row r="2" spans="1:8" ht="15" x14ac:dyDescent="0.3">
      <c r="A2" s="1" t="s">
        <v>66</v>
      </c>
    </row>
    <row r="3" spans="1:8" ht="15" x14ac:dyDescent="0.3">
      <c r="A3" s="1" t="s">
        <v>67</v>
      </c>
    </row>
    <row r="4" spans="1:8" ht="15" x14ac:dyDescent="0.3">
      <c r="A4" s="1" t="s">
        <v>68</v>
      </c>
    </row>
    <row r="5" spans="1:8" ht="15" x14ac:dyDescent="0.3">
      <c r="A5" s="1" t="s">
        <v>69</v>
      </c>
    </row>
    <row r="6" spans="1:8" ht="15" x14ac:dyDescent="0.3">
      <c r="A6" s="1" t="s">
        <v>70</v>
      </c>
    </row>
    <row r="7" spans="1:8" ht="15" x14ac:dyDescent="0.3">
      <c r="A7" s="1" t="s">
        <v>71</v>
      </c>
    </row>
    <row r="8" spans="1:8" ht="15" x14ac:dyDescent="0.3">
      <c r="E8" s="1"/>
      <c r="F8" s="3"/>
    </row>
    <row r="9" spans="1:8" ht="15" x14ac:dyDescent="0.3">
      <c r="A9" s="1" t="s">
        <v>41</v>
      </c>
      <c r="C9" s="2">
        <v>6.9800000000000001E-2</v>
      </c>
      <c r="E9" s="16">
        <v>39448</v>
      </c>
      <c r="F9" s="3">
        <v>6.9800000000000001E-2</v>
      </c>
      <c r="H9" s="17">
        <f t="shared" ref="H9:H20" si="0">C9-F9</f>
        <v>0</v>
      </c>
    </row>
    <row r="10" spans="1:8" ht="15" x14ac:dyDescent="0.3">
      <c r="A10" s="1" t="s">
        <v>42</v>
      </c>
      <c r="C10" s="2">
        <v>0.06</v>
      </c>
      <c r="E10" s="16">
        <v>39479</v>
      </c>
      <c r="F10" s="3">
        <v>0.06</v>
      </c>
      <c r="H10" s="17">
        <f t="shared" si="0"/>
        <v>0</v>
      </c>
    </row>
    <row r="11" spans="1:8" ht="12.75" customHeight="1" x14ac:dyDescent="0.3">
      <c r="A11" s="1" t="s">
        <v>43</v>
      </c>
      <c r="C11" s="2">
        <v>5.6600000000000004E-2</v>
      </c>
      <c r="E11" s="16">
        <v>39508</v>
      </c>
      <c r="F11" s="3">
        <v>5.6600000000000004E-2</v>
      </c>
      <c r="H11" s="17">
        <f t="shared" si="0"/>
        <v>0</v>
      </c>
    </row>
    <row r="12" spans="1:8" ht="15" x14ac:dyDescent="0.3">
      <c r="A12" s="1" t="s">
        <v>44</v>
      </c>
      <c r="C12" s="2">
        <v>5.2400000000000002E-2</v>
      </c>
      <c r="E12" s="16">
        <v>39539</v>
      </c>
      <c r="F12" s="3">
        <v>5.2400000000000002E-2</v>
      </c>
      <c r="H12" s="17">
        <f t="shared" si="0"/>
        <v>0</v>
      </c>
    </row>
    <row r="13" spans="1:8" ht="15" x14ac:dyDescent="0.3">
      <c r="A13" s="1" t="s">
        <v>45</v>
      </c>
      <c r="C13" s="2">
        <v>0.05</v>
      </c>
      <c r="E13" s="16">
        <v>39569</v>
      </c>
      <c r="F13" s="3">
        <v>0.05</v>
      </c>
      <c r="H13" s="17">
        <f t="shared" si="0"/>
        <v>0</v>
      </c>
    </row>
    <row r="14" spans="1:8" ht="15" x14ac:dyDescent="0.3">
      <c r="A14" s="1" t="s">
        <v>46</v>
      </c>
      <c r="C14" s="2">
        <v>0.05</v>
      </c>
      <c r="E14" s="16">
        <v>39600</v>
      </c>
      <c r="F14" s="3">
        <v>0.05</v>
      </c>
      <c r="H14" s="17">
        <f t="shared" si="0"/>
        <v>0</v>
      </c>
    </row>
    <row r="15" spans="1:8" ht="15" x14ac:dyDescent="0.3">
      <c r="A15" s="1" t="s">
        <v>47</v>
      </c>
      <c r="C15" s="15">
        <v>0.05</v>
      </c>
      <c r="E15" s="16">
        <v>39630</v>
      </c>
      <c r="F15" s="3">
        <v>0.05</v>
      </c>
      <c r="H15" s="17">
        <f t="shared" si="0"/>
        <v>0</v>
      </c>
    </row>
    <row r="16" spans="1:8" ht="15" x14ac:dyDescent="0.3">
      <c r="A16" s="1" t="s">
        <v>48</v>
      </c>
      <c r="C16" s="15">
        <v>0.05</v>
      </c>
      <c r="E16" s="16">
        <v>39661</v>
      </c>
      <c r="F16" s="3">
        <v>0.05</v>
      </c>
      <c r="H16" s="17">
        <f t="shared" si="0"/>
        <v>0</v>
      </c>
    </row>
    <row r="17" spans="1:8" ht="15" x14ac:dyDescent="0.3">
      <c r="A17" s="1" t="s">
        <v>49</v>
      </c>
      <c r="C17" s="15">
        <v>0.05</v>
      </c>
      <c r="E17" s="16">
        <v>39692</v>
      </c>
      <c r="F17" s="3">
        <v>0.05</v>
      </c>
      <c r="H17" s="17">
        <f t="shared" si="0"/>
        <v>0</v>
      </c>
    </row>
    <row r="18" spans="1:8" ht="15" x14ac:dyDescent="0.3">
      <c r="A18" s="1" t="s">
        <v>50</v>
      </c>
      <c r="C18" s="15">
        <v>4.5599999999999995E-2</v>
      </c>
      <c r="E18" s="16">
        <v>39722</v>
      </c>
      <c r="F18" s="3">
        <v>4.5599999999999995E-2</v>
      </c>
      <c r="H18" s="17">
        <f t="shared" si="0"/>
        <v>0</v>
      </c>
    </row>
    <row r="19" spans="1:8" ht="15" x14ac:dyDescent="0.3">
      <c r="A19" s="1" t="s">
        <v>51</v>
      </c>
      <c r="C19" s="15">
        <v>0.04</v>
      </c>
      <c r="E19" s="16">
        <v>39753</v>
      </c>
      <c r="F19" s="3">
        <v>0.04</v>
      </c>
      <c r="H19" s="17">
        <f t="shared" si="0"/>
        <v>0</v>
      </c>
    </row>
    <row r="20" spans="1:8" ht="15" x14ac:dyDescent="0.3">
      <c r="A20" s="1" t="s">
        <v>52</v>
      </c>
      <c r="C20" s="15">
        <v>3.61E-2</v>
      </c>
      <c r="E20" s="16">
        <v>39783</v>
      </c>
      <c r="F20" s="3">
        <v>3.61E-2</v>
      </c>
      <c r="H20" s="17">
        <f t="shared" si="0"/>
        <v>0</v>
      </c>
    </row>
    <row r="21" spans="1:8" ht="15" x14ac:dyDescent="0.3">
      <c r="C21" s="14">
        <f>ROUND(AVERAGE(C9:C20),4)</f>
        <v>5.0900000000000001E-2</v>
      </c>
      <c r="E21" s="16"/>
      <c r="F21" s="14">
        <f>ROUND(AVERAGE(F9:F20),4)</f>
        <v>5.0900000000000001E-2</v>
      </c>
    </row>
    <row r="35" spans="3:6" x14ac:dyDescent="0.2">
      <c r="C35" s="3"/>
      <c r="F35" s="3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5EC2E8D7416594B9841483349B576F7" ma:contentTypeVersion="52" ma:contentTypeDescription="" ma:contentTypeScope="" ma:versionID="ec86ca8c0ee32d594765ca1306720f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TO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223</IndustryCode>
    <CaseStatus xmlns="dc463f71-b30c-4ab2-9473-d307f9d35888">Closed</CaseStatus>
    <OpenedDate xmlns="dc463f71-b30c-4ab2-9473-d307f9d35888">2020-05-22T07:00:00+00:00</OpenedDate>
    <SignificantOrder xmlns="dc463f71-b30c-4ab2-9473-d307f9d35888">false</SignificantOrder>
    <Date1 xmlns="dc463f71-b30c-4ab2-9473-d307f9d35888">2020-06-08T07:00:00+00:00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Olympic Pipe Line Company</CaseCompanyNames>
    <Nickname xmlns="http://schemas.microsoft.com/sharepoint/v3" xsi:nil="true"/>
    <DocketNumber xmlns="dc463f71-b30c-4ab2-9473-d307f9d35888">200491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B5143C-0B85-4811-95AD-CF0C87795FCE}"/>
</file>

<file path=customXml/itemProps2.xml><?xml version="1.0" encoding="utf-8"?>
<ds:datastoreItem xmlns:ds="http://schemas.openxmlformats.org/officeDocument/2006/customXml" ds:itemID="{8436C450-D2A3-4B51-9E1D-B8C1074D3113}"/>
</file>

<file path=customXml/itemProps3.xml><?xml version="1.0" encoding="utf-8"?>
<ds:datastoreItem xmlns:ds="http://schemas.openxmlformats.org/officeDocument/2006/customXml" ds:itemID="{483363D5-FFD0-49BC-8E6D-35FCDCFC635E}"/>
</file>

<file path=customXml/itemProps4.xml><?xml version="1.0" encoding="utf-8"?>
<ds:datastoreItem xmlns:ds="http://schemas.openxmlformats.org/officeDocument/2006/customXml" ds:itemID="{89976D51-D3DA-4942-9CB2-AC7448C2B6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2006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</vt:vector>
  </TitlesOfParts>
  <Company>REG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 User</dc:creator>
  <cp:lastModifiedBy>Karen Paul</cp:lastModifiedBy>
  <dcterms:created xsi:type="dcterms:W3CDTF">2006-03-14T20:15:50Z</dcterms:created>
  <dcterms:modified xsi:type="dcterms:W3CDTF">2020-03-09T14:40:58Z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0x0101006E56B4D1795A2E4DB2F0B01679ED314A0035EC2E8D7416594B9841483349B576F7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